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5AF2010-BD1E-4221-8CB0-F3E9D4D97B6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N16" i="11" l="1"/>
  <c r="L16" i="11"/>
  <c r="J16" i="11"/>
  <c r="H16" i="11"/>
  <c r="N15" i="11"/>
  <c r="L15" i="11"/>
  <c r="J15" i="11"/>
  <c r="H15" i="11"/>
  <c r="L14" i="11"/>
  <c r="J14" i="11"/>
  <c r="H14" i="11"/>
  <c r="J13" i="11"/>
  <c r="H13" i="11"/>
  <c r="J12" i="11"/>
  <c r="H12" i="11"/>
  <c r="H11" i="11"/>
  <c r="L10" i="11"/>
  <c r="J10" i="11"/>
  <c r="H10" i="11"/>
  <c r="J8" i="11"/>
  <c r="H8" i="11"/>
  <c r="L13" i="9"/>
  <c r="L10" i="9"/>
  <c r="J12" i="9"/>
  <c r="J8" i="9"/>
  <c r="H11" i="9"/>
  <c r="P25" i="63"/>
  <c r="P9" i="62"/>
  <c r="P10" i="62"/>
  <c r="P11" i="62"/>
  <c r="P13" i="62"/>
  <c r="P14" i="62"/>
  <c r="P15" i="62"/>
  <c r="P16" i="62"/>
  <c r="P17" i="62"/>
  <c r="P18" i="62"/>
  <c r="P19" i="62"/>
  <c r="P20" i="62"/>
  <c r="P21" i="62"/>
  <c r="P23" i="62"/>
  <c r="P25" i="62"/>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2" i="9" l="1"/>
  <c r="K8" i="11"/>
  <c r="I11" i="11"/>
  <c r="K13" i="11"/>
  <c r="I15" i="11"/>
  <c r="I16" i="11"/>
  <c r="I10" i="11"/>
  <c r="I12" i="11"/>
  <c r="I14" i="11"/>
  <c r="K15" i="11"/>
  <c r="K16" i="11"/>
  <c r="I11" i="9"/>
  <c r="K10" i="11"/>
  <c r="K12" i="11"/>
  <c r="K14" i="11"/>
  <c r="M15" i="11"/>
  <c r="M16" i="11"/>
  <c r="I8" i="11"/>
  <c r="M10" i="11"/>
  <c r="I13" i="11"/>
  <c r="M14" i="11"/>
  <c r="O15" i="11"/>
  <c r="O16" i="11"/>
  <c r="M10" i="9"/>
  <c r="M13" i="9"/>
  <c r="K8" i="9"/>
  <c r="K13" i="9"/>
  <c r="G8" i="9"/>
  <c r="K15" i="9"/>
  <c r="G15" i="9"/>
  <c r="O15" i="9"/>
  <c r="G11" i="9"/>
  <c r="M14" i="9"/>
  <c r="G10" i="9"/>
  <c r="G12" i="9"/>
  <c r="G14" i="9"/>
  <c r="O14" i="9"/>
  <c r="M15" i="9"/>
  <c r="K10" i="9"/>
  <c r="G13" i="9"/>
  <c r="K14"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<sst xmlns="http://schemas.openxmlformats.org/spreadsheetml/2006/main" count="11244" uniqueCount="2031">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</sst>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C3" sqref="C3:E4"/>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44438</v>
      </c>
      <c r="C8" s="65">
        <f>VLOOKUP($A8,'Return Data'!$B$7:$R$2843,4,0)</f>
        <v>1141.56</v>
      </c>
      <c r="D8" s="65">
        <f>VLOOKUP($A8,'Return Data'!$B$7:$R$2843,10,0)</f>
        <v>10.3543</v>
      </c>
      <c r="E8" s="66">
        <f t="shared" ref="E8:E40" si="0">RANK(D8,D$8:D$40,0)</f>
        <v>9</v>
      </c>
      <c r="F8" s="65">
        <f>VLOOKUP($A8,'Return Data'!$B$7:$R$2843,11,0)</f>
        <v>17.252600000000001</v>
      </c>
      <c r="G8" s="66">
        <f t="shared" ref="G8:G40" si="1">RANK(F8,F$8:F$40,0)</f>
        <v>9</v>
      </c>
      <c r="H8" s="65">
        <f>VLOOKUP($A8,'Return Data'!$B$7:$R$2843,12,0)</f>
        <v>29.882100000000001</v>
      </c>
      <c r="I8" s="66">
        <f t="shared" ref="I8:I40" si="2">RANK(H8,H$8:H$40,0)</f>
        <v>12</v>
      </c>
      <c r="J8" s="65">
        <f>VLOOKUP($A8,'Return Data'!$B$7:$R$2843,13,0)</f>
        <v>44.96</v>
      </c>
      <c r="K8" s="66">
        <f t="shared" ref="K8:K40" si="3">RANK(J8,J$8:J$40,0)</f>
        <v>7</v>
      </c>
      <c r="L8" s="65">
        <f>VLOOKUP($A8,'Return Data'!$B$7:$R$2843,17,0)</f>
        <v>21.887599999999999</v>
      </c>
      <c r="M8" s="66">
        <f t="shared" ref="M8:M17" si="4">RANK(L8,L$8:L$40,0)</f>
        <v>21</v>
      </c>
      <c r="N8" s="65">
        <f>VLOOKUP($A8,'Return Data'!$B$7:$R$2843,14,0)</f>
        <v>11.3307</v>
      </c>
      <c r="O8" s="66">
        <f>RANK(N8,N$8:N$40,0)</f>
        <v>24</v>
      </c>
      <c r="P8" s="65">
        <f>VLOOKUP($A8,'Return Data'!$B$7:$R$2843,15,0)</f>
        <v>11.537699999999999</v>
      </c>
      <c r="Q8" s="66">
        <f>RANK(P8,P$8:P$40,0)</f>
        <v>18</v>
      </c>
      <c r="R8" s="65">
        <f>VLOOKUP($A8,'Return Data'!$B$7:$R$2843,16,0)</f>
        <v>14.6577</v>
      </c>
      <c r="S8" s="67">
        <f t="shared" ref="S8:S40" si="5">RANK(R8,R$8:R$40,0)</f>
        <v>18</v>
      </c>
    </row>
    <row r="9" spans="1:20" x14ac:dyDescent="0.3">
      <c r="A9" s="63" t="s">
        <v>480</v>
      </c>
      <c r="B9" s="64">
        <f>VLOOKUP($A9,'Return Data'!$B$7:$R$2843,3,0)</f>
        <v>44438</v>
      </c>
      <c r="C9" s="65">
        <f>VLOOKUP($A9,'Return Data'!$B$7:$R$2843,4,0)</f>
        <v>15.9</v>
      </c>
      <c r="D9" s="65">
        <f>VLOOKUP($A9,'Return Data'!$B$7:$R$2843,10,0)</f>
        <v>12.129799999999999</v>
      </c>
      <c r="E9" s="66">
        <f t="shared" si="0"/>
        <v>2</v>
      </c>
      <c r="F9" s="65">
        <f>VLOOKUP($A9,'Return Data'!$B$7:$R$2843,11,0)</f>
        <v>17.952500000000001</v>
      </c>
      <c r="G9" s="66">
        <f t="shared" si="1"/>
        <v>5</v>
      </c>
      <c r="H9" s="65">
        <f>VLOOKUP($A9,'Return Data'!$B$7:$R$2843,12,0)</f>
        <v>25.295500000000001</v>
      </c>
      <c r="I9" s="66">
        <f t="shared" si="2"/>
        <v>24</v>
      </c>
      <c r="J9" s="65">
        <f>VLOOKUP($A9,'Return Data'!$B$7:$R$2843,13,0)</f>
        <v>38.864600000000003</v>
      </c>
      <c r="K9" s="66">
        <f t="shared" si="3"/>
        <v>21</v>
      </c>
      <c r="L9" s="65">
        <f>VLOOKUP($A9,'Return Data'!$B$7:$R$2843,17,0)</f>
        <v>23.433</v>
      </c>
      <c r="M9" s="66">
        <f t="shared" si="4"/>
        <v>14</v>
      </c>
      <c r="N9" s="65"/>
      <c r="O9" s="66"/>
      <c r="P9" s="65"/>
      <c r="Q9" s="66"/>
      <c r="R9" s="65">
        <f>VLOOKUP($A9,'Return Data'!$B$7:$R$2843,16,0)</f>
        <v>16.361699999999999</v>
      </c>
      <c r="S9" s="67">
        <f t="shared" si="5"/>
        <v>8</v>
      </c>
    </row>
    <row r="10" spans="1:20" x14ac:dyDescent="0.3">
      <c r="A10" s="63" t="s">
        <v>483</v>
      </c>
      <c r="B10" s="64">
        <f>VLOOKUP($A10,'Return Data'!$B$7:$R$2843,3,0)</f>
        <v>44438</v>
      </c>
      <c r="C10" s="65">
        <f>VLOOKUP($A10,'Return Data'!$B$7:$R$2843,4,0)</f>
        <v>87.11</v>
      </c>
      <c r="D10" s="65">
        <f>VLOOKUP($A10,'Return Data'!$B$7:$R$2843,10,0)</f>
        <v>11.6509</v>
      </c>
      <c r="E10" s="66">
        <f t="shared" si="0"/>
        <v>4</v>
      </c>
      <c r="F10" s="65">
        <f>VLOOKUP($A10,'Return Data'!$B$7:$R$2843,11,0)</f>
        <v>17.351500000000001</v>
      </c>
      <c r="G10" s="66">
        <f t="shared" si="1"/>
        <v>6</v>
      </c>
      <c r="H10" s="65">
        <f>VLOOKUP($A10,'Return Data'!$B$7:$R$2843,12,0)</f>
        <v>30.736899999999999</v>
      </c>
      <c r="I10" s="66">
        <f t="shared" si="2"/>
        <v>10</v>
      </c>
      <c r="J10" s="65">
        <f>VLOOKUP($A10,'Return Data'!$B$7:$R$2843,13,0)</f>
        <v>42.476300000000002</v>
      </c>
      <c r="K10" s="66">
        <f t="shared" si="3"/>
        <v>10</v>
      </c>
      <c r="L10" s="65">
        <f>VLOOKUP($A10,'Return Data'!$B$7:$R$2843,17,0)</f>
        <v>24.1203</v>
      </c>
      <c r="M10" s="66">
        <f t="shared" si="4"/>
        <v>10</v>
      </c>
      <c r="N10" s="65">
        <f>VLOOKUP($A10,'Return Data'!$B$7:$R$2843,14,0)</f>
        <v>12.0024</v>
      </c>
      <c r="O10" s="66">
        <f t="shared" ref="O10:O17" si="6">RANK(N10,N$8:N$40,0)</f>
        <v>20</v>
      </c>
      <c r="P10" s="65">
        <f>VLOOKUP($A10,'Return Data'!$B$7:$R$2843,15,0)</f>
        <v>12.293699999999999</v>
      </c>
      <c r="Q10" s="66">
        <f>RANK(P10,P$8:P$40,0)</f>
        <v>14</v>
      </c>
      <c r="R10" s="65">
        <f>VLOOKUP($A10,'Return Data'!$B$7:$R$2843,16,0)</f>
        <v>12.9986</v>
      </c>
      <c r="S10" s="67">
        <f t="shared" si="5"/>
        <v>26</v>
      </c>
    </row>
    <row r="11" spans="1:20" x14ac:dyDescent="0.3">
      <c r="A11" s="63" t="s">
        <v>1776</v>
      </c>
      <c r="B11" s="64">
        <f>VLOOKUP($A11,'Return Data'!$B$7:$R$2843,3,0)</f>
        <v>44438</v>
      </c>
      <c r="C11" s="65">
        <f>VLOOKUP($A11,'Return Data'!$B$7:$R$2843,4,0)</f>
        <v>19.3645</v>
      </c>
      <c r="D11" s="65">
        <f>VLOOKUP($A11,'Return Data'!$B$7:$R$2843,10,0)</f>
        <v>7.3663999999999996</v>
      </c>
      <c r="E11" s="66">
        <f t="shared" si="0"/>
        <v>30</v>
      </c>
      <c r="F11" s="65">
        <f>VLOOKUP($A11,'Return Data'!$B$7:$R$2843,11,0)</f>
        <v>14.942600000000001</v>
      </c>
      <c r="G11" s="66">
        <f t="shared" si="1"/>
        <v>21</v>
      </c>
      <c r="H11" s="65">
        <f>VLOOKUP($A11,'Return Data'!$B$7:$R$2843,12,0)</f>
        <v>30.023299999999999</v>
      </c>
      <c r="I11" s="66">
        <f t="shared" si="2"/>
        <v>11</v>
      </c>
      <c r="J11" s="65">
        <f>VLOOKUP($A11,'Return Data'!$B$7:$R$2843,13,0)</f>
        <v>38.183599999999998</v>
      </c>
      <c r="K11" s="66">
        <f t="shared" si="3"/>
        <v>23</v>
      </c>
      <c r="L11" s="65">
        <f>VLOOKUP($A11,'Return Data'!$B$7:$R$2843,17,0)</f>
        <v>25.287800000000001</v>
      </c>
      <c r="M11" s="66">
        <f t="shared" si="4"/>
        <v>9</v>
      </c>
      <c r="N11" s="65">
        <f>VLOOKUP($A11,'Return Data'!$B$7:$R$2843,14,0)</f>
        <v>17.694299999999998</v>
      </c>
      <c r="O11" s="66">
        <f t="shared" si="6"/>
        <v>2</v>
      </c>
      <c r="P11" s="65"/>
      <c r="Q11" s="66"/>
      <c r="R11" s="65">
        <f>VLOOKUP($A11,'Return Data'!$B$7:$R$2843,16,0)</f>
        <v>16.206</v>
      </c>
      <c r="S11" s="67">
        <f t="shared" si="5"/>
        <v>10</v>
      </c>
    </row>
    <row r="12" spans="1:20" x14ac:dyDescent="0.3">
      <c r="A12" s="63" t="s">
        <v>484</v>
      </c>
      <c r="B12" s="64">
        <f>VLOOKUP($A12,'Return Data'!$B$7:$R$2843,3,0)</f>
        <v>44438</v>
      </c>
      <c r="C12" s="65">
        <f>VLOOKUP($A12,'Return Data'!$B$7:$R$2843,4,0)</f>
        <v>23.04</v>
      </c>
      <c r="D12" s="65">
        <f>VLOOKUP($A12,'Return Data'!$B$7:$R$2843,10,0)</f>
        <v>16.9543</v>
      </c>
      <c r="E12" s="66">
        <f t="shared" si="0"/>
        <v>1</v>
      </c>
      <c r="F12" s="65">
        <f>VLOOKUP($A12,'Return Data'!$B$7:$R$2843,11,0)</f>
        <v>34.658099999999997</v>
      </c>
      <c r="G12" s="66">
        <f t="shared" si="1"/>
        <v>1</v>
      </c>
      <c r="H12" s="65">
        <f>VLOOKUP($A12,'Return Data'!$B$7:$R$2843,12,0)</f>
        <v>47.408799999999999</v>
      </c>
      <c r="I12" s="66">
        <f t="shared" si="2"/>
        <v>2</v>
      </c>
      <c r="J12" s="65">
        <f>VLOOKUP($A12,'Return Data'!$B$7:$R$2843,13,0)</f>
        <v>63.752699999999997</v>
      </c>
      <c r="K12" s="66">
        <f t="shared" si="3"/>
        <v>1</v>
      </c>
      <c r="L12" s="65">
        <f>VLOOKUP($A12,'Return Data'!$B$7:$R$2843,17,0)</f>
        <v>42.095300000000002</v>
      </c>
      <c r="M12" s="66">
        <f t="shared" si="4"/>
        <v>1</v>
      </c>
      <c r="N12" s="65">
        <f>VLOOKUP($A12,'Return Data'!$B$7:$R$2843,14,0)</f>
        <v>16.943999999999999</v>
      </c>
      <c r="O12" s="66">
        <f t="shared" si="6"/>
        <v>3</v>
      </c>
      <c r="P12" s="65"/>
      <c r="Q12" s="66"/>
      <c r="R12" s="65">
        <f>VLOOKUP($A12,'Return Data'!$B$7:$R$2843,16,0)</f>
        <v>17.7242</v>
      </c>
      <c r="S12" s="67">
        <f t="shared" si="5"/>
        <v>4</v>
      </c>
    </row>
    <row r="13" spans="1:20" x14ac:dyDescent="0.3">
      <c r="A13" s="63" t="s">
        <v>486</v>
      </c>
      <c r="B13" s="64">
        <f>VLOOKUP($A13,'Return Data'!$B$7:$R$2843,3,0)</f>
        <v>44438</v>
      </c>
      <c r="C13" s="65">
        <f>VLOOKUP($A13,'Return Data'!$B$7:$R$2843,4,0)</f>
        <v>260.58999999999997</v>
      </c>
      <c r="D13" s="65">
        <f>VLOOKUP($A13,'Return Data'!$B$7:$R$2843,10,0)</f>
        <v>10.162800000000001</v>
      </c>
      <c r="E13" s="66">
        <f t="shared" si="0"/>
        <v>11</v>
      </c>
      <c r="F13" s="65">
        <f>VLOOKUP($A13,'Return Data'!$B$7:$R$2843,11,0)</f>
        <v>16.423200000000001</v>
      </c>
      <c r="G13" s="66">
        <f t="shared" si="1"/>
        <v>14</v>
      </c>
      <c r="H13" s="65">
        <f>VLOOKUP($A13,'Return Data'!$B$7:$R$2843,12,0)</f>
        <v>26.8201</v>
      </c>
      <c r="I13" s="66">
        <f t="shared" si="2"/>
        <v>22</v>
      </c>
      <c r="J13" s="65">
        <f>VLOOKUP($A13,'Return Data'!$B$7:$R$2843,13,0)</f>
        <v>38.280700000000003</v>
      </c>
      <c r="K13" s="66">
        <f t="shared" si="3"/>
        <v>22</v>
      </c>
      <c r="L13" s="65">
        <f>VLOOKUP($A13,'Return Data'!$B$7:$R$2843,17,0)</f>
        <v>26.395700000000001</v>
      </c>
      <c r="M13" s="66">
        <f t="shared" si="4"/>
        <v>5</v>
      </c>
      <c r="N13" s="65">
        <f>VLOOKUP($A13,'Return Data'!$B$7:$R$2843,14,0)</f>
        <v>16.753</v>
      </c>
      <c r="O13" s="66">
        <f t="shared" si="6"/>
        <v>4</v>
      </c>
      <c r="P13" s="65">
        <f>VLOOKUP($A13,'Return Data'!$B$7:$R$2843,15,0)</f>
        <v>15.631500000000001</v>
      </c>
      <c r="Q13" s="66">
        <f>RANK(P13,P$8:P$40,0)</f>
        <v>3</v>
      </c>
      <c r="R13" s="65">
        <f>VLOOKUP($A13,'Return Data'!$B$7:$R$2843,16,0)</f>
        <v>16.062999999999999</v>
      </c>
      <c r="S13" s="67">
        <f t="shared" si="5"/>
        <v>12</v>
      </c>
    </row>
    <row r="14" spans="1:20" x14ac:dyDescent="0.3">
      <c r="A14" s="63" t="s">
        <v>488</v>
      </c>
      <c r="B14" s="64">
        <f>VLOOKUP($A14,'Return Data'!$B$7:$R$2843,3,0)</f>
        <v>44438</v>
      </c>
      <c r="C14" s="65">
        <f>VLOOKUP($A14,'Return Data'!$B$7:$R$2843,4,0)</f>
        <v>252.26900000000001</v>
      </c>
      <c r="D14" s="65">
        <f>VLOOKUP($A14,'Return Data'!$B$7:$R$2843,10,0)</f>
        <v>10.504200000000001</v>
      </c>
      <c r="E14" s="66">
        <f t="shared" si="0"/>
        <v>7</v>
      </c>
      <c r="F14" s="65">
        <f>VLOOKUP($A14,'Return Data'!$B$7:$R$2843,11,0)</f>
        <v>17.327300000000001</v>
      </c>
      <c r="G14" s="66">
        <f t="shared" si="1"/>
        <v>7</v>
      </c>
      <c r="H14" s="65">
        <f>VLOOKUP($A14,'Return Data'!$B$7:$R$2843,12,0)</f>
        <v>29.206399999999999</v>
      </c>
      <c r="I14" s="66">
        <f t="shared" si="2"/>
        <v>16</v>
      </c>
      <c r="J14" s="65">
        <f>VLOOKUP($A14,'Return Data'!$B$7:$R$2843,13,0)</f>
        <v>41.988999999999997</v>
      </c>
      <c r="K14" s="66">
        <f t="shared" si="3"/>
        <v>13</v>
      </c>
      <c r="L14" s="65">
        <f>VLOOKUP($A14,'Return Data'!$B$7:$R$2843,17,0)</f>
        <v>25.8888</v>
      </c>
      <c r="M14" s="66">
        <f t="shared" si="4"/>
        <v>6</v>
      </c>
      <c r="N14" s="65">
        <f>VLOOKUP($A14,'Return Data'!$B$7:$R$2843,14,0)</f>
        <v>16.095700000000001</v>
      </c>
      <c r="O14" s="66">
        <f t="shared" si="6"/>
        <v>6</v>
      </c>
      <c r="P14" s="65">
        <f>VLOOKUP($A14,'Return Data'!$B$7:$R$2843,15,0)</f>
        <v>14.648300000000001</v>
      </c>
      <c r="Q14" s="66">
        <f>RANK(P14,P$8:P$40,0)</f>
        <v>6</v>
      </c>
      <c r="R14" s="65">
        <f>VLOOKUP($A14,'Return Data'!$B$7:$R$2843,16,0)</f>
        <v>15.513999999999999</v>
      </c>
      <c r="S14" s="67">
        <f t="shared" si="5"/>
        <v>13</v>
      </c>
    </row>
    <row r="15" spans="1:20" x14ac:dyDescent="0.3">
      <c r="A15" s="63" t="s">
        <v>490</v>
      </c>
      <c r="B15" s="64">
        <f>VLOOKUP($A15,'Return Data'!$B$7:$R$2843,3,0)</f>
        <v>44438</v>
      </c>
      <c r="C15" s="65">
        <f>VLOOKUP($A15,'Return Data'!$B$7:$R$2843,4,0)</f>
        <v>39.42</v>
      </c>
      <c r="D15" s="65">
        <f>VLOOKUP($A15,'Return Data'!$B$7:$R$2843,10,0)</f>
        <v>9.3481000000000005</v>
      </c>
      <c r="E15" s="66">
        <f t="shared" si="0"/>
        <v>15</v>
      </c>
      <c r="F15" s="65">
        <f>VLOOKUP($A15,'Return Data'!$B$7:$R$2843,11,0)</f>
        <v>16.4894</v>
      </c>
      <c r="G15" s="66">
        <f t="shared" si="1"/>
        <v>13</v>
      </c>
      <c r="H15" s="65">
        <f>VLOOKUP($A15,'Return Data'!$B$7:$R$2843,12,0)</f>
        <v>29.500699999999998</v>
      </c>
      <c r="I15" s="66">
        <f t="shared" si="2"/>
        <v>14</v>
      </c>
      <c r="J15" s="65">
        <f>VLOOKUP($A15,'Return Data'!$B$7:$R$2843,13,0)</f>
        <v>41.088000000000001</v>
      </c>
      <c r="K15" s="66">
        <f t="shared" si="3"/>
        <v>18</v>
      </c>
      <c r="L15" s="65">
        <f>VLOOKUP($A15,'Return Data'!$B$7:$R$2843,17,0)</f>
        <v>23.334199999999999</v>
      </c>
      <c r="M15" s="66">
        <f t="shared" si="4"/>
        <v>15</v>
      </c>
      <c r="N15" s="65">
        <f>VLOOKUP($A15,'Return Data'!$B$7:$R$2843,14,0)</f>
        <v>14.068300000000001</v>
      </c>
      <c r="O15" s="66">
        <f t="shared" si="6"/>
        <v>10</v>
      </c>
      <c r="P15" s="65">
        <f>VLOOKUP($A15,'Return Data'!$B$7:$R$2843,15,0)</f>
        <v>13.136100000000001</v>
      </c>
      <c r="Q15" s="66">
        <f>RANK(P15,P$8:P$40,0)</f>
        <v>11</v>
      </c>
      <c r="R15" s="65">
        <f>VLOOKUP($A15,'Return Data'!$B$7:$R$2843,16,0)</f>
        <v>13.8165</v>
      </c>
      <c r="S15" s="67">
        <f t="shared" si="5"/>
        <v>20</v>
      </c>
    </row>
    <row r="16" spans="1:20" x14ac:dyDescent="0.3">
      <c r="A16" s="63" t="s">
        <v>493</v>
      </c>
      <c r="B16" s="64">
        <f>VLOOKUP($A16,'Return Data'!$B$7:$R$2843,3,0)</f>
        <v>44438</v>
      </c>
      <c r="C16" s="65">
        <f>VLOOKUP($A16,'Return Data'!$B$7:$R$2843,4,0)</f>
        <v>189.21340000000001</v>
      </c>
      <c r="D16" s="65">
        <f>VLOOKUP($A16,'Return Data'!$B$7:$R$2843,10,0)</f>
        <v>7.9923000000000002</v>
      </c>
      <c r="E16" s="66">
        <f t="shared" si="0"/>
        <v>26</v>
      </c>
      <c r="F16" s="65">
        <f>VLOOKUP($A16,'Return Data'!$B$7:$R$2843,11,0)</f>
        <v>14.1295</v>
      </c>
      <c r="G16" s="66">
        <f t="shared" si="1"/>
        <v>25</v>
      </c>
      <c r="H16" s="65">
        <f>VLOOKUP($A16,'Return Data'!$B$7:$R$2843,12,0)</f>
        <v>28.3828</v>
      </c>
      <c r="I16" s="66">
        <f t="shared" si="2"/>
        <v>19</v>
      </c>
      <c r="J16" s="65">
        <f>VLOOKUP($A16,'Return Data'!$B$7:$R$2843,13,0)</f>
        <v>42.421999999999997</v>
      </c>
      <c r="K16" s="66">
        <f t="shared" si="3"/>
        <v>11</v>
      </c>
      <c r="L16" s="65">
        <f>VLOOKUP($A16,'Return Data'!$B$7:$R$2843,17,0)</f>
        <v>23.315000000000001</v>
      </c>
      <c r="M16" s="66">
        <f t="shared" si="4"/>
        <v>16</v>
      </c>
      <c r="N16" s="65">
        <f>VLOOKUP($A16,'Return Data'!$B$7:$R$2843,14,0)</f>
        <v>13.880100000000001</v>
      </c>
      <c r="O16" s="66">
        <f t="shared" si="6"/>
        <v>13</v>
      </c>
      <c r="P16" s="65">
        <f>VLOOKUP($A16,'Return Data'!$B$7:$R$2843,15,0)</f>
        <v>12.5776</v>
      </c>
      <c r="Q16" s="66">
        <f>RANK(P16,P$8:P$40,0)</f>
        <v>12</v>
      </c>
      <c r="R16" s="65">
        <f>VLOOKUP($A16,'Return Data'!$B$7:$R$2843,16,0)</f>
        <v>15.2872</v>
      </c>
      <c r="S16" s="67">
        <f t="shared" si="5"/>
        <v>17</v>
      </c>
    </row>
    <row r="17" spans="1:19" x14ac:dyDescent="0.3">
      <c r="A17" s="63" t="s">
        <v>495</v>
      </c>
      <c r="B17" s="64">
        <f>VLOOKUP($A17,'Return Data'!$B$7:$R$2843,3,0)</f>
        <v>44438</v>
      </c>
      <c r="C17" s="65">
        <f>VLOOKUP($A17,'Return Data'!$B$7:$R$2843,4,0)</f>
        <v>80.573999999999998</v>
      </c>
      <c r="D17" s="65">
        <f>VLOOKUP($A17,'Return Data'!$B$7:$R$2843,10,0)</f>
        <v>6.7007000000000003</v>
      </c>
      <c r="E17" s="66">
        <f t="shared" si="0"/>
        <v>33</v>
      </c>
      <c r="F17" s="65">
        <f>VLOOKUP($A17,'Return Data'!$B$7:$R$2843,11,0)</f>
        <v>13.1896</v>
      </c>
      <c r="G17" s="66">
        <f t="shared" si="1"/>
        <v>30</v>
      </c>
      <c r="H17" s="65">
        <f>VLOOKUP($A17,'Return Data'!$B$7:$R$2843,12,0)</f>
        <v>29.677800000000001</v>
      </c>
      <c r="I17" s="66">
        <f t="shared" si="2"/>
        <v>13</v>
      </c>
      <c r="J17" s="65">
        <f>VLOOKUP($A17,'Return Data'!$B$7:$R$2843,13,0)</f>
        <v>41.305799999999998</v>
      </c>
      <c r="K17" s="66">
        <f t="shared" si="3"/>
        <v>16</v>
      </c>
      <c r="L17" s="65">
        <f>VLOOKUP($A17,'Return Data'!$B$7:$R$2843,17,0)</f>
        <v>21.896699999999999</v>
      </c>
      <c r="M17" s="66">
        <f t="shared" si="4"/>
        <v>20</v>
      </c>
      <c r="N17" s="65">
        <f>VLOOKUP($A17,'Return Data'!$B$7:$R$2843,14,0)</f>
        <v>13.461600000000001</v>
      </c>
      <c r="O17" s="66">
        <f t="shared" si="6"/>
        <v>15</v>
      </c>
      <c r="P17" s="65">
        <f>VLOOKUP($A17,'Return Data'!$B$7:$R$2843,15,0)</f>
        <v>13.4358</v>
      </c>
      <c r="Q17" s="66">
        <f>RANK(P17,P$8:P$40,0)</f>
        <v>10</v>
      </c>
      <c r="R17" s="65">
        <f>VLOOKUP($A17,'Return Data'!$B$7:$R$2843,16,0)</f>
        <v>16.126899999999999</v>
      </c>
      <c r="S17" s="67">
        <f t="shared" si="5"/>
        <v>11</v>
      </c>
    </row>
    <row r="18" spans="1:19" x14ac:dyDescent="0.3">
      <c r="A18" s="63" t="s">
        <v>496</v>
      </c>
      <c r="B18" s="64">
        <f>VLOOKUP($A18,'Return Data'!$B$7:$R$2843,3,0)</f>
        <v>44438</v>
      </c>
      <c r="C18" s="65">
        <f>VLOOKUP($A18,'Return Data'!$B$7:$R$2843,4,0)</f>
        <v>16.1203</v>
      </c>
      <c r="D18" s="65">
        <f>VLOOKUP($A18,'Return Data'!$B$7:$R$2843,10,0)</f>
        <v>8.6602999999999994</v>
      </c>
      <c r="E18" s="66">
        <f t="shared" si="0"/>
        <v>19</v>
      </c>
      <c r="F18" s="65">
        <f>VLOOKUP($A18,'Return Data'!$B$7:$R$2843,11,0)</f>
        <v>14.019500000000001</v>
      </c>
      <c r="G18" s="66">
        <f t="shared" si="1"/>
        <v>26</v>
      </c>
      <c r="H18" s="65">
        <f>VLOOKUP($A18,'Return Data'!$B$7:$R$2843,12,0)</f>
        <v>24.740200000000002</v>
      </c>
      <c r="I18" s="66">
        <f t="shared" si="2"/>
        <v>26</v>
      </c>
      <c r="J18" s="65">
        <f>VLOOKUP($A18,'Return Data'!$B$7:$R$2843,13,0)</f>
        <v>36.43</v>
      </c>
      <c r="K18" s="66">
        <f t="shared" si="3"/>
        <v>24</v>
      </c>
      <c r="L18" s="65"/>
      <c r="M18" s="66"/>
      <c r="N18" s="65"/>
      <c r="O18" s="66"/>
      <c r="P18" s="65"/>
      <c r="Q18" s="66"/>
      <c r="R18" s="65">
        <f>VLOOKUP($A18,'Return Data'!$B$7:$R$2843,16,0)</f>
        <v>18.1873</v>
      </c>
      <c r="S18" s="67">
        <f t="shared" si="5"/>
        <v>2</v>
      </c>
    </row>
    <row r="19" spans="1:19" x14ac:dyDescent="0.3">
      <c r="A19" s="63" t="s">
        <v>499</v>
      </c>
      <c r="B19" s="64">
        <f>VLOOKUP($A19,'Return Data'!$B$7:$R$2843,3,0)</f>
        <v>44438</v>
      </c>
      <c r="C19" s="65">
        <f>VLOOKUP($A19,'Return Data'!$B$7:$R$2843,4,0)</f>
        <v>216.86</v>
      </c>
      <c r="D19" s="65">
        <f>VLOOKUP($A19,'Return Data'!$B$7:$R$2843,10,0)</f>
        <v>9.4092000000000002</v>
      </c>
      <c r="E19" s="66">
        <f t="shared" si="0"/>
        <v>13</v>
      </c>
      <c r="F19" s="65">
        <f>VLOOKUP($A19,'Return Data'!$B$7:$R$2843,11,0)</f>
        <v>16.911999999999999</v>
      </c>
      <c r="G19" s="66">
        <f t="shared" si="1"/>
        <v>12</v>
      </c>
      <c r="H19" s="65">
        <f>VLOOKUP($A19,'Return Data'!$B$7:$R$2843,12,0)</f>
        <v>42.577300000000001</v>
      </c>
      <c r="I19" s="66">
        <f t="shared" si="2"/>
        <v>3</v>
      </c>
      <c r="J19" s="65">
        <f>VLOOKUP($A19,'Return Data'!$B$7:$R$2843,13,0)</f>
        <v>48.8401</v>
      </c>
      <c r="K19" s="66">
        <f t="shared" si="3"/>
        <v>3</v>
      </c>
      <c r="L19" s="65">
        <f>VLOOKUP($A19,'Return Data'!$B$7:$R$2843,17,0)</f>
        <v>25.6419</v>
      </c>
      <c r="M19" s="66">
        <f>RANK(L19,L$8:L$40,0)</f>
        <v>7</v>
      </c>
      <c r="N19" s="65">
        <f>VLOOKUP($A19,'Return Data'!$B$7:$R$2843,14,0)</f>
        <v>15.4125</v>
      </c>
      <c r="O19" s="66">
        <f>RANK(N19,N$8:N$40,0)</f>
        <v>8</v>
      </c>
      <c r="P19" s="65">
        <f>VLOOKUP($A19,'Return Data'!$B$7:$R$2843,15,0)</f>
        <v>14.873799999999999</v>
      </c>
      <c r="Q19" s="66">
        <f>RANK(P19,P$8:P$40,0)</f>
        <v>4</v>
      </c>
      <c r="R19" s="65">
        <f>VLOOKUP($A19,'Return Data'!$B$7:$R$2843,16,0)</f>
        <v>16.869299999999999</v>
      </c>
      <c r="S19" s="67">
        <f t="shared" si="5"/>
        <v>5</v>
      </c>
    </row>
    <row r="20" spans="1:19" x14ac:dyDescent="0.3">
      <c r="A20" s="63" t="s">
        <v>501</v>
      </c>
      <c r="B20" s="64">
        <f>VLOOKUP($A20,'Return Data'!$B$7:$R$2843,3,0)</f>
        <v>44438</v>
      </c>
      <c r="C20" s="65">
        <f>VLOOKUP($A20,'Return Data'!$B$7:$R$2843,4,0)</f>
        <v>16.460799999999999</v>
      </c>
      <c r="D20" s="65">
        <f>VLOOKUP($A20,'Return Data'!$B$7:$R$2843,10,0)</f>
        <v>7.5552999999999999</v>
      </c>
      <c r="E20" s="66">
        <f t="shared" si="0"/>
        <v>28</v>
      </c>
      <c r="F20" s="65">
        <f>VLOOKUP($A20,'Return Data'!$B$7:$R$2843,11,0)</f>
        <v>12.6919</v>
      </c>
      <c r="G20" s="66">
        <f t="shared" si="1"/>
        <v>31</v>
      </c>
      <c r="H20" s="65">
        <f>VLOOKUP($A20,'Return Data'!$B$7:$R$2843,12,0)</f>
        <v>20.752099999999999</v>
      </c>
      <c r="I20" s="66">
        <f t="shared" si="2"/>
        <v>31</v>
      </c>
      <c r="J20" s="65">
        <f>VLOOKUP($A20,'Return Data'!$B$7:$R$2843,13,0)</f>
        <v>29.207699999999999</v>
      </c>
      <c r="K20" s="66">
        <f t="shared" si="3"/>
        <v>33</v>
      </c>
      <c r="L20" s="65">
        <f>VLOOKUP($A20,'Return Data'!$B$7:$R$2843,17,0)</f>
        <v>19.568100000000001</v>
      </c>
      <c r="M20" s="66">
        <f>RANK(L20,L$8:L$40,0)</f>
        <v>24</v>
      </c>
      <c r="N20" s="65">
        <f>VLOOKUP($A20,'Return Data'!$B$7:$R$2843,14,0)</f>
        <v>8.2662999999999993</v>
      </c>
      <c r="O20" s="66">
        <f>RANK(N20,N$8:N$40,0)</f>
        <v>25</v>
      </c>
      <c r="P20" s="65"/>
      <c r="Q20" s="66"/>
      <c r="R20" s="65">
        <f>VLOOKUP($A20,'Return Data'!$B$7:$R$2843,16,0)</f>
        <v>10.818</v>
      </c>
      <c r="S20" s="67">
        <f t="shared" si="5"/>
        <v>33</v>
      </c>
    </row>
    <row r="21" spans="1:19" x14ac:dyDescent="0.3">
      <c r="A21" s="63" t="s">
        <v>502</v>
      </c>
      <c r="B21" s="64">
        <f>VLOOKUP($A21,'Return Data'!$B$7:$R$2843,3,0)</f>
        <v>44438</v>
      </c>
      <c r="C21" s="65">
        <f>VLOOKUP($A21,'Return Data'!$B$7:$R$2843,4,0)</f>
        <v>18</v>
      </c>
      <c r="D21" s="65">
        <f>VLOOKUP($A21,'Return Data'!$B$7:$R$2843,10,0)</f>
        <v>11.6625</v>
      </c>
      <c r="E21" s="66">
        <f t="shared" si="0"/>
        <v>3</v>
      </c>
      <c r="F21" s="65">
        <f>VLOOKUP($A21,'Return Data'!$B$7:$R$2843,11,0)</f>
        <v>20.6434</v>
      </c>
      <c r="G21" s="66">
        <f t="shared" si="1"/>
        <v>3</v>
      </c>
      <c r="H21" s="65">
        <f>VLOOKUP($A21,'Return Data'!$B$7:$R$2843,12,0)</f>
        <v>33.829000000000001</v>
      </c>
      <c r="I21" s="66">
        <f t="shared" si="2"/>
        <v>5</v>
      </c>
      <c r="J21" s="65">
        <f>VLOOKUP($A21,'Return Data'!$B$7:$R$2843,13,0)</f>
        <v>46.460500000000003</v>
      </c>
      <c r="K21" s="66">
        <f t="shared" si="3"/>
        <v>5</v>
      </c>
      <c r="L21" s="65">
        <f>VLOOKUP($A21,'Return Data'!$B$7:$R$2843,17,0)</f>
        <v>25.452200000000001</v>
      </c>
      <c r="M21" s="66">
        <f>RANK(L21,L$8:L$40,0)</f>
        <v>8</v>
      </c>
      <c r="N21" s="65">
        <f>VLOOKUP($A21,'Return Data'!$B$7:$R$2843,14,0)</f>
        <v>13.4892</v>
      </c>
      <c r="O21" s="66">
        <f>RANK(N21,N$8:N$40,0)</f>
        <v>14</v>
      </c>
      <c r="P21" s="65"/>
      <c r="Q21" s="66"/>
      <c r="R21" s="65">
        <f>VLOOKUP($A21,'Return Data'!$B$7:$R$2843,16,0)</f>
        <v>13.417400000000001</v>
      </c>
      <c r="S21" s="67">
        <f t="shared" si="5"/>
        <v>21</v>
      </c>
    </row>
    <row r="22" spans="1:19" x14ac:dyDescent="0.3">
      <c r="A22" s="63" t="s">
        <v>504</v>
      </c>
      <c r="B22" s="64">
        <f>VLOOKUP($A22,'Return Data'!$B$7:$R$2843,3,0)</f>
        <v>44438</v>
      </c>
      <c r="C22" s="65">
        <f>VLOOKUP($A22,'Return Data'!$B$7:$R$2843,4,0)</f>
        <v>15.0395</v>
      </c>
      <c r="D22" s="65">
        <f>VLOOKUP($A22,'Return Data'!$B$7:$R$2843,10,0)</f>
        <v>7.5670999999999999</v>
      </c>
      <c r="E22" s="66">
        <f t="shared" si="0"/>
        <v>27</v>
      </c>
      <c r="F22" s="65">
        <f>VLOOKUP($A22,'Return Data'!$B$7:$R$2843,11,0)</f>
        <v>13.6472</v>
      </c>
      <c r="G22" s="66">
        <f t="shared" si="1"/>
        <v>28</v>
      </c>
      <c r="H22" s="65">
        <f>VLOOKUP($A22,'Return Data'!$B$7:$R$2843,12,0)</f>
        <v>20.820499999999999</v>
      </c>
      <c r="I22" s="66">
        <f t="shared" si="2"/>
        <v>30</v>
      </c>
      <c r="J22" s="65">
        <f>VLOOKUP($A22,'Return Data'!$B$7:$R$2843,13,0)</f>
        <v>35.774799999999999</v>
      </c>
      <c r="K22" s="66">
        <f t="shared" si="3"/>
        <v>27</v>
      </c>
      <c r="L22" s="65"/>
      <c r="M22" s="66"/>
      <c r="N22" s="65"/>
      <c r="O22" s="66"/>
      <c r="P22" s="65"/>
      <c r="Q22" s="66"/>
      <c r="R22" s="65">
        <f>VLOOKUP($A22,'Return Data'!$B$7:$R$2843,16,0)</f>
        <v>16.219100000000001</v>
      </c>
      <c r="S22" s="67">
        <f t="shared" si="5"/>
        <v>9</v>
      </c>
    </row>
    <row r="23" spans="1:19" x14ac:dyDescent="0.3">
      <c r="A23" s="63" t="s">
        <v>506</v>
      </c>
      <c r="B23" s="64">
        <f>VLOOKUP($A23,'Return Data'!$B$7:$R$2843,3,0)</f>
        <v>44438</v>
      </c>
      <c r="C23" s="65">
        <f>VLOOKUP($A23,'Return Data'!$B$7:$R$2843,4,0)</f>
        <v>14.7934</v>
      </c>
      <c r="D23" s="65">
        <f>VLOOKUP($A23,'Return Data'!$B$7:$R$2843,10,0)</f>
        <v>8.2933000000000003</v>
      </c>
      <c r="E23" s="66">
        <f t="shared" si="0"/>
        <v>23</v>
      </c>
      <c r="F23" s="65">
        <f>VLOOKUP($A23,'Return Data'!$B$7:$R$2843,11,0)</f>
        <v>12.4742</v>
      </c>
      <c r="G23" s="66">
        <f t="shared" si="1"/>
        <v>32</v>
      </c>
      <c r="H23" s="65">
        <f>VLOOKUP($A23,'Return Data'!$B$7:$R$2843,12,0)</f>
        <v>23.282399999999999</v>
      </c>
      <c r="I23" s="66">
        <f t="shared" si="2"/>
        <v>28</v>
      </c>
      <c r="J23" s="65">
        <f>VLOOKUP($A23,'Return Data'!$B$7:$R$2843,13,0)</f>
        <v>32.894300000000001</v>
      </c>
      <c r="K23" s="66">
        <f t="shared" si="3"/>
        <v>29</v>
      </c>
      <c r="L23" s="65">
        <f>VLOOKUP($A23,'Return Data'!$B$7:$R$2843,17,0)</f>
        <v>18.920400000000001</v>
      </c>
      <c r="M23" s="66">
        <f>RANK(L23,L$8:L$40,0)</f>
        <v>26</v>
      </c>
      <c r="N23" s="65"/>
      <c r="O23" s="66"/>
      <c r="P23" s="65"/>
      <c r="Q23" s="66"/>
      <c r="R23" s="65">
        <f>VLOOKUP($A23,'Return Data'!$B$7:$R$2843,16,0)</f>
        <v>13.1492</v>
      </c>
      <c r="S23" s="67">
        <f t="shared" si="5"/>
        <v>23</v>
      </c>
    </row>
    <row r="24" spans="1:19" x14ac:dyDescent="0.3">
      <c r="A24" s="63" t="s">
        <v>509</v>
      </c>
      <c r="B24" s="64">
        <f>VLOOKUP($A24,'Return Data'!$B$7:$R$2843,3,0)</f>
        <v>44438</v>
      </c>
      <c r="C24" s="65">
        <f>VLOOKUP($A24,'Return Data'!$B$7:$R$2843,4,0)</f>
        <v>72.527799999999999</v>
      </c>
      <c r="D24" s="65">
        <f>VLOOKUP($A24,'Return Data'!$B$7:$R$2843,10,0)</f>
        <v>8.3018999999999998</v>
      </c>
      <c r="E24" s="66">
        <f t="shared" si="0"/>
        <v>22</v>
      </c>
      <c r="F24" s="65">
        <f>VLOOKUP($A24,'Return Data'!$B$7:$R$2843,11,0)</f>
        <v>15.4519</v>
      </c>
      <c r="G24" s="66">
        <f t="shared" si="1"/>
        <v>18</v>
      </c>
      <c r="H24" s="65">
        <f>VLOOKUP($A24,'Return Data'!$B$7:$R$2843,12,0)</f>
        <v>28.295400000000001</v>
      </c>
      <c r="I24" s="66">
        <f t="shared" si="2"/>
        <v>20</v>
      </c>
      <c r="J24" s="65">
        <f>VLOOKUP($A24,'Return Data'!$B$7:$R$2843,13,0)</f>
        <v>43.754100000000001</v>
      </c>
      <c r="K24" s="66">
        <f t="shared" si="3"/>
        <v>9</v>
      </c>
      <c r="L24" s="65">
        <f>VLOOKUP($A24,'Return Data'!$B$7:$R$2843,17,0)</f>
        <v>31.486699999999999</v>
      </c>
      <c r="M24" s="66">
        <f>RANK(L24,L$8:L$40,0)</f>
        <v>3</v>
      </c>
      <c r="N24" s="65">
        <f>VLOOKUP($A24,'Return Data'!$B$7:$R$2843,14,0)</f>
        <v>13.919499999999999</v>
      </c>
      <c r="O24" s="66">
        <f>RANK(N24,N$8:N$40,0)</f>
        <v>11</v>
      </c>
      <c r="P24" s="65">
        <f>VLOOKUP($A24,'Return Data'!$B$7:$R$2843,15,0)</f>
        <v>11.872999999999999</v>
      </c>
      <c r="Q24" s="66">
        <f>RANK(P24,P$8:P$40,0)</f>
        <v>16</v>
      </c>
      <c r="R24" s="65">
        <f>VLOOKUP($A24,'Return Data'!$B$7:$R$2843,16,0)</f>
        <v>13.0768</v>
      </c>
      <c r="S24" s="67">
        <f t="shared" si="5"/>
        <v>25</v>
      </c>
    </row>
    <row r="25" spans="1:19" x14ac:dyDescent="0.3">
      <c r="A25" s="63" t="s">
        <v>1834</v>
      </c>
      <c r="B25" s="64">
        <f>VLOOKUP($A25,'Return Data'!$B$7:$R$2843,3,0)</f>
        <v>44438</v>
      </c>
      <c r="C25" s="65">
        <f>VLOOKUP($A25,'Return Data'!$B$7:$R$2843,4,0)</f>
        <v>42.262999999999998</v>
      </c>
      <c r="D25" s="65">
        <f>VLOOKUP($A25,'Return Data'!$B$7:$R$2843,10,0)</f>
        <v>7.0111999999999997</v>
      </c>
      <c r="E25" s="66">
        <f t="shared" si="0"/>
        <v>32</v>
      </c>
      <c r="F25" s="65">
        <f>VLOOKUP($A25,'Return Data'!$B$7:$R$2843,11,0)</f>
        <v>14.7142</v>
      </c>
      <c r="G25" s="66">
        <f t="shared" si="1"/>
        <v>22</v>
      </c>
      <c r="H25" s="65">
        <f>VLOOKUP($A25,'Return Data'!$B$7:$R$2843,12,0)</f>
        <v>30.808800000000002</v>
      </c>
      <c r="I25" s="66">
        <f t="shared" si="2"/>
        <v>9</v>
      </c>
      <c r="J25" s="65">
        <f>VLOOKUP($A25,'Return Data'!$B$7:$R$2843,13,0)</f>
        <v>46.319800000000001</v>
      </c>
      <c r="K25" s="66">
        <f t="shared" si="3"/>
        <v>6</v>
      </c>
      <c r="L25" s="65">
        <f>VLOOKUP($A25,'Return Data'!$B$7:$R$2843,17,0)</f>
        <v>27.036200000000001</v>
      </c>
      <c r="M25" s="66">
        <f>RANK(L25,L$8:L$40,0)</f>
        <v>4</v>
      </c>
      <c r="N25" s="65">
        <f>VLOOKUP($A25,'Return Data'!$B$7:$R$2843,14,0)</f>
        <v>16.534600000000001</v>
      </c>
      <c r="O25" s="66">
        <f>RANK(N25,N$8:N$40,0)</f>
        <v>5</v>
      </c>
      <c r="P25" s="65">
        <f>VLOOKUP($A25,'Return Data'!$B$7:$R$2843,15,0)</f>
        <v>14.312200000000001</v>
      </c>
      <c r="Q25" s="66">
        <f>RANK(P25,P$8:P$40,0)</f>
        <v>7</v>
      </c>
      <c r="R25" s="65">
        <f>VLOOKUP($A25,'Return Data'!$B$7:$R$2843,16,0)</f>
        <v>13.377700000000001</v>
      </c>
      <c r="S25" s="67">
        <f t="shared" si="5"/>
        <v>22</v>
      </c>
    </row>
    <row r="26" spans="1:19" x14ac:dyDescent="0.3">
      <c r="A26" s="63" t="s">
        <v>510</v>
      </c>
      <c r="B26" s="64">
        <f>VLOOKUP($A26,'Return Data'!$B$7:$R$2843,3,0)</f>
        <v>44438</v>
      </c>
      <c r="C26" s="65">
        <f>VLOOKUP($A26,'Return Data'!$B$7:$R$2843,4,0)</f>
        <v>39.719000000000001</v>
      </c>
      <c r="D26" s="65">
        <f>VLOOKUP($A26,'Return Data'!$B$7:$R$2843,10,0)</f>
        <v>8.0348000000000006</v>
      </c>
      <c r="E26" s="66">
        <f t="shared" si="0"/>
        <v>25</v>
      </c>
      <c r="F26" s="65">
        <f>VLOOKUP($A26,'Return Data'!$B$7:$R$2843,11,0)</f>
        <v>14.3223</v>
      </c>
      <c r="G26" s="66">
        <f t="shared" si="1"/>
        <v>24</v>
      </c>
      <c r="H26" s="65">
        <f>VLOOKUP($A26,'Return Data'!$B$7:$R$2843,12,0)</f>
        <v>24.378399999999999</v>
      </c>
      <c r="I26" s="66">
        <f t="shared" si="2"/>
        <v>27</v>
      </c>
      <c r="J26" s="65">
        <f>VLOOKUP($A26,'Return Data'!$B$7:$R$2843,13,0)</f>
        <v>36.271299999999997</v>
      </c>
      <c r="K26" s="66">
        <f t="shared" si="3"/>
        <v>26</v>
      </c>
      <c r="L26" s="65">
        <f>VLOOKUP($A26,'Return Data'!$B$7:$R$2843,17,0)</f>
        <v>21.052299999999999</v>
      </c>
      <c r="M26" s="66">
        <f>RANK(L26,L$8:L$40,0)</f>
        <v>23</v>
      </c>
      <c r="N26" s="65">
        <f>VLOOKUP($A26,'Return Data'!$B$7:$R$2843,14,0)</f>
        <v>11.560600000000001</v>
      </c>
      <c r="O26" s="66">
        <f>RANK(N26,N$8:N$40,0)</f>
        <v>23</v>
      </c>
      <c r="P26" s="65">
        <f>VLOOKUP($A26,'Return Data'!$B$7:$R$2843,15,0)</f>
        <v>12.323399999999999</v>
      </c>
      <c r="Q26" s="66">
        <f>RANK(P26,P$8:P$40,0)</f>
        <v>13</v>
      </c>
      <c r="R26" s="65">
        <f>VLOOKUP($A26,'Return Data'!$B$7:$R$2843,16,0)</f>
        <v>15.3339</v>
      </c>
      <c r="S26" s="67">
        <f t="shared" si="5"/>
        <v>14</v>
      </c>
    </row>
    <row r="27" spans="1:19" x14ac:dyDescent="0.3">
      <c r="A27" s="63" t="s">
        <v>513</v>
      </c>
      <c r="B27" s="64">
        <f>VLOOKUP($A27,'Return Data'!$B$7:$R$2843,3,0)</f>
        <v>44438</v>
      </c>
      <c r="C27" s="65">
        <f>VLOOKUP($A27,'Return Data'!$B$7:$R$2843,4,0)</f>
        <v>148.0866</v>
      </c>
      <c r="D27" s="65">
        <f>VLOOKUP($A27,'Return Data'!$B$7:$R$2843,10,0)</f>
        <v>8.3129000000000008</v>
      </c>
      <c r="E27" s="66">
        <f t="shared" si="0"/>
        <v>21</v>
      </c>
      <c r="F27" s="65">
        <f>VLOOKUP($A27,'Return Data'!$B$7:$R$2843,11,0)</f>
        <v>13.6906</v>
      </c>
      <c r="G27" s="66">
        <f t="shared" si="1"/>
        <v>27</v>
      </c>
      <c r="H27" s="65">
        <f>VLOOKUP($A27,'Return Data'!$B$7:$R$2843,12,0)</f>
        <v>19.779299999999999</v>
      </c>
      <c r="I27" s="66">
        <f t="shared" si="2"/>
        <v>33</v>
      </c>
      <c r="J27" s="65">
        <f>VLOOKUP($A27,'Return Data'!$B$7:$R$2843,13,0)</f>
        <v>30.4498</v>
      </c>
      <c r="K27" s="66">
        <f t="shared" si="3"/>
        <v>31</v>
      </c>
      <c r="L27" s="65">
        <f>VLOOKUP($A27,'Return Data'!$B$7:$R$2843,17,0)</f>
        <v>16.8081</v>
      </c>
      <c r="M27" s="66">
        <f>RANK(L27,L$8:L$40,0)</f>
        <v>28</v>
      </c>
      <c r="N27" s="65">
        <f>VLOOKUP($A27,'Return Data'!$B$7:$R$2843,14,0)</f>
        <v>12.1228</v>
      </c>
      <c r="O27" s="66">
        <f>RANK(N27,N$8:N$40,0)</f>
        <v>19</v>
      </c>
      <c r="P27" s="65">
        <f>VLOOKUP($A27,'Return Data'!$B$7:$R$2843,15,0)</f>
        <v>10.7972</v>
      </c>
      <c r="Q27" s="66">
        <f>RANK(P27,P$8:P$40,0)</f>
        <v>21</v>
      </c>
      <c r="R27" s="65">
        <f>VLOOKUP($A27,'Return Data'!$B$7:$R$2843,16,0)</f>
        <v>11.013299999999999</v>
      </c>
      <c r="S27" s="67">
        <f t="shared" si="5"/>
        <v>32</v>
      </c>
    </row>
    <row r="28" spans="1:19" x14ac:dyDescent="0.3">
      <c r="A28" s="63" t="s">
        <v>514</v>
      </c>
      <c r="B28" s="64">
        <f>VLOOKUP($A28,'Return Data'!$B$7:$R$2843,3,0)</f>
        <v>44438</v>
      </c>
      <c r="C28" s="65">
        <f>VLOOKUP($A28,'Return Data'!$B$7:$R$2843,4,0)</f>
        <v>16.959499999999998</v>
      </c>
      <c r="D28" s="65">
        <f>VLOOKUP($A28,'Return Data'!$B$7:$R$2843,10,0)</f>
        <v>10.9109</v>
      </c>
      <c r="E28" s="66">
        <f t="shared" si="0"/>
        <v>5</v>
      </c>
      <c r="F28" s="65">
        <f>VLOOKUP($A28,'Return Data'!$B$7:$R$2843,11,0)</f>
        <v>20.114000000000001</v>
      </c>
      <c r="G28" s="66">
        <f t="shared" si="1"/>
        <v>4</v>
      </c>
      <c r="H28" s="65">
        <f>VLOOKUP($A28,'Return Data'!$B$7:$R$2843,12,0)</f>
        <v>37.052</v>
      </c>
      <c r="I28" s="66">
        <f t="shared" si="2"/>
        <v>4</v>
      </c>
      <c r="J28" s="65">
        <f>VLOOKUP($A28,'Return Data'!$B$7:$R$2843,13,0)</f>
        <v>47.730800000000002</v>
      </c>
      <c r="K28" s="66">
        <f t="shared" si="3"/>
        <v>4</v>
      </c>
      <c r="L28" s="65"/>
      <c r="M28" s="66"/>
      <c r="N28" s="65"/>
      <c r="O28" s="66"/>
      <c r="P28" s="65"/>
      <c r="Q28" s="66"/>
      <c r="R28" s="65">
        <f>VLOOKUP($A28,'Return Data'!$B$7:$R$2843,16,0)</f>
        <v>28.3293</v>
      </c>
      <c r="S28" s="67">
        <f t="shared" si="5"/>
        <v>1</v>
      </c>
    </row>
    <row r="29" spans="1:19" x14ac:dyDescent="0.3">
      <c r="A29" s="63" t="s">
        <v>517</v>
      </c>
      <c r="B29" s="64">
        <f>VLOOKUP($A29,'Return Data'!$B$7:$R$2843,3,0)</f>
        <v>44438</v>
      </c>
      <c r="C29" s="65">
        <f>VLOOKUP($A29,'Return Data'!$B$7:$R$2843,4,0)</f>
        <v>23.834</v>
      </c>
      <c r="D29" s="65">
        <f>VLOOKUP($A29,'Return Data'!$B$7:$R$2843,10,0)</f>
        <v>9.3503000000000007</v>
      </c>
      <c r="E29" s="66">
        <f t="shared" si="0"/>
        <v>14</v>
      </c>
      <c r="F29" s="65">
        <f>VLOOKUP($A29,'Return Data'!$B$7:$R$2843,11,0)</f>
        <v>15.9298</v>
      </c>
      <c r="G29" s="66">
        <f t="shared" si="1"/>
        <v>16</v>
      </c>
      <c r="H29" s="65">
        <f>VLOOKUP($A29,'Return Data'!$B$7:$R$2843,12,0)</f>
        <v>28.811499999999999</v>
      </c>
      <c r="I29" s="66">
        <f t="shared" si="2"/>
        <v>18</v>
      </c>
      <c r="J29" s="65">
        <f>VLOOKUP($A29,'Return Data'!$B$7:$R$2843,13,0)</f>
        <v>38.9495</v>
      </c>
      <c r="K29" s="66">
        <f t="shared" si="3"/>
        <v>20</v>
      </c>
      <c r="L29" s="65">
        <f>VLOOKUP($A29,'Return Data'!$B$7:$R$2843,17,0)</f>
        <v>23.783300000000001</v>
      </c>
      <c r="M29" s="66">
        <f>RANK(L29,L$8:L$40,0)</f>
        <v>11</v>
      </c>
      <c r="N29" s="65">
        <f>VLOOKUP($A29,'Return Data'!$B$7:$R$2843,14,0)</f>
        <v>15.975300000000001</v>
      </c>
      <c r="O29" s="66">
        <f>RANK(N29,N$8:N$40,0)</f>
        <v>7</v>
      </c>
      <c r="P29" s="65">
        <f>VLOOKUP($A29,'Return Data'!$B$7:$R$2843,15,0)</f>
        <v>16.102599999999999</v>
      </c>
      <c r="Q29" s="66">
        <f>RANK(P29,P$8:P$40,0)</f>
        <v>2</v>
      </c>
      <c r="R29" s="65">
        <f>VLOOKUP($A29,'Return Data'!$B$7:$R$2843,16,0)</f>
        <v>15.3201</v>
      </c>
      <c r="S29" s="67">
        <f t="shared" si="5"/>
        <v>15</v>
      </c>
    </row>
    <row r="30" spans="1:19" x14ac:dyDescent="0.3">
      <c r="A30" s="63" t="s">
        <v>519</v>
      </c>
      <c r="B30" s="64">
        <f>VLOOKUP($A30,'Return Data'!$B$7:$R$2843,3,0)</f>
        <v>44438</v>
      </c>
      <c r="C30" s="65">
        <f>VLOOKUP($A30,'Return Data'!$B$7:$R$2843,4,0)</f>
        <v>15.837300000000001</v>
      </c>
      <c r="D30" s="65">
        <f>VLOOKUP($A30,'Return Data'!$B$7:$R$2843,10,0)</f>
        <v>7.2697000000000003</v>
      </c>
      <c r="E30" s="66">
        <f t="shared" si="0"/>
        <v>31</v>
      </c>
      <c r="F30" s="65">
        <f>VLOOKUP($A30,'Return Data'!$B$7:$R$2843,11,0)</f>
        <v>11.895099999999999</v>
      </c>
      <c r="G30" s="66">
        <f t="shared" si="1"/>
        <v>33</v>
      </c>
      <c r="H30" s="65">
        <f>VLOOKUP($A30,'Return Data'!$B$7:$R$2843,12,0)</f>
        <v>19.815300000000001</v>
      </c>
      <c r="I30" s="66">
        <f t="shared" si="2"/>
        <v>32</v>
      </c>
      <c r="J30" s="65">
        <f>VLOOKUP($A30,'Return Data'!$B$7:$R$2843,13,0)</f>
        <v>31.390599999999999</v>
      </c>
      <c r="K30" s="66">
        <f t="shared" si="3"/>
        <v>30</v>
      </c>
      <c r="L30" s="65"/>
      <c r="M30" s="66"/>
      <c r="N30" s="65"/>
      <c r="O30" s="66"/>
      <c r="P30" s="65"/>
      <c r="Q30" s="66"/>
      <c r="R30" s="65">
        <f>VLOOKUP($A30,'Return Data'!$B$7:$R$2843,16,0)</f>
        <v>16.794499999999999</v>
      </c>
      <c r="S30" s="67">
        <f t="shared" si="5"/>
        <v>6</v>
      </c>
    </row>
    <row r="31" spans="1:19" x14ac:dyDescent="0.3">
      <c r="A31" s="63" t="s">
        <v>2007</v>
      </c>
      <c r="B31" s="64">
        <f>VLOOKUP($A31,'Return Data'!$B$7:$R$2843,3,0)</f>
        <v>44438</v>
      </c>
      <c r="C31" s="65">
        <f>VLOOKUP($A31,'Return Data'!$B$7:$R$2843,4,0)</f>
        <v>14.661099999999999</v>
      </c>
      <c r="D31" s="65">
        <f>VLOOKUP($A31,'Return Data'!$B$7:$R$2843,10,0)</f>
        <v>9.9139999999999997</v>
      </c>
      <c r="E31" s="66">
        <f t="shared" si="0"/>
        <v>12</v>
      </c>
      <c r="F31" s="65">
        <f>VLOOKUP($A31,'Return Data'!$B$7:$R$2843,11,0)</f>
        <v>15.3164</v>
      </c>
      <c r="G31" s="66">
        <f t="shared" si="1"/>
        <v>19</v>
      </c>
      <c r="H31" s="65">
        <f>VLOOKUP($A31,'Return Data'!$B$7:$R$2843,12,0)</f>
        <v>25.183399999999999</v>
      </c>
      <c r="I31" s="66">
        <f t="shared" si="2"/>
        <v>25</v>
      </c>
      <c r="J31" s="65">
        <f>VLOOKUP($A31,'Return Data'!$B$7:$R$2843,13,0)</f>
        <v>33.620399999999997</v>
      </c>
      <c r="K31" s="66">
        <f t="shared" si="3"/>
        <v>28</v>
      </c>
      <c r="L31" s="65">
        <f>VLOOKUP($A31,'Return Data'!$B$7:$R$2843,17,0)</f>
        <v>18.317599999999999</v>
      </c>
      <c r="M31" s="66">
        <f t="shared" ref="M31:M40" si="7">RANK(L31,L$8:L$40,0)</f>
        <v>27</v>
      </c>
      <c r="N31" s="65"/>
      <c r="O31" s="66"/>
      <c r="P31" s="65"/>
      <c r="Q31" s="66"/>
      <c r="R31" s="65">
        <f>VLOOKUP($A31,'Return Data'!$B$7:$R$2843,16,0)</f>
        <v>12.148999999999999</v>
      </c>
      <c r="S31" s="67">
        <f t="shared" si="5"/>
        <v>31</v>
      </c>
    </row>
    <row r="32" spans="1:19" x14ac:dyDescent="0.3">
      <c r="A32" s="63" t="s">
        <v>522</v>
      </c>
      <c r="B32" s="64">
        <f>VLOOKUP($A32,'Return Data'!$B$7:$R$2843,3,0)</f>
        <v>44438</v>
      </c>
      <c r="C32" s="65">
        <f>VLOOKUP($A32,'Return Data'!$B$7:$R$2843,4,0)</f>
        <v>69.7453</v>
      </c>
      <c r="D32" s="65">
        <f>VLOOKUP($A32,'Return Data'!$B$7:$R$2843,10,0)</f>
        <v>7.4908000000000001</v>
      </c>
      <c r="E32" s="66">
        <f t="shared" si="0"/>
        <v>29</v>
      </c>
      <c r="F32" s="65">
        <f>VLOOKUP($A32,'Return Data'!$B$7:$R$2843,11,0)</f>
        <v>15.077999999999999</v>
      </c>
      <c r="G32" s="66">
        <f t="shared" si="1"/>
        <v>20</v>
      </c>
      <c r="H32" s="65">
        <f>VLOOKUP($A32,'Return Data'!$B$7:$R$2843,12,0)</f>
        <v>32.494399999999999</v>
      </c>
      <c r="I32" s="66">
        <f t="shared" si="2"/>
        <v>7</v>
      </c>
      <c r="J32" s="65">
        <f>VLOOKUP($A32,'Return Data'!$B$7:$R$2843,13,0)</f>
        <v>42.277500000000003</v>
      </c>
      <c r="K32" s="66">
        <f t="shared" si="3"/>
        <v>12</v>
      </c>
      <c r="L32" s="65">
        <f>VLOOKUP($A32,'Return Data'!$B$7:$R$2843,17,0)</f>
        <v>13.872199999999999</v>
      </c>
      <c r="M32" s="66">
        <f t="shared" si="7"/>
        <v>29</v>
      </c>
      <c r="N32" s="65">
        <f>VLOOKUP($A32,'Return Data'!$B$7:$R$2843,14,0)</f>
        <v>4.6310000000000002</v>
      </c>
      <c r="O32" s="66">
        <f t="shared" ref="O32:O40" si="8">RANK(N32,N$8:N$40,0)</f>
        <v>26</v>
      </c>
      <c r="P32" s="65">
        <f>VLOOKUP($A32,'Return Data'!$B$7:$R$2843,15,0)</f>
        <v>8.6683000000000003</v>
      </c>
      <c r="Q32" s="66">
        <f t="shared" ref="Q32:Q40" si="9">RANK(P32,P$8:P$40,0)</f>
        <v>22</v>
      </c>
      <c r="R32" s="65">
        <f>VLOOKUP($A32,'Return Data'!$B$7:$R$2843,16,0)</f>
        <v>12.1671</v>
      </c>
      <c r="S32" s="67">
        <f t="shared" si="5"/>
        <v>30</v>
      </c>
    </row>
    <row r="33" spans="1:19" x14ac:dyDescent="0.3">
      <c r="A33" s="63" t="s">
        <v>528</v>
      </c>
      <c r="B33" s="64">
        <f>VLOOKUP($A33,'Return Data'!$B$7:$R$2843,3,0)</f>
        <v>44438</v>
      </c>
      <c r="C33" s="65">
        <f>VLOOKUP($A33,'Return Data'!$B$7:$R$2843,4,0)</f>
        <v>107.13</v>
      </c>
      <c r="D33" s="65">
        <f>VLOOKUP($A33,'Return Data'!$B$7:$R$2843,10,0)</f>
        <v>8.9716000000000005</v>
      </c>
      <c r="E33" s="66">
        <f t="shared" si="0"/>
        <v>16</v>
      </c>
      <c r="F33" s="65">
        <f>VLOOKUP($A33,'Return Data'!$B$7:$R$2843,11,0)</f>
        <v>16.941400000000002</v>
      </c>
      <c r="G33" s="66">
        <f t="shared" si="1"/>
        <v>11</v>
      </c>
      <c r="H33" s="65">
        <f>VLOOKUP($A33,'Return Data'!$B$7:$R$2843,12,0)</f>
        <v>28.084599999999998</v>
      </c>
      <c r="I33" s="66">
        <f t="shared" si="2"/>
        <v>21</v>
      </c>
      <c r="J33" s="65">
        <f>VLOOKUP($A33,'Return Data'!$B$7:$R$2843,13,0)</f>
        <v>41.556600000000003</v>
      </c>
      <c r="K33" s="66">
        <f t="shared" si="3"/>
        <v>14</v>
      </c>
      <c r="L33" s="65">
        <f>VLOOKUP($A33,'Return Data'!$B$7:$R$2843,17,0)</f>
        <v>22.431999999999999</v>
      </c>
      <c r="M33" s="66">
        <f t="shared" si="7"/>
        <v>18</v>
      </c>
      <c r="N33" s="65">
        <f>VLOOKUP($A33,'Return Data'!$B$7:$R$2843,14,0)</f>
        <v>12.854200000000001</v>
      </c>
      <c r="O33" s="66">
        <f t="shared" si="8"/>
        <v>17</v>
      </c>
      <c r="P33" s="65">
        <f>VLOOKUP($A33,'Return Data'!$B$7:$R$2843,15,0)</f>
        <v>11.845800000000001</v>
      </c>
      <c r="Q33" s="66">
        <f t="shared" si="9"/>
        <v>17</v>
      </c>
      <c r="R33" s="65">
        <f>VLOOKUP($A33,'Return Data'!$B$7:$R$2843,16,0)</f>
        <v>13.0983</v>
      </c>
      <c r="S33" s="67">
        <f t="shared" si="5"/>
        <v>24</v>
      </c>
    </row>
    <row r="34" spans="1:19" x14ac:dyDescent="0.3">
      <c r="A34" s="63" t="s">
        <v>530</v>
      </c>
      <c r="B34" s="64">
        <f>VLOOKUP($A34,'Return Data'!$B$7:$R$2843,3,0)</f>
        <v>44438</v>
      </c>
      <c r="C34" s="65">
        <f>VLOOKUP($A34,'Return Data'!$B$7:$R$2843,4,0)</f>
        <v>118.22</v>
      </c>
      <c r="D34" s="65">
        <f>VLOOKUP($A34,'Return Data'!$B$7:$R$2843,10,0)</f>
        <v>10.465299999999999</v>
      </c>
      <c r="E34" s="66">
        <f t="shared" si="0"/>
        <v>8</v>
      </c>
      <c r="F34" s="65">
        <f>VLOOKUP($A34,'Return Data'!$B$7:$R$2843,11,0)</f>
        <v>16.221</v>
      </c>
      <c r="G34" s="66">
        <f t="shared" si="1"/>
        <v>15</v>
      </c>
      <c r="H34" s="65">
        <f>VLOOKUP($A34,'Return Data'!$B$7:$R$2843,12,0)</f>
        <v>29.103400000000001</v>
      </c>
      <c r="I34" s="66">
        <f t="shared" si="2"/>
        <v>17</v>
      </c>
      <c r="J34" s="65">
        <f>VLOOKUP($A34,'Return Data'!$B$7:$R$2843,13,0)</f>
        <v>41.141399999999997</v>
      </c>
      <c r="K34" s="66">
        <f t="shared" si="3"/>
        <v>17</v>
      </c>
      <c r="L34" s="65">
        <f>VLOOKUP($A34,'Return Data'!$B$7:$R$2843,17,0)</f>
        <v>23.615600000000001</v>
      </c>
      <c r="M34" s="66">
        <f t="shared" si="7"/>
        <v>12</v>
      </c>
      <c r="N34" s="65">
        <f>VLOOKUP($A34,'Return Data'!$B$7:$R$2843,14,0)</f>
        <v>12.213900000000001</v>
      </c>
      <c r="O34" s="66">
        <f t="shared" si="8"/>
        <v>18</v>
      </c>
      <c r="P34" s="65">
        <f>VLOOKUP($A34,'Return Data'!$B$7:$R$2843,15,0)</f>
        <v>14.8184</v>
      </c>
      <c r="Q34" s="66">
        <f t="shared" si="9"/>
        <v>5</v>
      </c>
      <c r="R34" s="65">
        <f>VLOOKUP($A34,'Return Data'!$B$7:$R$2843,16,0)</f>
        <v>15.2987</v>
      </c>
      <c r="S34" s="67">
        <f t="shared" si="5"/>
        <v>16</v>
      </c>
    </row>
    <row r="35" spans="1:19" x14ac:dyDescent="0.3">
      <c r="A35" s="63" t="s">
        <v>532</v>
      </c>
      <c r="B35" s="64">
        <f>VLOOKUP($A35,'Return Data'!$B$7:$R$2843,3,0)</f>
        <v>44438</v>
      </c>
      <c r="C35" s="65">
        <f>VLOOKUP($A35,'Return Data'!$B$7:$R$2843,4,0)</f>
        <v>268.48250000000002</v>
      </c>
      <c r="D35" s="65">
        <f>VLOOKUP($A35,'Return Data'!$B$7:$R$2843,10,0)</f>
        <v>8.9420000000000002</v>
      </c>
      <c r="E35" s="66">
        <f t="shared" si="0"/>
        <v>17</v>
      </c>
      <c r="F35" s="65">
        <f>VLOOKUP($A35,'Return Data'!$B$7:$R$2843,11,0)</f>
        <v>30.676600000000001</v>
      </c>
      <c r="G35" s="66">
        <f t="shared" si="1"/>
        <v>2</v>
      </c>
      <c r="H35" s="65">
        <f>VLOOKUP($A35,'Return Data'!$B$7:$R$2843,12,0)</f>
        <v>50.157400000000003</v>
      </c>
      <c r="I35" s="66">
        <f t="shared" si="2"/>
        <v>1</v>
      </c>
      <c r="J35" s="65">
        <f>VLOOKUP($A35,'Return Data'!$B$7:$R$2843,13,0)</f>
        <v>63.7072</v>
      </c>
      <c r="K35" s="66">
        <f t="shared" si="3"/>
        <v>2</v>
      </c>
      <c r="L35" s="65">
        <f>VLOOKUP($A35,'Return Data'!$B$7:$R$2843,17,0)</f>
        <v>40.998800000000003</v>
      </c>
      <c r="M35" s="66">
        <f t="shared" si="7"/>
        <v>2</v>
      </c>
      <c r="N35" s="65">
        <f>VLOOKUP($A35,'Return Data'!$B$7:$R$2843,14,0)</f>
        <v>25.089600000000001</v>
      </c>
      <c r="O35" s="66">
        <f t="shared" si="8"/>
        <v>1</v>
      </c>
      <c r="P35" s="65">
        <f>VLOOKUP($A35,'Return Data'!$B$7:$R$2843,15,0)</f>
        <v>18.747599999999998</v>
      </c>
      <c r="Q35" s="66">
        <f t="shared" si="9"/>
        <v>1</v>
      </c>
      <c r="R35" s="65">
        <f>VLOOKUP($A35,'Return Data'!$B$7:$R$2843,16,0)</f>
        <v>18.1386</v>
      </c>
      <c r="S35" s="67">
        <f t="shared" si="5"/>
        <v>3</v>
      </c>
    </row>
    <row r="36" spans="1:19" x14ac:dyDescent="0.3">
      <c r="A36" s="63" t="s">
        <v>1838</v>
      </c>
      <c r="B36" s="64">
        <f>VLOOKUP($A36,'Return Data'!$B$7:$R$2843,3,0)</f>
        <v>44438</v>
      </c>
      <c r="C36" s="65">
        <f>VLOOKUP($A36,'Return Data'!$B$7:$R$2843,4,0)</f>
        <v>210.93729999999999</v>
      </c>
      <c r="D36" s="65">
        <f>VLOOKUP($A36,'Return Data'!$B$7:$R$2843,10,0)</f>
        <v>8.7413000000000007</v>
      </c>
      <c r="E36" s="66">
        <f t="shared" si="0"/>
        <v>18</v>
      </c>
      <c r="F36" s="65">
        <f>VLOOKUP($A36,'Return Data'!$B$7:$R$2843,11,0)</f>
        <v>14.6686</v>
      </c>
      <c r="G36" s="66">
        <f t="shared" si="1"/>
        <v>23</v>
      </c>
      <c r="H36" s="65">
        <f>VLOOKUP($A36,'Return Data'!$B$7:$R$2843,12,0)</f>
        <v>26.525200000000002</v>
      </c>
      <c r="I36" s="66">
        <f t="shared" si="2"/>
        <v>23</v>
      </c>
      <c r="J36" s="65">
        <f>VLOOKUP($A36,'Return Data'!$B$7:$R$2843,13,0)</f>
        <v>36.357999999999997</v>
      </c>
      <c r="K36" s="66">
        <f t="shared" si="3"/>
        <v>25</v>
      </c>
      <c r="L36" s="65">
        <f>VLOOKUP($A36,'Return Data'!$B$7:$R$2843,17,0)</f>
        <v>22.052299999999999</v>
      </c>
      <c r="M36" s="66">
        <f t="shared" si="7"/>
        <v>19</v>
      </c>
      <c r="N36" s="65">
        <f>VLOOKUP($A36,'Return Data'!$B$7:$R$2843,14,0)</f>
        <v>14.979900000000001</v>
      </c>
      <c r="O36" s="66">
        <f t="shared" si="8"/>
        <v>9</v>
      </c>
      <c r="P36" s="65">
        <f>VLOOKUP($A36,'Return Data'!$B$7:$R$2843,15,0)</f>
        <v>14.2918</v>
      </c>
      <c r="Q36" s="66">
        <f t="shared" si="9"/>
        <v>8</v>
      </c>
      <c r="R36" s="65">
        <f>VLOOKUP($A36,'Return Data'!$B$7:$R$2843,16,0)</f>
        <v>16.365500000000001</v>
      </c>
      <c r="S36" s="67">
        <f t="shared" si="5"/>
        <v>7</v>
      </c>
    </row>
    <row r="37" spans="1:19" x14ac:dyDescent="0.3">
      <c r="A37" s="63" t="s">
        <v>533</v>
      </c>
      <c r="B37" s="64">
        <f>VLOOKUP($A37,'Return Data'!$B$7:$R$2843,3,0)</f>
        <v>44438</v>
      </c>
      <c r="C37" s="65">
        <f>VLOOKUP($A37,'Return Data'!$B$7:$R$2843,4,0)</f>
        <v>24.318300000000001</v>
      </c>
      <c r="D37" s="65">
        <f>VLOOKUP($A37,'Return Data'!$B$7:$R$2843,10,0)</f>
        <v>8.1206999999999994</v>
      </c>
      <c r="E37" s="66">
        <f t="shared" si="0"/>
        <v>24</v>
      </c>
      <c r="F37" s="65">
        <f>VLOOKUP($A37,'Return Data'!$B$7:$R$2843,11,0)</f>
        <v>13.518599999999999</v>
      </c>
      <c r="G37" s="66">
        <f t="shared" si="1"/>
        <v>29</v>
      </c>
      <c r="H37" s="65">
        <f>VLOOKUP($A37,'Return Data'!$B$7:$R$2843,12,0)</f>
        <v>21.172799999999999</v>
      </c>
      <c r="I37" s="66">
        <f t="shared" si="2"/>
        <v>29</v>
      </c>
      <c r="J37" s="65">
        <f>VLOOKUP($A37,'Return Data'!$B$7:$R$2843,13,0)</f>
        <v>30.236599999999999</v>
      </c>
      <c r="K37" s="66">
        <f t="shared" si="3"/>
        <v>32</v>
      </c>
      <c r="L37" s="65">
        <f>VLOOKUP($A37,'Return Data'!$B$7:$R$2843,17,0)</f>
        <v>19.414999999999999</v>
      </c>
      <c r="M37" s="66">
        <f t="shared" si="7"/>
        <v>25</v>
      </c>
      <c r="N37" s="65">
        <f>VLOOKUP($A37,'Return Data'!$B$7:$R$2843,14,0)</f>
        <v>11.619199999999999</v>
      </c>
      <c r="O37" s="66">
        <f t="shared" si="8"/>
        <v>22</v>
      </c>
      <c r="P37" s="65">
        <f>VLOOKUP($A37,'Return Data'!$B$7:$R$2843,15,0)</f>
        <v>11.191800000000001</v>
      </c>
      <c r="Q37" s="66">
        <f t="shared" si="9"/>
        <v>20</v>
      </c>
      <c r="R37" s="65">
        <f>VLOOKUP($A37,'Return Data'!$B$7:$R$2843,16,0)</f>
        <v>12.179500000000001</v>
      </c>
      <c r="S37" s="67">
        <f t="shared" si="5"/>
        <v>29</v>
      </c>
    </row>
    <row r="38" spans="1:19" x14ac:dyDescent="0.3">
      <c r="A38" s="63" t="s">
        <v>536</v>
      </c>
      <c r="B38" s="64">
        <f>VLOOKUP($A38,'Return Data'!$B$7:$R$2843,3,0)</f>
        <v>44438</v>
      </c>
      <c r="C38" s="65">
        <f>VLOOKUP($A38,'Return Data'!$B$7:$R$2843,4,0)</f>
        <v>140.7022</v>
      </c>
      <c r="D38" s="65">
        <f>VLOOKUP($A38,'Return Data'!$B$7:$R$2843,10,0)</f>
        <v>10.7872</v>
      </c>
      <c r="E38" s="66">
        <f t="shared" si="0"/>
        <v>6</v>
      </c>
      <c r="F38" s="65">
        <f>VLOOKUP($A38,'Return Data'!$B$7:$R$2843,11,0)</f>
        <v>17.046800000000001</v>
      </c>
      <c r="G38" s="66">
        <f t="shared" si="1"/>
        <v>10</v>
      </c>
      <c r="H38" s="65">
        <f>VLOOKUP($A38,'Return Data'!$B$7:$R$2843,12,0)</f>
        <v>30.825299999999999</v>
      </c>
      <c r="I38" s="66">
        <f t="shared" si="2"/>
        <v>8</v>
      </c>
      <c r="J38" s="65">
        <f>VLOOKUP($A38,'Return Data'!$B$7:$R$2843,13,0)</f>
        <v>40.081600000000002</v>
      </c>
      <c r="K38" s="66">
        <f t="shared" si="3"/>
        <v>19</v>
      </c>
      <c r="L38" s="65">
        <f>VLOOKUP($A38,'Return Data'!$B$7:$R$2843,17,0)</f>
        <v>22.497299999999999</v>
      </c>
      <c r="M38" s="66">
        <f t="shared" si="7"/>
        <v>17</v>
      </c>
      <c r="N38" s="65">
        <f>VLOOKUP($A38,'Return Data'!$B$7:$R$2843,14,0)</f>
        <v>13.892300000000001</v>
      </c>
      <c r="O38" s="66">
        <f t="shared" si="8"/>
        <v>12</v>
      </c>
      <c r="P38" s="65">
        <f>VLOOKUP($A38,'Return Data'!$B$7:$R$2843,15,0)</f>
        <v>14.2003</v>
      </c>
      <c r="Q38" s="66">
        <f t="shared" si="9"/>
        <v>9</v>
      </c>
      <c r="R38" s="65">
        <f>VLOOKUP($A38,'Return Data'!$B$7:$R$2843,16,0)</f>
        <v>12.6119</v>
      </c>
      <c r="S38" s="67">
        <f t="shared" si="5"/>
        <v>28</v>
      </c>
    </row>
    <row r="39" spans="1:19" x14ac:dyDescent="0.3">
      <c r="A39" s="63" t="s">
        <v>537</v>
      </c>
      <c r="B39" s="64">
        <f>VLOOKUP($A39,'Return Data'!$B$7:$R$2843,3,0)</f>
        <v>44438</v>
      </c>
      <c r="C39" s="65">
        <f>VLOOKUP($A39,'Return Data'!$B$7:$R$2843,4,0)</f>
        <v>321.60329999999999</v>
      </c>
      <c r="D39" s="65">
        <f>VLOOKUP($A39,'Return Data'!$B$7:$R$2843,10,0)</f>
        <v>10.2685</v>
      </c>
      <c r="E39" s="66">
        <f t="shared" si="0"/>
        <v>10</v>
      </c>
      <c r="F39" s="65">
        <f>VLOOKUP($A39,'Return Data'!$B$7:$R$2843,11,0)</f>
        <v>15.6707</v>
      </c>
      <c r="G39" s="66">
        <f t="shared" si="1"/>
        <v>17</v>
      </c>
      <c r="H39" s="65">
        <f>VLOOKUP($A39,'Return Data'!$B$7:$R$2843,12,0)</f>
        <v>29.473600000000001</v>
      </c>
      <c r="I39" s="66">
        <f t="shared" si="2"/>
        <v>15</v>
      </c>
      <c r="J39" s="65">
        <f>VLOOKUP($A39,'Return Data'!$B$7:$R$2843,13,0)</f>
        <v>41.466900000000003</v>
      </c>
      <c r="K39" s="66">
        <f t="shared" si="3"/>
        <v>15</v>
      </c>
      <c r="L39" s="65">
        <f>VLOOKUP($A39,'Return Data'!$B$7:$R$2843,17,0)</f>
        <v>21.2484</v>
      </c>
      <c r="M39" s="66">
        <f t="shared" si="7"/>
        <v>22</v>
      </c>
      <c r="N39" s="65">
        <f>VLOOKUP($A39,'Return Data'!$B$7:$R$2843,14,0)</f>
        <v>12.887</v>
      </c>
      <c r="O39" s="66">
        <f t="shared" si="8"/>
        <v>16</v>
      </c>
      <c r="P39" s="65">
        <f>VLOOKUP($A39,'Return Data'!$B$7:$R$2843,15,0)</f>
        <v>11.207700000000001</v>
      </c>
      <c r="Q39" s="66">
        <f t="shared" si="9"/>
        <v>19</v>
      </c>
      <c r="R39" s="65">
        <f>VLOOKUP($A39,'Return Data'!$B$7:$R$2843,16,0)</f>
        <v>14.536300000000001</v>
      </c>
      <c r="S39" s="67">
        <f t="shared" si="5"/>
        <v>19</v>
      </c>
    </row>
    <row r="40" spans="1:19" x14ac:dyDescent="0.3">
      <c r="A40" s="63" t="s">
        <v>539</v>
      </c>
      <c r="B40" s="64">
        <f>VLOOKUP($A40,'Return Data'!$B$7:$R$2843,3,0)</f>
        <v>44438</v>
      </c>
      <c r="C40" s="65">
        <f>VLOOKUP($A40,'Return Data'!$B$7:$R$2843,4,0)</f>
        <v>251.67439999999999</v>
      </c>
      <c r="D40" s="65">
        <f>VLOOKUP($A40,'Return Data'!$B$7:$R$2843,10,0)</f>
        <v>8.5688999999999993</v>
      </c>
      <c r="E40" s="66">
        <f t="shared" si="0"/>
        <v>20</v>
      </c>
      <c r="F40" s="65">
        <f>VLOOKUP($A40,'Return Data'!$B$7:$R$2843,11,0)</f>
        <v>17.267700000000001</v>
      </c>
      <c r="G40" s="66">
        <f t="shared" si="1"/>
        <v>8</v>
      </c>
      <c r="H40" s="65">
        <f>VLOOKUP($A40,'Return Data'!$B$7:$R$2843,12,0)</f>
        <v>33.811100000000003</v>
      </c>
      <c r="I40" s="66">
        <f t="shared" si="2"/>
        <v>6</v>
      </c>
      <c r="J40" s="65">
        <f>VLOOKUP($A40,'Return Data'!$B$7:$R$2843,13,0)</f>
        <v>43.865299999999998</v>
      </c>
      <c r="K40" s="66">
        <f t="shared" si="3"/>
        <v>8</v>
      </c>
      <c r="L40" s="65">
        <f>VLOOKUP($A40,'Return Data'!$B$7:$R$2843,17,0)</f>
        <v>23.515999999999998</v>
      </c>
      <c r="M40" s="66">
        <f t="shared" si="7"/>
        <v>13</v>
      </c>
      <c r="N40" s="65">
        <f>VLOOKUP($A40,'Return Data'!$B$7:$R$2843,14,0)</f>
        <v>11.867599999999999</v>
      </c>
      <c r="O40" s="66">
        <f t="shared" si="8"/>
        <v>21</v>
      </c>
      <c r="P40" s="65">
        <f>VLOOKUP($A40,'Return Data'!$B$7:$R$2843,15,0)</f>
        <v>11.9886</v>
      </c>
      <c r="Q40" s="66">
        <f t="shared" si="9"/>
        <v>15</v>
      </c>
      <c r="R40" s="65">
        <f>VLOOKUP($A40,'Return Data'!$B$7:$R$2843,16,0)</f>
        <v>12.868</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9.3264696969696956</v>
      </c>
      <c r="E42" s="74"/>
      <c r="F42" s="75">
        <f>AVERAGE(F8:F40)</f>
        <v>16.625096969696969</v>
      </c>
      <c r="G42" s="74"/>
      <c r="H42" s="75">
        <f>AVERAGE(H8:H40)</f>
        <v>29.354781818181827</v>
      </c>
      <c r="I42" s="74"/>
      <c r="J42" s="75">
        <f>AVERAGE(J8:J40)</f>
        <v>40.972954545454542</v>
      </c>
      <c r="K42" s="74"/>
      <c r="L42" s="75">
        <f>AVERAGE(L8:L40)</f>
        <v>23.978234482758616</v>
      </c>
      <c r="M42" s="74"/>
      <c r="N42" s="75">
        <f>AVERAGE(N8:N40)</f>
        <v>13.828676923076923</v>
      </c>
      <c r="O42" s="74"/>
      <c r="P42" s="75">
        <f>AVERAGE(P8:P40)</f>
        <v>13.204690909090909</v>
      </c>
      <c r="Q42" s="74"/>
      <c r="R42" s="75">
        <f>AVERAGE(R8:R40)</f>
        <v>15.032563636363639</v>
      </c>
      <c r="S42" s="76"/>
    </row>
    <row r="43" spans="1:19" x14ac:dyDescent="0.3">
      <c r="A43" s="73" t="s">
        <v>28</v>
      </c>
      <c r="B43" s="74"/>
      <c r="C43" s="74"/>
      <c r="D43" s="75">
        <f>MIN(D8:D40)</f>
        <v>6.7007000000000003</v>
      </c>
      <c r="E43" s="74"/>
      <c r="F43" s="75">
        <f>MIN(F8:F40)</f>
        <v>11.895099999999999</v>
      </c>
      <c r="G43" s="74"/>
      <c r="H43" s="75">
        <f>MIN(H8:H40)</f>
        <v>19.779299999999999</v>
      </c>
      <c r="I43" s="74"/>
      <c r="J43" s="75">
        <f>MIN(J8:J40)</f>
        <v>29.207699999999999</v>
      </c>
      <c r="K43" s="74"/>
      <c r="L43" s="75">
        <f>MIN(L8:L40)</f>
        <v>13.872199999999999</v>
      </c>
      <c r="M43" s="74"/>
      <c r="N43" s="75">
        <f>MIN(N8:N40)</f>
        <v>4.6310000000000002</v>
      </c>
      <c r="O43" s="74"/>
      <c r="P43" s="75">
        <f>MIN(P8:P40)</f>
        <v>8.6683000000000003</v>
      </c>
      <c r="Q43" s="74"/>
      <c r="R43" s="75">
        <f>MIN(R8:R40)</f>
        <v>10.818</v>
      </c>
      <c r="S43" s="76"/>
    </row>
    <row r="44" spans="1:19" ht="15" thickBot="1" x14ac:dyDescent="0.35">
      <c r="A44" s="77" t="s">
        <v>29</v>
      </c>
      <c r="B44" s="78"/>
      <c r="C44" s="78"/>
      <c r="D44" s="79">
        <f>MAX(D8:D40)</f>
        <v>16.9543</v>
      </c>
      <c r="E44" s="78"/>
      <c r="F44" s="79">
        <f>MAX(F8:F40)</f>
        <v>34.658099999999997</v>
      </c>
      <c r="G44" s="78"/>
      <c r="H44" s="79">
        <f>MAX(H8:H40)</f>
        <v>50.157400000000003</v>
      </c>
      <c r="I44" s="78"/>
      <c r="J44" s="79">
        <f>MAX(J8:J40)</f>
        <v>63.752699999999997</v>
      </c>
      <c r="K44" s="78"/>
      <c r="L44" s="79">
        <f>MAX(L8:L40)</f>
        <v>42.095300000000002</v>
      </c>
      <c r="M44" s="78"/>
      <c r="N44" s="79">
        <f>MAX(N8:N40)</f>
        <v>25.089600000000001</v>
      </c>
      <c r="O44" s="78"/>
      <c r="P44" s="79">
        <f>MAX(P8:P40)</f>
        <v>18.747599999999998</v>
      </c>
      <c r="Q44" s="78"/>
      <c r="R44" s="79">
        <f>MAX(R8:R40)</f>
        <v>28.3293</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44438</v>
      </c>
      <c r="C8" s="65">
        <f>VLOOKUP($A8,'Return Data'!$B$7:$R$2843,4,0)</f>
        <v>1050.69</v>
      </c>
      <c r="D8" s="65">
        <f>VLOOKUP($A8,'Return Data'!$B$7:$R$2843,10,0)</f>
        <v>10.111000000000001</v>
      </c>
      <c r="E8" s="66">
        <f t="shared" ref="E8:E40" si="0">RANK(D8,D$8:D$40,0)</f>
        <v>9</v>
      </c>
      <c r="F8" s="65">
        <f>VLOOKUP($A8,'Return Data'!$B$7:$R$2843,11,0)</f>
        <v>16.8095</v>
      </c>
      <c r="G8" s="66">
        <f t="shared" ref="G8:G40" si="1">RANK(F8,F$8:F$40,0)</f>
        <v>8</v>
      </c>
      <c r="H8" s="65">
        <f>VLOOKUP($A8,'Return Data'!$B$7:$R$2843,12,0)</f>
        <v>29.140899999999998</v>
      </c>
      <c r="I8" s="66">
        <f t="shared" ref="I8:I40" si="2">RANK(H8,H$8:H$40,0)</f>
        <v>11</v>
      </c>
      <c r="J8" s="65">
        <f>VLOOKUP($A8,'Return Data'!$B$7:$R$2843,13,0)</f>
        <v>43.835599999999999</v>
      </c>
      <c r="K8" s="66">
        <f t="shared" ref="K8:K40" si="3">RANK(J8,J$8:J$40,0)</f>
        <v>7</v>
      </c>
      <c r="L8" s="65">
        <f>VLOOKUP($A8,'Return Data'!$B$7:$R$2843,17,0)</f>
        <v>20.938600000000001</v>
      </c>
      <c r="M8" s="66">
        <f t="shared" ref="M8:M17" si="4">RANK(L8,L$8:L$40,0)</f>
        <v>20</v>
      </c>
      <c r="N8" s="65">
        <f>VLOOKUP($A8,'Return Data'!$B$7:$R$2843,14,0)</f>
        <v>10.456</v>
      </c>
      <c r="O8" s="66">
        <f>RANK(N8,N$8:N$40,0)</f>
        <v>22</v>
      </c>
      <c r="P8" s="65">
        <f>VLOOKUP($A8,'Return Data'!$B$7:$R$2843,15,0)</f>
        <v>10.4472</v>
      </c>
      <c r="Q8" s="66">
        <f>RANK(P8,P$8:P$40,0)</f>
        <v>17</v>
      </c>
      <c r="R8" s="65">
        <f>VLOOKUP($A8,'Return Data'!$B$7:$R$2843,16,0)</f>
        <v>19.146599999999999</v>
      </c>
      <c r="S8" s="67">
        <f t="shared" ref="S8:S40" si="5">RANK(R8,R$8:R$40,0)</f>
        <v>2</v>
      </c>
    </row>
    <row r="9" spans="1:20" x14ac:dyDescent="0.3">
      <c r="A9" s="63" t="s">
        <v>481</v>
      </c>
      <c r="B9" s="64">
        <f>VLOOKUP($A9,'Return Data'!$B$7:$R$2843,3,0)</f>
        <v>44438</v>
      </c>
      <c r="C9" s="65">
        <f>VLOOKUP($A9,'Return Data'!$B$7:$R$2843,4,0)</f>
        <v>15.2</v>
      </c>
      <c r="D9" s="65">
        <f>VLOOKUP($A9,'Return Data'!$B$7:$R$2843,10,0)</f>
        <v>11.764699999999999</v>
      </c>
      <c r="E9" s="66">
        <f t="shared" si="0"/>
        <v>2</v>
      </c>
      <c r="F9" s="65">
        <f>VLOOKUP($A9,'Return Data'!$B$7:$R$2843,11,0)</f>
        <v>17.103200000000001</v>
      </c>
      <c r="G9" s="66">
        <f t="shared" si="1"/>
        <v>5</v>
      </c>
      <c r="H9" s="65">
        <f>VLOOKUP($A9,'Return Data'!$B$7:$R$2843,12,0)</f>
        <v>23.980399999999999</v>
      </c>
      <c r="I9" s="66">
        <f t="shared" si="2"/>
        <v>24</v>
      </c>
      <c r="J9" s="65">
        <f>VLOOKUP($A9,'Return Data'!$B$7:$R$2843,13,0)</f>
        <v>36.936900000000001</v>
      </c>
      <c r="K9" s="66">
        <f t="shared" si="3"/>
        <v>20</v>
      </c>
      <c r="L9" s="65">
        <f>VLOOKUP($A9,'Return Data'!$B$7:$R$2843,17,0)</f>
        <v>21.802</v>
      </c>
      <c r="M9" s="66">
        <f t="shared" si="4"/>
        <v>15</v>
      </c>
      <c r="N9" s="65"/>
      <c r="O9" s="66"/>
      <c r="P9" s="65"/>
      <c r="Q9" s="66"/>
      <c r="R9" s="65">
        <f>VLOOKUP($A9,'Return Data'!$B$7:$R$2843,16,0)</f>
        <v>14.6623</v>
      </c>
      <c r="S9" s="67">
        <f t="shared" si="5"/>
        <v>11</v>
      </c>
    </row>
    <row r="10" spans="1:20" x14ac:dyDescent="0.3">
      <c r="A10" s="63" t="s">
        <v>482</v>
      </c>
      <c r="B10" s="64">
        <f>VLOOKUP($A10,'Return Data'!$B$7:$R$2843,3,0)</f>
        <v>44438</v>
      </c>
      <c r="C10" s="65">
        <f>VLOOKUP($A10,'Return Data'!$B$7:$R$2843,4,0)</f>
        <v>79.62</v>
      </c>
      <c r="D10" s="65">
        <f>VLOOKUP($A10,'Return Data'!$B$7:$R$2843,10,0)</f>
        <v>11.450200000000001</v>
      </c>
      <c r="E10" s="66">
        <f t="shared" si="0"/>
        <v>3</v>
      </c>
      <c r="F10" s="65">
        <f>VLOOKUP($A10,'Return Data'!$B$7:$R$2843,11,0)</f>
        <v>16.9678</v>
      </c>
      <c r="G10" s="66">
        <f t="shared" si="1"/>
        <v>6</v>
      </c>
      <c r="H10" s="65">
        <f>VLOOKUP($A10,'Return Data'!$B$7:$R$2843,12,0)</f>
        <v>30.076799999999999</v>
      </c>
      <c r="I10" s="66">
        <f t="shared" si="2"/>
        <v>8</v>
      </c>
      <c r="J10" s="65">
        <f>VLOOKUP($A10,'Return Data'!$B$7:$R$2843,13,0)</f>
        <v>41.521500000000003</v>
      </c>
      <c r="K10" s="66">
        <f t="shared" si="3"/>
        <v>10</v>
      </c>
      <c r="L10" s="65">
        <f>VLOOKUP($A10,'Return Data'!$B$7:$R$2843,17,0)</f>
        <v>23.3019</v>
      </c>
      <c r="M10" s="66">
        <f t="shared" si="4"/>
        <v>9</v>
      </c>
      <c r="N10" s="65">
        <f>VLOOKUP($A10,'Return Data'!$B$7:$R$2843,14,0)</f>
        <v>11.127800000000001</v>
      </c>
      <c r="O10" s="66">
        <f t="shared" ref="O10:O17" si="6">RANK(N10,N$8:N$40,0)</f>
        <v>17</v>
      </c>
      <c r="P10" s="65">
        <f>VLOOKUP($A10,'Return Data'!$B$7:$R$2843,15,0)</f>
        <v>11.0975</v>
      </c>
      <c r="Q10" s="66">
        <f>RANK(P10,P$8:P$40,0)</f>
        <v>15</v>
      </c>
      <c r="R10" s="65">
        <f>VLOOKUP($A10,'Return Data'!$B$7:$R$2843,16,0)</f>
        <v>12.2323</v>
      </c>
      <c r="S10" s="67">
        <f t="shared" si="5"/>
        <v>21</v>
      </c>
    </row>
    <row r="11" spans="1:20" x14ac:dyDescent="0.3">
      <c r="A11" s="63" t="s">
        <v>1777</v>
      </c>
      <c r="B11" s="64">
        <f>VLOOKUP($A11,'Return Data'!$B$7:$R$2843,3,0)</f>
        <v>44438</v>
      </c>
      <c r="C11" s="65">
        <f>VLOOKUP($A11,'Return Data'!$B$7:$R$2843,4,0)</f>
        <v>18.058299999999999</v>
      </c>
      <c r="D11" s="65">
        <f>VLOOKUP($A11,'Return Data'!$B$7:$R$2843,10,0)</f>
        <v>6.8822999999999999</v>
      </c>
      <c r="E11" s="66">
        <f t="shared" si="0"/>
        <v>30</v>
      </c>
      <c r="F11" s="65">
        <f>VLOOKUP($A11,'Return Data'!$B$7:$R$2843,11,0)</f>
        <v>13.917400000000001</v>
      </c>
      <c r="G11" s="66">
        <f t="shared" si="1"/>
        <v>23</v>
      </c>
      <c r="H11" s="65">
        <f>VLOOKUP($A11,'Return Data'!$B$7:$R$2843,12,0)</f>
        <v>28.315999999999999</v>
      </c>
      <c r="I11" s="66">
        <f t="shared" si="2"/>
        <v>14</v>
      </c>
      <c r="J11" s="65">
        <f>VLOOKUP($A11,'Return Data'!$B$7:$R$2843,13,0)</f>
        <v>35.856400000000001</v>
      </c>
      <c r="K11" s="66">
        <f t="shared" si="3"/>
        <v>23</v>
      </c>
      <c r="L11" s="65">
        <f>VLOOKUP($A11,'Return Data'!$B$7:$R$2843,17,0)</f>
        <v>23.2331</v>
      </c>
      <c r="M11" s="66">
        <f t="shared" si="4"/>
        <v>10</v>
      </c>
      <c r="N11" s="65">
        <f>VLOOKUP($A11,'Return Data'!$B$7:$R$2843,14,0)</f>
        <v>15.853999999999999</v>
      </c>
      <c r="O11" s="66">
        <f t="shared" si="6"/>
        <v>3</v>
      </c>
      <c r="P11" s="65"/>
      <c r="Q11" s="66"/>
      <c r="R11" s="65">
        <f>VLOOKUP($A11,'Return Data'!$B$7:$R$2843,16,0)</f>
        <v>14.376200000000001</v>
      </c>
      <c r="S11" s="67">
        <f t="shared" si="5"/>
        <v>12</v>
      </c>
    </row>
    <row r="12" spans="1:20" x14ac:dyDescent="0.3">
      <c r="A12" s="63" t="s">
        <v>485</v>
      </c>
      <c r="B12" s="64">
        <f>VLOOKUP($A12,'Return Data'!$B$7:$R$2843,3,0)</f>
        <v>44438</v>
      </c>
      <c r="C12" s="65">
        <f>VLOOKUP($A12,'Return Data'!$B$7:$R$2843,4,0)</f>
        <v>22.04</v>
      </c>
      <c r="D12" s="65">
        <f>VLOOKUP($A12,'Return Data'!$B$7:$R$2843,10,0)</f>
        <v>16.6755</v>
      </c>
      <c r="E12" s="66">
        <f t="shared" si="0"/>
        <v>1</v>
      </c>
      <c r="F12" s="65">
        <f>VLOOKUP($A12,'Return Data'!$B$7:$R$2843,11,0)</f>
        <v>34.063299999999998</v>
      </c>
      <c r="G12" s="66">
        <f t="shared" si="1"/>
        <v>1</v>
      </c>
      <c r="H12" s="65">
        <f>VLOOKUP($A12,'Return Data'!$B$7:$R$2843,12,0)</f>
        <v>46.4452</v>
      </c>
      <c r="I12" s="66">
        <f t="shared" si="2"/>
        <v>2</v>
      </c>
      <c r="J12" s="65">
        <f>VLOOKUP($A12,'Return Data'!$B$7:$R$2843,13,0)</f>
        <v>62.297499999999999</v>
      </c>
      <c r="K12" s="66">
        <f t="shared" si="3"/>
        <v>2</v>
      </c>
      <c r="L12" s="65">
        <f>VLOOKUP($A12,'Return Data'!$B$7:$R$2843,17,0)</f>
        <v>40.908099999999997</v>
      </c>
      <c r="M12" s="66">
        <f t="shared" si="4"/>
        <v>1</v>
      </c>
      <c r="N12" s="65">
        <f>VLOOKUP($A12,'Return Data'!$B$7:$R$2843,14,0)</f>
        <v>15.9299</v>
      </c>
      <c r="O12" s="66">
        <f t="shared" si="6"/>
        <v>2</v>
      </c>
      <c r="P12" s="65"/>
      <c r="Q12" s="66"/>
      <c r="R12" s="65">
        <f>VLOOKUP($A12,'Return Data'!$B$7:$R$2843,16,0)</f>
        <v>16.7073</v>
      </c>
      <c r="S12" s="67">
        <f t="shared" si="5"/>
        <v>4</v>
      </c>
    </row>
    <row r="13" spans="1:20" x14ac:dyDescent="0.3">
      <c r="A13" s="63" t="s">
        <v>487</v>
      </c>
      <c r="B13" s="64">
        <f>VLOOKUP($A13,'Return Data'!$B$7:$R$2843,3,0)</f>
        <v>44438</v>
      </c>
      <c r="C13" s="65">
        <f>VLOOKUP($A13,'Return Data'!$B$7:$R$2843,4,0)</f>
        <v>241.04</v>
      </c>
      <c r="D13" s="65">
        <f>VLOOKUP($A13,'Return Data'!$B$7:$R$2843,10,0)</f>
        <v>9.8081999999999994</v>
      </c>
      <c r="E13" s="66">
        <f t="shared" si="0"/>
        <v>11</v>
      </c>
      <c r="F13" s="65">
        <f>VLOOKUP($A13,'Return Data'!$B$7:$R$2843,11,0)</f>
        <v>15.7066</v>
      </c>
      <c r="G13" s="66">
        <f t="shared" si="1"/>
        <v>13</v>
      </c>
      <c r="H13" s="65">
        <f>VLOOKUP($A13,'Return Data'!$B$7:$R$2843,12,0)</f>
        <v>25.6922</v>
      </c>
      <c r="I13" s="66">
        <f t="shared" si="2"/>
        <v>23</v>
      </c>
      <c r="J13" s="65">
        <f>VLOOKUP($A13,'Return Data'!$B$7:$R$2843,13,0)</f>
        <v>36.659500000000001</v>
      </c>
      <c r="K13" s="66">
        <f t="shared" si="3"/>
        <v>22</v>
      </c>
      <c r="L13" s="65">
        <f>VLOOKUP($A13,'Return Data'!$B$7:$R$2843,17,0)</f>
        <v>24.9237</v>
      </c>
      <c r="M13" s="66">
        <f t="shared" si="4"/>
        <v>6</v>
      </c>
      <c r="N13" s="65">
        <f>VLOOKUP($A13,'Return Data'!$B$7:$R$2843,14,0)</f>
        <v>15.396000000000001</v>
      </c>
      <c r="O13" s="66">
        <f t="shared" si="6"/>
        <v>4</v>
      </c>
      <c r="P13" s="65">
        <f>VLOOKUP($A13,'Return Data'!$B$7:$R$2843,15,0)</f>
        <v>14.226000000000001</v>
      </c>
      <c r="Q13" s="66">
        <f>RANK(P13,P$8:P$40,0)</f>
        <v>2</v>
      </c>
      <c r="R13" s="65">
        <f>VLOOKUP($A13,'Return Data'!$B$7:$R$2843,16,0)</f>
        <v>11.7723</v>
      </c>
      <c r="S13" s="67">
        <f t="shared" si="5"/>
        <v>25</v>
      </c>
    </row>
    <row r="14" spans="1:20" x14ac:dyDescent="0.3">
      <c r="A14" s="63" t="s">
        <v>489</v>
      </c>
      <c r="B14" s="64">
        <f>VLOOKUP($A14,'Return Data'!$B$7:$R$2843,3,0)</f>
        <v>44438</v>
      </c>
      <c r="C14" s="65">
        <f>VLOOKUP($A14,'Return Data'!$B$7:$R$2843,4,0)</f>
        <v>233.59</v>
      </c>
      <c r="D14" s="65">
        <f>VLOOKUP($A14,'Return Data'!$B$7:$R$2843,10,0)</f>
        <v>10.2172</v>
      </c>
      <c r="E14" s="66">
        <f t="shared" si="0"/>
        <v>7</v>
      </c>
      <c r="F14" s="65">
        <f>VLOOKUP($A14,'Return Data'!$B$7:$R$2843,11,0)</f>
        <v>16.723800000000001</v>
      </c>
      <c r="G14" s="66">
        <f t="shared" si="1"/>
        <v>9</v>
      </c>
      <c r="H14" s="65">
        <f>VLOOKUP($A14,'Return Data'!$B$7:$R$2843,12,0)</f>
        <v>28.2193</v>
      </c>
      <c r="I14" s="66">
        <f t="shared" si="2"/>
        <v>15</v>
      </c>
      <c r="J14" s="65">
        <f>VLOOKUP($A14,'Return Data'!$B$7:$R$2843,13,0)</f>
        <v>40.545000000000002</v>
      </c>
      <c r="K14" s="66">
        <f t="shared" si="3"/>
        <v>13</v>
      </c>
      <c r="L14" s="65">
        <f>VLOOKUP($A14,'Return Data'!$B$7:$R$2843,17,0)</f>
        <v>24.6494</v>
      </c>
      <c r="M14" s="66">
        <f t="shared" si="4"/>
        <v>7</v>
      </c>
      <c r="N14" s="65">
        <f>VLOOKUP($A14,'Return Data'!$B$7:$R$2843,14,0)</f>
        <v>14.94</v>
      </c>
      <c r="O14" s="66">
        <f t="shared" si="6"/>
        <v>6</v>
      </c>
      <c r="P14" s="65">
        <f>VLOOKUP($A14,'Return Data'!$B$7:$R$2843,15,0)</f>
        <v>13.4458</v>
      </c>
      <c r="Q14" s="66">
        <f>RANK(P14,P$8:P$40,0)</f>
        <v>5</v>
      </c>
      <c r="R14" s="65">
        <f>VLOOKUP($A14,'Return Data'!$B$7:$R$2843,16,0)</f>
        <v>15.194000000000001</v>
      </c>
      <c r="S14" s="67">
        <f t="shared" si="5"/>
        <v>8</v>
      </c>
    </row>
    <row r="15" spans="1:20" x14ac:dyDescent="0.3">
      <c r="A15" s="63" t="s">
        <v>491</v>
      </c>
      <c r="B15" s="64">
        <f>VLOOKUP($A15,'Return Data'!$B$7:$R$2843,3,0)</f>
        <v>44438</v>
      </c>
      <c r="C15" s="65">
        <f>VLOOKUP($A15,'Return Data'!$B$7:$R$2843,4,0)</f>
        <v>36.69</v>
      </c>
      <c r="D15" s="65">
        <f>VLOOKUP($A15,'Return Data'!$B$7:$R$2843,10,0)</f>
        <v>8.8400999999999996</v>
      </c>
      <c r="E15" s="66">
        <f t="shared" si="0"/>
        <v>16</v>
      </c>
      <c r="F15" s="65">
        <f>VLOOKUP($A15,'Return Data'!$B$7:$R$2843,11,0)</f>
        <v>15.4137</v>
      </c>
      <c r="G15" s="66">
        <f t="shared" si="1"/>
        <v>15</v>
      </c>
      <c r="H15" s="65">
        <f>VLOOKUP($A15,'Return Data'!$B$7:$R$2843,12,0)</f>
        <v>27.750699999999998</v>
      </c>
      <c r="I15" s="66">
        <f t="shared" si="2"/>
        <v>17</v>
      </c>
      <c r="J15" s="65">
        <f>VLOOKUP($A15,'Return Data'!$B$7:$R$2843,13,0)</f>
        <v>38.505099999999999</v>
      </c>
      <c r="K15" s="66">
        <f t="shared" si="3"/>
        <v>18</v>
      </c>
      <c r="L15" s="65">
        <f>VLOOKUP($A15,'Return Data'!$B$7:$R$2843,17,0)</f>
        <v>21.282399999999999</v>
      </c>
      <c r="M15" s="66">
        <f t="shared" si="4"/>
        <v>16</v>
      </c>
      <c r="N15" s="65">
        <f>VLOOKUP($A15,'Return Data'!$B$7:$R$2843,14,0)</f>
        <v>12.3264</v>
      </c>
      <c r="O15" s="66">
        <f t="shared" si="6"/>
        <v>14</v>
      </c>
      <c r="P15" s="65">
        <f>VLOOKUP($A15,'Return Data'!$B$7:$R$2843,15,0)</f>
        <v>11.820600000000001</v>
      </c>
      <c r="Q15" s="66">
        <f>RANK(P15,P$8:P$40,0)</f>
        <v>10</v>
      </c>
      <c r="R15" s="65">
        <f>VLOOKUP($A15,'Return Data'!$B$7:$R$2843,16,0)</f>
        <v>11.380800000000001</v>
      </c>
      <c r="S15" s="67">
        <f t="shared" si="5"/>
        <v>29</v>
      </c>
    </row>
    <row r="16" spans="1:20" x14ac:dyDescent="0.3">
      <c r="A16" s="63" t="s">
        <v>492</v>
      </c>
      <c r="B16" s="64">
        <f>VLOOKUP($A16,'Return Data'!$B$7:$R$2843,3,0)</f>
        <v>44438</v>
      </c>
      <c r="C16" s="65">
        <f>VLOOKUP($A16,'Return Data'!$B$7:$R$2843,4,0)</f>
        <v>172.42840000000001</v>
      </c>
      <c r="D16" s="65">
        <f>VLOOKUP($A16,'Return Data'!$B$7:$R$2843,10,0)</f>
        <v>7.7108999999999996</v>
      </c>
      <c r="E16" s="66">
        <f t="shared" si="0"/>
        <v>25</v>
      </c>
      <c r="F16" s="65">
        <f>VLOOKUP($A16,'Return Data'!$B$7:$R$2843,11,0)</f>
        <v>13.5505</v>
      </c>
      <c r="G16" s="66">
        <f t="shared" si="1"/>
        <v>25</v>
      </c>
      <c r="H16" s="65">
        <f>VLOOKUP($A16,'Return Data'!$B$7:$R$2843,12,0)</f>
        <v>27.4132</v>
      </c>
      <c r="I16" s="66">
        <f t="shared" si="2"/>
        <v>19</v>
      </c>
      <c r="J16" s="65">
        <f>VLOOKUP($A16,'Return Data'!$B$7:$R$2843,13,0)</f>
        <v>40.995800000000003</v>
      </c>
      <c r="K16" s="66">
        <f t="shared" si="3"/>
        <v>12</v>
      </c>
      <c r="L16" s="65">
        <f>VLOOKUP($A16,'Return Data'!$B$7:$R$2843,17,0)</f>
        <v>22.077400000000001</v>
      </c>
      <c r="M16" s="66">
        <f t="shared" si="4"/>
        <v>13</v>
      </c>
      <c r="N16" s="65">
        <f>VLOOKUP($A16,'Return Data'!$B$7:$R$2843,14,0)</f>
        <v>12.6998</v>
      </c>
      <c r="O16" s="66">
        <f t="shared" si="6"/>
        <v>11</v>
      </c>
      <c r="P16" s="65">
        <f>VLOOKUP($A16,'Return Data'!$B$7:$R$2843,15,0)</f>
        <v>11.225099999999999</v>
      </c>
      <c r="Q16" s="66">
        <f>RANK(P16,P$8:P$40,0)</f>
        <v>12</v>
      </c>
      <c r="R16" s="65">
        <f>VLOOKUP($A16,'Return Data'!$B$7:$R$2843,16,0)</f>
        <v>13.996</v>
      </c>
      <c r="S16" s="67">
        <f t="shared" si="5"/>
        <v>13</v>
      </c>
    </row>
    <row r="17" spans="1:19" x14ac:dyDescent="0.3">
      <c r="A17" s="63" t="s">
        <v>494</v>
      </c>
      <c r="B17" s="64">
        <f>VLOOKUP($A17,'Return Data'!$B$7:$R$2843,3,0)</f>
        <v>44438</v>
      </c>
      <c r="C17" s="65">
        <f>VLOOKUP($A17,'Return Data'!$B$7:$R$2843,4,0)</f>
        <v>76.209999999999994</v>
      </c>
      <c r="D17" s="65">
        <f>VLOOKUP($A17,'Return Data'!$B$7:$R$2843,10,0)</f>
        <v>6.5278</v>
      </c>
      <c r="E17" s="66">
        <f t="shared" si="0"/>
        <v>33</v>
      </c>
      <c r="F17" s="65">
        <f>VLOOKUP($A17,'Return Data'!$B$7:$R$2843,11,0)</f>
        <v>12.8302</v>
      </c>
      <c r="G17" s="66">
        <f t="shared" si="1"/>
        <v>28</v>
      </c>
      <c r="H17" s="65">
        <f>VLOOKUP($A17,'Return Data'!$B$7:$R$2843,12,0)</f>
        <v>29.071000000000002</v>
      </c>
      <c r="I17" s="66">
        <f t="shared" si="2"/>
        <v>12</v>
      </c>
      <c r="J17" s="65">
        <f>VLOOKUP($A17,'Return Data'!$B$7:$R$2843,13,0)</f>
        <v>40.4223</v>
      </c>
      <c r="K17" s="66">
        <f t="shared" si="3"/>
        <v>14</v>
      </c>
      <c r="L17" s="65">
        <f>VLOOKUP($A17,'Return Data'!$B$7:$R$2843,17,0)</f>
        <v>21.1341</v>
      </c>
      <c r="M17" s="66">
        <f t="shared" si="4"/>
        <v>19</v>
      </c>
      <c r="N17" s="65">
        <f>VLOOKUP($A17,'Return Data'!$B$7:$R$2843,14,0)</f>
        <v>12.6921</v>
      </c>
      <c r="O17" s="66">
        <f t="shared" si="6"/>
        <v>12</v>
      </c>
      <c r="P17" s="65">
        <f>VLOOKUP($A17,'Return Data'!$B$7:$R$2843,15,0)</f>
        <v>11.276899999999999</v>
      </c>
      <c r="Q17" s="66">
        <f>RANK(P17,P$8:P$40,0)</f>
        <v>11</v>
      </c>
      <c r="R17" s="65">
        <f>VLOOKUP($A17,'Return Data'!$B$7:$R$2843,16,0)</f>
        <v>13.1736</v>
      </c>
      <c r="S17" s="67">
        <f t="shared" si="5"/>
        <v>17</v>
      </c>
    </row>
    <row r="18" spans="1:19" x14ac:dyDescent="0.3">
      <c r="A18" s="63" t="s">
        <v>497</v>
      </c>
      <c r="B18" s="64">
        <f>VLOOKUP($A18,'Return Data'!$B$7:$R$2843,3,0)</f>
        <v>44438</v>
      </c>
      <c r="C18" s="65">
        <f>VLOOKUP($A18,'Return Data'!$B$7:$R$2843,4,0)</f>
        <v>15.4781</v>
      </c>
      <c r="D18" s="65">
        <f>VLOOKUP($A18,'Return Data'!$B$7:$R$2843,10,0)</f>
        <v>8.2460000000000004</v>
      </c>
      <c r="E18" s="66">
        <f t="shared" si="0"/>
        <v>20</v>
      </c>
      <c r="F18" s="65">
        <f>VLOOKUP($A18,'Return Data'!$B$7:$R$2843,11,0)</f>
        <v>13.1647</v>
      </c>
      <c r="G18" s="66">
        <f t="shared" si="1"/>
        <v>26</v>
      </c>
      <c r="H18" s="65">
        <f>VLOOKUP($A18,'Return Data'!$B$7:$R$2843,12,0)</f>
        <v>23.348199999999999</v>
      </c>
      <c r="I18" s="66">
        <f t="shared" si="2"/>
        <v>27</v>
      </c>
      <c r="J18" s="65">
        <f>VLOOKUP($A18,'Return Data'!$B$7:$R$2843,13,0)</f>
        <v>34.412199999999999</v>
      </c>
      <c r="K18" s="66">
        <f t="shared" si="3"/>
        <v>26</v>
      </c>
      <c r="L18" s="65"/>
      <c r="M18" s="66"/>
      <c r="N18" s="65"/>
      <c r="O18" s="66"/>
      <c r="P18" s="65"/>
      <c r="Q18" s="66"/>
      <c r="R18" s="65">
        <f>VLOOKUP($A18,'Return Data'!$B$7:$R$2843,16,0)</f>
        <v>16.517700000000001</v>
      </c>
      <c r="S18" s="67">
        <f t="shared" si="5"/>
        <v>5</v>
      </c>
    </row>
    <row r="19" spans="1:19" x14ac:dyDescent="0.3">
      <c r="A19" s="63" t="s">
        <v>498</v>
      </c>
      <c r="B19" s="64">
        <f>VLOOKUP($A19,'Return Data'!$B$7:$R$2843,3,0)</f>
        <v>44438</v>
      </c>
      <c r="C19" s="65">
        <f>VLOOKUP($A19,'Return Data'!$B$7:$R$2843,4,0)</f>
        <v>199.86</v>
      </c>
      <c r="D19" s="65">
        <f>VLOOKUP($A19,'Return Data'!$B$7:$R$2843,10,0)</f>
        <v>9.2728000000000002</v>
      </c>
      <c r="E19" s="66">
        <f t="shared" si="0"/>
        <v>13</v>
      </c>
      <c r="F19" s="65">
        <f>VLOOKUP($A19,'Return Data'!$B$7:$R$2843,11,0)</f>
        <v>16.638500000000001</v>
      </c>
      <c r="G19" s="66">
        <f t="shared" si="1"/>
        <v>10</v>
      </c>
      <c r="H19" s="65">
        <f>VLOOKUP($A19,'Return Data'!$B$7:$R$2843,12,0)</f>
        <v>42.077199999999998</v>
      </c>
      <c r="I19" s="66">
        <f t="shared" si="2"/>
        <v>3</v>
      </c>
      <c r="J19" s="65">
        <f>VLOOKUP($A19,'Return Data'!$B$7:$R$2843,13,0)</f>
        <v>48.132199999999997</v>
      </c>
      <c r="K19" s="66">
        <f t="shared" si="3"/>
        <v>3</v>
      </c>
      <c r="L19" s="65">
        <f>VLOOKUP($A19,'Return Data'!$B$7:$R$2843,17,0)</f>
        <v>25.020600000000002</v>
      </c>
      <c r="M19" s="66">
        <f>RANK(L19,L$8:L$40,0)</f>
        <v>5</v>
      </c>
      <c r="N19" s="65">
        <f>VLOOKUP($A19,'Return Data'!$B$7:$R$2843,14,0)</f>
        <v>14.7188</v>
      </c>
      <c r="O19" s="66">
        <f>RANK(N19,N$8:N$40,0)</f>
        <v>7</v>
      </c>
      <c r="P19" s="65">
        <f>VLOOKUP($A19,'Return Data'!$B$7:$R$2843,15,0)</f>
        <v>13.830299999999999</v>
      </c>
      <c r="Q19" s="66">
        <f>RANK(P19,P$8:P$40,0)</f>
        <v>4</v>
      </c>
      <c r="R19" s="65">
        <f>VLOOKUP($A19,'Return Data'!$B$7:$R$2843,16,0)</f>
        <v>14.6995</v>
      </c>
      <c r="S19" s="67">
        <f t="shared" si="5"/>
        <v>10</v>
      </c>
    </row>
    <row r="20" spans="1:19" x14ac:dyDescent="0.3">
      <c r="A20" s="63" t="s">
        <v>500</v>
      </c>
      <c r="B20" s="64">
        <f>VLOOKUP($A20,'Return Data'!$B$7:$R$2843,3,0)</f>
        <v>44438</v>
      </c>
      <c r="C20" s="65">
        <f>VLOOKUP($A20,'Return Data'!$B$7:$R$2843,4,0)</f>
        <v>15.356400000000001</v>
      </c>
      <c r="D20" s="65">
        <f>VLOOKUP($A20,'Return Data'!$B$7:$R$2843,10,0)</f>
        <v>7.3056000000000001</v>
      </c>
      <c r="E20" s="66">
        <f t="shared" si="0"/>
        <v>27</v>
      </c>
      <c r="F20" s="65">
        <f>VLOOKUP($A20,'Return Data'!$B$7:$R$2843,11,0)</f>
        <v>12.231400000000001</v>
      </c>
      <c r="G20" s="66">
        <f t="shared" si="1"/>
        <v>31</v>
      </c>
      <c r="H20" s="65">
        <f>VLOOKUP($A20,'Return Data'!$B$7:$R$2843,12,0)</f>
        <v>20.005600000000001</v>
      </c>
      <c r="I20" s="66">
        <f t="shared" si="2"/>
        <v>29</v>
      </c>
      <c r="J20" s="65">
        <f>VLOOKUP($A20,'Return Data'!$B$7:$R$2843,13,0)</f>
        <v>28.1355</v>
      </c>
      <c r="K20" s="66">
        <f t="shared" si="3"/>
        <v>33</v>
      </c>
      <c r="L20" s="65">
        <f>VLOOKUP($A20,'Return Data'!$B$7:$R$2843,17,0)</f>
        <v>18.5594</v>
      </c>
      <c r="M20" s="66">
        <f>RANK(L20,L$8:L$40,0)</f>
        <v>24</v>
      </c>
      <c r="N20" s="65">
        <f>VLOOKUP($A20,'Return Data'!$B$7:$R$2843,14,0)</f>
        <v>7.0827999999999998</v>
      </c>
      <c r="O20" s="66">
        <f>RANK(N20,N$8:N$40,0)</f>
        <v>25</v>
      </c>
      <c r="P20" s="65"/>
      <c r="Q20" s="66"/>
      <c r="R20" s="65">
        <f>VLOOKUP($A20,'Return Data'!$B$7:$R$2843,16,0)</f>
        <v>9.2431000000000001</v>
      </c>
      <c r="S20" s="67">
        <f t="shared" si="5"/>
        <v>32</v>
      </c>
    </row>
    <row r="21" spans="1:19" x14ac:dyDescent="0.3">
      <c r="A21" s="63" t="s">
        <v>503</v>
      </c>
      <c r="B21" s="64">
        <f>VLOOKUP($A21,'Return Data'!$B$7:$R$2843,3,0)</f>
        <v>44438</v>
      </c>
      <c r="C21" s="65">
        <f>VLOOKUP($A21,'Return Data'!$B$7:$R$2843,4,0)</f>
        <v>16.75</v>
      </c>
      <c r="D21" s="65">
        <f>VLOOKUP($A21,'Return Data'!$B$7:$R$2843,10,0)</f>
        <v>11.2957</v>
      </c>
      <c r="E21" s="66">
        <f t="shared" si="0"/>
        <v>4</v>
      </c>
      <c r="F21" s="65">
        <f>VLOOKUP($A21,'Return Data'!$B$7:$R$2843,11,0)</f>
        <v>19.899799999999999</v>
      </c>
      <c r="G21" s="66">
        <f t="shared" si="1"/>
        <v>3</v>
      </c>
      <c r="H21" s="65">
        <f>VLOOKUP($A21,'Return Data'!$B$7:$R$2843,12,0)</f>
        <v>32.515799999999999</v>
      </c>
      <c r="I21" s="66">
        <f t="shared" si="2"/>
        <v>6</v>
      </c>
      <c r="J21" s="65">
        <f>VLOOKUP($A21,'Return Data'!$B$7:$R$2843,13,0)</f>
        <v>44.521099999999997</v>
      </c>
      <c r="K21" s="66">
        <f t="shared" si="3"/>
        <v>5</v>
      </c>
      <c r="L21" s="65">
        <f>VLOOKUP($A21,'Return Data'!$B$7:$R$2843,17,0)</f>
        <v>23.813800000000001</v>
      </c>
      <c r="M21" s="66">
        <f>RANK(L21,L$8:L$40,0)</f>
        <v>8</v>
      </c>
      <c r="N21" s="65">
        <f>VLOOKUP($A21,'Return Data'!$B$7:$R$2843,14,0)</f>
        <v>11.995699999999999</v>
      </c>
      <c r="O21" s="66">
        <f>RANK(N21,N$8:N$40,0)</f>
        <v>15</v>
      </c>
      <c r="P21" s="65"/>
      <c r="Q21" s="66"/>
      <c r="R21" s="65">
        <f>VLOOKUP($A21,'Return Data'!$B$7:$R$2843,16,0)</f>
        <v>11.6823</v>
      </c>
      <c r="S21" s="67">
        <f t="shared" si="5"/>
        <v>26</v>
      </c>
    </row>
    <row r="22" spans="1:19" x14ac:dyDescent="0.3">
      <c r="A22" s="63" t="s">
        <v>505</v>
      </c>
      <c r="B22" s="64">
        <f>VLOOKUP($A22,'Return Data'!$B$7:$R$2843,3,0)</f>
        <v>44438</v>
      </c>
      <c r="C22" s="65">
        <f>VLOOKUP($A22,'Return Data'!$B$7:$R$2843,4,0)</f>
        <v>14.234999999999999</v>
      </c>
      <c r="D22" s="65">
        <f>VLOOKUP($A22,'Return Data'!$B$7:$R$2843,10,0)</f>
        <v>7.0212000000000003</v>
      </c>
      <c r="E22" s="66">
        <f t="shared" si="0"/>
        <v>29</v>
      </c>
      <c r="F22" s="65">
        <f>VLOOKUP($A22,'Return Data'!$B$7:$R$2843,11,0)</f>
        <v>12.519</v>
      </c>
      <c r="G22" s="66">
        <f t="shared" si="1"/>
        <v>30</v>
      </c>
      <c r="H22" s="65">
        <f>VLOOKUP($A22,'Return Data'!$B$7:$R$2843,12,0)</f>
        <v>19.021699999999999</v>
      </c>
      <c r="I22" s="66">
        <f t="shared" si="2"/>
        <v>31</v>
      </c>
      <c r="J22" s="65">
        <f>VLOOKUP($A22,'Return Data'!$B$7:$R$2843,13,0)</f>
        <v>33.092100000000002</v>
      </c>
      <c r="K22" s="66">
        <f t="shared" si="3"/>
        <v>27</v>
      </c>
      <c r="L22" s="65"/>
      <c r="M22" s="66"/>
      <c r="N22" s="65"/>
      <c r="O22" s="66"/>
      <c r="P22" s="65"/>
      <c r="Q22" s="66"/>
      <c r="R22" s="65">
        <f>VLOOKUP($A22,'Return Data'!$B$7:$R$2843,16,0)</f>
        <v>13.8895</v>
      </c>
      <c r="S22" s="67">
        <f t="shared" si="5"/>
        <v>14</v>
      </c>
    </row>
    <row r="23" spans="1:19" x14ac:dyDescent="0.3">
      <c r="A23" s="63" t="s">
        <v>507</v>
      </c>
      <c r="B23" s="64">
        <f>VLOOKUP($A23,'Return Data'!$B$7:$R$2843,3,0)</f>
        <v>44438</v>
      </c>
      <c r="C23" s="65">
        <f>VLOOKUP($A23,'Return Data'!$B$7:$R$2843,4,0)</f>
        <v>14.0951</v>
      </c>
      <c r="D23" s="65">
        <f>VLOOKUP($A23,'Return Data'!$B$7:$R$2843,10,0)</f>
        <v>7.8489000000000004</v>
      </c>
      <c r="E23" s="66">
        <f t="shared" si="0"/>
        <v>23</v>
      </c>
      <c r="F23" s="65">
        <f>VLOOKUP($A23,'Return Data'!$B$7:$R$2843,11,0)</f>
        <v>11.5366</v>
      </c>
      <c r="G23" s="66">
        <f t="shared" si="1"/>
        <v>32</v>
      </c>
      <c r="H23" s="65">
        <f>VLOOKUP($A23,'Return Data'!$B$7:$R$2843,12,0)</f>
        <v>21.744599999999998</v>
      </c>
      <c r="I23" s="66">
        <f t="shared" si="2"/>
        <v>28</v>
      </c>
      <c r="J23" s="65">
        <f>VLOOKUP($A23,'Return Data'!$B$7:$R$2843,13,0)</f>
        <v>30.703800000000001</v>
      </c>
      <c r="K23" s="66">
        <f t="shared" si="3"/>
        <v>29</v>
      </c>
      <c r="L23" s="65">
        <f>VLOOKUP($A23,'Return Data'!$B$7:$R$2843,17,0)</f>
        <v>17.113900000000001</v>
      </c>
      <c r="M23" s="66">
        <f>RANK(L23,L$8:L$40,0)</f>
        <v>26</v>
      </c>
      <c r="N23" s="65"/>
      <c r="O23" s="66"/>
      <c r="P23" s="65"/>
      <c r="Q23" s="66"/>
      <c r="R23" s="65">
        <f>VLOOKUP($A23,'Return Data'!$B$7:$R$2843,16,0)</f>
        <v>11.436299999999999</v>
      </c>
      <c r="S23" s="67">
        <f t="shared" si="5"/>
        <v>28</v>
      </c>
    </row>
    <row r="24" spans="1:19" x14ac:dyDescent="0.3">
      <c r="A24" s="63" t="s">
        <v>508</v>
      </c>
      <c r="B24" s="64">
        <f>VLOOKUP($A24,'Return Data'!$B$7:$R$2843,3,0)</f>
        <v>44438</v>
      </c>
      <c r="C24" s="65">
        <f>VLOOKUP($A24,'Return Data'!$B$7:$R$2843,4,0)</f>
        <v>198.93636356664899</v>
      </c>
      <c r="D24" s="65">
        <f>VLOOKUP($A24,'Return Data'!$B$7:$R$2843,10,0)</f>
        <v>8.0845000000000002</v>
      </c>
      <c r="E24" s="66">
        <f t="shared" si="0"/>
        <v>21</v>
      </c>
      <c r="F24" s="65">
        <f>VLOOKUP($A24,'Return Data'!$B$7:$R$2843,11,0)</f>
        <v>14.9963</v>
      </c>
      <c r="G24" s="66">
        <f t="shared" si="1"/>
        <v>18</v>
      </c>
      <c r="H24" s="65">
        <f>VLOOKUP($A24,'Return Data'!$B$7:$R$2843,12,0)</f>
        <v>27.541599999999999</v>
      </c>
      <c r="I24" s="66">
        <f t="shared" si="2"/>
        <v>18</v>
      </c>
      <c r="J24" s="65">
        <f>VLOOKUP($A24,'Return Data'!$B$7:$R$2843,13,0)</f>
        <v>42.632199999999997</v>
      </c>
      <c r="K24" s="66">
        <f t="shared" si="3"/>
        <v>9</v>
      </c>
      <c r="L24" s="65">
        <f>VLOOKUP($A24,'Return Data'!$B$7:$R$2843,17,0)</f>
        <v>30.442399999999999</v>
      </c>
      <c r="M24" s="66">
        <f>RANK(L24,L$8:L$40,0)</f>
        <v>3</v>
      </c>
      <c r="N24" s="65">
        <f>VLOOKUP($A24,'Return Data'!$B$7:$R$2843,14,0)</f>
        <v>12.787599999999999</v>
      </c>
      <c r="O24" s="66">
        <f>RANK(N24,N$8:N$40,0)</f>
        <v>10</v>
      </c>
      <c r="P24" s="65">
        <f>VLOOKUP($A24,'Return Data'!$B$7:$R$2843,15,0)</f>
        <v>11.0465</v>
      </c>
      <c r="Q24" s="66">
        <f>RANK(P24,P$8:P$40,0)</f>
        <v>16</v>
      </c>
      <c r="R24" s="65">
        <f>VLOOKUP($A24,'Return Data'!$B$7:$R$2843,16,0)</f>
        <v>11.978</v>
      </c>
      <c r="S24" s="67">
        <f t="shared" si="5"/>
        <v>23</v>
      </c>
    </row>
    <row r="25" spans="1:19" x14ac:dyDescent="0.3">
      <c r="A25" s="63" t="s">
        <v>1833</v>
      </c>
      <c r="B25" s="64">
        <f>VLOOKUP($A25,'Return Data'!$B$7:$R$2843,3,0)</f>
        <v>44438</v>
      </c>
      <c r="C25" s="65">
        <f>VLOOKUP($A25,'Return Data'!$B$7:$R$2843,4,0)</f>
        <v>37.948999999999998</v>
      </c>
      <c r="D25" s="65">
        <f>VLOOKUP($A25,'Return Data'!$B$7:$R$2843,10,0)</f>
        <v>6.6253000000000002</v>
      </c>
      <c r="E25" s="66">
        <f t="shared" si="0"/>
        <v>32</v>
      </c>
      <c r="F25" s="65">
        <f>VLOOKUP($A25,'Return Data'!$B$7:$R$2843,11,0)</f>
        <v>13.923299999999999</v>
      </c>
      <c r="G25" s="66">
        <f t="shared" si="1"/>
        <v>22</v>
      </c>
      <c r="H25" s="65">
        <f>VLOOKUP($A25,'Return Data'!$B$7:$R$2843,12,0)</f>
        <v>29.4878</v>
      </c>
      <c r="I25" s="66">
        <f t="shared" si="2"/>
        <v>10</v>
      </c>
      <c r="J25" s="65">
        <f>VLOOKUP($A25,'Return Data'!$B$7:$R$2843,13,0)</f>
        <v>44.380600000000001</v>
      </c>
      <c r="K25" s="66">
        <f t="shared" si="3"/>
        <v>6</v>
      </c>
      <c r="L25" s="65">
        <f>VLOOKUP($A25,'Return Data'!$B$7:$R$2843,17,0)</f>
        <v>25.393999999999998</v>
      </c>
      <c r="M25" s="66">
        <f>RANK(L25,L$8:L$40,0)</f>
        <v>4</v>
      </c>
      <c r="N25" s="65">
        <f>VLOOKUP($A25,'Return Data'!$B$7:$R$2843,14,0)</f>
        <v>15.0623</v>
      </c>
      <c r="O25" s="66">
        <f>RANK(N25,N$8:N$40,0)</f>
        <v>5</v>
      </c>
      <c r="P25" s="65">
        <f>VLOOKUP($A25,'Return Data'!$B$7:$R$2843,15,0)</f>
        <v>12.785399999999999</v>
      </c>
      <c r="Q25" s="66">
        <f>RANK(P25,P$8:P$40,0)</f>
        <v>9</v>
      </c>
      <c r="R25" s="65">
        <f>VLOOKUP($A25,'Return Data'!$B$7:$R$2843,16,0)</f>
        <v>11.8363</v>
      </c>
      <c r="S25" s="67">
        <f t="shared" si="5"/>
        <v>24</v>
      </c>
    </row>
    <row r="26" spans="1:19" x14ac:dyDescent="0.3">
      <c r="A26" s="63" t="s">
        <v>511</v>
      </c>
      <c r="B26" s="64">
        <f>VLOOKUP($A26,'Return Data'!$B$7:$R$2843,3,0)</f>
        <v>44438</v>
      </c>
      <c r="C26" s="65">
        <f>VLOOKUP($A26,'Return Data'!$B$7:$R$2843,4,0)</f>
        <v>36.384</v>
      </c>
      <c r="D26" s="65">
        <f>VLOOKUP($A26,'Return Data'!$B$7:$R$2843,10,0)</f>
        <v>7.7502000000000004</v>
      </c>
      <c r="E26" s="66">
        <f t="shared" si="0"/>
        <v>24</v>
      </c>
      <c r="F26" s="65">
        <f>VLOOKUP($A26,'Return Data'!$B$7:$R$2843,11,0)</f>
        <v>13.739100000000001</v>
      </c>
      <c r="G26" s="66">
        <f t="shared" si="1"/>
        <v>24</v>
      </c>
      <c r="H26" s="65">
        <f>VLOOKUP($A26,'Return Data'!$B$7:$R$2843,12,0)</f>
        <v>23.431799999999999</v>
      </c>
      <c r="I26" s="66">
        <f t="shared" si="2"/>
        <v>25</v>
      </c>
      <c r="J26" s="65">
        <f>VLOOKUP($A26,'Return Data'!$B$7:$R$2843,13,0)</f>
        <v>34.875399999999999</v>
      </c>
      <c r="K26" s="66">
        <f t="shared" si="3"/>
        <v>25</v>
      </c>
      <c r="L26" s="65">
        <f>VLOOKUP($A26,'Return Data'!$B$7:$R$2843,17,0)</f>
        <v>19.782399999999999</v>
      </c>
      <c r="M26" s="66">
        <f>RANK(L26,L$8:L$40,0)</f>
        <v>23</v>
      </c>
      <c r="N26" s="65">
        <f>VLOOKUP($A26,'Return Data'!$B$7:$R$2843,14,0)</f>
        <v>10.4169</v>
      </c>
      <c r="O26" s="66">
        <f>RANK(N26,N$8:N$40,0)</f>
        <v>23</v>
      </c>
      <c r="P26" s="65">
        <f>VLOOKUP($A26,'Return Data'!$B$7:$R$2843,15,0)</f>
        <v>11.150600000000001</v>
      </c>
      <c r="Q26" s="66">
        <f>RANK(P26,P$8:P$40,0)</f>
        <v>14</v>
      </c>
      <c r="R26" s="65">
        <f>VLOOKUP($A26,'Return Data'!$B$7:$R$2843,16,0)</f>
        <v>13.0006</v>
      </c>
      <c r="S26" s="67">
        <f t="shared" si="5"/>
        <v>18</v>
      </c>
    </row>
    <row r="27" spans="1:19" x14ac:dyDescent="0.3">
      <c r="A27" s="63" t="s">
        <v>512</v>
      </c>
      <c r="B27" s="64">
        <f>VLOOKUP($A27,'Return Data'!$B$7:$R$2843,3,0)</f>
        <v>44438</v>
      </c>
      <c r="C27" s="65">
        <f>VLOOKUP($A27,'Return Data'!$B$7:$R$2843,4,0)</f>
        <v>136.1139</v>
      </c>
      <c r="D27" s="65">
        <f>VLOOKUP($A27,'Return Data'!$B$7:$R$2843,10,0)</f>
        <v>7.9718</v>
      </c>
      <c r="E27" s="66">
        <f t="shared" si="0"/>
        <v>22</v>
      </c>
      <c r="F27" s="65">
        <f>VLOOKUP($A27,'Return Data'!$B$7:$R$2843,11,0)</f>
        <v>12.987399999999999</v>
      </c>
      <c r="G27" s="66">
        <f t="shared" si="1"/>
        <v>27</v>
      </c>
      <c r="H27" s="65">
        <f>VLOOKUP($A27,'Return Data'!$B$7:$R$2843,12,0)</f>
        <v>18.6904</v>
      </c>
      <c r="I27" s="66">
        <f t="shared" si="2"/>
        <v>32</v>
      </c>
      <c r="J27" s="65">
        <f>VLOOKUP($A27,'Return Data'!$B$7:$R$2843,13,0)</f>
        <v>28.886700000000001</v>
      </c>
      <c r="K27" s="66">
        <f t="shared" si="3"/>
        <v>31</v>
      </c>
      <c r="L27" s="65">
        <f>VLOOKUP($A27,'Return Data'!$B$7:$R$2843,17,0)</f>
        <v>15.4785</v>
      </c>
      <c r="M27" s="66">
        <f>RANK(L27,L$8:L$40,0)</f>
        <v>28</v>
      </c>
      <c r="N27" s="65">
        <f>VLOOKUP($A27,'Return Data'!$B$7:$R$2843,14,0)</f>
        <v>10.9213</v>
      </c>
      <c r="O27" s="66">
        <f>RANK(N27,N$8:N$40,0)</f>
        <v>20</v>
      </c>
      <c r="P27" s="65">
        <f>VLOOKUP($A27,'Return Data'!$B$7:$R$2843,15,0)</f>
        <v>9.4765999999999995</v>
      </c>
      <c r="Q27" s="66">
        <f>RANK(P27,P$8:P$40,0)</f>
        <v>21</v>
      </c>
      <c r="R27" s="65">
        <f>VLOOKUP($A27,'Return Data'!$B$7:$R$2843,16,0)</f>
        <v>8.8820999999999994</v>
      </c>
      <c r="S27" s="67">
        <f t="shared" si="5"/>
        <v>33</v>
      </c>
    </row>
    <row r="28" spans="1:19" x14ac:dyDescent="0.3">
      <c r="A28" s="63" t="s">
        <v>515</v>
      </c>
      <c r="B28" s="64">
        <f>VLOOKUP($A28,'Return Data'!$B$7:$R$2843,3,0)</f>
        <v>44438</v>
      </c>
      <c r="C28" s="65">
        <f>VLOOKUP($A28,'Return Data'!$B$7:$R$2843,4,0)</f>
        <v>16.305599999999998</v>
      </c>
      <c r="D28" s="65">
        <f>VLOOKUP($A28,'Return Data'!$B$7:$R$2843,10,0)</f>
        <v>10.3497</v>
      </c>
      <c r="E28" s="66">
        <f t="shared" si="0"/>
        <v>6</v>
      </c>
      <c r="F28" s="65">
        <f>VLOOKUP($A28,'Return Data'!$B$7:$R$2843,11,0)</f>
        <v>18.9452</v>
      </c>
      <c r="G28" s="66">
        <f t="shared" si="1"/>
        <v>4</v>
      </c>
      <c r="H28" s="65">
        <f>VLOOKUP($A28,'Return Data'!$B$7:$R$2843,12,0)</f>
        <v>35.106499999999997</v>
      </c>
      <c r="I28" s="66">
        <f t="shared" si="2"/>
        <v>4</v>
      </c>
      <c r="J28" s="65">
        <f>VLOOKUP($A28,'Return Data'!$B$7:$R$2843,13,0)</f>
        <v>44.979900000000001</v>
      </c>
      <c r="K28" s="66">
        <f t="shared" si="3"/>
        <v>4</v>
      </c>
      <c r="L28" s="65"/>
      <c r="M28" s="66"/>
      <c r="N28" s="65"/>
      <c r="O28" s="66"/>
      <c r="P28" s="65"/>
      <c r="Q28" s="66"/>
      <c r="R28" s="65">
        <f>VLOOKUP($A28,'Return Data'!$B$7:$R$2843,16,0)</f>
        <v>25.968699999999998</v>
      </c>
      <c r="S28" s="67">
        <f t="shared" si="5"/>
        <v>1</v>
      </c>
    </row>
    <row r="29" spans="1:19" x14ac:dyDescent="0.3">
      <c r="A29" s="63" t="s">
        <v>518</v>
      </c>
      <c r="B29" s="64">
        <f>VLOOKUP($A29,'Return Data'!$B$7:$R$2843,3,0)</f>
        <v>44438</v>
      </c>
      <c r="C29" s="65">
        <f>VLOOKUP($A29,'Return Data'!$B$7:$R$2843,4,0)</f>
        <v>21.536000000000001</v>
      </c>
      <c r="D29" s="65">
        <f>VLOOKUP($A29,'Return Data'!$B$7:$R$2843,10,0)</f>
        <v>8.9382000000000001</v>
      </c>
      <c r="E29" s="66">
        <f t="shared" si="0"/>
        <v>14</v>
      </c>
      <c r="F29" s="65">
        <f>VLOOKUP($A29,'Return Data'!$B$7:$R$2843,11,0)</f>
        <v>15.091900000000001</v>
      </c>
      <c r="G29" s="66">
        <f t="shared" si="1"/>
        <v>17</v>
      </c>
      <c r="H29" s="65">
        <f>VLOOKUP($A29,'Return Data'!$B$7:$R$2843,12,0)</f>
        <v>27.401800000000001</v>
      </c>
      <c r="I29" s="66">
        <f t="shared" si="2"/>
        <v>20</v>
      </c>
      <c r="J29" s="65">
        <f>VLOOKUP($A29,'Return Data'!$B$7:$R$2843,13,0)</f>
        <v>36.9191</v>
      </c>
      <c r="K29" s="66">
        <f t="shared" si="3"/>
        <v>21</v>
      </c>
      <c r="L29" s="65">
        <f>VLOOKUP($A29,'Return Data'!$B$7:$R$2843,17,0)</f>
        <v>21.9467</v>
      </c>
      <c r="M29" s="66">
        <f>RANK(L29,L$8:L$40,0)</f>
        <v>14</v>
      </c>
      <c r="N29" s="65">
        <f>VLOOKUP($A29,'Return Data'!$B$7:$R$2843,14,0)</f>
        <v>14.193899999999999</v>
      </c>
      <c r="O29" s="66">
        <f>RANK(N29,N$8:N$40,0)</f>
        <v>9</v>
      </c>
      <c r="P29" s="65">
        <f>VLOOKUP($A29,'Return Data'!$B$7:$R$2843,15,0)</f>
        <v>14.1989</v>
      </c>
      <c r="Q29" s="66">
        <f>RANK(P29,P$8:P$40,0)</f>
        <v>3</v>
      </c>
      <c r="R29" s="65">
        <f>VLOOKUP($A29,'Return Data'!$B$7:$R$2843,16,0)</f>
        <v>13.4171</v>
      </c>
      <c r="S29" s="67">
        <f t="shared" si="5"/>
        <v>16</v>
      </c>
    </row>
    <row r="30" spans="1:19" x14ac:dyDescent="0.3">
      <c r="A30" s="63" t="s">
        <v>520</v>
      </c>
      <c r="B30" s="64">
        <f>VLOOKUP($A30,'Return Data'!$B$7:$R$2843,3,0)</f>
        <v>44438</v>
      </c>
      <c r="C30" s="65">
        <f>VLOOKUP($A30,'Return Data'!$B$7:$R$2843,4,0)</f>
        <v>15.1014</v>
      </c>
      <c r="D30" s="65">
        <f>VLOOKUP($A30,'Return Data'!$B$7:$R$2843,10,0)</f>
        <v>6.8331999999999997</v>
      </c>
      <c r="E30" s="66">
        <f t="shared" si="0"/>
        <v>31</v>
      </c>
      <c r="F30" s="65">
        <f>VLOOKUP($A30,'Return Data'!$B$7:$R$2843,11,0)</f>
        <v>10.999700000000001</v>
      </c>
      <c r="G30" s="66">
        <f t="shared" si="1"/>
        <v>33</v>
      </c>
      <c r="H30" s="65">
        <f>VLOOKUP($A30,'Return Data'!$B$7:$R$2843,12,0)</f>
        <v>18.382899999999999</v>
      </c>
      <c r="I30" s="66">
        <f t="shared" si="2"/>
        <v>33</v>
      </c>
      <c r="J30" s="65">
        <f>VLOOKUP($A30,'Return Data'!$B$7:$R$2843,13,0)</f>
        <v>29.267399999999999</v>
      </c>
      <c r="K30" s="66">
        <f t="shared" si="3"/>
        <v>30</v>
      </c>
      <c r="L30" s="65"/>
      <c r="M30" s="66"/>
      <c r="N30" s="65"/>
      <c r="O30" s="66"/>
      <c r="P30" s="65"/>
      <c r="Q30" s="66"/>
      <c r="R30" s="65">
        <f>VLOOKUP($A30,'Return Data'!$B$7:$R$2843,16,0)</f>
        <v>14.9331</v>
      </c>
      <c r="S30" s="67">
        <f t="shared" si="5"/>
        <v>9</v>
      </c>
    </row>
    <row r="31" spans="1:19" x14ac:dyDescent="0.3">
      <c r="A31" s="63" t="s">
        <v>2008</v>
      </c>
      <c r="B31" s="64">
        <f>VLOOKUP($A31,'Return Data'!$B$7:$R$2843,3,0)</f>
        <v>44438</v>
      </c>
      <c r="C31" s="65">
        <f>VLOOKUP($A31,'Return Data'!$B$7:$R$2843,4,0)</f>
        <v>13.831099999999999</v>
      </c>
      <c r="D31" s="65">
        <f>VLOOKUP($A31,'Return Data'!$B$7:$R$2843,10,0)</f>
        <v>9.3834999999999997</v>
      </c>
      <c r="E31" s="66">
        <f t="shared" si="0"/>
        <v>12</v>
      </c>
      <c r="F31" s="65">
        <f>VLOOKUP($A31,'Return Data'!$B$7:$R$2843,11,0)</f>
        <v>14.216900000000001</v>
      </c>
      <c r="G31" s="66">
        <f t="shared" si="1"/>
        <v>21</v>
      </c>
      <c r="H31" s="65">
        <f>VLOOKUP($A31,'Return Data'!$B$7:$R$2843,12,0)</f>
        <v>23.4192</v>
      </c>
      <c r="I31" s="66">
        <f t="shared" si="2"/>
        <v>26</v>
      </c>
      <c r="J31" s="65">
        <f>VLOOKUP($A31,'Return Data'!$B$7:$R$2843,13,0)</f>
        <v>31.124099999999999</v>
      </c>
      <c r="K31" s="66">
        <f t="shared" si="3"/>
        <v>28</v>
      </c>
      <c r="L31" s="65">
        <f>VLOOKUP($A31,'Return Data'!$B$7:$R$2843,17,0)</f>
        <v>16.2317</v>
      </c>
      <c r="M31" s="66">
        <f t="shared" ref="M31:M40" si="7">RANK(L31,L$8:L$40,0)</f>
        <v>27</v>
      </c>
      <c r="N31" s="65"/>
      <c r="O31" s="66"/>
      <c r="P31" s="65"/>
      <c r="Q31" s="66"/>
      <c r="R31" s="65">
        <f>VLOOKUP($A31,'Return Data'!$B$7:$R$2843,16,0)</f>
        <v>10.2074</v>
      </c>
      <c r="S31" s="67">
        <f t="shared" si="5"/>
        <v>31</v>
      </c>
    </row>
    <row r="32" spans="1:19" x14ac:dyDescent="0.3">
      <c r="A32" s="63" t="s">
        <v>521</v>
      </c>
      <c r="B32" s="64">
        <f>VLOOKUP($A32,'Return Data'!$B$7:$R$2843,3,0)</f>
        <v>44438</v>
      </c>
      <c r="C32" s="65">
        <f>VLOOKUP($A32,'Return Data'!$B$7:$R$2843,4,0)</f>
        <v>63.812600000000003</v>
      </c>
      <c r="D32" s="65">
        <f>VLOOKUP($A32,'Return Data'!$B$7:$R$2843,10,0)</f>
        <v>7.2869999999999999</v>
      </c>
      <c r="E32" s="66">
        <f t="shared" si="0"/>
        <v>28</v>
      </c>
      <c r="F32" s="65">
        <f>VLOOKUP($A32,'Return Data'!$B$7:$R$2843,11,0)</f>
        <v>14.622999999999999</v>
      </c>
      <c r="G32" s="66">
        <f t="shared" si="1"/>
        <v>19</v>
      </c>
      <c r="H32" s="65">
        <f>VLOOKUP($A32,'Return Data'!$B$7:$R$2843,12,0)</f>
        <v>31.700800000000001</v>
      </c>
      <c r="I32" s="66">
        <f t="shared" si="2"/>
        <v>7</v>
      </c>
      <c r="J32" s="65">
        <f>VLOOKUP($A32,'Return Data'!$B$7:$R$2843,13,0)</f>
        <v>41.157699999999998</v>
      </c>
      <c r="K32" s="66">
        <f t="shared" si="3"/>
        <v>11</v>
      </c>
      <c r="L32" s="65">
        <f>VLOOKUP($A32,'Return Data'!$B$7:$R$2843,17,0)</f>
        <v>12.9887</v>
      </c>
      <c r="M32" s="66">
        <f t="shared" si="7"/>
        <v>29</v>
      </c>
      <c r="N32" s="65">
        <f>VLOOKUP($A32,'Return Data'!$B$7:$R$2843,14,0)</f>
        <v>3.7871000000000001</v>
      </c>
      <c r="O32" s="66">
        <f t="shared" ref="O32:O40" si="8">RANK(N32,N$8:N$40,0)</f>
        <v>26</v>
      </c>
      <c r="P32" s="65">
        <f>VLOOKUP($A32,'Return Data'!$B$7:$R$2843,15,0)</f>
        <v>7.4886999999999997</v>
      </c>
      <c r="Q32" s="66">
        <f t="shared" ref="Q32:Q40" si="9">RANK(P32,P$8:P$40,0)</f>
        <v>22</v>
      </c>
      <c r="R32" s="65">
        <f>VLOOKUP($A32,'Return Data'!$B$7:$R$2843,16,0)</f>
        <v>12.0947</v>
      </c>
      <c r="S32" s="67">
        <f t="shared" si="5"/>
        <v>22</v>
      </c>
    </row>
    <row r="33" spans="1:19" x14ac:dyDescent="0.3">
      <c r="A33" s="63" t="s">
        <v>527</v>
      </c>
      <c r="B33" s="64">
        <f>VLOOKUP($A33,'Return Data'!$B$7:$R$2843,3,0)</f>
        <v>44438</v>
      </c>
      <c r="C33" s="65">
        <f>VLOOKUP($A33,'Return Data'!$B$7:$R$2843,4,0)</f>
        <v>95.52</v>
      </c>
      <c r="D33" s="65">
        <f>VLOOKUP($A33,'Return Data'!$B$7:$R$2843,10,0)</f>
        <v>8.4961000000000002</v>
      </c>
      <c r="E33" s="66">
        <f t="shared" si="0"/>
        <v>18</v>
      </c>
      <c r="F33" s="65">
        <f>VLOOKUP($A33,'Return Data'!$B$7:$R$2843,11,0)</f>
        <v>15.936400000000001</v>
      </c>
      <c r="G33" s="66">
        <f t="shared" si="1"/>
        <v>12</v>
      </c>
      <c r="H33" s="65">
        <f>VLOOKUP($A33,'Return Data'!$B$7:$R$2843,12,0)</f>
        <v>26.4831</v>
      </c>
      <c r="I33" s="66">
        <f t="shared" si="2"/>
        <v>21</v>
      </c>
      <c r="J33" s="65">
        <f>VLOOKUP($A33,'Return Data'!$B$7:$R$2843,13,0)</f>
        <v>39.221699999999998</v>
      </c>
      <c r="K33" s="66">
        <f t="shared" si="3"/>
        <v>17</v>
      </c>
      <c r="L33" s="65">
        <f>VLOOKUP($A33,'Return Data'!$B$7:$R$2843,17,0)</f>
        <v>20.454599999999999</v>
      </c>
      <c r="M33" s="66">
        <f t="shared" si="7"/>
        <v>21</v>
      </c>
      <c r="N33" s="65">
        <f>VLOOKUP($A33,'Return Data'!$B$7:$R$2843,14,0)</f>
        <v>11.102600000000001</v>
      </c>
      <c r="O33" s="66">
        <f t="shared" si="8"/>
        <v>18</v>
      </c>
      <c r="P33" s="65">
        <f>VLOOKUP($A33,'Return Data'!$B$7:$R$2843,15,0)</f>
        <v>10.1807</v>
      </c>
      <c r="Q33" s="66">
        <f t="shared" si="9"/>
        <v>18</v>
      </c>
      <c r="R33" s="65">
        <f>VLOOKUP($A33,'Return Data'!$B$7:$R$2843,16,0)</f>
        <v>13.699</v>
      </c>
      <c r="S33" s="67">
        <f t="shared" si="5"/>
        <v>15</v>
      </c>
    </row>
    <row r="34" spans="1:19" x14ac:dyDescent="0.3">
      <c r="A34" s="63" t="s">
        <v>529</v>
      </c>
      <c r="B34" s="64">
        <f>VLOOKUP($A34,'Return Data'!$B$7:$R$2843,3,0)</f>
        <v>44438</v>
      </c>
      <c r="C34" s="65">
        <f>VLOOKUP($A34,'Return Data'!$B$7:$R$2843,4,0)</f>
        <v>107.97</v>
      </c>
      <c r="D34" s="65">
        <f>VLOOKUP($A34,'Return Data'!$B$7:$R$2843,10,0)</f>
        <v>10.1173</v>
      </c>
      <c r="E34" s="66">
        <f t="shared" si="0"/>
        <v>8</v>
      </c>
      <c r="F34" s="65">
        <f>VLOOKUP($A34,'Return Data'!$B$7:$R$2843,11,0)</f>
        <v>15.488300000000001</v>
      </c>
      <c r="G34" s="66">
        <f t="shared" si="1"/>
        <v>14</v>
      </c>
      <c r="H34" s="65">
        <f>VLOOKUP($A34,'Return Data'!$B$7:$R$2843,12,0)</f>
        <v>27.9114</v>
      </c>
      <c r="I34" s="66">
        <f t="shared" si="2"/>
        <v>16</v>
      </c>
      <c r="J34" s="65">
        <f>VLOOKUP($A34,'Return Data'!$B$7:$R$2843,13,0)</f>
        <v>39.406100000000002</v>
      </c>
      <c r="K34" s="66">
        <f t="shared" si="3"/>
        <v>16</v>
      </c>
      <c r="L34" s="65">
        <f>VLOOKUP($A34,'Return Data'!$B$7:$R$2843,17,0)</f>
        <v>22.093800000000002</v>
      </c>
      <c r="M34" s="66">
        <f t="shared" si="7"/>
        <v>12</v>
      </c>
      <c r="N34" s="65">
        <f>VLOOKUP($A34,'Return Data'!$B$7:$R$2843,14,0)</f>
        <v>10.861800000000001</v>
      </c>
      <c r="O34" s="66">
        <f t="shared" si="8"/>
        <v>21</v>
      </c>
      <c r="P34" s="65">
        <f>VLOOKUP($A34,'Return Data'!$B$7:$R$2843,15,0)</f>
        <v>13.421900000000001</v>
      </c>
      <c r="Q34" s="66">
        <f t="shared" si="9"/>
        <v>6</v>
      </c>
      <c r="R34" s="65">
        <f>VLOOKUP($A34,'Return Data'!$B$7:$R$2843,16,0)</f>
        <v>11.6213</v>
      </c>
      <c r="S34" s="67">
        <f t="shared" si="5"/>
        <v>27</v>
      </c>
    </row>
    <row r="35" spans="1:19" x14ac:dyDescent="0.3">
      <c r="A35" s="63" t="s">
        <v>531</v>
      </c>
      <c r="B35" s="64">
        <f>VLOOKUP($A35,'Return Data'!$B$7:$R$2843,3,0)</f>
        <v>44438</v>
      </c>
      <c r="C35" s="65">
        <f>VLOOKUP($A35,'Return Data'!$B$7:$R$2843,4,0)</f>
        <v>259.62270000000001</v>
      </c>
      <c r="D35" s="65">
        <f>VLOOKUP($A35,'Return Data'!$B$7:$R$2843,10,0)</f>
        <v>8.9149999999999991</v>
      </c>
      <c r="E35" s="66">
        <f t="shared" si="0"/>
        <v>15</v>
      </c>
      <c r="F35" s="65">
        <f>VLOOKUP($A35,'Return Data'!$B$7:$R$2843,11,0)</f>
        <v>30.682300000000001</v>
      </c>
      <c r="G35" s="66">
        <f t="shared" si="1"/>
        <v>2</v>
      </c>
      <c r="H35" s="65">
        <f>VLOOKUP($A35,'Return Data'!$B$7:$R$2843,12,0)</f>
        <v>50.058300000000003</v>
      </c>
      <c r="I35" s="66">
        <f t="shared" si="2"/>
        <v>1</v>
      </c>
      <c r="J35" s="65">
        <f>VLOOKUP($A35,'Return Data'!$B$7:$R$2843,13,0)</f>
        <v>63.585500000000003</v>
      </c>
      <c r="K35" s="66">
        <f t="shared" si="3"/>
        <v>1</v>
      </c>
      <c r="L35" s="65">
        <f>VLOOKUP($A35,'Return Data'!$B$7:$R$2843,17,0)</f>
        <v>39.839799999999997</v>
      </c>
      <c r="M35" s="66">
        <f t="shared" si="7"/>
        <v>2</v>
      </c>
      <c r="N35" s="65">
        <f>VLOOKUP($A35,'Return Data'!$B$7:$R$2843,14,0)</f>
        <v>24.063099999999999</v>
      </c>
      <c r="O35" s="66">
        <f t="shared" si="8"/>
        <v>1</v>
      </c>
      <c r="P35" s="65">
        <f>VLOOKUP($A35,'Return Data'!$B$7:$R$2843,15,0)</f>
        <v>18.049600000000002</v>
      </c>
      <c r="Q35" s="66">
        <f t="shared" si="9"/>
        <v>1</v>
      </c>
      <c r="R35" s="65">
        <f>VLOOKUP($A35,'Return Data'!$B$7:$R$2843,16,0)</f>
        <v>17.253599999999999</v>
      </c>
      <c r="S35" s="67">
        <f t="shared" si="5"/>
        <v>3</v>
      </c>
    </row>
    <row r="36" spans="1:19" x14ac:dyDescent="0.3">
      <c r="A36" s="63" t="s">
        <v>1839</v>
      </c>
      <c r="B36" s="64">
        <f>VLOOKUP($A36,'Return Data'!$B$7:$R$2843,3,0)</f>
        <v>44438</v>
      </c>
      <c r="C36" s="65">
        <f>VLOOKUP($A36,'Return Data'!$B$7:$R$2843,4,0)</f>
        <v>465.81746276118798</v>
      </c>
      <c r="D36" s="65">
        <f>VLOOKUP($A36,'Return Data'!$B$7:$R$2843,10,0)</f>
        <v>8.5444999999999993</v>
      </c>
      <c r="E36" s="66">
        <f t="shared" si="0"/>
        <v>17</v>
      </c>
      <c r="F36" s="65">
        <f>VLOOKUP($A36,'Return Data'!$B$7:$R$2843,11,0)</f>
        <v>14.2559</v>
      </c>
      <c r="G36" s="66">
        <f t="shared" si="1"/>
        <v>20</v>
      </c>
      <c r="H36" s="65">
        <f>VLOOKUP($A36,'Return Data'!$B$7:$R$2843,12,0)</f>
        <v>25.85</v>
      </c>
      <c r="I36" s="66">
        <f t="shared" si="2"/>
        <v>22</v>
      </c>
      <c r="J36" s="65">
        <f>VLOOKUP($A36,'Return Data'!$B$7:$R$2843,13,0)</f>
        <v>35.416699999999999</v>
      </c>
      <c r="K36" s="66">
        <f t="shared" si="3"/>
        <v>24</v>
      </c>
      <c r="L36" s="65">
        <f>VLOOKUP($A36,'Return Data'!$B$7:$R$2843,17,0)</f>
        <v>21.238600000000002</v>
      </c>
      <c r="M36" s="66">
        <f t="shared" si="7"/>
        <v>17</v>
      </c>
      <c r="N36" s="65">
        <f>VLOOKUP($A36,'Return Data'!$B$7:$R$2843,14,0)</f>
        <v>14.1973</v>
      </c>
      <c r="O36" s="66">
        <f t="shared" si="8"/>
        <v>8</v>
      </c>
      <c r="P36" s="65">
        <f>VLOOKUP($A36,'Return Data'!$B$7:$R$2843,15,0)</f>
        <v>13.335900000000001</v>
      </c>
      <c r="Q36" s="66">
        <f t="shared" si="9"/>
        <v>7</v>
      </c>
      <c r="R36" s="65">
        <f>VLOOKUP($A36,'Return Data'!$B$7:$R$2843,16,0)</f>
        <v>16.115600000000001</v>
      </c>
      <c r="S36" s="67">
        <f t="shared" si="5"/>
        <v>6</v>
      </c>
    </row>
    <row r="37" spans="1:19" x14ac:dyDescent="0.3">
      <c r="A37" s="63" t="s">
        <v>534</v>
      </c>
      <c r="B37" s="64">
        <f>VLOOKUP($A37,'Return Data'!$B$7:$R$2843,3,0)</f>
        <v>44438</v>
      </c>
      <c r="C37" s="65">
        <f>VLOOKUP($A37,'Return Data'!$B$7:$R$2843,4,0)</f>
        <v>22.6038</v>
      </c>
      <c r="D37" s="65">
        <f>VLOOKUP($A37,'Return Data'!$B$7:$R$2843,10,0)</f>
        <v>7.6992000000000003</v>
      </c>
      <c r="E37" s="66">
        <f t="shared" si="0"/>
        <v>26</v>
      </c>
      <c r="F37" s="65">
        <f>VLOOKUP($A37,'Return Data'!$B$7:$R$2843,11,0)</f>
        <v>12.651199999999999</v>
      </c>
      <c r="G37" s="66">
        <f t="shared" si="1"/>
        <v>29</v>
      </c>
      <c r="H37" s="65">
        <f>VLOOKUP($A37,'Return Data'!$B$7:$R$2843,12,0)</f>
        <v>19.797799999999999</v>
      </c>
      <c r="I37" s="66">
        <f t="shared" si="2"/>
        <v>30</v>
      </c>
      <c r="J37" s="65">
        <f>VLOOKUP($A37,'Return Data'!$B$7:$R$2843,13,0)</f>
        <v>28.271799999999999</v>
      </c>
      <c r="K37" s="66">
        <f t="shared" si="3"/>
        <v>32</v>
      </c>
      <c r="L37" s="65">
        <f>VLOOKUP($A37,'Return Data'!$B$7:$R$2843,17,0)</f>
        <v>17.622499999999999</v>
      </c>
      <c r="M37" s="66">
        <f t="shared" si="7"/>
        <v>25</v>
      </c>
      <c r="N37" s="65">
        <f>VLOOKUP($A37,'Return Data'!$B$7:$R$2843,14,0)</f>
        <v>9.9731000000000005</v>
      </c>
      <c r="O37" s="66">
        <f t="shared" si="8"/>
        <v>24</v>
      </c>
      <c r="P37" s="65">
        <f>VLOOKUP($A37,'Return Data'!$B$7:$R$2843,15,0)</f>
        <v>9.9253</v>
      </c>
      <c r="Q37" s="66">
        <f t="shared" si="9"/>
        <v>19</v>
      </c>
      <c r="R37" s="65">
        <f>VLOOKUP($A37,'Return Data'!$B$7:$R$2843,16,0)</f>
        <v>11.126099999999999</v>
      </c>
      <c r="S37" s="67">
        <f t="shared" si="5"/>
        <v>30</v>
      </c>
    </row>
    <row r="38" spans="1:19" x14ac:dyDescent="0.3">
      <c r="A38" s="63" t="s">
        <v>535</v>
      </c>
      <c r="B38" s="64">
        <f>VLOOKUP($A38,'Return Data'!$B$7:$R$2843,3,0)</f>
        <v>44438</v>
      </c>
      <c r="C38" s="65">
        <f>VLOOKUP($A38,'Return Data'!$B$7:$R$2843,4,0)</f>
        <v>130.50630000000001</v>
      </c>
      <c r="D38" s="65">
        <f>VLOOKUP($A38,'Return Data'!$B$7:$R$2843,10,0)</f>
        <v>10.414300000000001</v>
      </c>
      <c r="E38" s="66">
        <f t="shared" si="0"/>
        <v>5</v>
      </c>
      <c r="F38" s="65">
        <f>VLOOKUP($A38,'Return Data'!$B$7:$R$2843,11,0)</f>
        <v>16.279499999999999</v>
      </c>
      <c r="G38" s="66">
        <f t="shared" si="1"/>
        <v>11</v>
      </c>
      <c r="H38" s="65">
        <f>VLOOKUP($A38,'Return Data'!$B$7:$R$2843,12,0)</f>
        <v>29.581600000000002</v>
      </c>
      <c r="I38" s="66">
        <f t="shared" si="2"/>
        <v>9</v>
      </c>
      <c r="J38" s="65">
        <f>VLOOKUP($A38,'Return Data'!$B$7:$R$2843,13,0)</f>
        <v>38.377800000000001</v>
      </c>
      <c r="K38" s="66">
        <f t="shared" si="3"/>
        <v>19</v>
      </c>
      <c r="L38" s="65">
        <f>VLOOKUP($A38,'Return Data'!$B$7:$R$2843,17,0)</f>
        <v>21.1617</v>
      </c>
      <c r="M38" s="66">
        <f t="shared" si="7"/>
        <v>18</v>
      </c>
      <c r="N38" s="65">
        <f>VLOOKUP($A38,'Return Data'!$B$7:$R$2843,14,0)</f>
        <v>12.637</v>
      </c>
      <c r="O38" s="66">
        <f t="shared" si="8"/>
        <v>13</v>
      </c>
      <c r="P38" s="65">
        <f>VLOOKUP($A38,'Return Data'!$B$7:$R$2843,15,0)</f>
        <v>12.8788</v>
      </c>
      <c r="Q38" s="66">
        <f t="shared" si="9"/>
        <v>8</v>
      </c>
      <c r="R38" s="65">
        <f>VLOOKUP($A38,'Return Data'!$B$7:$R$2843,16,0)</f>
        <v>12.867699999999999</v>
      </c>
      <c r="S38" s="67">
        <f t="shared" si="5"/>
        <v>19</v>
      </c>
    </row>
    <row r="39" spans="1:19" x14ac:dyDescent="0.3">
      <c r="A39" s="63" t="s">
        <v>538</v>
      </c>
      <c r="B39" s="64">
        <f>VLOOKUP($A39,'Return Data'!$B$7:$R$2843,3,0)</f>
        <v>44438</v>
      </c>
      <c r="C39" s="65">
        <f>VLOOKUP($A39,'Return Data'!$B$7:$R$2843,4,0)</f>
        <v>404.978485130786</v>
      </c>
      <c r="D39" s="65">
        <f>VLOOKUP($A39,'Return Data'!$B$7:$R$2843,10,0)</f>
        <v>10.0116</v>
      </c>
      <c r="E39" s="66">
        <f t="shared" si="0"/>
        <v>10</v>
      </c>
      <c r="F39" s="65">
        <f>VLOOKUP($A39,'Return Data'!$B$7:$R$2843,11,0)</f>
        <v>15.1198</v>
      </c>
      <c r="G39" s="66">
        <f t="shared" si="1"/>
        <v>16</v>
      </c>
      <c r="H39" s="65">
        <f>VLOOKUP($A39,'Return Data'!$B$7:$R$2843,12,0)</f>
        <v>28.523</v>
      </c>
      <c r="I39" s="66">
        <f t="shared" si="2"/>
        <v>13</v>
      </c>
      <c r="J39" s="65">
        <f>VLOOKUP($A39,'Return Data'!$B$7:$R$2843,13,0)</f>
        <v>40.064</v>
      </c>
      <c r="K39" s="66">
        <f t="shared" si="3"/>
        <v>15</v>
      </c>
      <c r="L39" s="65">
        <f>VLOOKUP($A39,'Return Data'!$B$7:$R$2843,17,0)</f>
        <v>20.017700000000001</v>
      </c>
      <c r="M39" s="66">
        <f t="shared" si="7"/>
        <v>22</v>
      </c>
      <c r="N39" s="65">
        <f>VLOOKUP($A39,'Return Data'!$B$7:$R$2843,14,0)</f>
        <v>11.6366</v>
      </c>
      <c r="O39" s="66">
        <f t="shared" si="8"/>
        <v>16</v>
      </c>
      <c r="P39" s="65">
        <f>VLOOKUP($A39,'Return Data'!$B$7:$R$2843,15,0)</f>
        <v>9.8833000000000002</v>
      </c>
      <c r="Q39" s="66">
        <f t="shared" si="9"/>
        <v>20</v>
      </c>
      <c r="R39" s="65">
        <f>VLOOKUP($A39,'Return Data'!$B$7:$R$2843,16,0)</f>
        <v>15.354200000000001</v>
      </c>
      <c r="S39" s="67">
        <f t="shared" si="5"/>
        <v>7</v>
      </c>
    </row>
    <row r="40" spans="1:19" x14ac:dyDescent="0.3">
      <c r="A40" s="63" t="s">
        <v>540</v>
      </c>
      <c r="B40" s="64">
        <f>VLOOKUP($A40,'Return Data'!$B$7:$R$2843,3,0)</f>
        <v>44438</v>
      </c>
      <c r="C40" s="65">
        <f>VLOOKUP($A40,'Return Data'!$B$7:$R$2843,4,0)</f>
        <v>245.861000867999</v>
      </c>
      <c r="D40" s="65">
        <f>VLOOKUP($A40,'Return Data'!$B$7:$R$2843,10,0)</f>
        <v>8.3894000000000002</v>
      </c>
      <c r="E40" s="66">
        <f t="shared" si="0"/>
        <v>19</v>
      </c>
      <c r="F40" s="65">
        <f>VLOOKUP($A40,'Return Data'!$B$7:$R$2843,11,0)</f>
        <v>16.879200000000001</v>
      </c>
      <c r="G40" s="66">
        <f t="shared" si="1"/>
        <v>7</v>
      </c>
      <c r="H40" s="65">
        <f>VLOOKUP($A40,'Return Data'!$B$7:$R$2843,12,0)</f>
        <v>33.147100000000002</v>
      </c>
      <c r="I40" s="66">
        <f t="shared" si="2"/>
        <v>5</v>
      </c>
      <c r="J40" s="65">
        <f>VLOOKUP($A40,'Return Data'!$B$7:$R$2843,13,0)</f>
        <v>42.780500000000004</v>
      </c>
      <c r="K40" s="66">
        <f t="shared" si="3"/>
        <v>8</v>
      </c>
      <c r="L40" s="65">
        <f>VLOOKUP($A40,'Return Data'!$B$7:$R$2843,17,0)</f>
        <v>22.6007</v>
      </c>
      <c r="M40" s="66">
        <f t="shared" si="7"/>
        <v>11</v>
      </c>
      <c r="N40" s="65">
        <f>VLOOKUP($A40,'Return Data'!$B$7:$R$2843,14,0)</f>
        <v>11.091100000000001</v>
      </c>
      <c r="O40" s="66">
        <f t="shared" si="8"/>
        <v>19</v>
      </c>
      <c r="P40" s="65">
        <f>VLOOKUP($A40,'Return Data'!$B$7:$R$2843,15,0)</f>
        <v>11.1968</v>
      </c>
      <c r="Q40" s="66">
        <f t="shared" si="9"/>
        <v>13</v>
      </c>
      <c r="R40" s="65">
        <f>VLOOKUP($A40,'Return Data'!$B$7:$R$2843,16,0)</f>
        <v>12.7538</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8.9936030303030332</v>
      </c>
      <c r="E42" s="74"/>
      <c r="F42" s="75">
        <f>AVERAGE(F8:F40)</f>
        <v>15.93610303030303</v>
      </c>
      <c r="G42" s="74"/>
      <c r="H42" s="75">
        <f>AVERAGE(H8:H40)</f>
        <v>28.222239393939397</v>
      </c>
      <c r="I42" s="74"/>
      <c r="J42" s="75">
        <f>AVERAGE(J8:J40)</f>
        <v>39.3309</v>
      </c>
      <c r="K42" s="74"/>
      <c r="L42" s="75">
        <f>AVERAGE(L8:L40)</f>
        <v>22.622489655172409</v>
      </c>
      <c r="M42" s="74"/>
      <c r="N42" s="75">
        <f>AVERAGE(N8:N40)</f>
        <v>12.613499999999997</v>
      </c>
      <c r="O42" s="74"/>
      <c r="P42" s="75">
        <f>AVERAGE(P8:P40)</f>
        <v>11.926745454545454</v>
      </c>
      <c r="Q42" s="74"/>
      <c r="R42" s="75">
        <f>AVERAGE(R8:R40)</f>
        <v>13.733912121212121</v>
      </c>
      <c r="S42" s="76"/>
    </row>
    <row r="43" spans="1:19" x14ac:dyDescent="0.3">
      <c r="A43" s="73" t="s">
        <v>28</v>
      </c>
      <c r="B43" s="74"/>
      <c r="C43" s="74"/>
      <c r="D43" s="75">
        <f>MIN(D8:D40)</f>
        <v>6.5278</v>
      </c>
      <c r="E43" s="74"/>
      <c r="F43" s="75">
        <f>MIN(F8:F40)</f>
        <v>10.999700000000001</v>
      </c>
      <c r="G43" s="74"/>
      <c r="H43" s="75">
        <f>MIN(H8:H40)</f>
        <v>18.382899999999999</v>
      </c>
      <c r="I43" s="74"/>
      <c r="J43" s="75">
        <f>MIN(J8:J40)</f>
        <v>28.1355</v>
      </c>
      <c r="K43" s="74"/>
      <c r="L43" s="75">
        <f>MIN(L8:L40)</f>
        <v>12.9887</v>
      </c>
      <c r="M43" s="74"/>
      <c r="N43" s="75">
        <f>MIN(N8:N40)</f>
        <v>3.7871000000000001</v>
      </c>
      <c r="O43" s="74"/>
      <c r="P43" s="75">
        <f>MIN(P8:P40)</f>
        <v>7.4886999999999997</v>
      </c>
      <c r="Q43" s="74"/>
      <c r="R43" s="75">
        <f>MIN(R8:R40)</f>
        <v>8.8820999999999994</v>
      </c>
      <c r="S43" s="76"/>
    </row>
    <row r="44" spans="1:19" ht="15" thickBot="1" x14ac:dyDescent="0.35">
      <c r="A44" s="77" t="s">
        <v>29</v>
      </c>
      <c r="B44" s="78"/>
      <c r="C44" s="78"/>
      <c r="D44" s="79">
        <f>MAX(D8:D40)</f>
        <v>16.6755</v>
      </c>
      <c r="E44" s="78"/>
      <c r="F44" s="79">
        <f>MAX(F8:F40)</f>
        <v>34.063299999999998</v>
      </c>
      <c r="G44" s="78"/>
      <c r="H44" s="79">
        <f>MAX(H8:H40)</f>
        <v>50.058300000000003</v>
      </c>
      <c r="I44" s="78"/>
      <c r="J44" s="79">
        <f>MAX(J8:J40)</f>
        <v>63.585500000000003</v>
      </c>
      <c r="K44" s="78"/>
      <c r="L44" s="79">
        <f>MAX(L8:L40)</f>
        <v>40.908099999999997</v>
      </c>
      <c r="M44" s="78"/>
      <c r="N44" s="79">
        <f>MAX(N8:N40)</f>
        <v>24.063099999999999</v>
      </c>
      <c r="O44" s="78"/>
      <c r="P44" s="79">
        <f>MAX(P8:P40)</f>
        <v>18.049600000000002</v>
      </c>
      <c r="Q44" s="78"/>
      <c r="R44" s="79">
        <f>MAX(R8:R40)</f>
        <v>25.968699999999998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44438</v>
      </c>
      <c r="C8" s="65">
        <f>VLOOKUP($A8,'Return Data'!$B$7:$R$2843,4,0)</f>
        <v>52.764200000000002</v>
      </c>
      <c r="D8" s="65">
        <f>VLOOKUP($A8,'Return Data'!$B$7:$R$2843,10,0)</f>
        <v>16.8873</v>
      </c>
      <c r="E8" s="66">
        <f t="shared" ref="E8:E15" si="0">RANK(D8,D$8:D$31,0)</f>
        <v>4</v>
      </c>
      <c r="F8" s="65">
        <f>VLOOKUP($A8,'Return Data'!$B$7:$R$2843,11,0)</f>
        <v>14.672000000000001</v>
      </c>
      <c r="G8" s="66">
        <f t="shared" ref="G8:G15" si="1">RANK(F8,F$8:F$31,0)</f>
        <v>9</v>
      </c>
      <c r="H8" s="65">
        <f>VLOOKUP($A8,'Return Data'!$B$7:$R$2843,12,0)</f>
        <v>18.827500000000001</v>
      </c>
      <c r="I8" s="66">
        <f t="shared" ref="I8:I15" si="2">RANK(H8,H$8:H$31,0)</f>
        <v>1</v>
      </c>
      <c r="J8" s="65">
        <f>VLOOKUP($A8,'Return Data'!$B$7:$R$2843,13,0)</f>
        <v>23.0458</v>
      </c>
      <c r="K8" s="66">
        <f t="shared" ref="K8:K15" si="3">RANK(J8,J$8:J$31,0)</f>
        <v>1</v>
      </c>
      <c r="L8" s="65">
        <f>VLOOKUP($A8,'Return Data'!$B$7:$R$2843,17,0)</f>
        <v>12.677099999999999</v>
      </c>
      <c r="M8" s="66">
        <f t="shared" ref="M8:M15" si="4">RANK(L8,L$8:L$31,0)</f>
        <v>6</v>
      </c>
      <c r="N8" s="65">
        <f>VLOOKUP($A8,'Return Data'!$B$7:$R$2843,14,0)</f>
        <v>8.5130999999999997</v>
      </c>
      <c r="O8" s="66">
        <f t="shared" ref="O8:O15" si="5">RANK(N8,N$8:N$31,0)</f>
        <v>12</v>
      </c>
      <c r="P8" s="65">
        <f>VLOOKUP($A8,'Return Data'!$B$7:$R$2843,15,0)</f>
        <v>8.5345999999999993</v>
      </c>
      <c r="Q8" s="66">
        <f t="shared" ref="Q8:Q15" si="6">RANK(P8,P$8:P$31,0)</f>
        <v>9</v>
      </c>
      <c r="R8" s="65">
        <f>VLOOKUP($A8,'Return Data'!$B$7:$R$2843,16,0)</f>
        <v>11.2568</v>
      </c>
      <c r="S8" s="67">
        <f t="shared" ref="S8:S15" si="7">RANK(R8,R$8:R$31,0)</f>
        <v>1</v>
      </c>
    </row>
    <row r="9" spans="1:20" x14ac:dyDescent="0.3">
      <c r="A9" s="63" t="s">
        <v>1612</v>
      </c>
      <c r="B9" s="64">
        <f>VLOOKUP($A9,'Return Data'!$B$7:$R$2843,3,0)</f>
        <v>44438</v>
      </c>
      <c r="C9" s="65">
        <f>VLOOKUP($A9,'Return Data'!$B$7:$R$2843,4,0)</f>
        <v>26.622</v>
      </c>
      <c r="D9" s="65">
        <f>VLOOKUP($A9,'Return Data'!$B$7:$R$2843,10,0)</f>
        <v>18.928000000000001</v>
      </c>
      <c r="E9" s="66">
        <f t="shared" si="0"/>
        <v>2</v>
      </c>
      <c r="F9" s="65">
        <f>VLOOKUP($A9,'Return Data'!$B$7:$R$2843,11,0)</f>
        <v>16.761600000000001</v>
      </c>
      <c r="G9" s="66">
        <f t="shared" si="1"/>
        <v>3</v>
      </c>
      <c r="H9" s="65">
        <f>VLOOKUP($A9,'Return Data'!$B$7:$R$2843,12,0)</f>
        <v>15.072800000000001</v>
      </c>
      <c r="I9" s="66">
        <f t="shared" si="2"/>
        <v>5</v>
      </c>
      <c r="J9" s="65">
        <f>VLOOKUP($A9,'Return Data'!$B$7:$R$2843,13,0)</f>
        <v>17.418700000000001</v>
      </c>
      <c r="K9" s="66">
        <f t="shared" si="3"/>
        <v>6</v>
      </c>
      <c r="L9" s="65">
        <f>VLOOKUP($A9,'Return Data'!$B$7:$R$2843,17,0)</f>
        <v>14.2936</v>
      </c>
      <c r="M9" s="66">
        <f t="shared" si="4"/>
        <v>3</v>
      </c>
      <c r="N9" s="65">
        <f>VLOOKUP($A9,'Return Data'!$B$7:$R$2843,14,0)</f>
        <v>8.6447000000000003</v>
      </c>
      <c r="O9" s="66">
        <f t="shared" si="5"/>
        <v>11</v>
      </c>
      <c r="P9" s="65">
        <f>VLOOKUP($A9,'Return Data'!$B$7:$R$2843,15,0)</f>
        <v>8.6015999999999995</v>
      </c>
      <c r="Q9" s="66">
        <f t="shared" si="6"/>
        <v>8</v>
      </c>
      <c r="R9" s="65">
        <f>VLOOKUP($A9,'Return Data'!$B$7:$R$2843,16,0)</f>
        <v>9.8842999999999996</v>
      </c>
      <c r="S9" s="67">
        <f t="shared" si="7"/>
        <v>10</v>
      </c>
    </row>
    <row r="10" spans="1:20" x14ac:dyDescent="0.3">
      <c r="A10" s="63" t="s">
        <v>1613</v>
      </c>
      <c r="B10" s="64">
        <f>VLOOKUP($A10,'Return Data'!$B$7:$R$2843,3,0)</f>
        <v>44438</v>
      </c>
      <c r="C10" s="65">
        <f>VLOOKUP($A10,'Return Data'!$B$7:$R$2843,4,0)</f>
        <v>32.619500000000002</v>
      </c>
      <c r="D10" s="65">
        <f>VLOOKUP($A10,'Return Data'!$B$7:$R$2843,10,0)</f>
        <v>13.3779</v>
      </c>
      <c r="E10" s="66">
        <f t="shared" si="0"/>
        <v>14</v>
      </c>
      <c r="F10" s="65">
        <f>VLOOKUP($A10,'Return Data'!$B$7:$R$2843,11,0)</f>
        <v>9.7760999999999996</v>
      </c>
      <c r="G10" s="66">
        <f t="shared" si="1"/>
        <v>20</v>
      </c>
      <c r="H10" s="65">
        <f>VLOOKUP($A10,'Return Data'!$B$7:$R$2843,12,0)</f>
        <v>8.4212000000000007</v>
      </c>
      <c r="I10" s="66">
        <f t="shared" si="2"/>
        <v>21</v>
      </c>
      <c r="J10" s="65">
        <f>VLOOKUP($A10,'Return Data'!$B$7:$R$2843,13,0)</f>
        <v>10.8918</v>
      </c>
      <c r="K10" s="66">
        <f t="shared" si="3"/>
        <v>20</v>
      </c>
      <c r="L10" s="65">
        <f>VLOOKUP($A10,'Return Data'!$B$7:$R$2843,17,0)</f>
        <v>10.630699999999999</v>
      </c>
      <c r="M10" s="66">
        <f t="shared" si="4"/>
        <v>13</v>
      </c>
      <c r="N10" s="65">
        <f>VLOOKUP($A10,'Return Data'!$B$7:$R$2843,14,0)</f>
        <v>11.394500000000001</v>
      </c>
      <c r="O10" s="66">
        <f t="shared" si="5"/>
        <v>3</v>
      </c>
      <c r="P10" s="65">
        <f>VLOOKUP($A10,'Return Data'!$B$7:$R$2843,15,0)</f>
        <v>9.2116000000000007</v>
      </c>
      <c r="Q10" s="66">
        <f t="shared" si="6"/>
        <v>5</v>
      </c>
      <c r="R10" s="65">
        <f>VLOOKUP($A10,'Return Data'!$B$7:$R$2843,16,0)</f>
        <v>9.6229999999999993</v>
      </c>
      <c r="S10" s="67">
        <f t="shared" si="7"/>
        <v>11</v>
      </c>
    </row>
    <row r="11" spans="1:20" x14ac:dyDescent="0.3">
      <c r="A11" s="63" t="s">
        <v>1614</v>
      </c>
      <c r="B11" s="64">
        <f>VLOOKUP($A11,'Return Data'!$B$7:$R$2843,3,0)</f>
        <v>44438</v>
      </c>
      <c r="C11" s="65">
        <f>VLOOKUP($A11,'Return Data'!$B$7:$R$2843,4,0)</f>
        <v>39.691699999999997</v>
      </c>
      <c r="D11" s="65">
        <f>VLOOKUP($A11,'Return Data'!$B$7:$R$2843,10,0)</f>
        <v>13.465400000000001</v>
      </c>
      <c r="E11" s="66">
        <f t="shared" si="0"/>
        <v>13</v>
      </c>
      <c r="F11" s="65">
        <f>VLOOKUP($A11,'Return Data'!$B$7:$R$2843,11,0)</f>
        <v>12.029</v>
      </c>
      <c r="G11" s="66">
        <f t="shared" si="1"/>
        <v>15</v>
      </c>
      <c r="H11" s="65">
        <f>VLOOKUP($A11,'Return Data'!$B$7:$R$2843,12,0)</f>
        <v>12.732699999999999</v>
      </c>
      <c r="I11" s="66">
        <f t="shared" si="2"/>
        <v>10</v>
      </c>
      <c r="J11" s="65">
        <f>VLOOKUP($A11,'Return Data'!$B$7:$R$2843,13,0)</f>
        <v>13.2568</v>
      </c>
      <c r="K11" s="66">
        <f t="shared" si="3"/>
        <v>14</v>
      </c>
      <c r="L11" s="65">
        <f>VLOOKUP($A11,'Return Data'!$B$7:$R$2843,17,0)</f>
        <v>10.7942</v>
      </c>
      <c r="M11" s="66">
        <f t="shared" si="4"/>
        <v>12</v>
      </c>
      <c r="N11" s="65">
        <f>VLOOKUP($A11,'Return Data'!$B$7:$R$2843,14,0)</f>
        <v>9.5848999999999993</v>
      </c>
      <c r="O11" s="66">
        <f t="shared" si="5"/>
        <v>8</v>
      </c>
      <c r="P11" s="65">
        <f>VLOOKUP($A11,'Return Data'!$B$7:$R$2843,15,0)</f>
        <v>9.2327999999999992</v>
      </c>
      <c r="Q11" s="66">
        <f t="shared" si="6"/>
        <v>4</v>
      </c>
      <c r="R11" s="65">
        <f>VLOOKUP($A11,'Return Data'!$B$7:$R$2843,16,0)</f>
        <v>10.1945</v>
      </c>
      <c r="S11" s="67">
        <f t="shared" si="7"/>
        <v>5</v>
      </c>
    </row>
    <row r="12" spans="1:20" x14ac:dyDescent="0.3">
      <c r="A12" s="63" t="s">
        <v>1615</v>
      </c>
      <c r="B12" s="64">
        <f>VLOOKUP($A12,'Return Data'!$B$7:$R$2843,3,0)</f>
        <v>44438</v>
      </c>
      <c r="C12" s="65">
        <f>VLOOKUP($A12,'Return Data'!$B$7:$R$2843,4,0)</f>
        <v>23.6968</v>
      </c>
      <c r="D12" s="65">
        <f>VLOOKUP($A12,'Return Data'!$B$7:$R$2843,10,0)</f>
        <v>15.705399999999999</v>
      </c>
      <c r="E12" s="66">
        <f t="shared" si="0"/>
        <v>7</v>
      </c>
      <c r="F12" s="65">
        <f>VLOOKUP($A12,'Return Data'!$B$7:$R$2843,11,0)</f>
        <v>15.5343</v>
      </c>
      <c r="G12" s="66">
        <f t="shared" si="1"/>
        <v>7</v>
      </c>
      <c r="H12" s="65">
        <f>VLOOKUP($A12,'Return Data'!$B$7:$R$2843,12,0)</f>
        <v>11.8782</v>
      </c>
      <c r="I12" s="66">
        <f t="shared" si="2"/>
        <v>14</v>
      </c>
      <c r="J12" s="65">
        <f>VLOOKUP($A12,'Return Data'!$B$7:$R$2843,13,0)</f>
        <v>13.141299999999999</v>
      </c>
      <c r="K12" s="66">
        <f t="shared" si="3"/>
        <v>15</v>
      </c>
      <c r="L12" s="65">
        <f>VLOOKUP($A12,'Return Data'!$B$7:$R$2843,17,0)</f>
        <v>11.8947</v>
      </c>
      <c r="M12" s="66">
        <f t="shared" si="4"/>
        <v>10</v>
      </c>
      <c r="N12" s="65">
        <f>VLOOKUP($A12,'Return Data'!$B$7:$R$2843,14,0)</f>
        <v>2.7321</v>
      </c>
      <c r="O12" s="66">
        <f t="shared" si="5"/>
        <v>20</v>
      </c>
      <c r="P12" s="65">
        <f>VLOOKUP($A12,'Return Data'!$B$7:$R$2843,15,0)</f>
        <v>5.0242000000000004</v>
      </c>
      <c r="Q12" s="66">
        <f t="shared" si="6"/>
        <v>19</v>
      </c>
      <c r="R12" s="65">
        <f>VLOOKUP($A12,'Return Data'!$B$7:$R$2843,16,0)</f>
        <v>7.1554000000000002</v>
      </c>
      <c r="S12" s="67">
        <f t="shared" si="7"/>
        <v>20</v>
      </c>
    </row>
    <row r="13" spans="1:20" x14ac:dyDescent="0.3">
      <c r="A13" s="63" t="s">
        <v>1616</v>
      </c>
      <c r="B13" s="64">
        <f>VLOOKUP($A13,'Return Data'!$B$7:$R$2843,3,0)</f>
        <v>44438</v>
      </c>
      <c r="C13" s="65">
        <f>VLOOKUP($A13,'Return Data'!$B$7:$R$2843,4,0)</f>
        <v>81.332599999999999</v>
      </c>
      <c r="D13" s="65">
        <f>VLOOKUP($A13,'Return Data'!$B$7:$R$2843,10,0)</f>
        <v>16.683199999999999</v>
      </c>
      <c r="E13" s="66">
        <f t="shared" si="0"/>
        <v>5</v>
      </c>
      <c r="F13" s="65">
        <f>VLOOKUP($A13,'Return Data'!$B$7:$R$2843,11,0)</f>
        <v>15.5434</v>
      </c>
      <c r="G13" s="66">
        <f t="shared" si="1"/>
        <v>6</v>
      </c>
      <c r="H13" s="65">
        <f>VLOOKUP($A13,'Return Data'!$B$7:$R$2843,12,0)</f>
        <v>14.7803</v>
      </c>
      <c r="I13" s="66">
        <f t="shared" si="2"/>
        <v>7</v>
      </c>
      <c r="J13" s="65">
        <f>VLOOKUP($A13,'Return Data'!$B$7:$R$2843,13,0)</f>
        <v>16.089600000000001</v>
      </c>
      <c r="K13" s="66">
        <f t="shared" si="3"/>
        <v>8</v>
      </c>
      <c r="L13" s="65">
        <f>VLOOKUP($A13,'Return Data'!$B$7:$R$2843,17,0)</f>
        <v>14.7652</v>
      </c>
      <c r="M13" s="66">
        <f t="shared" si="4"/>
        <v>2</v>
      </c>
      <c r="N13" s="65">
        <f>VLOOKUP($A13,'Return Data'!$B$7:$R$2843,14,0)</f>
        <v>12.203099999999999</v>
      </c>
      <c r="O13" s="66">
        <f t="shared" si="5"/>
        <v>2</v>
      </c>
      <c r="P13" s="65">
        <f>VLOOKUP($A13,'Return Data'!$B$7:$R$2843,15,0)</f>
        <v>10.0943</v>
      </c>
      <c r="Q13" s="66">
        <f t="shared" si="6"/>
        <v>3</v>
      </c>
      <c r="R13" s="65">
        <f>VLOOKUP($A13,'Return Data'!$B$7:$R$2843,16,0)</f>
        <v>10.569100000000001</v>
      </c>
      <c r="S13" s="67">
        <f t="shared" si="7"/>
        <v>4</v>
      </c>
    </row>
    <row r="14" spans="1:20" x14ac:dyDescent="0.3">
      <c r="A14" s="63" t="s">
        <v>1617</v>
      </c>
      <c r="B14" s="64">
        <f>VLOOKUP($A14,'Return Data'!$B$7:$R$2843,3,0)</f>
        <v>44438</v>
      </c>
      <c r="C14" s="65">
        <f>VLOOKUP($A14,'Return Data'!$B$7:$R$2843,4,0)</f>
        <v>47.859699999999997</v>
      </c>
      <c r="D14" s="65">
        <f>VLOOKUP($A14,'Return Data'!$B$7:$R$2843,10,0)</f>
        <v>15.636699999999999</v>
      </c>
      <c r="E14" s="66">
        <f t="shared" si="0"/>
        <v>8</v>
      </c>
      <c r="F14" s="65">
        <f>VLOOKUP($A14,'Return Data'!$B$7:$R$2843,11,0)</f>
        <v>16.7272</v>
      </c>
      <c r="G14" s="66">
        <f t="shared" si="1"/>
        <v>4</v>
      </c>
      <c r="H14" s="65">
        <f>VLOOKUP($A14,'Return Data'!$B$7:$R$2843,12,0)</f>
        <v>13.9758</v>
      </c>
      <c r="I14" s="66">
        <f t="shared" si="2"/>
        <v>8</v>
      </c>
      <c r="J14" s="65">
        <f>VLOOKUP($A14,'Return Data'!$B$7:$R$2843,13,0)</f>
        <v>16.8597</v>
      </c>
      <c r="K14" s="66">
        <f t="shared" si="3"/>
        <v>7</v>
      </c>
      <c r="L14" s="65">
        <f>VLOOKUP($A14,'Return Data'!$B$7:$R$2843,17,0)</f>
        <v>12.574299999999999</v>
      </c>
      <c r="M14" s="66">
        <f t="shared" si="4"/>
        <v>7</v>
      </c>
      <c r="N14" s="65">
        <f>VLOOKUP($A14,'Return Data'!$B$7:$R$2843,14,0)</f>
        <v>7.5765000000000002</v>
      </c>
      <c r="O14" s="66">
        <f t="shared" si="5"/>
        <v>16</v>
      </c>
      <c r="P14" s="65">
        <f>VLOOKUP($A14,'Return Data'!$B$7:$R$2843,15,0)</f>
        <v>7.4029999999999996</v>
      </c>
      <c r="Q14" s="66">
        <f t="shared" si="6"/>
        <v>16</v>
      </c>
      <c r="R14" s="65">
        <f>VLOOKUP($A14,'Return Data'!$B$7:$R$2843,16,0)</f>
        <v>8.9725999999999999</v>
      </c>
      <c r="S14" s="67">
        <f t="shared" si="7"/>
        <v>15</v>
      </c>
    </row>
    <row r="15" spans="1:20" x14ac:dyDescent="0.3">
      <c r="A15" s="63" t="s">
        <v>1618</v>
      </c>
      <c r="B15" s="64">
        <f>VLOOKUP($A15,'Return Data'!$B$7:$R$2843,3,0)</f>
        <v>44438</v>
      </c>
      <c r="C15" s="65">
        <f>VLOOKUP($A15,'Return Data'!$B$7:$R$2843,4,0)</f>
        <v>71.594200000000001</v>
      </c>
      <c r="D15" s="65">
        <f>VLOOKUP($A15,'Return Data'!$B$7:$R$2843,10,0)</f>
        <v>9.6852</v>
      </c>
      <c r="E15" s="66">
        <f t="shared" si="0"/>
        <v>22</v>
      </c>
      <c r="F15" s="65">
        <f>VLOOKUP($A15,'Return Data'!$B$7:$R$2843,11,0)</f>
        <v>11.4657</v>
      </c>
      <c r="G15" s="66">
        <f t="shared" si="1"/>
        <v>16</v>
      </c>
      <c r="H15" s="65">
        <f>VLOOKUP($A15,'Return Data'!$B$7:$R$2843,12,0)</f>
        <v>11.4512</v>
      </c>
      <c r="I15" s="66">
        <f t="shared" si="2"/>
        <v>16</v>
      </c>
      <c r="J15" s="65">
        <f>VLOOKUP($A15,'Return Data'!$B$7:$R$2843,13,0)</f>
        <v>14.1214</v>
      </c>
      <c r="K15" s="66">
        <f t="shared" si="3"/>
        <v>11</v>
      </c>
      <c r="L15" s="65">
        <f>VLOOKUP($A15,'Return Data'!$B$7:$R$2843,17,0)</f>
        <v>9.9939999999999998</v>
      </c>
      <c r="M15" s="66">
        <f t="shared" si="4"/>
        <v>17</v>
      </c>
      <c r="N15" s="65">
        <f>VLOOKUP($A15,'Return Data'!$B$7:$R$2843,14,0)</f>
        <v>8.2445000000000004</v>
      </c>
      <c r="O15" s="66">
        <f t="shared" si="5"/>
        <v>15</v>
      </c>
      <c r="P15" s="65">
        <f>VLOOKUP($A15,'Return Data'!$B$7:$R$2843,15,0)</f>
        <v>7.3132999999999999</v>
      </c>
      <c r="Q15" s="66">
        <f t="shared" si="6"/>
        <v>17</v>
      </c>
      <c r="R15" s="65">
        <f>VLOOKUP($A15,'Return Data'!$B$7:$R$2843,16,0)</f>
        <v>9.5576000000000008</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44438</v>
      </c>
      <c r="C17" s="65">
        <f>VLOOKUP($A17,'Return Data'!$B$7:$R$2843,4,0)</f>
        <v>60.3949</v>
      </c>
      <c r="D17" s="65">
        <f>VLOOKUP($A17,'Return Data'!$B$7:$R$2843,10,0)</f>
        <v>14.352600000000001</v>
      </c>
      <c r="E17" s="66">
        <f t="shared" ref="E17:E26" si="8">RANK(D17,D$8:D$31,0)</f>
        <v>11</v>
      </c>
      <c r="F17" s="65">
        <f>VLOOKUP($A17,'Return Data'!$B$7:$R$2843,11,0)</f>
        <v>16.515599999999999</v>
      </c>
      <c r="G17" s="66">
        <f t="shared" ref="G17:G26" si="9">RANK(F17,F$8:F$31,0)</f>
        <v>5</v>
      </c>
      <c r="H17" s="65">
        <f>VLOOKUP($A17,'Return Data'!$B$7:$R$2843,12,0)</f>
        <v>18.707899999999999</v>
      </c>
      <c r="I17" s="66">
        <f t="shared" ref="I17:I26" si="10">RANK(H17,H$8:H$31,0)</f>
        <v>2</v>
      </c>
      <c r="J17" s="65">
        <f>VLOOKUP($A17,'Return Data'!$B$7:$R$2843,13,0)</f>
        <v>19.1904</v>
      </c>
      <c r="K17" s="66">
        <f t="shared" ref="K17:K26" si="11">RANK(J17,J$8:J$31,0)</f>
        <v>5</v>
      </c>
      <c r="L17" s="65">
        <f>VLOOKUP($A17,'Return Data'!$B$7:$R$2843,17,0)</f>
        <v>12.867599999999999</v>
      </c>
      <c r="M17" s="66">
        <f t="shared" ref="M17:M26" si="12">RANK(L17,L$8:L$31,0)</f>
        <v>5</v>
      </c>
      <c r="N17" s="65">
        <f>VLOOKUP($A17,'Return Data'!$B$7:$R$2843,14,0)</f>
        <v>10.0901</v>
      </c>
      <c r="O17" s="66">
        <f t="shared" ref="O17:O26" si="13">RANK(N17,N$8:N$31,0)</f>
        <v>7</v>
      </c>
      <c r="P17" s="65">
        <f>VLOOKUP($A17,'Return Data'!$B$7:$R$2843,15,0)</f>
        <v>8.6198999999999995</v>
      </c>
      <c r="Q17" s="66">
        <f>RANK(P17,P$8:P$31,0)</f>
        <v>7</v>
      </c>
      <c r="R17" s="65">
        <f>VLOOKUP($A17,'Return Data'!$B$7:$R$2843,16,0)</f>
        <v>9.9846000000000004</v>
      </c>
      <c r="S17" s="67">
        <f t="shared" ref="S17:S26" si="14">RANK(R17,R$8:R$31,0)</f>
        <v>8</v>
      </c>
    </row>
    <row r="18" spans="1:19" x14ac:dyDescent="0.3">
      <c r="A18" s="63" t="s">
        <v>1621</v>
      </c>
      <c r="B18" s="64">
        <f>VLOOKUP($A18,'Return Data'!$B$7:$R$2843,3,0)</f>
        <v>44438</v>
      </c>
      <c r="C18" s="65">
        <f>VLOOKUP($A18,'Return Data'!$B$7:$R$2843,4,0)</f>
        <v>48.787100000000002</v>
      </c>
      <c r="D18" s="65">
        <f>VLOOKUP($A18,'Return Data'!$B$7:$R$2843,10,0)</f>
        <v>15.9315</v>
      </c>
      <c r="E18" s="66">
        <f t="shared" si="8"/>
        <v>6</v>
      </c>
      <c r="F18" s="65">
        <f>VLOOKUP($A18,'Return Data'!$B$7:$R$2843,11,0)</f>
        <v>14.568300000000001</v>
      </c>
      <c r="G18" s="66">
        <f t="shared" si="9"/>
        <v>10</v>
      </c>
      <c r="H18" s="65">
        <f>VLOOKUP($A18,'Return Data'!$B$7:$R$2843,12,0)</f>
        <v>13.003</v>
      </c>
      <c r="I18" s="66">
        <f t="shared" si="10"/>
        <v>9</v>
      </c>
      <c r="J18" s="65">
        <f>VLOOKUP($A18,'Return Data'!$B$7:$R$2843,13,0)</f>
        <v>15.4635</v>
      </c>
      <c r="K18" s="66">
        <f t="shared" si="11"/>
        <v>9</v>
      </c>
      <c r="L18" s="65">
        <f>VLOOKUP($A18,'Return Data'!$B$7:$R$2843,17,0)</f>
        <v>12.034700000000001</v>
      </c>
      <c r="M18" s="66">
        <f t="shared" si="12"/>
        <v>9</v>
      </c>
      <c r="N18" s="65">
        <f>VLOOKUP($A18,'Return Data'!$B$7:$R$2843,14,0)</f>
        <v>10.203900000000001</v>
      </c>
      <c r="O18" s="66">
        <f t="shared" si="13"/>
        <v>6</v>
      </c>
      <c r="P18" s="65">
        <f>VLOOKUP($A18,'Return Data'!$B$7:$R$2843,15,0)</f>
        <v>8.3099000000000007</v>
      </c>
      <c r="Q18" s="66">
        <f>RANK(P18,P$8:P$31,0)</f>
        <v>10</v>
      </c>
      <c r="R18" s="65">
        <f>VLOOKUP($A18,'Return Data'!$B$7:$R$2843,16,0)</f>
        <v>9.2386999999999997</v>
      </c>
      <c r="S18" s="67">
        <f t="shared" si="14"/>
        <v>14</v>
      </c>
    </row>
    <row r="19" spans="1:19" x14ac:dyDescent="0.3">
      <c r="A19" s="63" t="s">
        <v>1622</v>
      </c>
      <c r="B19" s="64">
        <f>VLOOKUP($A19,'Return Data'!$B$7:$R$2843,3,0)</f>
        <v>44438</v>
      </c>
      <c r="C19" s="65">
        <f>VLOOKUP($A19,'Return Data'!$B$7:$R$2843,4,0)</f>
        <v>57.43</v>
      </c>
      <c r="D19" s="65">
        <f>VLOOKUP($A19,'Return Data'!$B$7:$R$2843,10,0)</f>
        <v>13.7196</v>
      </c>
      <c r="E19" s="66">
        <f t="shared" si="8"/>
        <v>12</v>
      </c>
      <c r="F19" s="65">
        <f>VLOOKUP($A19,'Return Data'!$B$7:$R$2843,11,0)</f>
        <v>12.360799999999999</v>
      </c>
      <c r="G19" s="66">
        <f t="shared" si="9"/>
        <v>13</v>
      </c>
      <c r="H19" s="65">
        <f>VLOOKUP($A19,'Return Data'!$B$7:$R$2843,12,0)</f>
        <v>12.5692</v>
      </c>
      <c r="I19" s="66">
        <f t="shared" si="10"/>
        <v>12</v>
      </c>
      <c r="J19" s="65">
        <f>VLOOKUP($A19,'Return Data'!$B$7:$R$2843,13,0)</f>
        <v>14.118</v>
      </c>
      <c r="K19" s="66">
        <f t="shared" si="11"/>
        <v>12</v>
      </c>
      <c r="L19" s="65">
        <f>VLOOKUP($A19,'Return Data'!$B$7:$R$2843,17,0)</f>
        <v>12.409800000000001</v>
      </c>
      <c r="M19" s="66">
        <f t="shared" si="12"/>
        <v>8</v>
      </c>
      <c r="N19" s="65">
        <f>VLOOKUP($A19,'Return Data'!$B$7:$R$2843,14,0)</f>
        <v>10.5025</v>
      </c>
      <c r="O19" s="66">
        <f t="shared" si="13"/>
        <v>5</v>
      </c>
      <c r="P19" s="65">
        <f>VLOOKUP($A19,'Return Data'!$B$7:$R$2843,15,0)</f>
        <v>10.114100000000001</v>
      </c>
      <c r="Q19" s="66">
        <f>RANK(P19,P$8:P$31,0)</f>
        <v>2</v>
      </c>
      <c r="R19" s="65">
        <f>VLOOKUP($A19,'Return Data'!$B$7:$R$2843,16,0)</f>
        <v>11.1319</v>
      </c>
      <c r="S19" s="67">
        <f t="shared" si="14"/>
        <v>2</v>
      </c>
    </row>
    <row r="20" spans="1:19" x14ac:dyDescent="0.3">
      <c r="A20" s="63" t="s">
        <v>1623</v>
      </c>
      <c r="B20" s="64">
        <f>VLOOKUP($A20,'Return Data'!$B$7:$R$2843,3,0)</f>
        <v>44438</v>
      </c>
      <c r="C20" s="65">
        <f>VLOOKUP($A20,'Return Data'!$B$7:$R$2843,4,0)</f>
        <v>27.8306</v>
      </c>
      <c r="D20" s="65">
        <f>VLOOKUP($A20,'Return Data'!$B$7:$R$2843,10,0)</f>
        <v>12.771100000000001</v>
      </c>
      <c r="E20" s="66">
        <f t="shared" si="8"/>
        <v>15</v>
      </c>
      <c r="F20" s="65">
        <f>VLOOKUP($A20,'Return Data'!$B$7:$R$2843,11,0)</f>
        <v>11.399699999999999</v>
      </c>
      <c r="G20" s="66">
        <f t="shared" si="9"/>
        <v>17</v>
      </c>
      <c r="H20" s="65">
        <f>VLOOKUP($A20,'Return Data'!$B$7:$R$2843,12,0)</f>
        <v>10.654999999999999</v>
      </c>
      <c r="I20" s="66">
        <f t="shared" si="10"/>
        <v>19</v>
      </c>
      <c r="J20" s="65">
        <f>VLOOKUP($A20,'Return Data'!$B$7:$R$2843,13,0)</f>
        <v>11.6317</v>
      </c>
      <c r="K20" s="66">
        <f t="shared" si="11"/>
        <v>19</v>
      </c>
      <c r="L20" s="65">
        <f>VLOOKUP($A20,'Return Data'!$B$7:$R$2843,17,0)</f>
        <v>9.6158000000000001</v>
      </c>
      <c r="M20" s="66">
        <f t="shared" si="12"/>
        <v>18</v>
      </c>
      <c r="N20" s="65">
        <f>VLOOKUP($A20,'Return Data'!$B$7:$R$2843,14,0)</f>
        <v>8.4948999999999995</v>
      </c>
      <c r="O20" s="66">
        <f t="shared" si="13"/>
        <v>13</v>
      </c>
      <c r="P20" s="65">
        <f>VLOOKUP($A20,'Return Data'!$B$7:$R$2843,15,0)</f>
        <v>7.8502000000000001</v>
      </c>
      <c r="Q20" s="66">
        <f>RANK(P20,P$8:P$31,0)</f>
        <v>12</v>
      </c>
      <c r="R20" s="65">
        <f>VLOOKUP($A20,'Return Data'!$B$7:$R$2843,16,0)</f>
        <v>9.2672000000000008</v>
      </c>
      <c r="S20" s="67">
        <f t="shared" si="14"/>
        <v>13</v>
      </c>
    </row>
    <row r="21" spans="1:19" x14ac:dyDescent="0.3">
      <c r="A21" s="63" t="s">
        <v>1624</v>
      </c>
      <c r="B21" s="64">
        <f>VLOOKUP($A21,'Return Data'!$B$7:$R$2843,3,0)</f>
        <v>44438</v>
      </c>
      <c r="C21" s="65">
        <f>VLOOKUP($A21,'Return Data'!$B$7:$R$2843,4,0)</f>
        <v>17.380500000000001</v>
      </c>
      <c r="D21" s="65">
        <f>VLOOKUP($A21,'Return Data'!$B$7:$R$2843,10,0)</f>
        <v>11.404299999999999</v>
      </c>
      <c r="E21" s="66">
        <f t="shared" si="8"/>
        <v>20</v>
      </c>
      <c r="F21" s="65">
        <f>VLOOKUP($A21,'Return Data'!$B$7:$R$2843,11,0)</f>
        <v>7.7889999999999997</v>
      </c>
      <c r="G21" s="66">
        <f t="shared" si="9"/>
        <v>22</v>
      </c>
      <c r="H21" s="65">
        <f>VLOOKUP($A21,'Return Data'!$B$7:$R$2843,12,0)</f>
        <v>12.363899999999999</v>
      </c>
      <c r="I21" s="66">
        <f t="shared" si="10"/>
        <v>13</v>
      </c>
      <c r="J21" s="65">
        <f>VLOOKUP($A21,'Return Data'!$B$7:$R$2843,13,0)</f>
        <v>15.026400000000001</v>
      </c>
      <c r="K21" s="66">
        <f t="shared" si="11"/>
        <v>10</v>
      </c>
      <c r="L21" s="65">
        <f>VLOOKUP($A21,'Return Data'!$B$7:$R$2843,17,0)</f>
        <v>10.299899999999999</v>
      </c>
      <c r="M21" s="66">
        <f t="shared" si="12"/>
        <v>15</v>
      </c>
      <c r="N21" s="65">
        <f>VLOOKUP($A21,'Return Data'!$B$7:$R$2843,14,0)</f>
        <v>8.3361000000000001</v>
      </c>
      <c r="O21" s="66">
        <f t="shared" si="13"/>
        <v>14</v>
      </c>
      <c r="P21" s="65"/>
      <c r="Q21" s="66"/>
      <c r="R21" s="65">
        <f>VLOOKUP($A21,'Return Data'!$B$7:$R$2843,16,0)</f>
        <v>10.0943</v>
      </c>
      <c r="S21" s="67">
        <f t="shared" si="14"/>
        <v>7</v>
      </c>
    </row>
    <row r="22" spans="1:19" x14ac:dyDescent="0.3">
      <c r="A22" s="63" t="s">
        <v>1625</v>
      </c>
      <c r="B22" s="64">
        <f>VLOOKUP($A22,'Return Data'!$B$7:$R$2843,3,0)</f>
        <v>44438</v>
      </c>
      <c r="C22" s="65">
        <f>VLOOKUP($A22,'Return Data'!$B$7:$R$2843,4,0)</f>
        <v>45.405200000000001</v>
      </c>
      <c r="D22" s="65">
        <f>VLOOKUP($A22,'Return Data'!$B$7:$R$2843,10,0)</f>
        <v>15.015000000000001</v>
      </c>
      <c r="E22" s="66">
        <f t="shared" si="8"/>
        <v>9</v>
      </c>
      <c r="F22" s="65">
        <f>VLOOKUP($A22,'Return Data'!$B$7:$R$2843,11,0)</f>
        <v>17.2743</v>
      </c>
      <c r="G22" s="66">
        <f t="shared" si="9"/>
        <v>1</v>
      </c>
      <c r="H22" s="65">
        <f>VLOOKUP($A22,'Return Data'!$B$7:$R$2843,12,0)</f>
        <v>17.627300000000002</v>
      </c>
      <c r="I22" s="66">
        <f t="shared" si="10"/>
        <v>3</v>
      </c>
      <c r="J22" s="65">
        <f>VLOOKUP($A22,'Return Data'!$B$7:$R$2843,13,0)</f>
        <v>20.160900000000002</v>
      </c>
      <c r="K22" s="66">
        <f t="shared" si="11"/>
        <v>2</v>
      </c>
      <c r="L22" s="65">
        <f>VLOOKUP($A22,'Return Data'!$B$7:$R$2843,17,0)</f>
        <v>15.9633</v>
      </c>
      <c r="M22" s="66">
        <f t="shared" si="12"/>
        <v>1</v>
      </c>
      <c r="N22" s="65">
        <f>VLOOKUP($A22,'Return Data'!$B$7:$R$2843,14,0)</f>
        <v>12.3757</v>
      </c>
      <c r="O22" s="66">
        <f t="shared" si="13"/>
        <v>1</v>
      </c>
      <c r="P22" s="65">
        <f>VLOOKUP($A22,'Return Data'!$B$7:$R$2843,15,0)</f>
        <v>10.491199999999999</v>
      </c>
      <c r="Q22" s="66">
        <f>RANK(P22,P$8:P$31,0)</f>
        <v>1</v>
      </c>
      <c r="R22" s="65">
        <f>VLOOKUP($A22,'Return Data'!$B$7:$R$2843,16,0)</f>
        <v>11.121499999999999</v>
      </c>
      <c r="S22" s="67">
        <f t="shared" si="14"/>
        <v>3</v>
      </c>
    </row>
    <row r="23" spans="1:19" x14ac:dyDescent="0.3">
      <c r="A23" s="63" t="s">
        <v>1626</v>
      </c>
      <c r="B23" s="64">
        <f>VLOOKUP($A23,'Return Data'!$B$7:$R$2843,3,0)</f>
        <v>44438</v>
      </c>
      <c r="C23" s="65">
        <f>VLOOKUP($A23,'Return Data'!$B$7:$R$2843,4,0)</f>
        <v>44.804000000000002</v>
      </c>
      <c r="D23" s="65">
        <f>VLOOKUP($A23,'Return Data'!$B$7:$R$2843,10,0)</f>
        <v>12.3344</v>
      </c>
      <c r="E23" s="66">
        <f t="shared" si="8"/>
        <v>16</v>
      </c>
      <c r="F23" s="65">
        <f>VLOOKUP($A23,'Return Data'!$B$7:$R$2843,11,0)</f>
        <v>12.321999999999999</v>
      </c>
      <c r="G23" s="66">
        <f t="shared" si="9"/>
        <v>14</v>
      </c>
      <c r="H23" s="65">
        <f>VLOOKUP($A23,'Return Data'!$B$7:$R$2843,12,0)</f>
        <v>11.321999999999999</v>
      </c>
      <c r="I23" s="66">
        <f t="shared" si="10"/>
        <v>17</v>
      </c>
      <c r="J23" s="65">
        <f>VLOOKUP($A23,'Return Data'!$B$7:$R$2843,13,0)</f>
        <v>12.461600000000001</v>
      </c>
      <c r="K23" s="66">
        <f t="shared" si="11"/>
        <v>16</v>
      </c>
      <c r="L23" s="65">
        <f>VLOOKUP($A23,'Return Data'!$B$7:$R$2843,17,0)</f>
        <v>9.3320000000000007</v>
      </c>
      <c r="M23" s="66">
        <f t="shared" si="12"/>
        <v>19</v>
      </c>
      <c r="N23" s="65">
        <f>VLOOKUP($A23,'Return Data'!$B$7:$R$2843,14,0)</f>
        <v>8.7248999999999999</v>
      </c>
      <c r="O23" s="66">
        <f t="shared" si="13"/>
        <v>10</v>
      </c>
      <c r="P23" s="65">
        <f>VLOOKUP($A23,'Return Data'!$B$7:$R$2843,15,0)</f>
        <v>7.7309999999999999</v>
      </c>
      <c r="Q23" s="66">
        <f>RANK(P23,P$8:P$31,0)</f>
        <v>14</v>
      </c>
      <c r="R23" s="65">
        <f>VLOOKUP($A23,'Return Data'!$B$7:$R$2843,16,0)</f>
        <v>8.3165999999999993</v>
      </c>
      <c r="S23" s="67">
        <f t="shared" si="14"/>
        <v>18</v>
      </c>
    </row>
    <row r="24" spans="1:19" x14ac:dyDescent="0.3">
      <c r="A24" s="63" t="s">
        <v>1627</v>
      </c>
      <c r="B24" s="64">
        <f>VLOOKUP($A24,'Return Data'!$B$7:$R$2843,3,0)</f>
        <v>44438</v>
      </c>
      <c r="C24" s="65">
        <f>VLOOKUP($A24,'Return Data'!$B$7:$R$2843,4,0)</f>
        <v>71.405699999999996</v>
      </c>
      <c r="D24" s="65">
        <f>VLOOKUP($A24,'Return Data'!$B$7:$R$2843,10,0)</f>
        <v>17.598199999999999</v>
      </c>
      <c r="E24" s="66">
        <f t="shared" si="8"/>
        <v>3</v>
      </c>
      <c r="F24" s="65">
        <f>VLOOKUP($A24,'Return Data'!$B$7:$R$2843,11,0)</f>
        <v>13.5467</v>
      </c>
      <c r="G24" s="66">
        <f t="shared" si="9"/>
        <v>11</v>
      </c>
      <c r="H24" s="65">
        <f>VLOOKUP($A24,'Return Data'!$B$7:$R$2843,12,0)</f>
        <v>11.198</v>
      </c>
      <c r="I24" s="66">
        <f t="shared" si="10"/>
        <v>18</v>
      </c>
      <c r="J24" s="65">
        <f>VLOOKUP($A24,'Return Data'!$B$7:$R$2843,13,0)</f>
        <v>12.415900000000001</v>
      </c>
      <c r="K24" s="66">
        <f t="shared" si="11"/>
        <v>17</v>
      </c>
      <c r="L24" s="65">
        <f>VLOOKUP($A24,'Return Data'!$B$7:$R$2843,17,0)</f>
        <v>10.1258</v>
      </c>
      <c r="M24" s="66">
        <f t="shared" si="12"/>
        <v>16</v>
      </c>
      <c r="N24" s="65">
        <f>VLOOKUP($A24,'Return Data'!$B$7:$R$2843,14,0)</f>
        <v>9.0908999999999995</v>
      </c>
      <c r="O24" s="66">
        <f t="shared" si="13"/>
        <v>9</v>
      </c>
      <c r="P24" s="65">
        <f>VLOOKUP($A24,'Return Data'!$B$7:$R$2843,15,0)</f>
        <v>7.7409999999999997</v>
      </c>
      <c r="Q24" s="66">
        <f>RANK(P24,P$8:P$31,0)</f>
        <v>13</v>
      </c>
      <c r="R24" s="65">
        <f>VLOOKUP($A24,'Return Data'!$B$7:$R$2843,16,0)</f>
        <v>8.4716000000000005</v>
      </c>
      <c r="S24" s="67">
        <f t="shared" si="14"/>
        <v>17</v>
      </c>
    </row>
    <row r="25" spans="1:19" x14ac:dyDescent="0.3">
      <c r="A25" s="63" t="s">
        <v>2011</v>
      </c>
      <c r="B25" s="64">
        <f>VLOOKUP($A25,'Return Data'!$B$7:$R$2843,3,0)</f>
        <v>44438</v>
      </c>
      <c r="C25" s="65">
        <f>VLOOKUP($A25,'Return Data'!$B$7:$R$2843,4,0)</f>
        <v>24.986499999999999</v>
      </c>
      <c r="D25" s="65">
        <f>VLOOKUP($A25,'Return Data'!$B$7:$R$2843,10,0)</f>
        <v>11.781499999999999</v>
      </c>
      <c r="E25" s="66">
        <f t="shared" si="8"/>
        <v>19</v>
      </c>
      <c r="F25" s="65">
        <f>VLOOKUP($A25,'Return Data'!$B$7:$R$2843,11,0)</f>
        <v>8.5317000000000007</v>
      </c>
      <c r="G25" s="66">
        <f t="shared" si="9"/>
        <v>21</v>
      </c>
      <c r="H25" s="65">
        <f>VLOOKUP($A25,'Return Data'!$B$7:$R$2843,12,0)</f>
        <v>10.494199999999999</v>
      </c>
      <c r="I25" s="66">
        <f t="shared" si="10"/>
        <v>20</v>
      </c>
      <c r="J25" s="65">
        <f>VLOOKUP($A25,'Return Data'!$B$7:$R$2843,13,0)</f>
        <v>10.692299999999999</v>
      </c>
      <c r="K25" s="66">
        <f t="shared" si="11"/>
        <v>21</v>
      </c>
      <c r="L25" s="65">
        <f>VLOOKUP($A25,'Return Data'!$B$7:$R$2843,17,0)</f>
        <v>8.7148000000000003</v>
      </c>
      <c r="M25" s="66">
        <f t="shared" si="12"/>
        <v>20</v>
      </c>
      <c r="N25" s="65">
        <f>VLOOKUP($A25,'Return Data'!$B$7:$R$2843,14,0)</f>
        <v>7.5606999999999998</v>
      </c>
      <c r="O25" s="66">
        <f t="shared" si="13"/>
        <v>17</v>
      </c>
      <c r="P25" s="65">
        <f>VLOOKUP($A25,'Return Data'!$B$7:$R$2843,15,0)</f>
        <v>7.4367000000000001</v>
      </c>
      <c r="Q25" s="66">
        <f>RANK(P25,P$8:P$31,0)</f>
        <v>15</v>
      </c>
      <c r="R25" s="65">
        <f>VLOOKUP($A25,'Return Data'!$B$7:$R$2843,16,0)</f>
        <v>8.9019999999999992</v>
      </c>
      <c r="S25" s="67">
        <f t="shared" si="14"/>
        <v>16</v>
      </c>
    </row>
    <row r="26" spans="1:19" x14ac:dyDescent="0.3">
      <c r="A26" s="63" t="s">
        <v>1628</v>
      </c>
      <c r="B26" s="64">
        <f>VLOOKUP($A26,'Return Data'!$B$7:$R$2843,3,0)</f>
        <v>44438</v>
      </c>
      <c r="C26" s="65">
        <f>VLOOKUP($A26,'Return Data'!$B$7:$R$2843,4,0)</f>
        <v>46.168999999999997</v>
      </c>
      <c r="D26" s="65">
        <f>VLOOKUP($A26,'Return Data'!$B$7:$R$2843,10,0)</f>
        <v>12.045199999999999</v>
      </c>
      <c r="E26" s="66">
        <f t="shared" si="8"/>
        <v>17</v>
      </c>
      <c r="F26" s="65">
        <f>VLOOKUP($A26,'Return Data'!$B$7:$R$2843,11,0)</f>
        <v>13.010999999999999</v>
      </c>
      <c r="G26" s="66">
        <f t="shared" si="9"/>
        <v>12</v>
      </c>
      <c r="H26" s="65">
        <f>VLOOKUP($A26,'Return Data'!$B$7:$R$2843,12,0)</f>
        <v>12.5822</v>
      </c>
      <c r="I26" s="66">
        <f t="shared" si="10"/>
        <v>11</v>
      </c>
      <c r="J26" s="65">
        <f>VLOOKUP($A26,'Return Data'!$B$7:$R$2843,13,0)</f>
        <v>13.7563</v>
      </c>
      <c r="K26" s="66">
        <f t="shared" si="11"/>
        <v>13</v>
      </c>
      <c r="L26" s="65">
        <f>VLOOKUP($A26,'Return Data'!$B$7:$R$2843,17,0)</f>
        <v>0.81030000000000002</v>
      </c>
      <c r="M26" s="66">
        <f t="shared" si="12"/>
        <v>21</v>
      </c>
      <c r="N26" s="65">
        <f>VLOOKUP($A26,'Return Data'!$B$7:$R$2843,14,0)</f>
        <v>1.5387</v>
      </c>
      <c r="O26" s="66">
        <f t="shared" si="13"/>
        <v>21</v>
      </c>
      <c r="P26" s="65">
        <f>VLOOKUP($A26,'Return Data'!$B$7:$R$2843,15,0)</f>
        <v>3.8824999999999998</v>
      </c>
      <c r="Q26" s="66">
        <f>RANK(P26,P$8:P$31,0)</f>
        <v>20</v>
      </c>
      <c r="R26" s="65">
        <f>VLOOKUP($A26,'Return Data'!$B$7:$R$2843,16,0)</f>
        <v>7.1319999999999997</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44438</v>
      </c>
      <c r="C28" s="65">
        <f>VLOOKUP($A28,'Return Data'!$B$7:$R$2843,4,0)</f>
        <v>54.845799999999997</v>
      </c>
      <c r="D28" s="65">
        <f>VLOOKUP($A28,'Return Data'!$B$7:$R$2843,10,0)</f>
        <v>14.621499999999999</v>
      </c>
      <c r="E28" s="66">
        <f>RANK(D28,D$8:D$31,0)</f>
        <v>10</v>
      </c>
      <c r="F28" s="65">
        <f>VLOOKUP($A28,'Return Data'!$B$7:$R$2843,11,0)</f>
        <v>15.139799999999999</v>
      </c>
      <c r="G28" s="66">
        <f>RANK(F28,F$8:F$31,0)</f>
        <v>8</v>
      </c>
      <c r="H28" s="65">
        <f>VLOOKUP($A28,'Return Data'!$B$7:$R$2843,12,0)</f>
        <v>16.798999999999999</v>
      </c>
      <c r="I28" s="66">
        <f>RANK(H28,H$8:H$31,0)</f>
        <v>4</v>
      </c>
      <c r="J28" s="65">
        <f>VLOOKUP($A28,'Return Data'!$B$7:$R$2843,13,0)</f>
        <v>19.896100000000001</v>
      </c>
      <c r="K28" s="66">
        <f>RANK(J28,J$8:J$31,0)</f>
        <v>3</v>
      </c>
      <c r="L28" s="65">
        <f>VLOOKUP($A28,'Return Data'!$B$7:$R$2843,17,0)</f>
        <v>14.124599999999999</v>
      </c>
      <c r="M28" s="66">
        <f>RANK(L28,L$8:L$31,0)</f>
        <v>4</v>
      </c>
      <c r="N28" s="65">
        <f>VLOOKUP($A28,'Return Data'!$B$7:$R$2843,14,0)</f>
        <v>11.0403</v>
      </c>
      <c r="O28" s="66">
        <f>RANK(N28,N$8:N$31,0)</f>
        <v>4</v>
      </c>
      <c r="P28" s="65">
        <f>VLOOKUP($A28,'Return Data'!$B$7:$R$2843,15,0)</f>
        <v>9.0441000000000003</v>
      </c>
      <c r="Q28" s="66">
        <f>RANK(P28,P$8:P$31,0)</f>
        <v>6</v>
      </c>
      <c r="R28" s="65">
        <f>VLOOKUP($A28,'Return Data'!$B$7:$R$2843,16,0)</f>
        <v>10.105600000000001</v>
      </c>
      <c r="S28" s="67">
        <f>RANK(R28,R$8:R$31,0)</f>
        <v>6</v>
      </c>
    </row>
    <row r="29" spans="1:19" x14ac:dyDescent="0.3">
      <c r="A29" s="63" t="s">
        <v>1631</v>
      </c>
      <c r="B29" s="64">
        <f>VLOOKUP($A29,'Return Data'!$B$7:$R$2843,3,0)</f>
        <v>44438</v>
      </c>
      <c r="C29" s="65">
        <f>VLOOKUP($A29,'Return Data'!$B$7:$R$2843,4,0)</f>
        <v>23.475300000000001</v>
      </c>
      <c r="D29" s="65">
        <f>VLOOKUP($A29,'Return Data'!$B$7:$R$2843,10,0)</f>
        <v>11.834199999999999</v>
      </c>
      <c r="E29" s="66">
        <f>RANK(D29,D$8:D$31,0)</f>
        <v>18</v>
      </c>
      <c r="F29" s="65">
        <f>VLOOKUP($A29,'Return Data'!$B$7:$R$2843,11,0)</f>
        <v>11.019600000000001</v>
      </c>
      <c r="G29" s="66">
        <f>RANK(F29,F$8:F$31,0)</f>
        <v>19</v>
      </c>
      <c r="H29" s="65">
        <f>VLOOKUP($A29,'Return Data'!$B$7:$R$2843,12,0)</f>
        <v>11.760199999999999</v>
      </c>
      <c r="I29" s="66">
        <f>RANK(H29,H$8:H$31,0)</f>
        <v>15</v>
      </c>
      <c r="J29" s="65">
        <f>VLOOKUP($A29,'Return Data'!$B$7:$R$2843,13,0)</f>
        <v>12.305099999999999</v>
      </c>
      <c r="K29" s="66">
        <f>RANK(J29,J$8:J$31,0)</f>
        <v>18</v>
      </c>
      <c r="L29" s="65">
        <f>VLOOKUP($A29,'Return Data'!$B$7:$R$2843,17,0)</f>
        <v>10.39</v>
      </c>
      <c r="M29" s="66">
        <f>RANK(L29,L$8:L$31,0)</f>
        <v>14</v>
      </c>
      <c r="N29" s="65">
        <f>VLOOKUP($A29,'Return Data'!$B$7:$R$2843,14,0)</f>
        <v>5.8384999999999998</v>
      </c>
      <c r="O29" s="66">
        <f>RANK(N29,N$8:N$31,0)</f>
        <v>19</v>
      </c>
      <c r="P29" s="65">
        <f>VLOOKUP($A29,'Return Data'!$B$7:$R$2843,15,0)</f>
        <v>6.5141999999999998</v>
      </c>
      <c r="Q29" s="66">
        <f>RANK(P29,P$8:P$31,0)</f>
        <v>18</v>
      </c>
      <c r="R29" s="65">
        <f>VLOOKUP($A29,'Return Data'!$B$7:$R$2843,16,0)</f>
        <v>8.0830000000000002</v>
      </c>
      <c r="S29" s="67">
        <f>RANK(R29,R$8:R$31,0)</f>
        <v>19</v>
      </c>
    </row>
    <row r="30" spans="1:19" x14ac:dyDescent="0.3">
      <c r="A30" s="63" t="s">
        <v>1632</v>
      </c>
      <c r="B30" s="64">
        <f>VLOOKUP($A30,'Return Data'!$B$7:$R$2843,3,0)</f>
        <v>44438</v>
      </c>
      <c r="C30" s="65">
        <f>VLOOKUP($A30,'Return Data'!$B$7:$R$2843,4,0)</f>
        <v>0.99229999999999996</v>
      </c>
      <c r="D30" s="65">
        <f>VLOOKUP($A30,'Return Data'!$B$7:$R$2843,10,0)</f>
        <v>11.026400000000001</v>
      </c>
      <c r="E30" s="66">
        <f>RANK(D30,D$8:D$31,0)</f>
        <v>21</v>
      </c>
      <c r="F30" s="65">
        <f>VLOOKUP($A30,'Return Data'!$B$7:$R$2843,11,0)</f>
        <v>11.3546</v>
      </c>
      <c r="G30" s="66">
        <f>RANK(F30,F$8:F$31,0)</f>
        <v>18</v>
      </c>
      <c r="H30" s="65"/>
      <c r="I30" s="66"/>
      <c r="J30" s="65"/>
      <c r="K30" s="66"/>
      <c r="L30" s="65"/>
      <c r="M30" s="66"/>
      <c r="N30" s="65"/>
      <c r="O30" s="66"/>
      <c r="P30" s="65"/>
      <c r="Q30" s="66"/>
      <c r="R30" s="65">
        <f>VLOOKUP($A30,'Return Data'!$B$7:$R$2843,16,0)</f>
        <v>-8.1475000000000009</v>
      </c>
      <c r="S30" s="67">
        <f>RANK(R30,R$8:R$31,0)</f>
        <v>22</v>
      </c>
    </row>
    <row r="31" spans="1:19" x14ac:dyDescent="0.3">
      <c r="A31" s="63" t="s">
        <v>1633</v>
      </c>
      <c r="B31" s="64">
        <f>VLOOKUP($A31,'Return Data'!$B$7:$R$2843,3,0)</f>
        <v>44438</v>
      </c>
      <c r="C31" s="65">
        <f>VLOOKUP($A31,'Return Data'!$B$7:$R$2843,4,0)</f>
        <v>52.381399999999999</v>
      </c>
      <c r="D31" s="65">
        <f>VLOOKUP($A31,'Return Data'!$B$7:$R$2843,10,0)</f>
        <v>19.815300000000001</v>
      </c>
      <c r="E31" s="66">
        <f>RANK(D31,D$8:D$31,0)</f>
        <v>1</v>
      </c>
      <c r="F31" s="65">
        <f>VLOOKUP($A31,'Return Data'!$B$7:$R$2843,11,0)</f>
        <v>17.048200000000001</v>
      </c>
      <c r="G31" s="66">
        <f>RANK(F31,F$8:F$31,0)</f>
        <v>2</v>
      </c>
      <c r="H31" s="65">
        <f>VLOOKUP($A31,'Return Data'!$B$7:$R$2843,12,0)</f>
        <v>14.8909</v>
      </c>
      <c r="I31" s="66">
        <f>RANK(H31,H$8:H$31,0)</f>
        <v>6</v>
      </c>
      <c r="J31" s="65">
        <f>VLOOKUP($A31,'Return Data'!$B$7:$R$2843,13,0)</f>
        <v>19.847200000000001</v>
      </c>
      <c r="K31" s="66">
        <f>RANK(J31,J$8:J$31,0)</f>
        <v>4</v>
      </c>
      <c r="L31" s="65">
        <f>VLOOKUP($A31,'Return Data'!$B$7:$R$2843,17,0)</f>
        <v>11.411799999999999</v>
      </c>
      <c r="M31" s="66">
        <f>RANK(L31,L$8:L$31,0)</f>
        <v>11</v>
      </c>
      <c r="N31" s="65">
        <f>VLOOKUP($A31,'Return Data'!$B$7:$R$2843,14,0)</f>
        <v>7.2157999999999998</v>
      </c>
      <c r="O31" s="66">
        <f>RANK(N31,N$8:N$31,0)</f>
        <v>18</v>
      </c>
      <c r="P31" s="65">
        <f>VLOOKUP($A31,'Return Data'!$B$7:$R$2843,15,0)</f>
        <v>8.0466999999999995</v>
      </c>
      <c r="Q31" s="66">
        <f>RANK(P31,P$8:P$31,0)</f>
        <v>11</v>
      </c>
      <c r="R31" s="65">
        <f>VLOOKUP($A31,'Return Data'!$B$7:$R$2843,16,0)</f>
        <v>9.8903999999999996</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14.300904545454546</v>
      </c>
      <c r="E33" s="74"/>
      <c r="F33" s="75">
        <f>AVERAGE(F8:F31)</f>
        <v>13.381390909090909</v>
      </c>
      <c r="G33" s="74"/>
      <c r="H33" s="75">
        <f>AVERAGE(H8:H31)</f>
        <v>13.386309523809524</v>
      </c>
      <c r="I33" s="74"/>
      <c r="J33" s="75">
        <f>AVERAGE(J8:J31)</f>
        <v>15.323357142857141</v>
      </c>
      <c r="K33" s="74"/>
      <c r="L33" s="75">
        <f>AVERAGE(L8:L31)</f>
        <v>11.224961904761903</v>
      </c>
      <c r="M33" s="74"/>
      <c r="N33" s="75">
        <f>AVERAGE(N8:N31)</f>
        <v>8.5669714285714296</v>
      </c>
      <c r="O33" s="74"/>
      <c r="P33" s="75">
        <f>AVERAGE(P8:P31)</f>
        <v>8.0598449999999975</v>
      </c>
      <c r="Q33" s="74"/>
      <c r="R33" s="75">
        <f>AVERAGE(R8:R31)</f>
        <v>8.6729636363636349</v>
      </c>
      <c r="S33" s="76"/>
    </row>
    <row r="34" spans="1:19" x14ac:dyDescent="0.3">
      <c r="A34" s="73" t="s">
        <v>28</v>
      </c>
      <c r="B34" s="74"/>
      <c r="C34" s="74"/>
      <c r="D34" s="75">
        <f>MIN(D8:D31)</f>
        <v>9.6852</v>
      </c>
      <c r="E34" s="74"/>
      <c r="F34" s="75">
        <f>MIN(F8:F31)</f>
        <v>7.7889999999999997</v>
      </c>
      <c r="G34" s="74"/>
      <c r="H34" s="75">
        <f>MIN(H8:H31)</f>
        <v>8.4212000000000007</v>
      </c>
      <c r="I34" s="74"/>
      <c r="J34" s="75">
        <f>MIN(J8:J31)</f>
        <v>10.692299999999999</v>
      </c>
      <c r="K34" s="74"/>
      <c r="L34" s="75">
        <f>MIN(L8:L31)</f>
        <v>0.81030000000000002</v>
      </c>
      <c r="M34" s="74"/>
      <c r="N34" s="75">
        <f>MIN(N8:N31)</f>
        <v>1.5387</v>
      </c>
      <c r="O34" s="74"/>
      <c r="P34" s="75">
        <f>MIN(P8:P31)</f>
        <v>3.8824999999999998</v>
      </c>
      <c r="Q34" s="74"/>
      <c r="R34" s="75">
        <f>MIN(R8:R31)</f>
        <v>-8.1475000000000009</v>
      </c>
      <c r="S34" s="76"/>
    </row>
    <row r="35" spans="1:19" ht="15" thickBot="1" x14ac:dyDescent="0.35">
      <c r="A35" s="77" t="s">
        <v>29</v>
      </c>
      <c r="B35" s="78"/>
      <c r="C35" s="78"/>
      <c r="D35" s="79">
        <f>MAX(D8:D31)</f>
        <v>19.815300000000001</v>
      </c>
      <c r="E35" s="78"/>
      <c r="F35" s="79">
        <f>MAX(F8:F31)</f>
        <v>17.2743</v>
      </c>
      <c r="G35" s="78"/>
      <c r="H35" s="79">
        <f>MAX(H8:H31)</f>
        <v>18.827500000000001</v>
      </c>
      <c r="I35" s="78"/>
      <c r="J35" s="79">
        <f>MAX(J8:J31)</f>
        <v>23.0458</v>
      </c>
      <c r="K35" s="78"/>
      <c r="L35" s="79">
        <f>MAX(L8:L31)</f>
        <v>15.9633</v>
      </c>
      <c r="M35" s="78"/>
      <c r="N35" s="79">
        <f>MAX(N8:N31)</f>
        <v>12.3757</v>
      </c>
      <c r="O35" s="78"/>
      <c r="P35" s="79">
        <f>MAX(P8:P31)</f>
        <v>10.491199999999999</v>
      </c>
      <c r="Q35" s="78"/>
      <c r="R35" s="79">
        <f>MAX(R8:R31)</f>
        <v>11.2568</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44438</v>
      </c>
      <c r="C8" s="65">
        <f>VLOOKUP($A8,'Return Data'!$B$7:$R$2843,4,0)</f>
        <v>48.934399999999997</v>
      </c>
      <c r="D8" s="65">
        <f>VLOOKUP($A8,'Return Data'!$B$7:$R$2843,10,0)</f>
        <v>16.031199999999998</v>
      </c>
      <c r="E8" s="66">
        <f t="shared" ref="E8:E15" si="0">RANK(D8,D$8:D$31,0)</f>
        <v>4</v>
      </c>
      <c r="F8" s="65">
        <f>VLOOKUP($A8,'Return Data'!$B$7:$R$2843,11,0)</f>
        <v>13.791399999999999</v>
      </c>
      <c r="G8" s="66">
        <f t="shared" ref="G8:G15" si="1">RANK(F8,F$8:F$31,0)</f>
        <v>9</v>
      </c>
      <c r="H8" s="65">
        <f>VLOOKUP($A8,'Return Data'!$B$7:$R$2843,12,0)</f>
        <v>17.883600000000001</v>
      </c>
      <c r="I8" s="66">
        <f t="shared" ref="I8:I15" si="2">RANK(H8,H$8:H$31,0)</f>
        <v>2</v>
      </c>
      <c r="J8" s="65">
        <f>VLOOKUP($A8,'Return Data'!$B$7:$R$2843,13,0)</f>
        <v>22.033000000000001</v>
      </c>
      <c r="K8" s="66">
        <f t="shared" ref="K8:K15" si="3">RANK(J8,J$8:J$31,0)</f>
        <v>1</v>
      </c>
      <c r="L8" s="65">
        <f>VLOOKUP($A8,'Return Data'!$B$7:$R$2843,17,0)</f>
        <v>11.760400000000001</v>
      </c>
      <c r="M8" s="66">
        <f t="shared" ref="M8:M15" si="4">RANK(L8,L$8:L$31,0)</f>
        <v>6</v>
      </c>
      <c r="N8" s="65">
        <f>VLOOKUP($A8,'Return Data'!$B$7:$R$2843,14,0)</f>
        <v>7.6773999999999996</v>
      </c>
      <c r="O8" s="66">
        <f t="shared" ref="O8:O15" si="5">RANK(N8,N$8:N$31,0)</f>
        <v>11</v>
      </c>
      <c r="P8" s="65">
        <f>VLOOKUP($A8,'Return Data'!$B$7:$R$2843,15,0)</f>
        <v>7.4907000000000004</v>
      </c>
      <c r="Q8" s="66">
        <f t="shared" ref="Q8:Q15" si="6">RANK(P8,P$8:P$31,0)</f>
        <v>7</v>
      </c>
      <c r="R8" s="65">
        <f>VLOOKUP($A8,'Return Data'!$B$7:$R$2843,16,0)</f>
        <v>9.6218000000000004</v>
      </c>
      <c r="S8" s="67">
        <f t="shared" ref="S8:S15" si="7">RANK(R8,R$8:R$31,0)</f>
        <v>3</v>
      </c>
    </row>
    <row r="9" spans="1:20" x14ac:dyDescent="0.3">
      <c r="A9" s="63" t="s">
        <v>1635</v>
      </c>
      <c r="B9" s="64">
        <f>VLOOKUP($A9,'Return Data'!$B$7:$R$2843,3,0)</f>
        <v>44438</v>
      </c>
      <c r="C9" s="65">
        <f>VLOOKUP($A9,'Return Data'!$B$7:$R$2843,4,0)</f>
        <v>23.958100000000002</v>
      </c>
      <c r="D9" s="65">
        <f>VLOOKUP($A9,'Return Data'!$B$7:$R$2843,10,0)</f>
        <v>17.7393</v>
      </c>
      <c r="E9" s="66">
        <f t="shared" si="0"/>
        <v>2</v>
      </c>
      <c r="F9" s="65">
        <f>VLOOKUP($A9,'Return Data'!$B$7:$R$2843,11,0)</f>
        <v>15.542299999999999</v>
      </c>
      <c r="G9" s="66">
        <f t="shared" si="1"/>
        <v>4</v>
      </c>
      <c r="H9" s="65">
        <f>VLOOKUP($A9,'Return Data'!$B$7:$R$2843,12,0)</f>
        <v>13.822100000000001</v>
      </c>
      <c r="I9" s="66">
        <f t="shared" si="2"/>
        <v>6</v>
      </c>
      <c r="J9" s="65">
        <f>VLOOKUP($A9,'Return Data'!$B$7:$R$2843,13,0)</f>
        <v>16.107700000000001</v>
      </c>
      <c r="K9" s="66">
        <f t="shared" si="3"/>
        <v>6</v>
      </c>
      <c r="L9" s="65">
        <f>VLOOKUP($A9,'Return Data'!$B$7:$R$2843,17,0)</f>
        <v>13.122999999999999</v>
      </c>
      <c r="M9" s="66">
        <f t="shared" si="4"/>
        <v>4</v>
      </c>
      <c r="N9" s="65">
        <f>VLOOKUP($A9,'Return Data'!$B$7:$R$2843,14,0)</f>
        <v>7.5678999999999998</v>
      </c>
      <c r="O9" s="66">
        <f t="shared" si="5"/>
        <v>12</v>
      </c>
      <c r="P9" s="65">
        <f>VLOOKUP($A9,'Return Data'!$B$7:$R$2843,15,0)</f>
        <v>7.4156000000000004</v>
      </c>
      <c r="Q9" s="66">
        <f t="shared" si="6"/>
        <v>8</v>
      </c>
      <c r="R9" s="65">
        <f>VLOOKUP($A9,'Return Data'!$B$7:$R$2843,16,0)</f>
        <v>8.1653000000000002</v>
      </c>
      <c r="S9" s="67">
        <f t="shared" si="7"/>
        <v>15</v>
      </c>
    </row>
    <row r="10" spans="1:20" x14ac:dyDescent="0.3">
      <c r="A10" s="63" t="s">
        <v>1636</v>
      </c>
      <c r="B10" s="64">
        <f>VLOOKUP($A10,'Return Data'!$B$7:$R$2843,3,0)</f>
        <v>44438</v>
      </c>
      <c r="C10" s="65">
        <f>VLOOKUP($A10,'Return Data'!$B$7:$R$2843,4,0)</f>
        <v>30.3127</v>
      </c>
      <c r="D10" s="65">
        <f>VLOOKUP($A10,'Return Data'!$B$7:$R$2843,10,0)</f>
        <v>12.504300000000001</v>
      </c>
      <c r="E10" s="66">
        <f t="shared" si="0"/>
        <v>13</v>
      </c>
      <c r="F10" s="65">
        <f>VLOOKUP($A10,'Return Data'!$B$7:$R$2843,11,0)</f>
        <v>8.8795999999999999</v>
      </c>
      <c r="G10" s="66">
        <f t="shared" si="1"/>
        <v>20</v>
      </c>
      <c r="H10" s="65">
        <f>VLOOKUP($A10,'Return Data'!$B$7:$R$2843,12,0)</f>
        <v>7.4988000000000001</v>
      </c>
      <c r="I10" s="66">
        <f t="shared" si="2"/>
        <v>21</v>
      </c>
      <c r="J10" s="65">
        <f>VLOOKUP($A10,'Return Data'!$B$7:$R$2843,13,0)</f>
        <v>9.9216999999999995</v>
      </c>
      <c r="K10" s="66">
        <f t="shared" si="3"/>
        <v>20</v>
      </c>
      <c r="L10" s="65">
        <f>VLOOKUP($A10,'Return Data'!$B$7:$R$2843,17,0)</f>
        <v>9.7003000000000004</v>
      </c>
      <c r="M10" s="66">
        <f t="shared" si="4"/>
        <v>12</v>
      </c>
      <c r="N10" s="65">
        <f>VLOOKUP($A10,'Return Data'!$B$7:$R$2843,14,0)</f>
        <v>10.4785</v>
      </c>
      <c r="O10" s="66">
        <f t="shared" si="5"/>
        <v>3</v>
      </c>
      <c r="P10" s="65">
        <f>VLOOKUP($A10,'Return Data'!$B$7:$R$2843,15,0)</f>
        <v>8.2826000000000004</v>
      </c>
      <c r="Q10" s="66">
        <f t="shared" si="6"/>
        <v>4</v>
      </c>
      <c r="R10" s="65">
        <f>VLOOKUP($A10,'Return Data'!$B$7:$R$2843,16,0)</f>
        <v>6.7465000000000002</v>
      </c>
      <c r="S10" s="67">
        <f t="shared" si="7"/>
        <v>20</v>
      </c>
    </row>
    <row r="11" spans="1:20" x14ac:dyDescent="0.3">
      <c r="A11" s="63" t="s">
        <v>1637</v>
      </c>
      <c r="B11" s="64">
        <f>VLOOKUP($A11,'Return Data'!$B$7:$R$2843,3,0)</f>
        <v>44438</v>
      </c>
      <c r="C11" s="65">
        <f>VLOOKUP($A11,'Return Data'!$B$7:$R$2843,4,0)</f>
        <v>34.561999999999998</v>
      </c>
      <c r="D11" s="65">
        <f>VLOOKUP($A11,'Return Data'!$B$7:$R$2843,10,0)</f>
        <v>11.495699999999999</v>
      </c>
      <c r="E11" s="66">
        <f t="shared" si="0"/>
        <v>16</v>
      </c>
      <c r="F11" s="65">
        <f>VLOOKUP($A11,'Return Data'!$B$7:$R$2843,11,0)</f>
        <v>10.1471</v>
      </c>
      <c r="G11" s="66">
        <f t="shared" si="1"/>
        <v>19</v>
      </c>
      <c r="H11" s="65">
        <f>VLOOKUP($A11,'Return Data'!$B$7:$R$2843,12,0)</f>
        <v>10.8935</v>
      </c>
      <c r="I11" s="66">
        <f t="shared" si="2"/>
        <v>14</v>
      </c>
      <c r="J11" s="65">
        <f>VLOOKUP($A11,'Return Data'!$B$7:$R$2843,13,0)</f>
        <v>11.428100000000001</v>
      </c>
      <c r="K11" s="66">
        <f t="shared" si="3"/>
        <v>18</v>
      </c>
      <c r="L11" s="65">
        <f>VLOOKUP($A11,'Return Data'!$B$7:$R$2843,17,0)</f>
        <v>9.0658999999999992</v>
      </c>
      <c r="M11" s="66">
        <f t="shared" si="4"/>
        <v>16</v>
      </c>
      <c r="N11" s="65">
        <f>VLOOKUP($A11,'Return Data'!$B$7:$R$2843,14,0)</f>
        <v>7.8160999999999996</v>
      </c>
      <c r="O11" s="66">
        <f t="shared" si="5"/>
        <v>10</v>
      </c>
      <c r="P11" s="65">
        <f>VLOOKUP($A11,'Return Data'!$B$7:$R$2843,15,0)</f>
        <v>7.2046999999999999</v>
      </c>
      <c r="Q11" s="66">
        <f t="shared" si="6"/>
        <v>10</v>
      </c>
      <c r="R11" s="65">
        <f>VLOOKUP($A11,'Return Data'!$B$7:$R$2843,16,0)</f>
        <v>7.5932000000000004</v>
      </c>
      <c r="S11" s="67">
        <f t="shared" si="7"/>
        <v>16</v>
      </c>
    </row>
    <row r="12" spans="1:20" x14ac:dyDescent="0.3">
      <c r="A12" s="63" t="s">
        <v>1638</v>
      </c>
      <c r="B12" s="64">
        <f>VLOOKUP($A12,'Return Data'!$B$7:$R$2843,3,0)</f>
        <v>44438</v>
      </c>
      <c r="C12" s="65">
        <f>VLOOKUP($A12,'Return Data'!$B$7:$R$2843,4,0)</f>
        <v>22.7134</v>
      </c>
      <c r="D12" s="65">
        <f>VLOOKUP($A12,'Return Data'!$B$7:$R$2843,10,0)</f>
        <v>15.328799999999999</v>
      </c>
      <c r="E12" s="66">
        <f t="shared" si="0"/>
        <v>6</v>
      </c>
      <c r="F12" s="65">
        <f>VLOOKUP($A12,'Return Data'!$B$7:$R$2843,11,0)</f>
        <v>15.017799999999999</v>
      </c>
      <c r="G12" s="66">
        <f t="shared" si="1"/>
        <v>5</v>
      </c>
      <c r="H12" s="65">
        <f>VLOOKUP($A12,'Return Data'!$B$7:$R$2843,12,0)</f>
        <v>11.2828</v>
      </c>
      <c r="I12" s="66">
        <f t="shared" si="2"/>
        <v>11</v>
      </c>
      <c r="J12" s="65">
        <f>VLOOKUP($A12,'Return Data'!$B$7:$R$2843,13,0)</f>
        <v>12.5006</v>
      </c>
      <c r="K12" s="66">
        <f t="shared" si="3"/>
        <v>14</v>
      </c>
      <c r="L12" s="65">
        <f>VLOOKUP($A12,'Return Data'!$B$7:$R$2843,17,0)</f>
        <v>11.2463</v>
      </c>
      <c r="M12" s="66">
        <f t="shared" si="4"/>
        <v>8</v>
      </c>
      <c r="N12" s="65">
        <f>VLOOKUP($A12,'Return Data'!$B$7:$R$2843,14,0)</f>
        <v>2.141</v>
      </c>
      <c r="O12" s="66">
        <f t="shared" si="5"/>
        <v>20</v>
      </c>
      <c r="P12" s="65">
        <f>VLOOKUP($A12,'Return Data'!$B$7:$R$2843,15,0)</f>
        <v>4.4000000000000004</v>
      </c>
      <c r="Q12" s="66">
        <f t="shared" si="6"/>
        <v>19</v>
      </c>
      <c r="R12" s="65">
        <f>VLOOKUP($A12,'Return Data'!$B$7:$R$2843,16,0)</f>
        <v>6.8055000000000003</v>
      </c>
      <c r="S12" s="67">
        <f t="shared" si="7"/>
        <v>19</v>
      </c>
    </row>
    <row r="13" spans="1:20" x14ac:dyDescent="0.3">
      <c r="A13" s="63" t="s">
        <v>1639</v>
      </c>
      <c r="B13" s="64">
        <f>VLOOKUP($A13,'Return Data'!$B$7:$R$2843,3,0)</f>
        <v>44438</v>
      </c>
      <c r="C13" s="65">
        <f>VLOOKUP($A13,'Return Data'!$B$7:$R$2843,4,0)</f>
        <v>85.605958449460701</v>
      </c>
      <c r="D13" s="65">
        <f>VLOOKUP($A13,'Return Data'!$B$7:$R$2843,10,0)</f>
        <v>15.351000000000001</v>
      </c>
      <c r="E13" s="66">
        <f t="shared" si="0"/>
        <v>5</v>
      </c>
      <c r="F13" s="65">
        <f>VLOOKUP($A13,'Return Data'!$B$7:$R$2843,11,0)</f>
        <v>14.157</v>
      </c>
      <c r="G13" s="66">
        <f t="shared" si="1"/>
        <v>8</v>
      </c>
      <c r="H13" s="65">
        <f>VLOOKUP($A13,'Return Data'!$B$7:$R$2843,12,0)</f>
        <v>13.353</v>
      </c>
      <c r="I13" s="66">
        <f t="shared" si="2"/>
        <v>7</v>
      </c>
      <c r="J13" s="65">
        <f>VLOOKUP($A13,'Return Data'!$B$7:$R$2843,13,0)</f>
        <v>14.634600000000001</v>
      </c>
      <c r="K13" s="66">
        <f t="shared" si="3"/>
        <v>8</v>
      </c>
      <c r="L13" s="65">
        <f>VLOOKUP($A13,'Return Data'!$B$7:$R$2843,17,0)</f>
        <v>13.452999999999999</v>
      </c>
      <c r="M13" s="66">
        <f t="shared" si="4"/>
        <v>2</v>
      </c>
      <c r="N13" s="65">
        <f>VLOOKUP($A13,'Return Data'!$B$7:$R$2843,14,0)</f>
        <v>10.9734</v>
      </c>
      <c r="O13" s="66">
        <f t="shared" si="5"/>
        <v>2</v>
      </c>
      <c r="P13" s="65">
        <f>VLOOKUP($A13,'Return Data'!$B$7:$R$2843,15,0)</f>
        <v>8.8917999999999999</v>
      </c>
      <c r="Q13" s="66">
        <f t="shared" si="6"/>
        <v>3</v>
      </c>
      <c r="R13" s="65">
        <f>VLOOKUP($A13,'Return Data'!$B$7:$R$2843,16,0)</f>
        <v>8.6214999999999993</v>
      </c>
      <c r="S13" s="67">
        <f t="shared" si="7"/>
        <v>9</v>
      </c>
    </row>
    <row r="14" spans="1:20" x14ac:dyDescent="0.3">
      <c r="A14" s="63" t="s">
        <v>1640</v>
      </c>
      <c r="B14" s="64">
        <f>VLOOKUP($A14,'Return Data'!$B$7:$R$2843,3,0)</f>
        <v>44438</v>
      </c>
      <c r="C14" s="65">
        <f>VLOOKUP($A14,'Return Data'!$B$7:$R$2843,4,0)</f>
        <v>43.6937</v>
      </c>
      <c r="D14" s="65">
        <f>VLOOKUP($A14,'Return Data'!$B$7:$R$2843,10,0)</f>
        <v>13.9366</v>
      </c>
      <c r="E14" s="66">
        <f t="shared" si="0"/>
        <v>9</v>
      </c>
      <c r="F14" s="65">
        <f>VLOOKUP($A14,'Return Data'!$B$7:$R$2843,11,0)</f>
        <v>14.9284</v>
      </c>
      <c r="G14" s="66">
        <f t="shared" si="1"/>
        <v>6</v>
      </c>
      <c r="H14" s="65">
        <f>VLOOKUP($A14,'Return Data'!$B$7:$R$2843,12,0)</f>
        <v>12.119199999999999</v>
      </c>
      <c r="I14" s="66">
        <f t="shared" si="2"/>
        <v>8</v>
      </c>
      <c r="J14" s="65">
        <f>VLOOKUP($A14,'Return Data'!$B$7:$R$2843,13,0)</f>
        <v>14.903600000000001</v>
      </c>
      <c r="K14" s="66">
        <f t="shared" si="3"/>
        <v>7</v>
      </c>
      <c r="L14" s="65">
        <f>VLOOKUP($A14,'Return Data'!$B$7:$R$2843,17,0)</f>
        <v>10.7377</v>
      </c>
      <c r="M14" s="66">
        <f t="shared" si="4"/>
        <v>9</v>
      </c>
      <c r="N14" s="65">
        <f>VLOOKUP($A14,'Return Data'!$B$7:$R$2843,14,0)</f>
        <v>5.7998000000000003</v>
      </c>
      <c r="O14" s="66">
        <f t="shared" si="5"/>
        <v>18</v>
      </c>
      <c r="P14" s="65">
        <f>VLOOKUP($A14,'Return Data'!$B$7:$R$2843,15,0)</f>
        <v>5.9627999999999997</v>
      </c>
      <c r="Q14" s="66">
        <f t="shared" si="6"/>
        <v>16</v>
      </c>
      <c r="R14" s="65">
        <f>VLOOKUP($A14,'Return Data'!$B$7:$R$2843,16,0)</f>
        <v>8.9352999999999998</v>
      </c>
      <c r="S14" s="67">
        <f t="shared" si="7"/>
        <v>7</v>
      </c>
    </row>
    <row r="15" spans="1:20" x14ac:dyDescent="0.3">
      <c r="A15" s="63" t="s">
        <v>1641</v>
      </c>
      <c r="B15" s="64">
        <f>VLOOKUP($A15,'Return Data'!$B$7:$R$2843,3,0)</f>
        <v>44438</v>
      </c>
      <c r="C15" s="65">
        <f>VLOOKUP($A15,'Return Data'!$B$7:$R$2843,4,0)</f>
        <v>67.090599999999995</v>
      </c>
      <c r="D15" s="65">
        <f>VLOOKUP($A15,'Return Data'!$B$7:$R$2843,10,0)</f>
        <v>8.9332999999999991</v>
      </c>
      <c r="E15" s="66">
        <f t="shared" si="0"/>
        <v>22</v>
      </c>
      <c r="F15" s="65">
        <f>VLOOKUP($A15,'Return Data'!$B$7:$R$2843,11,0)</f>
        <v>10.7182</v>
      </c>
      <c r="G15" s="66">
        <f t="shared" si="1"/>
        <v>16</v>
      </c>
      <c r="H15" s="65">
        <f>VLOOKUP($A15,'Return Data'!$B$7:$R$2843,12,0)</f>
        <v>10.6709</v>
      </c>
      <c r="I15" s="66">
        <f t="shared" si="2"/>
        <v>16</v>
      </c>
      <c r="J15" s="65">
        <f>VLOOKUP($A15,'Return Data'!$B$7:$R$2843,13,0)</f>
        <v>13.2751</v>
      </c>
      <c r="K15" s="66">
        <f t="shared" si="3"/>
        <v>10</v>
      </c>
      <c r="L15" s="65">
        <f>VLOOKUP($A15,'Return Data'!$B$7:$R$2843,17,0)</f>
        <v>9.1241000000000003</v>
      </c>
      <c r="M15" s="66">
        <f t="shared" si="4"/>
        <v>15</v>
      </c>
      <c r="N15" s="65">
        <f>VLOOKUP($A15,'Return Data'!$B$7:$R$2843,14,0)</f>
        <v>7.4328000000000003</v>
      </c>
      <c r="O15" s="66">
        <f t="shared" si="5"/>
        <v>14</v>
      </c>
      <c r="P15" s="65">
        <f>VLOOKUP($A15,'Return Data'!$B$7:$R$2843,15,0)</f>
        <v>6.5176999999999996</v>
      </c>
      <c r="Q15" s="66">
        <f t="shared" si="6"/>
        <v>15</v>
      </c>
      <c r="R15" s="65">
        <f>VLOOKUP($A15,'Return Data'!$B$7:$R$2843,16,0)</f>
        <v>9.5188000000000006</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44438</v>
      </c>
      <c r="C17" s="65">
        <f>VLOOKUP($A17,'Return Data'!$B$7:$R$2843,4,0)</f>
        <v>57.896900000000002</v>
      </c>
      <c r="D17" s="65">
        <f>VLOOKUP($A17,'Return Data'!$B$7:$R$2843,10,0)</f>
        <v>13.924300000000001</v>
      </c>
      <c r="E17" s="66">
        <f t="shared" ref="E17:E26" si="8">RANK(D17,D$8:D$31,0)</f>
        <v>10</v>
      </c>
      <c r="F17" s="65">
        <f>VLOOKUP($A17,'Return Data'!$B$7:$R$2843,11,0)</f>
        <v>16.082899999999999</v>
      </c>
      <c r="G17" s="66">
        <f t="shared" ref="G17:G26" si="9">RANK(F17,F$8:F$31,0)</f>
        <v>2</v>
      </c>
      <c r="H17" s="65">
        <f>VLOOKUP($A17,'Return Data'!$B$7:$R$2843,12,0)</f>
        <v>18.245899999999999</v>
      </c>
      <c r="I17" s="66">
        <f t="shared" ref="I17:I26" si="10">RANK(H17,H$8:H$31,0)</f>
        <v>1</v>
      </c>
      <c r="J17" s="65">
        <f>VLOOKUP($A17,'Return Data'!$B$7:$R$2843,13,0)</f>
        <v>18.706399999999999</v>
      </c>
      <c r="K17" s="66">
        <f t="shared" ref="K17:K26" si="11">RANK(J17,J$8:J$31,0)</f>
        <v>4</v>
      </c>
      <c r="L17" s="65">
        <f>VLOOKUP($A17,'Return Data'!$B$7:$R$2843,17,0)</f>
        <v>12.4041</v>
      </c>
      <c r="M17" s="66">
        <f t="shared" ref="M17:M26" si="12">RANK(L17,L$8:L$31,0)</f>
        <v>5</v>
      </c>
      <c r="N17" s="65">
        <f>VLOOKUP($A17,'Return Data'!$B$7:$R$2843,14,0)</f>
        <v>9.6196000000000002</v>
      </c>
      <c r="O17" s="66">
        <f t="shared" ref="O17:O26" si="13">RANK(N17,N$8:N$31,0)</f>
        <v>6</v>
      </c>
      <c r="P17" s="65">
        <f>VLOOKUP($A17,'Return Data'!$B$7:$R$2843,15,0)</f>
        <v>8.0688999999999993</v>
      </c>
      <c r="Q17" s="66">
        <f>RANK(P17,P$8:P$31,0)</f>
        <v>6</v>
      </c>
      <c r="R17" s="65">
        <f>VLOOKUP($A17,'Return Data'!$B$7:$R$2843,16,0)</f>
        <v>10.4361</v>
      </c>
      <c r="S17" s="67">
        <f t="shared" ref="S17:S26" si="14">RANK(R17,R$8:R$31,0)</f>
        <v>1</v>
      </c>
    </row>
    <row r="18" spans="1:19" x14ac:dyDescent="0.3">
      <c r="A18" s="63" t="s">
        <v>1644</v>
      </c>
      <c r="B18" s="64">
        <f>VLOOKUP($A18,'Return Data'!$B$7:$R$2843,3,0)</f>
        <v>44438</v>
      </c>
      <c r="C18" s="65">
        <f>VLOOKUP($A18,'Return Data'!$B$7:$R$2843,4,0)</f>
        <v>45.351700000000001</v>
      </c>
      <c r="D18" s="65">
        <f>VLOOKUP($A18,'Return Data'!$B$7:$R$2843,10,0)</f>
        <v>14.319699999999999</v>
      </c>
      <c r="E18" s="66">
        <f t="shared" si="8"/>
        <v>7</v>
      </c>
      <c r="F18" s="65">
        <f>VLOOKUP($A18,'Return Data'!$B$7:$R$2843,11,0)</f>
        <v>12.8809</v>
      </c>
      <c r="G18" s="66">
        <f t="shared" si="9"/>
        <v>10</v>
      </c>
      <c r="H18" s="65">
        <f>VLOOKUP($A18,'Return Data'!$B$7:$R$2843,12,0)</f>
        <v>11.259499999999999</v>
      </c>
      <c r="I18" s="66">
        <f t="shared" si="10"/>
        <v>12</v>
      </c>
      <c r="J18" s="65">
        <f>VLOOKUP($A18,'Return Data'!$B$7:$R$2843,13,0)</f>
        <v>13.595499999999999</v>
      </c>
      <c r="K18" s="66">
        <f t="shared" si="11"/>
        <v>9</v>
      </c>
      <c r="L18" s="65">
        <f>VLOOKUP($A18,'Return Data'!$B$7:$R$2843,17,0)</f>
        <v>10.122199999999999</v>
      </c>
      <c r="M18" s="66">
        <f t="shared" si="12"/>
        <v>11</v>
      </c>
      <c r="N18" s="65">
        <f>VLOOKUP($A18,'Return Data'!$B$7:$R$2843,14,0)</f>
        <v>8.6408000000000005</v>
      </c>
      <c r="O18" s="66">
        <f t="shared" si="13"/>
        <v>7</v>
      </c>
      <c r="P18" s="65">
        <f>VLOOKUP($A18,'Return Data'!$B$7:$R$2843,15,0)</f>
        <v>7.1608000000000001</v>
      </c>
      <c r="Q18" s="66">
        <f>RANK(P18,P$8:P$31,0)</f>
        <v>11</v>
      </c>
      <c r="R18" s="65">
        <f>VLOOKUP($A18,'Return Data'!$B$7:$R$2843,16,0)</f>
        <v>9.0093999999999994</v>
      </c>
      <c r="S18" s="67">
        <f t="shared" si="14"/>
        <v>6</v>
      </c>
    </row>
    <row r="19" spans="1:19" x14ac:dyDescent="0.3">
      <c r="A19" s="63" t="s">
        <v>1645</v>
      </c>
      <c r="B19" s="64">
        <f>VLOOKUP($A19,'Return Data'!$B$7:$R$2843,3,0)</f>
        <v>44438</v>
      </c>
      <c r="C19" s="65">
        <f>VLOOKUP($A19,'Return Data'!$B$7:$R$2843,4,0)</f>
        <v>53.777000000000001</v>
      </c>
      <c r="D19" s="65">
        <f>VLOOKUP($A19,'Return Data'!$B$7:$R$2843,10,0)</f>
        <v>12.7133</v>
      </c>
      <c r="E19" s="66">
        <f t="shared" si="8"/>
        <v>12</v>
      </c>
      <c r="F19" s="65">
        <f>VLOOKUP($A19,'Return Data'!$B$7:$R$2843,11,0)</f>
        <v>11.3612</v>
      </c>
      <c r="G19" s="66">
        <f t="shared" si="9"/>
        <v>15</v>
      </c>
      <c r="H19" s="65">
        <f>VLOOKUP($A19,'Return Data'!$B$7:$R$2843,12,0)</f>
        <v>11.5542</v>
      </c>
      <c r="I19" s="66">
        <f t="shared" si="10"/>
        <v>10</v>
      </c>
      <c r="J19" s="65">
        <f>VLOOKUP($A19,'Return Data'!$B$7:$R$2843,13,0)</f>
        <v>13.095599999999999</v>
      </c>
      <c r="K19" s="66">
        <f t="shared" si="11"/>
        <v>11</v>
      </c>
      <c r="L19" s="65">
        <f>VLOOKUP($A19,'Return Data'!$B$7:$R$2843,17,0)</f>
        <v>11.5421</v>
      </c>
      <c r="M19" s="66">
        <f t="shared" si="12"/>
        <v>7</v>
      </c>
      <c r="N19" s="65">
        <f>VLOOKUP($A19,'Return Data'!$B$7:$R$2843,14,0)</f>
        <v>9.7059999999999995</v>
      </c>
      <c r="O19" s="66">
        <f t="shared" si="13"/>
        <v>5</v>
      </c>
      <c r="P19" s="65">
        <f>VLOOKUP($A19,'Return Data'!$B$7:$R$2843,15,0)</f>
        <v>9.2603000000000009</v>
      </c>
      <c r="Q19" s="66">
        <f>RANK(P19,P$8:P$31,0)</f>
        <v>1</v>
      </c>
      <c r="R19" s="65">
        <f>VLOOKUP($A19,'Return Data'!$B$7:$R$2843,16,0)</f>
        <v>10.1326</v>
      </c>
      <c r="S19" s="67">
        <f t="shared" si="14"/>
        <v>2</v>
      </c>
    </row>
    <row r="20" spans="1:19" x14ac:dyDescent="0.3">
      <c r="A20" s="63" t="s">
        <v>1646</v>
      </c>
      <c r="B20" s="64">
        <f>VLOOKUP($A20,'Return Data'!$B$7:$R$2843,3,0)</f>
        <v>44438</v>
      </c>
      <c r="C20" s="65">
        <f>VLOOKUP($A20,'Return Data'!$B$7:$R$2843,4,0)</f>
        <v>25.787600000000001</v>
      </c>
      <c r="D20" s="65">
        <f>VLOOKUP($A20,'Return Data'!$B$7:$R$2843,10,0)</f>
        <v>11.8072</v>
      </c>
      <c r="E20" s="66">
        <f t="shared" si="8"/>
        <v>14</v>
      </c>
      <c r="F20" s="65">
        <f>VLOOKUP($A20,'Return Data'!$B$7:$R$2843,11,0)</f>
        <v>10.417299999999999</v>
      </c>
      <c r="G20" s="66">
        <f t="shared" si="9"/>
        <v>17</v>
      </c>
      <c r="H20" s="65">
        <f>VLOOKUP($A20,'Return Data'!$B$7:$R$2843,12,0)</f>
        <v>9.6592000000000002</v>
      </c>
      <c r="I20" s="66">
        <f t="shared" si="10"/>
        <v>19</v>
      </c>
      <c r="J20" s="65">
        <f>VLOOKUP($A20,'Return Data'!$B$7:$R$2843,13,0)</f>
        <v>10.599299999999999</v>
      </c>
      <c r="K20" s="66">
        <f t="shared" si="11"/>
        <v>19</v>
      </c>
      <c r="L20" s="65">
        <f>VLOOKUP($A20,'Return Data'!$B$7:$R$2843,17,0)</f>
        <v>8.6077999999999992</v>
      </c>
      <c r="M20" s="66">
        <f t="shared" si="12"/>
        <v>18</v>
      </c>
      <c r="N20" s="65">
        <f>VLOOKUP($A20,'Return Data'!$B$7:$R$2843,14,0)</f>
        <v>7.5477999999999996</v>
      </c>
      <c r="O20" s="66">
        <f t="shared" si="13"/>
        <v>13</v>
      </c>
      <c r="P20" s="65">
        <f>VLOOKUP($A20,'Return Data'!$B$7:$R$2843,15,0)</f>
        <v>6.8959999999999999</v>
      </c>
      <c r="Q20" s="66">
        <f>RANK(P20,P$8:P$31,0)</f>
        <v>13</v>
      </c>
      <c r="R20" s="65">
        <f>VLOOKUP($A20,'Return Data'!$B$7:$R$2843,16,0)</f>
        <v>8.5724</v>
      </c>
      <c r="S20" s="67">
        <f t="shared" si="14"/>
        <v>10</v>
      </c>
    </row>
    <row r="21" spans="1:19" x14ac:dyDescent="0.3">
      <c r="A21" s="63" t="s">
        <v>1647</v>
      </c>
      <c r="B21" s="64">
        <f>VLOOKUP($A21,'Return Data'!$B$7:$R$2843,3,0)</f>
        <v>44438</v>
      </c>
      <c r="C21" s="65">
        <f>VLOOKUP($A21,'Return Data'!$B$7:$R$2843,4,0)</f>
        <v>15.9232</v>
      </c>
      <c r="D21" s="65">
        <f>VLOOKUP($A21,'Return Data'!$B$7:$R$2843,10,0)</f>
        <v>9.6057000000000006</v>
      </c>
      <c r="E21" s="66">
        <f t="shared" si="8"/>
        <v>21</v>
      </c>
      <c r="F21" s="65">
        <f>VLOOKUP($A21,'Return Data'!$B$7:$R$2843,11,0)</f>
        <v>5.9795999999999996</v>
      </c>
      <c r="G21" s="66">
        <f t="shared" si="9"/>
        <v>22</v>
      </c>
      <c r="H21" s="65">
        <f>VLOOKUP($A21,'Return Data'!$B$7:$R$2843,12,0)</f>
        <v>10.2704</v>
      </c>
      <c r="I21" s="66">
        <f t="shared" si="10"/>
        <v>18</v>
      </c>
      <c r="J21" s="65">
        <f>VLOOKUP($A21,'Return Data'!$B$7:$R$2843,13,0)</f>
        <v>12.877599999999999</v>
      </c>
      <c r="K21" s="66">
        <f t="shared" si="11"/>
        <v>13</v>
      </c>
      <c r="L21" s="65">
        <f>VLOOKUP($A21,'Return Data'!$B$7:$R$2843,17,0)</f>
        <v>8.3828999999999994</v>
      </c>
      <c r="M21" s="66">
        <f t="shared" si="12"/>
        <v>19</v>
      </c>
      <c r="N21" s="65">
        <f>VLOOKUP($A21,'Return Data'!$B$7:$R$2843,14,0)</f>
        <v>6.6234000000000002</v>
      </c>
      <c r="O21" s="66">
        <f t="shared" si="13"/>
        <v>15</v>
      </c>
      <c r="P21" s="65"/>
      <c r="Q21" s="66"/>
      <c r="R21" s="65">
        <f>VLOOKUP($A21,'Return Data'!$B$7:$R$2843,16,0)</f>
        <v>8.4297000000000004</v>
      </c>
      <c r="S21" s="67">
        <f t="shared" si="14"/>
        <v>12</v>
      </c>
    </row>
    <row r="22" spans="1:19" x14ac:dyDescent="0.3">
      <c r="A22" s="63" t="s">
        <v>1648</v>
      </c>
      <c r="B22" s="64">
        <f>VLOOKUP($A22,'Return Data'!$B$7:$R$2843,3,0)</f>
        <v>44438</v>
      </c>
      <c r="C22" s="65">
        <f>VLOOKUP($A22,'Return Data'!$B$7:$R$2843,4,0)</f>
        <v>41.3626</v>
      </c>
      <c r="D22" s="65">
        <f>VLOOKUP($A22,'Return Data'!$B$7:$R$2843,10,0)</f>
        <v>13.583</v>
      </c>
      <c r="E22" s="66">
        <f t="shared" si="8"/>
        <v>11</v>
      </c>
      <c r="F22" s="65">
        <f>VLOOKUP($A22,'Return Data'!$B$7:$R$2843,11,0)</f>
        <v>15.8879</v>
      </c>
      <c r="G22" s="66">
        <f t="shared" si="9"/>
        <v>3</v>
      </c>
      <c r="H22" s="65">
        <f>VLOOKUP($A22,'Return Data'!$B$7:$R$2843,12,0)</f>
        <v>16.216899999999999</v>
      </c>
      <c r="I22" s="66">
        <f t="shared" si="10"/>
        <v>3</v>
      </c>
      <c r="J22" s="65">
        <f>VLOOKUP($A22,'Return Data'!$B$7:$R$2843,13,0)</f>
        <v>18.684999999999999</v>
      </c>
      <c r="K22" s="66">
        <f t="shared" si="11"/>
        <v>5</v>
      </c>
      <c r="L22" s="65">
        <f>VLOOKUP($A22,'Return Data'!$B$7:$R$2843,17,0)</f>
        <v>14.5968</v>
      </c>
      <c r="M22" s="66">
        <f t="shared" si="12"/>
        <v>1</v>
      </c>
      <c r="N22" s="65">
        <f>VLOOKUP($A22,'Return Data'!$B$7:$R$2843,14,0)</f>
        <v>11.055199999999999</v>
      </c>
      <c r="O22" s="66">
        <f t="shared" si="13"/>
        <v>1</v>
      </c>
      <c r="P22" s="65">
        <f>VLOOKUP($A22,'Return Data'!$B$7:$R$2843,15,0)</f>
        <v>9.1494999999999997</v>
      </c>
      <c r="Q22" s="66">
        <f>RANK(P22,P$8:P$31,0)</f>
        <v>2</v>
      </c>
      <c r="R22" s="65">
        <f>VLOOKUP($A22,'Return Data'!$B$7:$R$2843,16,0)</f>
        <v>8.3244000000000007</v>
      </c>
      <c r="S22" s="67">
        <f t="shared" si="14"/>
        <v>13</v>
      </c>
    </row>
    <row r="23" spans="1:19" x14ac:dyDescent="0.3">
      <c r="A23" s="63" t="s">
        <v>1649</v>
      </c>
      <c r="B23" s="64">
        <f>VLOOKUP($A23,'Return Data'!$B$7:$R$2843,3,0)</f>
        <v>44438</v>
      </c>
      <c r="C23" s="65">
        <f>VLOOKUP($A23,'Return Data'!$B$7:$R$2843,4,0)</f>
        <v>42.301099999999998</v>
      </c>
      <c r="D23" s="65">
        <f>VLOOKUP($A23,'Return Data'!$B$7:$R$2843,10,0)</f>
        <v>11.7174</v>
      </c>
      <c r="E23" s="66">
        <f t="shared" si="8"/>
        <v>15</v>
      </c>
      <c r="F23" s="65">
        <f>VLOOKUP($A23,'Return Data'!$B$7:$R$2843,11,0)</f>
        <v>11.688599999999999</v>
      </c>
      <c r="G23" s="66">
        <f t="shared" si="9"/>
        <v>13</v>
      </c>
      <c r="H23" s="65">
        <f>VLOOKUP($A23,'Return Data'!$B$7:$R$2843,12,0)</f>
        <v>10.6829</v>
      </c>
      <c r="I23" s="66">
        <f t="shared" si="10"/>
        <v>15</v>
      </c>
      <c r="J23" s="65">
        <f>VLOOKUP($A23,'Return Data'!$B$7:$R$2843,13,0)</f>
        <v>11.8222</v>
      </c>
      <c r="K23" s="66">
        <f t="shared" si="11"/>
        <v>15</v>
      </c>
      <c r="L23" s="65">
        <f>VLOOKUP($A23,'Return Data'!$B$7:$R$2843,17,0)</f>
        <v>8.7394999999999996</v>
      </c>
      <c r="M23" s="66">
        <f t="shared" si="12"/>
        <v>17</v>
      </c>
      <c r="N23" s="65">
        <f>VLOOKUP($A23,'Return Data'!$B$7:$R$2843,14,0)</f>
        <v>8.0785</v>
      </c>
      <c r="O23" s="66">
        <f t="shared" si="13"/>
        <v>9</v>
      </c>
      <c r="P23" s="65">
        <f>VLOOKUP($A23,'Return Data'!$B$7:$R$2843,15,0)</f>
        <v>7.0347</v>
      </c>
      <c r="Q23" s="66">
        <f>RANK(P23,P$8:P$31,0)</f>
        <v>12</v>
      </c>
      <c r="R23" s="65">
        <f>VLOOKUP($A23,'Return Data'!$B$7:$R$2843,16,0)</f>
        <v>6.0632999999999999</v>
      </c>
      <c r="S23" s="67">
        <f t="shared" si="14"/>
        <v>21</v>
      </c>
    </row>
    <row r="24" spans="1:19" x14ac:dyDescent="0.3">
      <c r="A24" s="63" t="s">
        <v>1650</v>
      </c>
      <c r="B24" s="64">
        <f>VLOOKUP($A24,'Return Data'!$B$7:$R$2843,3,0)</f>
        <v>44438</v>
      </c>
      <c r="C24" s="65">
        <f>VLOOKUP($A24,'Return Data'!$B$7:$R$2843,4,0)</f>
        <v>66.798299999999998</v>
      </c>
      <c r="D24" s="65">
        <f>VLOOKUP($A24,'Return Data'!$B$7:$R$2843,10,0)</f>
        <v>16.7821</v>
      </c>
      <c r="E24" s="66">
        <f t="shared" si="8"/>
        <v>3</v>
      </c>
      <c r="F24" s="65">
        <f>VLOOKUP($A24,'Return Data'!$B$7:$R$2843,11,0)</f>
        <v>12.7125</v>
      </c>
      <c r="G24" s="66">
        <f t="shared" si="9"/>
        <v>11</v>
      </c>
      <c r="H24" s="65">
        <f>VLOOKUP($A24,'Return Data'!$B$7:$R$2843,12,0)</f>
        <v>10.360200000000001</v>
      </c>
      <c r="I24" s="66">
        <f t="shared" si="10"/>
        <v>17</v>
      </c>
      <c r="J24" s="65">
        <f>VLOOKUP($A24,'Return Data'!$B$7:$R$2843,13,0)</f>
        <v>11.507099999999999</v>
      </c>
      <c r="K24" s="66">
        <f t="shared" si="11"/>
        <v>17</v>
      </c>
      <c r="L24" s="65">
        <f>VLOOKUP($A24,'Return Data'!$B$7:$R$2843,17,0)</f>
        <v>9.2096</v>
      </c>
      <c r="M24" s="66">
        <f t="shared" si="12"/>
        <v>14</v>
      </c>
      <c r="N24" s="65">
        <f>VLOOKUP($A24,'Return Data'!$B$7:$R$2843,14,0)</f>
        <v>8.1511999999999993</v>
      </c>
      <c r="O24" s="66">
        <f t="shared" si="13"/>
        <v>8</v>
      </c>
      <c r="P24" s="65">
        <f>VLOOKUP($A24,'Return Data'!$B$7:$R$2843,15,0)</f>
        <v>6.8211000000000004</v>
      </c>
      <c r="Q24" s="66">
        <f>RANK(P24,P$8:P$31,0)</f>
        <v>14</v>
      </c>
      <c r="R24" s="65">
        <f>VLOOKUP($A24,'Return Data'!$B$7:$R$2843,16,0)</f>
        <v>8.4428999999999998</v>
      </c>
      <c r="S24" s="67">
        <f t="shared" si="14"/>
        <v>11</v>
      </c>
    </row>
    <row r="25" spans="1:19" x14ac:dyDescent="0.3">
      <c r="A25" s="63" t="s">
        <v>2012</v>
      </c>
      <c r="B25" s="64">
        <f>VLOOKUP($A25,'Return Data'!$B$7:$R$2843,3,0)</f>
        <v>44438</v>
      </c>
      <c r="C25" s="65">
        <f>VLOOKUP($A25,'Return Data'!$B$7:$R$2843,4,0)</f>
        <v>21.898199999999999</v>
      </c>
      <c r="D25" s="65">
        <f>VLOOKUP($A25,'Return Data'!$B$7:$R$2843,10,0)</f>
        <v>9.8267000000000007</v>
      </c>
      <c r="E25" s="66">
        <f t="shared" si="8"/>
        <v>20</v>
      </c>
      <c r="F25" s="65">
        <f>VLOOKUP($A25,'Return Data'!$B$7:$R$2843,11,0)</f>
        <v>6.5689000000000002</v>
      </c>
      <c r="G25" s="66">
        <f t="shared" si="9"/>
        <v>21</v>
      </c>
      <c r="H25" s="65">
        <f>VLOOKUP($A25,'Return Data'!$B$7:$R$2843,12,0)</f>
        <v>8.5172000000000008</v>
      </c>
      <c r="I25" s="66">
        <f t="shared" si="10"/>
        <v>20</v>
      </c>
      <c r="J25" s="65">
        <f>VLOOKUP($A25,'Return Data'!$B$7:$R$2843,13,0)</f>
        <v>8.6544000000000008</v>
      </c>
      <c r="K25" s="66">
        <f t="shared" si="11"/>
        <v>21</v>
      </c>
      <c r="L25" s="65">
        <f>VLOOKUP($A25,'Return Data'!$B$7:$R$2843,17,0)</f>
        <v>6.9455</v>
      </c>
      <c r="M25" s="66">
        <f t="shared" si="12"/>
        <v>20</v>
      </c>
      <c r="N25" s="65">
        <f>VLOOKUP($A25,'Return Data'!$B$7:$R$2843,14,0)</f>
        <v>5.8305999999999996</v>
      </c>
      <c r="O25" s="66">
        <f t="shared" si="13"/>
        <v>17</v>
      </c>
      <c r="P25" s="65">
        <f>VLOOKUP($A25,'Return Data'!$B$7:$R$2843,15,0)</f>
        <v>5.6867999999999999</v>
      </c>
      <c r="Q25" s="66">
        <f>RANK(P25,P$8:P$31,0)</f>
        <v>17</v>
      </c>
      <c r="R25" s="65">
        <f>VLOOKUP($A25,'Return Data'!$B$7:$R$2843,16,0)</f>
        <v>7.3194999999999997</v>
      </c>
      <c r="S25" s="67">
        <f t="shared" si="14"/>
        <v>17</v>
      </c>
    </row>
    <row r="26" spans="1:19" x14ac:dyDescent="0.3">
      <c r="A26" s="63" t="s">
        <v>1651</v>
      </c>
      <c r="B26" s="64">
        <f>VLOOKUP($A26,'Return Data'!$B$7:$R$2843,3,0)</f>
        <v>44438</v>
      </c>
      <c r="C26" s="65">
        <f>VLOOKUP($A26,'Return Data'!$B$7:$R$2843,4,0)</f>
        <v>43.031199999999998</v>
      </c>
      <c r="D26" s="65">
        <f>VLOOKUP($A26,'Return Data'!$B$7:$R$2843,10,0)</f>
        <v>11.4046</v>
      </c>
      <c r="E26" s="66">
        <f t="shared" si="8"/>
        <v>17</v>
      </c>
      <c r="F26" s="65">
        <f>VLOOKUP($A26,'Return Data'!$B$7:$R$2843,11,0)</f>
        <v>12.3474</v>
      </c>
      <c r="G26" s="66">
        <f t="shared" si="9"/>
        <v>12</v>
      </c>
      <c r="H26" s="65">
        <f>VLOOKUP($A26,'Return Data'!$B$7:$R$2843,12,0)</f>
        <v>11.899900000000001</v>
      </c>
      <c r="I26" s="66">
        <f t="shared" si="10"/>
        <v>9</v>
      </c>
      <c r="J26" s="65">
        <f>VLOOKUP($A26,'Return Data'!$B$7:$R$2843,13,0)</f>
        <v>13.0471</v>
      </c>
      <c r="K26" s="66">
        <f t="shared" si="11"/>
        <v>12</v>
      </c>
      <c r="L26" s="65">
        <f>VLOOKUP($A26,'Return Data'!$B$7:$R$2843,17,0)</f>
        <v>0.16539999999999999</v>
      </c>
      <c r="M26" s="66">
        <f t="shared" si="12"/>
        <v>21</v>
      </c>
      <c r="N26" s="65">
        <f>VLOOKUP($A26,'Return Data'!$B$7:$R$2843,14,0)</f>
        <v>0.80720000000000003</v>
      </c>
      <c r="O26" s="66">
        <f t="shared" si="13"/>
        <v>21</v>
      </c>
      <c r="P26" s="65">
        <f>VLOOKUP($A26,'Return Data'!$B$7:$R$2843,15,0)</f>
        <v>3.0714999999999999</v>
      </c>
      <c r="Q26" s="66">
        <f>RANK(P26,P$8:P$31,0)</f>
        <v>20</v>
      </c>
      <c r="R26" s="65">
        <f>VLOOKUP($A26,'Return Data'!$B$7:$R$2843,16,0)</f>
        <v>8.6227999999999998</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44438</v>
      </c>
      <c r="C28" s="65">
        <f>VLOOKUP($A28,'Return Data'!$B$7:$R$2843,4,0)</f>
        <v>51.207299999999996</v>
      </c>
      <c r="D28" s="65">
        <f>VLOOKUP($A28,'Return Data'!$B$7:$R$2843,10,0)</f>
        <v>13.9681</v>
      </c>
      <c r="E28" s="66">
        <f>RANK(D28,D$8:D$31,0)</f>
        <v>8</v>
      </c>
      <c r="F28" s="65">
        <f>VLOOKUP($A28,'Return Data'!$B$7:$R$2843,11,0)</f>
        <v>14.496700000000001</v>
      </c>
      <c r="G28" s="66">
        <f>RANK(F28,F$8:F$31,0)</f>
        <v>7</v>
      </c>
      <c r="H28" s="65">
        <f>VLOOKUP($A28,'Return Data'!$B$7:$R$2843,12,0)</f>
        <v>16.133400000000002</v>
      </c>
      <c r="I28" s="66">
        <f>RANK(H28,H$8:H$31,0)</f>
        <v>4</v>
      </c>
      <c r="J28" s="65">
        <f>VLOOKUP($A28,'Return Data'!$B$7:$R$2843,13,0)</f>
        <v>19.178100000000001</v>
      </c>
      <c r="K28" s="66">
        <f>RANK(J28,J$8:J$31,0)</f>
        <v>2</v>
      </c>
      <c r="L28" s="65">
        <f>VLOOKUP($A28,'Return Data'!$B$7:$R$2843,17,0)</f>
        <v>13.4377</v>
      </c>
      <c r="M28" s="66">
        <f>RANK(L28,L$8:L$31,0)</f>
        <v>3</v>
      </c>
      <c r="N28" s="65">
        <f>VLOOKUP($A28,'Return Data'!$B$7:$R$2843,14,0)</f>
        <v>10.350899999999999</v>
      </c>
      <c r="O28" s="66">
        <f>RANK(N28,N$8:N$31,0)</f>
        <v>4</v>
      </c>
      <c r="P28" s="65">
        <f>VLOOKUP($A28,'Return Data'!$B$7:$R$2843,15,0)</f>
        <v>8.2049000000000003</v>
      </c>
      <c r="Q28" s="66">
        <f>RANK(P28,P$8:P$31,0)</f>
        <v>5</v>
      </c>
      <c r="R28" s="65">
        <f>VLOOKUP($A28,'Return Data'!$B$7:$R$2843,16,0)</f>
        <v>8.3134999999999994</v>
      </c>
      <c r="S28" s="67">
        <f>RANK(R28,R$8:R$31,0)</f>
        <v>14</v>
      </c>
    </row>
    <row r="29" spans="1:19" x14ac:dyDescent="0.3">
      <c r="A29" s="63" t="s">
        <v>1654</v>
      </c>
      <c r="B29" s="64">
        <f>VLOOKUP($A29,'Return Data'!$B$7:$R$2843,3,0)</f>
        <v>44438</v>
      </c>
      <c r="C29" s="65">
        <f>VLOOKUP($A29,'Return Data'!$B$7:$R$2843,4,0)</f>
        <v>22.081499999999998</v>
      </c>
      <c r="D29" s="65">
        <f>VLOOKUP($A29,'Return Data'!$B$7:$R$2843,10,0)</f>
        <v>10.960800000000001</v>
      </c>
      <c r="E29" s="66">
        <f>RANK(D29,D$8:D$31,0)</f>
        <v>19</v>
      </c>
      <c r="F29" s="65">
        <f>VLOOKUP($A29,'Return Data'!$B$7:$R$2843,11,0)</f>
        <v>10.227</v>
      </c>
      <c r="G29" s="66">
        <f>RANK(F29,F$8:F$31,0)</f>
        <v>18</v>
      </c>
      <c r="H29" s="65">
        <f>VLOOKUP($A29,'Return Data'!$B$7:$R$2843,12,0)</f>
        <v>10.990500000000001</v>
      </c>
      <c r="I29" s="66">
        <f>RANK(H29,H$8:H$31,0)</f>
        <v>13</v>
      </c>
      <c r="J29" s="65">
        <f>VLOOKUP($A29,'Return Data'!$B$7:$R$2843,13,0)</f>
        <v>11.510400000000001</v>
      </c>
      <c r="K29" s="66">
        <f>RANK(J29,J$8:J$31,0)</f>
        <v>16</v>
      </c>
      <c r="L29" s="65">
        <f>VLOOKUP($A29,'Return Data'!$B$7:$R$2843,17,0)</f>
        <v>9.4863999999999997</v>
      </c>
      <c r="M29" s="66">
        <f>RANK(L29,L$8:L$31,0)</f>
        <v>13</v>
      </c>
      <c r="N29" s="65">
        <f>VLOOKUP($A29,'Return Data'!$B$7:$R$2843,14,0)</f>
        <v>4.9286000000000003</v>
      </c>
      <c r="O29" s="66">
        <f>RANK(N29,N$8:N$31,0)</f>
        <v>19</v>
      </c>
      <c r="P29" s="65">
        <f>VLOOKUP($A29,'Return Data'!$B$7:$R$2843,15,0)</f>
        <v>5.4779999999999998</v>
      </c>
      <c r="Q29" s="66">
        <f>RANK(P29,P$8:P$31,0)</f>
        <v>18</v>
      </c>
      <c r="R29" s="65">
        <f>VLOOKUP($A29,'Return Data'!$B$7:$R$2843,16,0)</f>
        <v>7.1390000000000002</v>
      </c>
      <c r="S29" s="67">
        <f>RANK(R29,R$8:R$31,0)</f>
        <v>18</v>
      </c>
    </row>
    <row r="30" spans="1:19" x14ac:dyDescent="0.3">
      <c r="A30" s="63" t="s">
        <v>1655</v>
      </c>
      <c r="B30" s="64">
        <f>VLOOKUP($A30,'Return Data'!$B$7:$R$2843,3,0)</f>
        <v>44438</v>
      </c>
      <c r="C30" s="65">
        <f>VLOOKUP($A30,'Return Data'!$B$7:$R$2843,4,0)</f>
        <v>0.94520000000000004</v>
      </c>
      <c r="D30" s="65">
        <f>VLOOKUP($A30,'Return Data'!$B$7:$R$2843,10,0)</f>
        <v>11.0266</v>
      </c>
      <c r="E30" s="66">
        <f>RANK(D30,D$8:D$31,0)</f>
        <v>18</v>
      </c>
      <c r="F30" s="65">
        <f>VLOOKUP($A30,'Return Data'!$B$7:$R$2843,11,0)</f>
        <v>11.369400000000001</v>
      </c>
      <c r="G30" s="66">
        <f>RANK(F30,F$8:F$31,0)</f>
        <v>14</v>
      </c>
      <c r="H30" s="65"/>
      <c r="I30" s="66"/>
      <c r="J30" s="65"/>
      <c r="K30" s="66"/>
      <c r="L30" s="65"/>
      <c r="M30" s="66"/>
      <c r="N30" s="65"/>
      <c r="O30" s="66"/>
      <c r="P30" s="65"/>
      <c r="Q30" s="66"/>
      <c r="R30" s="65">
        <f>VLOOKUP($A30,'Return Data'!$B$7:$R$2843,16,0)</f>
        <v>-8.2895000000000003</v>
      </c>
      <c r="S30" s="67">
        <f>RANK(R30,R$8:R$31,0)</f>
        <v>22</v>
      </c>
    </row>
    <row r="31" spans="1:19" x14ac:dyDescent="0.3">
      <c r="A31" s="63" t="s">
        <v>1656</v>
      </c>
      <c r="B31" s="64">
        <f>VLOOKUP($A31,'Return Data'!$B$7:$R$2843,3,0)</f>
        <v>44438</v>
      </c>
      <c r="C31" s="65">
        <f>VLOOKUP($A31,'Return Data'!$B$7:$R$2843,4,0)</f>
        <v>49.530500000000004</v>
      </c>
      <c r="D31" s="65">
        <f>VLOOKUP($A31,'Return Data'!$B$7:$R$2843,10,0)</f>
        <v>19.202400000000001</v>
      </c>
      <c r="E31" s="66">
        <f>RANK(D31,D$8:D$31,0)</f>
        <v>1</v>
      </c>
      <c r="F31" s="65">
        <f>VLOOKUP($A31,'Return Data'!$B$7:$R$2843,11,0)</f>
        <v>16.4011</v>
      </c>
      <c r="G31" s="66">
        <f>RANK(F31,F$8:F$31,0)</f>
        <v>1</v>
      </c>
      <c r="H31" s="65">
        <f>VLOOKUP($A31,'Return Data'!$B$7:$R$2843,12,0)</f>
        <v>14.218400000000001</v>
      </c>
      <c r="I31" s="66">
        <f>RANK(H31,H$8:H$31,0)</f>
        <v>5</v>
      </c>
      <c r="J31" s="65">
        <f>VLOOKUP($A31,'Return Data'!$B$7:$R$2843,13,0)</f>
        <v>19.114000000000001</v>
      </c>
      <c r="K31" s="66">
        <f>RANK(J31,J$8:J$31,0)</f>
        <v>3</v>
      </c>
      <c r="L31" s="65">
        <f>VLOOKUP($A31,'Return Data'!$B$7:$R$2843,17,0)</f>
        <v>10.7005</v>
      </c>
      <c r="M31" s="66">
        <f>RANK(L31,L$8:L$31,0)</f>
        <v>10</v>
      </c>
      <c r="N31" s="65">
        <f>VLOOKUP($A31,'Return Data'!$B$7:$R$2843,14,0)</f>
        <v>6.5206999999999997</v>
      </c>
      <c r="O31" s="66">
        <f>RANK(N31,N$8:N$31,0)</f>
        <v>16</v>
      </c>
      <c r="P31" s="65">
        <f>VLOOKUP($A31,'Return Data'!$B$7:$R$2843,15,0)</f>
        <v>7.3250000000000002</v>
      </c>
      <c r="Q31" s="66">
        <f>RANK(P31,P$8:P$31,0)</f>
        <v>9</v>
      </c>
      <c r="R31" s="65">
        <f>VLOOKUP($A31,'Return Data'!$B$7:$R$2843,16,0)</f>
        <v>9.4507999999999992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13.280095454545453</v>
      </c>
      <c r="E33" s="74"/>
      <c r="F33" s="75">
        <f>AVERAGE(F8:F31)</f>
        <v>12.345600000000003</v>
      </c>
      <c r="G33" s="74"/>
      <c r="H33" s="75">
        <f>AVERAGE(H8:H31)</f>
        <v>12.26345238095238</v>
      </c>
      <c r="I33" s="74"/>
      <c r="J33" s="75">
        <f>AVERAGE(J8:J31)</f>
        <v>14.152242857142856</v>
      </c>
      <c r="K33" s="74"/>
      <c r="L33" s="75">
        <f>AVERAGE(L8:L31)</f>
        <v>10.121485714285715</v>
      </c>
      <c r="M33" s="74"/>
      <c r="N33" s="75">
        <f>AVERAGE(N8:N31)</f>
        <v>7.5117809523809527</v>
      </c>
      <c r="O33" s="74"/>
      <c r="P33" s="75">
        <f>AVERAGE(P8:P31)</f>
        <v>7.0161699999999998</v>
      </c>
      <c r="Q33" s="74"/>
      <c r="R33" s="75">
        <f>AVERAGE(R8:R31)</f>
        <v>7.6352181818181828</v>
      </c>
      <c r="S33" s="76"/>
    </row>
    <row r="34" spans="1:19" x14ac:dyDescent="0.3">
      <c r="A34" s="73" t="s">
        <v>28</v>
      </c>
      <c r="B34" s="74"/>
      <c r="C34" s="74"/>
      <c r="D34" s="75">
        <f>MIN(D8:D31)</f>
        <v>8.9332999999999991</v>
      </c>
      <c r="E34" s="74"/>
      <c r="F34" s="75">
        <f>MIN(F8:F31)</f>
        <v>5.9795999999999996</v>
      </c>
      <c r="G34" s="74"/>
      <c r="H34" s="75">
        <f>MIN(H8:H31)</f>
        <v>7.4988000000000001</v>
      </c>
      <c r="I34" s="74"/>
      <c r="J34" s="75">
        <f>MIN(J8:J31)</f>
        <v>8.6544000000000008</v>
      </c>
      <c r="K34" s="74"/>
      <c r="L34" s="75">
        <f>MIN(L8:L31)</f>
        <v>0.16539999999999999</v>
      </c>
      <c r="M34" s="74"/>
      <c r="N34" s="75">
        <f>MIN(N8:N31)</f>
        <v>0.80720000000000003</v>
      </c>
      <c r="O34" s="74"/>
      <c r="P34" s="75">
        <f>MIN(P8:P31)</f>
        <v>3.0714999999999999</v>
      </c>
      <c r="Q34" s="74"/>
      <c r="R34" s="75">
        <f>MIN(R8:R31)</f>
        <v>-8.2895000000000003</v>
      </c>
      <c r="S34" s="76"/>
    </row>
    <row r="35" spans="1:19" ht="15" thickBot="1" x14ac:dyDescent="0.35">
      <c r="A35" s="77" t="s">
        <v>29</v>
      </c>
      <c r="B35" s="78"/>
      <c r="C35" s="78"/>
      <c r="D35" s="79">
        <f>MAX(D8:D31)</f>
        <v>19.202400000000001</v>
      </c>
      <c r="E35" s="78"/>
      <c r="F35" s="79">
        <f>MAX(F8:F31)</f>
        <v>16.4011</v>
      </c>
      <c r="G35" s="78"/>
      <c r="H35" s="79">
        <f>MAX(H8:H31)</f>
        <v>18.245899999999999</v>
      </c>
      <c r="I35" s="78"/>
      <c r="J35" s="79">
        <f>MAX(J8:J31)</f>
        <v>22.033000000000001</v>
      </c>
      <c r="K35" s="78"/>
      <c r="L35" s="79">
        <f>MAX(L8:L31)</f>
        <v>14.5968</v>
      </c>
      <c r="M35" s="78"/>
      <c r="N35" s="79">
        <f>MAX(N8:N31)</f>
        <v>11.055199999999999</v>
      </c>
      <c r="O35" s="78"/>
      <c r="P35" s="79">
        <f>MAX(P8:P31)</f>
        <v>9.2603000000000009</v>
      </c>
      <c r="Q35" s="78"/>
      <c r="R35" s="79">
        <f>MAX(R8:R31)</f>
        <v>10.4361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44438</v>
      </c>
      <c r="C8" s="65">
        <f>VLOOKUP($A8,'Return Data'!$B$7:$R$2843,4,0)</f>
        <v>18.54</v>
      </c>
      <c r="D8" s="65">
        <f>VLOOKUP($A8,'Return Data'!$B$7:$R$2843,10,0)</f>
        <v>5.5808999999999997</v>
      </c>
      <c r="E8" s="66">
        <f>RANK(D8,D$8:D$32,0)</f>
        <v>8</v>
      </c>
      <c r="F8" s="65">
        <f>VLOOKUP($A8,'Return Data'!$B$7:$R$2843,11,0)</f>
        <v>8.2943999999999996</v>
      </c>
      <c r="G8" s="66">
        <f>RANK(F8,F$8:F$32,0)</f>
        <v>10</v>
      </c>
      <c r="H8" s="65">
        <f>VLOOKUP($A8,'Return Data'!$B$7:$R$2843,12,0)</f>
        <v>15.0838</v>
      </c>
      <c r="I8" s="66">
        <f>RANK(H8,H$8:H$32,0)</f>
        <v>10</v>
      </c>
      <c r="J8" s="65">
        <f>VLOOKUP($A8,'Return Data'!$B$7:$R$2843,13,0)</f>
        <v>22.538</v>
      </c>
      <c r="K8" s="66">
        <f>RANK(J8,J$8:J$32,0)</f>
        <v>8</v>
      </c>
      <c r="L8" s="65">
        <f>VLOOKUP($A8,'Return Data'!$B$7:$R$2843,17,0)</f>
        <v>15.8851</v>
      </c>
      <c r="M8" s="66">
        <f>RANK(L8,L$8:L$32,0)</f>
        <v>3</v>
      </c>
      <c r="N8" s="65">
        <f>VLOOKUP($A8,'Return Data'!$B$7:$R$2843,14,0)</f>
        <v>9.4937000000000005</v>
      </c>
      <c r="O8" s="66">
        <f>RANK(N8,N$8:N$32,0)</f>
        <v>8</v>
      </c>
      <c r="P8" s="65">
        <f>VLOOKUP($A8,'Return Data'!$B$7:$R$2843,15,0)</f>
        <v>9.0850000000000009</v>
      </c>
      <c r="Q8" s="66">
        <f>RANK(P8,P$8:P$32,0)</f>
        <v>7</v>
      </c>
      <c r="R8" s="65">
        <f>VLOOKUP($A8,'Return Data'!$B$7:$R$2843,16,0)</f>
        <v>9.5639000000000003</v>
      </c>
      <c r="S8" s="67">
        <f>RANK(R8,R$8:R$32,0)</f>
        <v>13</v>
      </c>
    </row>
    <row r="9" spans="1:20" x14ac:dyDescent="0.3">
      <c r="A9" s="63" t="s">
        <v>1662</v>
      </c>
      <c r="B9" s="64">
        <f>VLOOKUP($A9,'Return Data'!$B$7:$R$2843,3,0)</f>
        <v>44438</v>
      </c>
      <c r="C9" s="65">
        <f>VLOOKUP($A9,'Return Data'!$B$7:$R$2843,4,0)</f>
        <v>17.98</v>
      </c>
      <c r="D9" s="65">
        <f>VLOOKUP($A9,'Return Data'!$B$7:$R$2843,10,0)</f>
        <v>7.9880000000000004</v>
      </c>
      <c r="E9" s="66">
        <f t="shared" ref="E9:E32" si="0">RANK(D9,D$8:D$32,0)</f>
        <v>1</v>
      </c>
      <c r="F9" s="65">
        <f>VLOOKUP($A9,'Return Data'!$B$7:$R$2843,11,0)</f>
        <v>11.4002</v>
      </c>
      <c r="G9" s="66">
        <f t="shared" ref="G9:G32" si="1">RANK(F9,F$8:F$32,0)</f>
        <v>2</v>
      </c>
      <c r="H9" s="65">
        <f>VLOOKUP($A9,'Return Data'!$B$7:$R$2843,12,0)</f>
        <v>16.526199999999999</v>
      </c>
      <c r="I9" s="66">
        <f t="shared" ref="I9:I32" si="2">RANK(H9,H$8:H$32,0)</f>
        <v>7</v>
      </c>
      <c r="J9" s="65">
        <f>VLOOKUP($A9,'Return Data'!$B$7:$R$2843,13,0)</f>
        <v>25.383500000000002</v>
      </c>
      <c r="K9" s="66">
        <f t="shared" ref="K9:K32" si="3">RANK(J9,J$8:J$32,0)</f>
        <v>2</v>
      </c>
      <c r="L9" s="65">
        <f>VLOOKUP($A9,'Return Data'!$B$7:$R$2843,17,0)</f>
        <v>15.298</v>
      </c>
      <c r="M9" s="66">
        <f t="shared" ref="M9:M32" si="4">RANK(L9,L$8:L$32,0)</f>
        <v>5</v>
      </c>
      <c r="N9" s="65">
        <f>VLOOKUP($A9,'Return Data'!$B$7:$R$2843,14,0)</f>
        <v>10.7844</v>
      </c>
      <c r="O9" s="66">
        <f t="shared" ref="O9:O30" si="5">RANK(N9,N$8:N$32,0)</f>
        <v>3</v>
      </c>
      <c r="P9" s="65">
        <f>VLOOKUP($A9,'Return Data'!$B$7:$R$2843,15,0)</f>
        <v>10.911199999999999</v>
      </c>
      <c r="Q9" s="66">
        <f t="shared" ref="Q9:Q30" si="6">RANK(P9,P$8:P$32,0)</f>
        <v>1</v>
      </c>
      <c r="R9" s="65">
        <f>VLOOKUP($A9,'Return Data'!$B$7:$R$2843,16,0)</f>
        <v>10.184100000000001</v>
      </c>
      <c r="S9" s="67">
        <f t="shared" ref="S9:S32" si="7">RANK(R9,R$8:R$32,0)</f>
        <v>8</v>
      </c>
    </row>
    <row r="10" spans="1:20" x14ac:dyDescent="0.3">
      <c r="A10" s="63" t="s">
        <v>1663</v>
      </c>
      <c r="B10" s="64">
        <f>VLOOKUP($A10,'Return Data'!$B$7:$R$2843,3,0)</f>
        <v>44438</v>
      </c>
      <c r="C10" s="65">
        <f>VLOOKUP($A10,'Return Data'!$B$7:$R$2843,4,0)</f>
        <v>12.4</v>
      </c>
      <c r="D10" s="65">
        <f>VLOOKUP($A10,'Return Data'!$B$7:$R$2843,10,0)</f>
        <v>3.1614</v>
      </c>
      <c r="E10" s="66">
        <f t="shared" si="0"/>
        <v>22</v>
      </c>
      <c r="F10" s="65">
        <f>VLOOKUP($A10,'Return Data'!$B$7:$R$2843,11,0)</f>
        <v>4.8182999999999998</v>
      </c>
      <c r="G10" s="66">
        <f t="shared" si="1"/>
        <v>22</v>
      </c>
      <c r="H10" s="65">
        <f>VLOOKUP($A10,'Return Data'!$B$7:$R$2843,12,0)</f>
        <v>6.9888000000000003</v>
      </c>
      <c r="I10" s="66">
        <f t="shared" si="2"/>
        <v>23</v>
      </c>
      <c r="J10" s="65">
        <f>VLOOKUP($A10,'Return Data'!$B$7:$R$2843,13,0)</f>
        <v>10.0266</v>
      </c>
      <c r="K10" s="66">
        <f t="shared" si="3"/>
        <v>23</v>
      </c>
      <c r="L10" s="65"/>
      <c r="M10" s="66"/>
      <c r="N10" s="65"/>
      <c r="O10" s="66"/>
      <c r="P10" s="65"/>
      <c r="Q10" s="66"/>
      <c r="R10" s="65">
        <f>VLOOKUP($A10,'Return Data'!$B$7:$R$2843,16,0)</f>
        <v>10.779</v>
      </c>
      <c r="S10" s="67">
        <f t="shared" si="7"/>
        <v>4</v>
      </c>
    </row>
    <row r="11" spans="1:20" x14ac:dyDescent="0.3">
      <c r="A11" s="63" t="s">
        <v>1664</v>
      </c>
      <c r="B11" s="64">
        <f>VLOOKUP($A11,'Return Data'!$B$7:$R$2843,3,0)</f>
        <v>44438</v>
      </c>
      <c r="C11" s="65">
        <f>VLOOKUP($A11,'Return Data'!$B$7:$R$2843,4,0)</f>
        <v>17.292999999999999</v>
      </c>
      <c r="D11" s="65">
        <f>VLOOKUP($A11,'Return Data'!$B$7:$R$2843,10,0)</f>
        <v>5.9165999999999999</v>
      </c>
      <c r="E11" s="66">
        <f t="shared" si="0"/>
        <v>4</v>
      </c>
      <c r="F11" s="65">
        <f>VLOOKUP($A11,'Return Data'!$B$7:$R$2843,11,0)</f>
        <v>11.0091</v>
      </c>
      <c r="G11" s="66">
        <f t="shared" si="1"/>
        <v>3</v>
      </c>
      <c r="H11" s="65">
        <f>VLOOKUP($A11,'Return Data'!$B$7:$R$2843,12,0)</f>
        <v>17.344100000000001</v>
      </c>
      <c r="I11" s="66">
        <f t="shared" si="2"/>
        <v>6</v>
      </c>
      <c r="J11" s="65">
        <f>VLOOKUP($A11,'Return Data'!$B$7:$R$2843,13,0)</f>
        <v>24.454799999999999</v>
      </c>
      <c r="K11" s="66">
        <f t="shared" si="3"/>
        <v>7</v>
      </c>
      <c r="L11" s="65">
        <f>VLOOKUP($A11,'Return Data'!$B$7:$R$2843,17,0)</f>
        <v>15.255599999999999</v>
      </c>
      <c r="M11" s="66">
        <f t="shared" si="4"/>
        <v>6</v>
      </c>
      <c r="N11" s="65">
        <f>VLOOKUP($A11,'Return Data'!$B$7:$R$2843,14,0)</f>
        <v>9.8988999999999994</v>
      </c>
      <c r="O11" s="66">
        <f t="shared" si="5"/>
        <v>7</v>
      </c>
      <c r="P11" s="65"/>
      <c r="Q11" s="66"/>
      <c r="R11" s="65">
        <f>VLOOKUP($A11,'Return Data'!$B$7:$R$2843,16,0)</f>
        <v>10.618499999999999</v>
      </c>
      <c r="S11" s="67">
        <f t="shared" si="7"/>
        <v>6</v>
      </c>
    </row>
    <row r="12" spans="1:20" x14ac:dyDescent="0.3">
      <c r="A12" s="63" t="s">
        <v>1665</v>
      </c>
      <c r="B12" s="64">
        <f>VLOOKUP($A12,'Return Data'!$B$7:$R$2843,3,0)</f>
        <v>44438</v>
      </c>
      <c r="C12" s="65">
        <f>VLOOKUP($A12,'Return Data'!$B$7:$R$2843,4,0)</f>
        <v>19.043500000000002</v>
      </c>
      <c r="D12" s="65">
        <f>VLOOKUP($A12,'Return Data'!$B$7:$R$2843,10,0)</f>
        <v>5.6586999999999996</v>
      </c>
      <c r="E12" s="66">
        <f t="shared" si="0"/>
        <v>7</v>
      </c>
      <c r="F12" s="65">
        <f>VLOOKUP($A12,'Return Data'!$B$7:$R$2843,11,0)</f>
        <v>8.5081000000000007</v>
      </c>
      <c r="G12" s="66">
        <f t="shared" si="1"/>
        <v>9</v>
      </c>
      <c r="H12" s="65">
        <f>VLOOKUP($A12,'Return Data'!$B$7:$R$2843,12,0)</f>
        <v>14.618399999999999</v>
      </c>
      <c r="I12" s="66">
        <f t="shared" si="2"/>
        <v>13</v>
      </c>
      <c r="J12" s="65">
        <f>VLOOKUP($A12,'Return Data'!$B$7:$R$2843,13,0)</f>
        <v>18.6814</v>
      </c>
      <c r="K12" s="66">
        <f t="shared" si="3"/>
        <v>14</v>
      </c>
      <c r="L12" s="65">
        <f>VLOOKUP($A12,'Return Data'!$B$7:$R$2843,17,0)</f>
        <v>14.829700000000001</v>
      </c>
      <c r="M12" s="66">
        <f t="shared" si="4"/>
        <v>8</v>
      </c>
      <c r="N12" s="65">
        <f>VLOOKUP($A12,'Return Data'!$B$7:$R$2843,14,0)</f>
        <v>10.6159</v>
      </c>
      <c r="O12" s="66">
        <f t="shared" si="5"/>
        <v>4</v>
      </c>
      <c r="P12" s="65">
        <f>VLOOKUP($A12,'Return Data'!$B$7:$R$2843,15,0)</f>
        <v>10.443199999999999</v>
      </c>
      <c r="Q12" s="66">
        <f t="shared" si="6"/>
        <v>4</v>
      </c>
      <c r="R12" s="65">
        <f>VLOOKUP($A12,'Return Data'!$B$7:$R$2843,16,0)</f>
        <v>9.8073999999999995</v>
      </c>
      <c r="S12" s="67">
        <f t="shared" si="7"/>
        <v>12</v>
      </c>
    </row>
    <row r="13" spans="1:20" x14ac:dyDescent="0.3">
      <c r="A13" s="63" t="s">
        <v>1666</v>
      </c>
      <c r="B13" s="64">
        <f>VLOOKUP($A13,'Return Data'!$B$7:$R$2843,3,0)</f>
        <v>44438</v>
      </c>
      <c r="C13" s="65">
        <f>VLOOKUP($A13,'Return Data'!$B$7:$R$2843,4,0)</f>
        <v>13.0566</v>
      </c>
      <c r="D13" s="65">
        <f>VLOOKUP($A13,'Return Data'!$B$7:$R$2843,10,0)</f>
        <v>4.8799000000000001</v>
      </c>
      <c r="E13" s="66">
        <f t="shared" si="0"/>
        <v>10</v>
      </c>
      <c r="F13" s="65">
        <f>VLOOKUP($A13,'Return Data'!$B$7:$R$2843,11,0)</f>
        <v>7.8238000000000003</v>
      </c>
      <c r="G13" s="66">
        <f t="shared" si="1"/>
        <v>14</v>
      </c>
      <c r="H13" s="65">
        <f>VLOOKUP($A13,'Return Data'!$B$7:$R$2843,12,0)</f>
        <v>14.694599999999999</v>
      </c>
      <c r="I13" s="66">
        <f t="shared" si="2"/>
        <v>12</v>
      </c>
      <c r="J13" s="65">
        <f>VLOOKUP($A13,'Return Data'!$B$7:$R$2843,13,0)</f>
        <v>20.472799999999999</v>
      </c>
      <c r="K13" s="66">
        <f t="shared" si="3"/>
        <v>11</v>
      </c>
      <c r="L13" s="65">
        <f>VLOOKUP($A13,'Return Data'!$B$7:$R$2843,17,0)</f>
        <v>12.8904</v>
      </c>
      <c r="M13" s="66">
        <f t="shared" si="4"/>
        <v>11</v>
      </c>
      <c r="N13" s="65"/>
      <c r="O13" s="66"/>
      <c r="P13" s="65"/>
      <c r="Q13" s="66"/>
      <c r="R13" s="65">
        <f>VLOOKUP($A13,'Return Data'!$B$7:$R$2843,16,0)</f>
        <v>9.2621000000000002</v>
      </c>
      <c r="S13" s="67">
        <f t="shared" si="7"/>
        <v>17</v>
      </c>
    </row>
    <row r="14" spans="1:20" x14ac:dyDescent="0.3">
      <c r="A14" s="63" t="s">
        <v>1667</v>
      </c>
      <c r="B14" s="64">
        <f>VLOOKUP($A14,'Return Data'!$B$7:$R$2843,3,0)</f>
        <v>44438</v>
      </c>
      <c r="C14" s="65">
        <f>VLOOKUP($A14,'Return Data'!$B$7:$R$2843,4,0)</f>
        <v>50.585999999999999</v>
      </c>
      <c r="D14" s="65">
        <f>VLOOKUP($A14,'Return Data'!$B$7:$R$2843,10,0)</f>
        <v>4.9176000000000002</v>
      </c>
      <c r="E14" s="66">
        <f t="shared" si="0"/>
        <v>9</v>
      </c>
      <c r="F14" s="65">
        <f>VLOOKUP($A14,'Return Data'!$B$7:$R$2843,11,0)</f>
        <v>9.8001000000000005</v>
      </c>
      <c r="G14" s="66">
        <f t="shared" si="1"/>
        <v>6</v>
      </c>
      <c r="H14" s="65">
        <f>VLOOKUP($A14,'Return Data'!$B$7:$R$2843,12,0)</f>
        <v>20.182500000000001</v>
      </c>
      <c r="I14" s="66">
        <f t="shared" si="2"/>
        <v>2</v>
      </c>
      <c r="J14" s="65">
        <f>VLOOKUP($A14,'Return Data'!$B$7:$R$2843,13,0)</f>
        <v>25.107600000000001</v>
      </c>
      <c r="K14" s="66">
        <f t="shared" si="3"/>
        <v>3</v>
      </c>
      <c r="L14" s="65">
        <f>VLOOKUP($A14,'Return Data'!$B$7:$R$2843,17,0)</f>
        <v>14.6036</v>
      </c>
      <c r="M14" s="66">
        <f t="shared" si="4"/>
        <v>9</v>
      </c>
      <c r="N14" s="65">
        <f>VLOOKUP($A14,'Return Data'!$B$7:$R$2843,14,0)</f>
        <v>10.1616</v>
      </c>
      <c r="O14" s="66">
        <f t="shared" si="5"/>
        <v>6</v>
      </c>
      <c r="P14" s="65">
        <f>VLOOKUP($A14,'Return Data'!$B$7:$R$2843,15,0)</f>
        <v>10.711499999999999</v>
      </c>
      <c r="Q14" s="66">
        <f t="shared" si="6"/>
        <v>2</v>
      </c>
      <c r="R14" s="65">
        <f>VLOOKUP($A14,'Return Data'!$B$7:$R$2843,16,0)</f>
        <v>10.6462</v>
      </c>
      <c r="S14" s="67">
        <f t="shared" si="7"/>
        <v>5</v>
      </c>
    </row>
    <row r="15" spans="1:20" x14ac:dyDescent="0.3">
      <c r="A15" s="63" t="s">
        <v>1668</v>
      </c>
      <c r="B15" s="64">
        <f>VLOOKUP($A15,'Return Data'!$B$7:$R$2843,3,0)</f>
        <v>44438</v>
      </c>
      <c r="C15" s="65">
        <f>VLOOKUP($A15,'Return Data'!$B$7:$R$2843,4,0)</f>
        <v>17.45</v>
      </c>
      <c r="D15" s="65">
        <f>VLOOKUP($A15,'Return Data'!$B$7:$R$2843,10,0)</f>
        <v>2.7075</v>
      </c>
      <c r="E15" s="66">
        <f t="shared" si="0"/>
        <v>23</v>
      </c>
      <c r="F15" s="65">
        <f>VLOOKUP($A15,'Return Data'!$B$7:$R$2843,11,0)</f>
        <v>4.5536000000000003</v>
      </c>
      <c r="G15" s="66">
        <f t="shared" si="1"/>
        <v>23</v>
      </c>
      <c r="H15" s="65">
        <f>VLOOKUP($A15,'Return Data'!$B$7:$R$2843,12,0)</f>
        <v>11.1465</v>
      </c>
      <c r="I15" s="66">
        <f t="shared" si="2"/>
        <v>20</v>
      </c>
      <c r="J15" s="65">
        <f>VLOOKUP($A15,'Return Data'!$B$7:$R$2843,13,0)</f>
        <v>13.754899999999999</v>
      </c>
      <c r="K15" s="66">
        <f t="shared" si="3"/>
        <v>22</v>
      </c>
      <c r="L15" s="65">
        <f>VLOOKUP($A15,'Return Data'!$B$7:$R$2843,17,0)</f>
        <v>9.6879000000000008</v>
      </c>
      <c r="M15" s="66">
        <f t="shared" si="4"/>
        <v>18</v>
      </c>
      <c r="N15" s="65">
        <f>VLOOKUP($A15,'Return Data'!$B$7:$R$2843,14,0)</f>
        <v>8.6822999999999997</v>
      </c>
      <c r="O15" s="66">
        <f t="shared" si="5"/>
        <v>14</v>
      </c>
      <c r="P15" s="65">
        <f>VLOOKUP($A15,'Return Data'!$B$7:$R$2843,15,0)</f>
        <v>8.3186</v>
      </c>
      <c r="Q15" s="66">
        <f t="shared" si="6"/>
        <v>10</v>
      </c>
      <c r="R15" s="65">
        <f>VLOOKUP($A15,'Return Data'!$B$7:$R$2843,16,0)</f>
        <v>8.6115999999999993</v>
      </c>
      <c r="S15" s="67">
        <f t="shared" si="7"/>
        <v>19</v>
      </c>
    </row>
    <row r="16" spans="1:20" x14ac:dyDescent="0.3">
      <c r="A16" s="63" t="s">
        <v>1669</v>
      </c>
      <c r="B16" s="64">
        <f>VLOOKUP($A16,'Return Data'!$B$7:$R$2843,3,0)</f>
        <v>44438</v>
      </c>
      <c r="C16" s="65">
        <f>VLOOKUP($A16,'Return Data'!$B$7:$R$2843,4,0)</f>
        <v>22.325199999999999</v>
      </c>
      <c r="D16" s="65">
        <f>VLOOKUP($A16,'Return Data'!$B$7:$R$2843,10,0)</f>
        <v>3.9605000000000001</v>
      </c>
      <c r="E16" s="66">
        <f t="shared" si="0"/>
        <v>19</v>
      </c>
      <c r="F16" s="65">
        <f>VLOOKUP($A16,'Return Data'!$B$7:$R$2843,11,0)</f>
        <v>6.3059000000000003</v>
      </c>
      <c r="G16" s="66">
        <f t="shared" si="1"/>
        <v>19</v>
      </c>
      <c r="H16" s="65">
        <f>VLOOKUP($A16,'Return Data'!$B$7:$R$2843,12,0)</f>
        <v>12.682399999999999</v>
      </c>
      <c r="I16" s="66">
        <f t="shared" si="2"/>
        <v>16</v>
      </c>
      <c r="J16" s="65">
        <f>VLOOKUP($A16,'Return Data'!$B$7:$R$2843,13,0)</f>
        <v>17.7974</v>
      </c>
      <c r="K16" s="66">
        <f t="shared" si="3"/>
        <v>16</v>
      </c>
      <c r="L16" s="65">
        <f>VLOOKUP($A16,'Return Data'!$B$7:$R$2843,17,0)</f>
        <v>12.7903</v>
      </c>
      <c r="M16" s="66">
        <f t="shared" si="4"/>
        <v>12</v>
      </c>
      <c r="N16" s="65">
        <f>VLOOKUP($A16,'Return Data'!$B$7:$R$2843,14,0)</f>
        <v>9.0029000000000003</v>
      </c>
      <c r="O16" s="66">
        <f t="shared" si="5"/>
        <v>11</v>
      </c>
      <c r="P16" s="65">
        <f>VLOOKUP($A16,'Return Data'!$B$7:$R$2843,15,0)</f>
        <v>7.6802999999999999</v>
      </c>
      <c r="Q16" s="66">
        <f t="shared" si="6"/>
        <v>13</v>
      </c>
      <c r="R16" s="65">
        <f>VLOOKUP($A16,'Return Data'!$B$7:$R$2843,16,0)</f>
        <v>7.8825000000000003</v>
      </c>
      <c r="S16" s="67">
        <f t="shared" si="7"/>
        <v>22</v>
      </c>
    </row>
    <row r="17" spans="1:19" x14ac:dyDescent="0.3">
      <c r="A17" s="63" t="s">
        <v>1670</v>
      </c>
      <c r="B17" s="64">
        <f>VLOOKUP($A17,'Return Data'!$B$7:$R$2843,3,0)</f>
        <v>44438</v>
      </c>
      <c r="C17" s="65">
        <f>VLOOKUP($A17,'Return Data'!$B$7:$R$2843,4,0)</f>
        <v>26.07</v>
      </c>
      <c r="D17" s="65">
        <f>VLOOKUP($A17,'Return Data'!$B$7:$R$2843,10,0)</f>
        <v>4.1966000000000001</v>
      </c>
      <c r="E17" s="66">
        <f t="shared" si="0"/>
        <v>16</v>
      </c>
      <c r="F17" s="65">
        <f>VLOOKUP($A17,'Return Data'!$B$7:$R$2843,11,0)</f>
        <v>6.7130999999999998</v>
      </c>
      <c r="G17" s="66">
        <f t="shared" si="1"/>
        <v>18</v>
      </c>
      <c r="H17" s="65">
        <f>VLOOKUP($A17,'Return Data'!$B$7:$R$2843,12,0)</f>
        <v>11.4579</v>
      </c>
      <c r="I17" s="66">
        <f t="shared" si="2"/>
        <v>19</v>
      </c>
      <c r="J17" s="65">
        <f>VLOOKUP($A17,'Return Data'!$B$7:$R$2843,13,0)</f>
        <v>14.9978</v>
      </c>
      <c r="K17" s="66">
        <f t="shared" si="3"/>
        <v>21</v>
      </c>
      <c r="L17" s="65">
        <f>VLOOKUP($A17,'Return Data'!$B$7:$R$2843,17,0)</f>
        <v>12.260400000000001</v>
      </c>
      <c r="M17" s="66">
        <f t="shared" si="4"/>
        <v>14</v>
      </c>
      <c r="N17" s="65">
        <f>VLOOKUP($A17,'Return Data'!$B$7:$R$2843,14,0)</f>
        <v>8.2635000000000005</v>
      </c>
      <c r="O17" s="66">
        <f t="shared" si="5"/>
        <v>15</v>
      </c>
      <c r="P17" s="65">
        <f>VLOOKUP($A17,'Return Data'!$B$7:$R$2843,15,0)</f>
        <v>7.7354000000000003</v>
      </c>
      <c r="Q17" s="66">
        <f t="shared" si="6"/>
        <v>12</v>
      </c>
      <c r="R17" s="65">
        <f>VLOOKUP($A17,'Return Data'!$B$7:$R$2843,16,0)</f>
        <v>7.9458000000000002</v>
      </c>
      <c r="S17" s="67">
        <f t="shared" si="7"/>
        <v>21</v>
      </c>
    </row>
    <row r="18" spans="1:19" x14ac:dyDescent="0.3">
      <c r="A18" s="63" t="s">
        <v>1671</v>
      </c>
      <c r="B18" s="64">
        <f>VLOOKUP($A18,'Return Data'!$B$7:$R$2843,3,0)</f>
        <v>44438</v>
      </c>
      <c r="C18" s="65">
        <f>VLOOKUP($A18,'Return Data'!$B$7:$R$2843,4,0)</f>
        <v>12.9412</v>
      </c>
      <c r="D18" s="65">
        <f>VLOOKUP($A18,'Return Data'!$B$7:$R$2843,10,0)</f>
        <v>4.2980999999999998</v>
      </c>
      <c r="E18" s="66">
        <f t="shared" si="0"/>
        <v>15</v>
      </c>
      <c r="F18" s="65">
        <f>VLOOKUP($A18,'Return Data'!$B$7:$R$2843,11,0)</f>
        <v>7.5305999999999997</v>
      </c>
      <c r="G18" s="66">
        <f t="shared" si="1"/>
        <v>15</v>
      </c>
      <c r="H18" s="65">
        <f>VLOOKUP($A18,'Return Data'!$B$7:$R$2843,12,0)</f>
        <v>11.5198</v>
      </c>
      <c r="I18" s="66">
        <f t="shared" si="2"/>
        <v>18</v>
      </c>
      <c r="J18" s="65">
        <f>VLOOKUP($A18,'Return Data'!$B$7:$R$2843,13,0)</f>
        <v>15.457800000000001</v>
      </c>
      <c r="K18" s="66">
        <f t="shared" si="3"/>
        <v>19</v>
      </c>
      <c r="L18" s="65"/>
      <c r="M18" s="66"/>
      <c r="N18" s="65"/>
      <c r="O18" s="66"/>
      <c r="P18" s="65"/>
      <c r="Q18" s="66"/>
      <c r="R18" s="65">
        <f>VLOOKUP($A18,'Return Data'!$B$7:$R$2843,16,0)</f>
        <v>10.933199999999999</v>
      </c>
      <c r="S18" s="67">
        <f t="shared" si="7"/>
        <v>3</v>
      </c>
    </row>
    <row r="19" spans="1:19" x14ac:dyDescent="0.3">
      <c r="A19" s="63" t="s">
        <v>1672</v>
      </c>
      <c r="B19" s="64">
        <f>VLOOKUP($A19,'Return Data'!$B$7:$R$2843,3,0)</f>
        <v>44438</v>
      </c>
      <c r="C19" s="65">
        <f>VLOOKUP($A19,'Return Data'!$B$7:$R$2843,4,0)</f>
        <v>18.619499999999999</v>
      </c>
      <c r="D19" s="65">
        <f>VLOOKUP($A19,'Return Data'!$B$7:$R$2843,10,0)</f>
        <v>3.4807999999999999</v>
      </c>
      <c r="E19" s="66">
        <f t="shared" si="0"/>
        <v>21</v>
      </c>
      <c r="F19" s="65">
        <f>VLOOKUP($A19,'Return Data'!$B$7:$R$2843,11,0)</f>
        <v>6.3006000000000002</v>
      </c>
      <c r="G19" s="66">
        <f t="shared" si="1"/>
        <v>20</v>
      </c>
      <c r="H19" s="65">
        <f>VLOOKUP($A19,'Return Data'!$B$7:$R$2843,12,0)</f>
        <v>10.574999999999999</v>
      </c>
      <c r="I19" s="66">
        <f t="shared" si="2"/>
        <v>21</v>
      </c>
      <c r="J19" s="65">
        <f>VLOOKUP($A19,'Return Data'!$B$7:$R$2843,13,0)</f>
        <v>16.113499999999998</v>
      </c>
      <c r="K19" s="66">
        <f t="shared" si="3"/>
        <v>18</v>
      </c>
      <c r="L19" s="65">
        <f>VLOOKUP($A19,'Return Data'!$B$7:$R$2843,17,0)</f>
        <v>12.468500000000001</v>
      </c>
      <c r="M19" s="66">
        <f t="shared" si="4"/>
        <v>13</v>
      </c>
      <c r="N19" s="65">
        <f>VLOOKUP($A19,'Return Data'!$B$7:$R$2843,14,0)</f>
        <v>9.1478000000000002</v>
      </c>
      <c r="O19" s="66">
        <f t="shared" si="5"/>
        <v>10</v>
      </c>
      <c r="P19" s="65">
        <f>VLOOKUP($A19,'Return Data'!$B$7:$R$2843,15,0)</f>
        <v>9.5434999999999999</v>
      </c>
      <c r="Q19" s="66">
        <f t="shared" si="6"/>
        <v>6</v>
      </c>
      <c r="R19" s="65">
        <f>VLOOKUP($A19,'Return Data'!$B$7:$R$2843,16,0)</f>
        <v>9.4489000000000001</v>
      </c>
      <c r="S19" s="67">
        <f t="shared" si="7"/>
        <v>15</v>
      </c>
    </row>
    <row r="20" spans="1:19" x14ac:dyDescent="0.3">
      <c r="A20" s="63" t="s">
        <v>1673</v>
      </c>
      <c r="B20" s="64">
        <f>VLOOKUP($A20,'Return Data'!$B$7:$R$2843,3,0)</f>
        <v>44438</v>
      </c>
      <c r="C20" s="65">
        <f>VLOOKUP($A20,'Return Data'!$B$7:$R$2843,4,0)</f>
        <v>24.087</v>
      </c>
      <c r="D20" s="65">
        <f>VLOOKUP($A20,'Return Data'!$B$7:$R$2843,10,0)</f>
        <v>5.8582999999999998</v>
      </c>
      <c r="E20" s="66">
        <f t="shared" si="0"/>
        <v>5</v>
      </c>
      <c r="F20" s="65">
        <f>VLOOKUP($A20,'Return Data'!$B$7:$R$2843,11,0)</f>
        <v>10.632899999999999</v>
      </c>
      <c r="G20" s="66">
        <f t="shared" si="1"/>
        <v>4</v>
      </c>
      <c r="H20" s="65">
        <f>VLOOKUP($A20,'Return Data'!$B$7:$R$2843,12,0)</f>
        <v>17.750299999999999</v>
      </c>
      <c r="I20" s="66">
        <f t="shared" si="2"/>
        <v>4</v>
      </c>
      <c r="J20" s="65">
        <f>VLOOKUP($A20,'Return Data'!$B$7:$R$2843,13,0)</f>
        <v>24.693300000000001</v>
      </c>
      <c r="K20" s="66">
        <f t="shared" si="3"/>
        <v>6</v>
      </c>
      <c r="L20" s="65">
        <f>VLOOKUP($A20,'Return Data'!$B$7:$R$2843,17,0)</f>
        <v>15.739599999999999</v>
      </c>
      <c r="M20" s="66">
        <f t="shared" si="4"/>
        <v>4</v>
      </c>
      <c r="N20" s="65">
        <f>VLOOKUP($A20,'Return Data'!$B$7:$R$2843,14,0)</f>
        <v>9.4094999999999995</v>
      </c>
      <c r="O20" s="66">
        <f t="shared" si="5"/>
        <v>9</v>
      </c>
      <c r="P20" s="65">
        <f>VLOOKUP($A20,'Return Data'!$B$7:$R$2843,15,0)</f>
        <v>8.9085999999999999</v>
      </c>
      <c r="Q20" s="66">
        <f t="shared" si="6"/>
        <v>8</v>
      </c>
      <c r="R20" s="65">
        <f>VLOOKUP($A20,'Return Data'!$B$7:$R$2843,16,0)</f>
        <v>9.3765999999999998</v>
      </c>
      <c r="S20" s="67">
        <f t="shared" si="7"/>
        <v>16</v>
      </c>
    </row>
    <row r="21" spans="1:19" x14ac:dyDescent="0.3">
      <c r="A21" s="63" t="s">
        <v>1674</v>
      </c>
      <c r="B21" s="64">
        <f>VLOOKUP($A21,'Return Data'!$B$7:$R$2843,3,0)</f>
        <v>44438</v>
      </c>
      <c r="C21" s="65">
        <f>VLOOKUP($A21,'Return Data'!$B$7:$R$2843,4,0)</f>
        <v>16.576599999999999</v>
      </c>
      <c r="D21" s="65">
        <f>VLOOKUP($A21,'Return Data'!$B$7:$R$2843,10,0)</f>
        <v>6.6108000000000002</v>
      </c>
      <c r="E21" s="66">
        <f t="shared" si="0"/>
        <v>2</v>
      </c>
      <c r="F21" s="65">
        <f>VLOOKUP($A21,'Return Data'!$B$7:$R$2843,11,0)</f>
        <v>11.573600000000001</v>
      </c>
      <c r="G21" s="66">
        <f t="shared" si="1"/>
        <v>1</v>
      </c>
      <c r="H21" s="65">
        <f>VLOOKUP($A21,'Return Data'!$B$7:$R$2843,12,0)</f>
        <v>20.357500000000002</v>
      </c>
      <c r="I21" s="66">
        <f t="shared" si="2"/>
        <v>1</v>
      </c>
      <c r="J21" s="65">
        <f>VLOOKUP($A21,'Return Data'!$B$7:$R$2843,13,0)</f>
        <v>27.409400000000002</v>
      </c>
      <c r="K21" s="66">
        <f t="shared" si="3"/>
        <v>1</v>
      </c>
      <c r="L21" s="65">
        <f>VLOOKUP($A21,'Return Data'!$B$7:$R$2843,17,0)</f>
        <v>18.712800000000001</v>
      </c>
      <c r="M21" s="66">
        <f t="shared" si="4"/>
        <v>1</v>
      </c>
      <c r="N21" s="65">
        <f>VLOOKUP($A21,'Return Data'!$B$7:$R$2843,14,0)</f>
        <v>13.079599999999999</v>
      </c>
      <c r="O21" s="66">
        <f t="shared" si="5"/>
        <v>1</v>
      </c>
      <c r="P21" s="65"/>
      <c r="Q21" s="66"/>
      <c r="R21" s="65">
        <f>VLOOKUP($A21,'Return Data'!$B$7:$R$2843,16,0)</f>
        <v>11.6721</v>
      </c>
      <c r="S21" s="67">
        <f t="shared" si="7"/>
        <v>2</v>
      </c>
    </row>
    <row r="22" spans="1:19" x14ac:dyDescent="0.3">
      <c r="A22" s="63" t="s">
        <v>1675</v>
      </c>
      <c r="B22" s="64">
        <f>VLOOKUP($A22,'Return Data'!$B$7:$R$2843,3,0)</f>
        <v>44438</v>
      </c>
      <c r="C22" s="65">
        <f>VLOOKUP($A22,'Return Data'!$B$7:$R$2843,4,0)</f>
        <v>14.744999999999999</v>
      </c>
      <c r="D22" s="65">
        <f>VLOOKUP($A22,'Return Data'!$B$7:$R$2843,10,0)</f>
        <v>5.6611000000000002</v>
      </c>
      <c r="E22" s="66">
        <f t="shared" si="0"/>
        <v>6</v>
      </c>
      <c r="F22" s="65">
        <f>VLOOKUP($A22,'Return Data'!$B$7:$R$2843,11,0)</f>
        <v>9.9224999999999994</v>
      </c>
      <c r="G22" s="66">
        <f t="shared" si="1"/>
        <v>5</v>
      </c>
      <c r="H22" s="65">
        <f>VLOOKUP($A22,'Return Data'!$B$7:$R$2843,12,0)</f>
        <v>17.978899999999999</v>
      </c>
      <c r="I22" s="66">
        <f t="shared" si="2"/>
        <v>3</v>
      </c>
      <c r="J22" s="65">
        <f>VLOOKUP($A22,'Return Data'!$B$7:$R$2843,13,0)</f>
        <v>24.8201</v>
      </c>
      <c r="K22" s="66">
        <f t="shared" si="3"/>
        <v>5</v>
      </c>
      <c r="L22" s="65"/>
      <c r="M22" s="66"/>
      <c r="N22" s="65"/>
      <c r="O22" s="66"/>
      <c r="P22" s="65"/>
      <c r="Q22" s="66"/>
      <c r="R22" s="65">
        <f>VLOOKUP($A22,'Return Data'!$B$7:$R$2843,16,0)</f>
        <v>15.442600000000001</v>
      </c>
      <c r="S22" s="67">
        <f t="shared" si="7"/>
        <v>1</v>
      </c>
    </row>
    <row r="23" spans="1:19" x14ac:dyDescent="0.3">
      <c r="A23" s="63" t="s">
        <v>1676</v>
      </c>
      <c r="B23" s="64">
        <f>VLOOKUP($A23,'Return Data'!$B$7:$R$2843,3,0)</f>
        <v>44438</v>
      </c>
      <c r="C23" s="65">
        <f>VLOOKUP($A23,'Return Data'!$B$7:$R$2843,4,0)</f>
        <v>12.9688</v>
      </c>
      <c r="D23" s="65">
        <f>VLOOKUP($A23,'Return Data'!$B$7:$R$2843,10,0)</f>
        <v>4.7671000000000001</v>
      </c>
      <c r="E23" s="66">
        <f t="shared" si="0"/>
        <v>11</v>
      </c>
      <c r="F23" s="65">
        <f>VLOOKUP($A23,'Return Data'!$B$7:$R$2843,11,0)</f>
        <v>7.8361000000000001</v>
      </c>
      <c r="G23" s="66">
        <f t="shared" si="1"/>
        <v>13</v>
      </c>
      <c r="H23" s="65">
        <f>VLOOKUP($A23,'Return Data'!$B$7:$R$2843,12,0)</f>
        <v>15.044</v>
      </c>
      <c r="I23" s="66">
        <f t="shared" si="2"/>
        <v>11</v>
      </c>
      <c r="J23" s="65">
        <f>VLOOKUP($A23,'Return Data'!$B$7:$R$2843,13,0)</f>
        <v>19.1799</v>
      </c>
      <c r="K23" s="66">
        <f t="shared" si="3"/>
        <v>13</v>
      </c>
      <c r="L23" s="65">
        <f>VLOOKUP($A23,'Return Data'!$B$7:$R$2843,17,0)</f>
        <v>1.4681999999999999</v>
      </c>
      <c r="M23" s="66">
        <f t="shared" si="4"/>
        <v>19</v>
      </c>
      <c r="N23" s="65">
        <f>VLOOKUP($A23,'Return Data'!$B$7:$R$2843,14,0)</f>
        <v>-1.1277999999999999</v>
      </c>
      <c r="O23" s="66">
        <f t="shared" si="5"/>
        <v>16</v>
      </c>
      <c r="P23" s="65">
        <f>VLOOKUP($A23,'Return Data'!$B$7:$R$2843,15,0)</f>
        <v>3.3672</v>
      </c>
      <c r="Q23" s="66">
        <f t="shared" si="6"/>
        <v>14</v>
      </c>
      <c r="R23" s="65">
        <f>VLOOKUP($A23,'Return Data'!$B$7:$R$2843,16,0)</f>
        <v>4.2419000000000002</v>
      </c>
      <c r="S23" s="67">
        <f t="shared" si="7"/>
        <v>23</v>
      </c>
    </row>
    <row r="24" spans="1:19" x14ac:dyDescent="0.3">
      <c r="A24" s="63" t="s">
        <v>1677</v>
      </c>
      <c r="B24" s="64">
        <f>VLOOKUP($A24,'Return Data'!$B$7:$R$2843,3,0)</f>
        <v>44438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44438</v>
      </c>
      <c r="C26" s="65">
        <f>VLOOKUP($A26,'Return Data'!$B$7:$R$2843,4,0)</f>
        <v>42.646000000000001</v>
      </c>
      <c r="D26" s="65">
        <f>VLOOKUP($A26,'Return Data'!$B$7:$R$2843,10,0)</f>
        <v>4.3978999999999999</v>
      </c>
      <c r="E26" s="66">
        <f t="shared" si="0"/>
        <v>14</v>
      </c>
      <c r="F26" s="65">
        <f>VLOOKUP($A26,'Return Data'!$B$7:$R$2843,11,0)</f>
        <v>8.5597999999999992</v>
      </c>
      <c r="G26" s="66">
        <f t="shared" si="1"/>
        <v>8</v>
      </c>
      <c r="H26" s="65">
        <f>VLOOKUP($A26,'Return Data'!$B$7:$R$2843,12,0)</f>
        <v>14.5486</v>
      </c>
      <c r="I26" s="66">
        <f t="shared" si="2"/>
        <v>14</v>
      </c>
      <c r="J26" s="65">
        <f>VLOOKUP($A26,'Return Data'!$B$7:$R$2843,13,0)</f>
        <v>20.460100000000001</v>
      </c>
      <c r="K26" s="66">
        <f t="shared" si="3"/>
        <v>12</v>
      </c>
      <c r="L26" s="65">
        <f>VLOOKUP($A26,'Return Data'!$B$7:$R$2843,17,0)</f>
        <v>11.8535</v>
      </c>
      <c r="M26" s="66">
        <f t="shared" si="4"/>
        <v>17</v>
      </c>
      <c r="N26" s="65">
        <f>VLOOKUP($A26,'Return Data'!$B$7:$R$2843,14,0)</f>
        <v>8.7326999999999995</v>
      </c>
      <c r="O26" s="66">
        <f t="shared" si="5"/>
        <v>13</v>
      </c>
      <c r="P26" s="65">
        <f>VLOOKUP($A26,'Return Data'!$B$7:$R$2843,15,0)</f>
        <v>8.8285999999999998</v>
      </c>
      <c r="Q26" s="66">
        <f t="shared" si="6"/>
        <v>9</v>
      </c>
      <c r="R26" s="65">
        <f>VLOOKUP($A26,'Return Data'!$B$7:$R$2843,16,0)</f>
        <v>9.8437999999999999</v>
      </c>
      <c r="S26" s="67">
        <f t="shared" si="7"/>
        <v>11</v>
      </c>
    </row>
    <row r="27" spans="1:19" x14ac:dyDescent="0.3">
      <c r="A27" s="63" t="s">
        <v>1680</v>
      </c>
      <c r="B27" s="64">
        <f>VLOOKUP($A27,'Return Data'!$B$7:$R$2843,3,0)</f>
        <v>44438</v>
      </c>
      <c r="C27" s="65">
        <f>VLOOKUP($A27,'Return Data'!$B$7:$R$2843,4,0)</f>
        <v>52.131599999999999</v>
      </c>
      <c r="D27" s="65">
        <f>VLOOKUP($A27,'Return Data'!$B$7:$R$2843,10,0)</f>
        <v>6.0233999999999996</v>
      </c>
      <c r="E27" s="66">
        <f t="shared" si="0"/>
        <v>3</v>
      </c>
      <c r="F27" s="65">
        <f>VLOOKUP($A27,'Return Data'!$B$7:$R$2843,11,0)</f>
        <v>9.5498999999999992</v>
      </c>
      <c r="G27" s="66">
        <f t="shared" si="1"/>
        <v>7</v>
      </c>
      <c r="H27" s="65">
        <f>VLOOKUP($A27,'Return Data'!$B$7:$R$2843,12,0)</f>
        <v>17.730899999999998</v>
      </c>
      <c r="I27" s="66">
        <f t="shared" si="2"/>
        <v>5</v>
      </c>
      <c r="J27" s="65">
        <f>VLOOKUP($A27,'Return Data'!$B$7:$R$2843,13,0)</f>
        <v>24.881399999999999</v>
      </c>
      <c r="K27" s="66">
        <f t="shared" si="3"/>
        <v>4</v>
      </c>
      <c r="L27" s="65">
        <f>VLOOKUP($A27,'Return Data'!$B$7:$R$2843,17,0)</f>
        <v>17.0002</v>
      </c>
      <c r="M27" s="66">
        <f t="shared" si="4"/>
        <v>2</v>
      </c>
      <c r="N27" s="65">
        <f>VLOOKUP($A27,'Return Data'!$B$7:$R$2843,14,0)</f>
        <v>11.773400000000001</v>
      </c>
      <c r="O27" s="66">
        <f t="shared" si="5"/>
        <v>2</v>
      </c>
      <c r="P27" s="65">
        <f>VLOOKUP($A27,'Return Data'!$B$7:$R$2843,15,0)</f>
        <v>10.559100000000001</v>
      </c>
      <c r="Q27" s="66">
        <f t="shared" si="6"/>
        <v>3</v>
      </c>
      <c r="R27" s="65">
        <f>VLOOKUP($A27,'Return Data'!$B$7:$R$2843,16,0)</f>
        <v>9.2593999999999994</v>
      </c>
      <c r="S27" s="67">
        <f t="shared" si="7"/>
        <v>18</v>
      </c>
    </row>
    <row r="28" spans="1:19" x14ac:dyDescent="0.3">
      <c r="A28" s="63" t="s">
        <v>1681</v>
      </c>
      <c r="B28" s="64">
        <f>VLOOKUP($A28,'Return Data'!$B$7:$R$2843,3,0)</f>
        <v>44438</v>
      </c>
      <c r="C28" s="65">
        <f>VLOOKUP($A28,'Return Data'!$B$7:$R$2843,4,0)</f>
        <v>18.2532</v>
      </c>
      <c r="D28" s="65">
        <f>VLOOKUP($A28,'Return Data'!$B$7:$R$2843,10,0)</f>
        <v>3.9956</v>
      </c>
      <c r="E28" s="66">
        <f t="shared" si="0"/>
        <v>17</v>
      </c>
      <c r="F28" s="65">
        <f>VLOOKUP($A28,'Return Data'!$B$7:$R$2843,11,0)</f>
        <v>8.0774000000000008</v>
      </c>
      <c r="G28" s="66">
        <f t="shared" si="1"/>
        <v>11</v>
      </c>
      <c r="H28" s="65">
        <f>VLOOKUP($A28,'Return Data'!$B$7:$R$2843,12,0)</f>
        <v>15.244300000000001</v>
      </c>
      <c r="I28" s="66">
        <f t="shared" si="2"/>
        <v>9</v>
      </c>
      <c r="J28" s="65">
        <f>VLOOKUP($A28,'Return Data'!$B$7:$R$2843,13,0)</f>
        <v>22.324100000000001</v>
      </c>
      <c r="K28" s="66">
        <f t="shared" si="3"/>
        <v>9</v>
      </c>
      <c r="L28" s="65">
        <f>VLOOKUP($A28,'Return Data'!$B$7:$R$2843,17,0)</f>
        <v>15.138199999999999</v>
      </c>
      <c r="M28" s="66">
        <f t="shared" si="4"/>
        <v>7</v>
      </c>
      <c r="N28" s="65">
        <f>VLOOKUP($A28,'Return Data'!$B$7:$R$2843,14,0)</f>
        <v>10.3477</v>
      </c>
      <c r="O28" s="66">
        <f t="shared" si="5"/>
        <v>5</v>
      </c>
      <c r="P28" s="65">
        <f>VLOOKUP($A28,'Return Data'!$B$7:$R$2843,15,0)</f>
        <v>9.7019000000000002</v>
      </c>
      <c r="Q28" s="66">
        <f t="shared" si="6"/>
        <v>5</v>
      </c>
      <c r="R28" s="65">
        <f>VLOOKUP($A28,'Return Data'!$B$7:$R$2843,16,0)</f>
        <v>10.0802</v>
      </c>
      <c r="S28" s="67">
        <f t="shared" si="7"/>
        <v>9</v>
      </c>
    </row>
    <row r="29" spans="1:19" x14ac:dyDescent="0.3">
      <c r="A29" s="63" t="s">
        <v>1682</v>
      </c>
      <c r="B29" s="64">
        <f>VLOOKUP($A29,'Return Data'!$B$7:$R$2843,3,0)</f>
        <v>44438</v>
      </c>
      <c r="C29" s="65">
        <f>VLOOKUP($A29,'Return Data'!$B$7:$R$2843,4,0)</f>
        <v>13.055099999999999</v>
      </c>
      <c r="D29" s="65">
        <f>VLOOKUP($A29,'Return Data'!$B$7:$R$2843,10,0)</f>
        <v>4.5571000000000002</v>
      </c>
      <c r="E29" s="66">
        <f t="shared" si="0"/>
        <v>13</v>
      </c>
      <c r="F29" s="65">
        <f>VLOOKUP($A29,'Return Data'!$B$7:$R$2843,11,0)</f>
        <v>7.0019999999999998</v>
      </c>
      <c r="G29" s="66">
        <f t="shared" si="1"/>
        <v>16</v>
      </c>
      <c r="H29" s="65">
        <f>VLOOKUP($A29,'Return Data'!$B$7:$R$2843,12,0)</f>
        <v>11.974399999999999</v>
      </c>
      <c r="I29" s="66">
        <f t="shared" si="2"/>
        <v>17</v>
      </c>
      <c r="J29" s="65">
        <f>VLOOKUP($A29,'Return Data'!$B$7:$R$2843,13,0)</f>
        <v>16.595700000000001</v>
      </c>
      <c r="K29" s="66">
        <f t="shared" si="3"/>
        <v>17</v>
      </c>
      <c r="L29" s="65"/>
      <c r="M29" s="66"/>
      <c r="N29" s="65"/>
      <c r="O29" s="66"/>
      <c r="P29" s="65"/>
      <c r="Q29" s="66"/>
      <c r="R29" s="65">
        <f>VLOOKUP($A29,'Return Data'!$B$7:$R$2843,16,0)</f>
        <v>10.2521</v>
      </c>
      <c r="S29" s="67">
        <f t="shared" si="7"/>
        <v>7</v>
      </c>
    </row>
    <row r="30" spans="1:19" x14ac:dyDescent="0.3">
      <c r="A30" s="63" t="s">
        <v>1683</v>
      </c>
      <c r="B30" s="64">
        <f>VLOOKUP($A30,'Return Data'!$B$7:$R$2843,3,0)</f>
        <v>44438</v>
      </c>
      <c r="C30" s="65">
        <f>VLOOKUP($A30,'Return Data'!$B$7:$R$2843,4,0)</f>
        <v>44.057699999999997</v>
      </c>
      <c r="D30" s="65">
        <f>VLOOKUP($A30,'Return Data'!$B$7:$R$2843,10,0)</f>
        <v>4.7423999999999999</v>
      </c>
      <c r="E30" s="66">
        <f t="shared" si="0"/>
        <v>12</v>
      </c>
      <c r="F30" s="65">
        <f>VLOOKUP($A30,'Return Data'!$B$7:$R$2843,11,0)</f>
        <v>6.9363999999999999</v>
      </c>
      <c r="G30" s="66">
        <f t="shared" si="1"/>
        <v>17</v>
      </c>
      <c r="H30" s="65">
        <f>VLOOKUP($A30,'Return Data'!$B$7:$R$2843,12,0)</f>
        <v>12.771000000000001</v>
      </c>
      <c r="I30" s="66">
        <f t="shared" si="2"/>
        <v>15</v>
      </c>
      <c r="J30" s="65">
        <f>VLOOKUP($A30,'Return Data'!$B$7:$R$2843,13,0)</f>
        <v>17.987200000000001</v>
      </c>
      <c r="K30" s="66">
        <f t="shared" si="3"/>
        <v>15</v>
      </c>
      <c r="L30" s="65">
        <f>VLOOKUP($A30,'Return Data'!$B$7:$R$2843,17,0)</f>
        <v>12.193300000000001</v>
      </c>
      <c r="M30" s="66">
        <f t="shared" si="4"/>
        <v>15</v>
      </c>
      <c r="N30" s="65">
        <f>VLOOKUP($A30,'Return Data'!$B$7:$R$2843,14,0)</f>
        <v>8.9033999999999995</v>
      </c>
      <c r="O30" s="66">
        <f t="shared" si="5"/>
        <v>12</v>
      </c>
      <c r="P30" s="65">
        <f>VLOOKUP($A30,'Return Data'!$B$7:$R$2843,15,0)</f>
        <v>7.9269999999999996</v>
      </c>
      <c r="Q30" s="66">
        <f t="shared" si="6"/>
        <v>11</v>
      </c>
      <c r="R30" s="65">
        <f>VLOOKUP($A30,'Return Data'!$B$7:$R$2843,16,0)</f>
        <v>8.5768000000000004</v>
      </c>
      <c r="S30" s="67">
        <f t="shared" si="7"/>
        <v>20</v>
      </c>
    </row>
    <row r="31" spans="1:19" x14ac:dyDescent="0.3">
      <c r="A31" s="63" t="s">
        <v>1684</v>
      </c>
      <c r="B31" s="64">
        <f>VLOOKUP($A31,'Return Data'!$B$7:$R$2843,3,0)</f>
        <v>44438</v>
      </c>
      <c r="C31" s="65">
        <f>VLOOKUP($A31,'Return Data'!$B$7:$R$2843,4,0)</f>
        <v>13.33</v>
      </c>
      <c r="D31" s="65">
        <f>VLOOKUP($A31,'Return Data'!$B$7:$R$2843,10,0)</f>
        <v>3.9782000000000002</v>
      </c>
      <c r="E31" s="66">
        <f t="shared" si="0"/>
        <v>18</v>
      </c>
      <c r="F31" s="65">
        <f>VLOOKUP($A31,'Return Data'!$B$7:$R$2843,11,0)</f>
        <v>6.2998000000000003</v>
      </c>
      <c r="G31" s="66">
        <f t="shared" si="1"/>
        <v>21</v>
      </c>
      <c r="H31" s="65">
        <f>VLOOKUP($A31,'Return Data'!$B$7:$R$2843,12,0)</f>
        <v>10.4391</v>
      </c>
      <c r="I31" s="66">
        <f t="shared" si="2"/>
        <v>22</v>
      </c>
      <c r="J31" s="65">
        <f>VLOOKUP($A31,'Return Data'!$B$7:$R$2843,13,0)</f>
        <v>15.411300000000001</v>
      </c>
      <c r="K31" s="66">
        <f t="shared" si="3"/>
        <v>20</v>
      </c>
      <c r="L31" s="65">
        <f>VLOOKUP($A31,'Return Data'!$B$7:$R$2843,17,0)</f>
        <v>12.0174</v>
      </c>
      <c r="M31" s="66">
        <f t="shared" si="4"/>
        <v>16</v>
      </c>
      <c r="N31" s="65"/>
      <c r="O31" s="66"/>
      <c r="P31" s="65"/>
      <c r="Q31" s="66"/>
      <c r="R31" s="65">
        <f>VLOOKUP($A31,'Return Data'!$B$7:$R$2843,16,0)</f>
        <v>9.8475999999999999</v>
      </c>
      <c r="S31" s="67">
        <f t="shared" si="7"/>
        <v>10</v>
      </c>
    </row>
    <row r="32" spans="1:19" x14ac:dyDescent="0.3">
      <c r="A32" s="63" t="s">
        <v>1685</v>
      </c>
      <c r="B32" s="64">
        <f>VLOOKUP($A32,'Return Data'!$B$7:$R$2843,3,0)</f>
        <v>44438</v>
      </c>
      <c r="C32" s="65">
        <f>VLOOKUP($A32,'Return Data'!$B$7:$R$2843,4,0)</f>
        <v>13.132999999999999</v>
      </c>
      <c r="D32" s="65">
        <f>VLOOKUP($A32,'Return Data'!$B$7:$R$2843,10,0)</f>
        <v>3.6518000000000002</v>
      </c>
      <c r="E32" s="66">
        <f t="shared" si="0"/>
        <v>20</v>
      </c>
      <c r="F32" s="65">
        <f>VLOOKUP($A32,'Return Data'!$B$7:$R$2843,11,0)</f>
        <v>8.0007999999999999</v>
      </c>
      <c r="G32" s="66">
        <f t="shared" si="1"/>
        <v>12</v>
      </c>
      <c r="H32" s="65">
        <f>VLOOKUP($A32,'Return Data'!$B$7:$R$2843,12,0)</f>
        <v>15.784700000000001</v>
      </c>
      <c r="I32" s="66">
        <f t="shared" si="2"/>
        <v>8</v>
      </c>
      <c r="J32" s="65">
        <f>VLOOKUP($A32,'Return Data'!$B$7:$R$2843,13,0)</f>
        <v>21.1219</v>
      </c>
      <c r="K32" s="66">
        <f t="shared" si="3"/>
        <v>10</v>
      </c>
      <c r="L32" s="65">
        <f>VLOOKUP($A32,'Return Data'!$B$7:$R$2843,17,0)</f>
        <v>13.2821</v>
      </c>
      <c r="M32" s="66">
        <f t="shared" si="4"/>
        <v>10</v>
      </c>
      <c r="N32" s="65"/>
      <c r="O32" s="66"/>
      <c r="P32" s="65"/>
      <c r="Q32" s="66"/>
      <c r="R32" s="65">
        <f>VLOOKUP($A32,'Return Data'!$B$7:$R$2843,16,0)</f>
        <v>9.5010999999999992</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4.8256652173913048</v>
      </c>
      <c r="E34" s="74"/>
      <c r="F34" s="75">
        <f>AVERAGE(F8:F32)</f>
        <v>8.1499565217391314</v>
      </c>
      <c r="G34" s="74"/>
      <c r="H34" s="75">
        <f>AVERAGE(H8:H32)</f>
        <v>14.45407391304348</v>
      </c>
      <c r="I34" s="74"/>
      <c r="J34" s="75">
        <f>AVERAGE(J8:J32)</f>
        <v>19.985673913043478</v>
      </c>
      <c r="K34" s="74"/>
      <c r="L34" s="75">
        <f>AVERAGE(L8:L32)</f>
        <v>13.335515789473684</v>
      </c>
      <c r="M34" s="74"/>
      <c r="N34" s="75">
        <f>AVERAGE(N8:N32)</f>
        <v>9.19809375</v>
      </c>
      <c r="O34" s="74"/>
      <c r="P34" s="75">
        <f>AVERAGE(P8:P32)</f>
        <v>8.8372214285714268</v>
      </c>
      <c r="Q34" s="74"/>
      <c r="R34" s="75">
        <f>AVERAGE(R8:R32)</f>
        <v>9.7294521739130424</v>
      </c>
      <c r="S34" s="76"/>
    </row>
    <row r="35" spans="1:19" x14ac:dyDescent="0.3">
      <c r="A35" s="73" t="s">
        <v>28</v>
      </c>
      <c r="B35" s="74"/>
      <c r="C35" s="74"/>
      <c r="D35" s="75">
        <f>MIN(D8:D32)</f>
        <v>2.7075</v>
      </c>
      <c r="E35" s="74"/>
      <c r="F35" s="75">
        <f>MIN(F8:F32)</f>
        <v>4.5536000000000003</v>
      </c>
      <c r="G35" s="74"/>
      <c r="H35" s="75">
        <f>MIN(H8:H32)</f>
        <v>6.9888000000000003</v>
      </c>
      <c r="I35" s="74"/>
      <c r="J35" s="75">
        <f>MIN(J8:J32)</f>
        <v>10.0266</v>
      </c>
      <c r="K35" s="74"/>
      <c r="L35" s="75">
        <f>MIN(L8:L32)</f>
        <v>1.4681999999999999</v>
      </c>
      <c r="M35" s="74"/>
      <c r="N35" s="75">
        <f>MIN(N8:N32)</f>
        <v>-1.1277999999999999</v>
      </c>
      <c r="O35" s="74"/>
      <c r="P35" s="75">
        <f>MIN(P8:P32)</f>
        <v>3.3672</v>
      </c>
      <c r="Q35" s="74"/>
      <c r="R35" s="75">
        <f>MIN(R8:R32)</f>
        <v>4.2419000000000002</v>
      </c>
      <c r="S35" s="76"/>
    </row>
    <row r="36" spans="1:19" ht="15" thickBot="1" x14ac:dyDescent="0.35">
      <c r="A36" s="77" t="s">
        <v>29</v>
      </c>
      <c r="B36" s="78"/>
      <c r="C36" s="78"/>
      <c r="D36" s="79">
        <f>MAX(D8:D32)</f>
        <v>7.9880000000000004</v>
      </c>
      <c r="E36" s="78"/>
      <c r="F36" s="79">
        <f>MAX(F8:F32)</f>
        <v>11.573600000000001</v>
      </c>
      <c r="G36" s="78"/>
      <c r="H36" s="79">
        <f>MAX(H8:H32)</f>
        <v>20.357500000000002</v>
      </c>
      <c r="I36" s="78"/>
      <c r="J36" s="79">
        <f>MAX(J8:J32)</f>
        <v>27.409400000000002</v>
      </c>
      <c r="K36" s="78"/>
      <c r="L36" s="79">
        <f>MAX(L8:L32)</f>
        <v>18.712800000000001</v>
      </c>
      <c r="M36" s="78"/>
      <c r="N36" s="79">
        <f>MAX(N8:N32)</f>
        <v>13.079599999999999</v>
      </c>
      <c r="O36" s="78"/>
      <c r="P36" s="79">
        <f>MAX(P8:P32)</f>
        <v>10.911199999999999</v>
      </c>
      <c r="Q36" s="78"/>
      <c r="R36" s="79">
        <f>MAX(R8:R32)</f>
        <v>15.442600000000001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44438</v>
      </c>
      <c r="C8" s="65">
        <f>VLOOKUP($A8,'Return Data'!$B$7:$R$2843,4,0)</f>
        <v>17.25</v>
      </c>
      <c r="D8" s="65">
        <f>VLOOKUP($A8,'Return Data'!$B$7:$R$2843,10,0)</f>
        <v>5.2470999999999997</v>
      </c>
      <c r="E8" s="66">
        <f>RANK(D8,D$8:D$32,0)</f>
        <v>8</v>
      </c>
      <c r="F8" s="65">
        <f>VLOOKUP($A8,'Return Data'!$B$7:$R$2843,11,0)</f>
        <v>7.6779000000000002</v>
      </c>
      <c r="G8" s="66">
        <f>RANK(F8,F$8:F$32,0)</f>
        <v>11</v>
      </c>
      <c r="H8" s="65">
        <f>VLOOKUP($A8,'Return Data'!$B$7:$R$2843,12,0)</f>
        <v>14.162800000000001</v>
      </c>
      <c r="I8" s="66">
        <f>RANK(H8,H$8:H$32,0)</f>
        <v>11</v>
      </c>
      <c r="J8" s="65">
        <f>VLOOKUP($A8,'Return Data'!$B$7:$R$2843,13,0)</f>
        <v>21.222799999999999</v>
      </c>
      <c r="K8" s="66">
        <f>RANK(J8,J$8:J$32,0)</f>
        <v>9</v>
      </c>
      <c r="L8" s="65">
        <f>VLOOKUP($A8,'Return Data'!$B$7:$R$2843,17,0)</f>
        <v>14.7738</v>
      </c>
      <c r="M8" s="66">
        <f>RANK(L8,L$8:L$32,0)</f>
        <v>3</v>
      </c>
      <c r="N8" s="65">
        <f>VLOOKUP($A8,'Return Data'!$B$7:$R$2843,14,0)</f>
        <v>8.4522999999999993</v>
      </c>
      <c r="O8" s="66">
        <f>RANK(N8,N$8:N$32,0)</f>
        <v>7</v>
      </c>
      <c r="P8" s="65">
        <f>VLOOKUP($A8,'Return Data'!$B$7:$R$2843,15,0)</f>
        <v>7.9405000000000001</v>
      </c>
      <c r="Q8" s="66">
        <f>RANK(P8,P$8:P$32,0)</f>
        <v>8</v>
      </c>
      <c r="R8" s="65">
        <f>VLOOKUP($A8,'Return Data'!$B$7:$R$2843,16,0)</f>
        <v>8.4010999999999996</v>
      </c>
      <c r="S8" s="67">
        <f>RANK(R8,R$8:R$32,0)</f>
        <v>15</v>
      </c>
    </row>
    <row r="9" spans="1:20" x14ac:dyDescent="0.3">
      <c r="A9" s="63" t="s">
        <v>1687</v>
      </c>
      <c r="B9" s="64">
        <f>VLOOKUP($A9,'Return Data'!$B$7:$R$2843,3,0)</f>
        <v>44438</v>
      </c>
      <c r="C9" s="65">
        <f>VLOOKUP($A9,'Return Data'!$B$7:$R$2843,4,0)</f>
        <v>16.690000000000001</v>
      </c>
      <c r="D9" s="65">
        <f>VLOOKUP($A9,'Return Data'!$B$7:$R$2843,10,0)</f>
        <v>7.6079999999999997</v>
      </c>
      <c r="E9" s="66">
        <f t="shared" ref="E9:E32" si="0">RANK(D9,D$8:D$32,0)</f>
        <v>1</v>
      </c>
      <c r="F9" s="65">
        <f>VLOOKUP($A9,'Return Data'!$B$7:$R$2843,11,0)</f>
        <v>10.5298</v>
      </c>
      <c r="G9" s="66">
        <f t="shared" ref="G9:G32" si="1">RANK(F9,F$8:F$32,0)</f>
        <v>2</v>
      </c>
      <c r="H9" s="65">
        <f>VLOOKUP($A9,'Return Data'!$B$7:$R$2843,12,0)</f>
        <v>15.2624</v>
      </c>
      <c r="I9" s="66">
        <f t="shared" ref="I9:I32" si="2">RANK(H9,H$8:H$32,0)</f>
        <v>7</v>
      </c>
      <c r="J9" s="65">
        <f>VLOOKUP($A9,'Return Data'!$B$7:$R$2843,13,0)</f>
        <v>23.5381</v>
      </c>
      <c r="K9" s="66">
        <f t="shared" ref="K9:K32" si="3">RANK(J9,J$8:J$32,0)</f>
        <v>4</v>
      </c>
      <c r="L9" s="65">
        <f>VLOOKUP($A9,'Return Data'!$B$7:$R$2843,17,0)</f>
        <v>13.769299999999999</v>
      </c>
      <c r="M9" s="66">
        <f t="shared" ref="M9:M32" si="4">RANK(L9,L$8:L$32,0)</f>
        <v>6</v>
      </c>
      <c r="N9" s="65">
        <f>VLOOKUP($A9,'Return Data'!$B$7:$R$2843,14,0)</f>
        <v>9.3821999999999992</v>
      </c>
      <c r="O9" s="66">
        <f t="shared" ref="O9:O30" si="5">RANK(N9,N$8:N$32,0)</f>
        <v>5</v>
      </c>
      <c r="P9" s="65">
        <f>VLOOKUP($A9,'Return Data'!$B$7:$R$2843,15,0)</f>
        <v>9.5814000000000004</v>
      </c>
      <c r="Q9" s="66">
        <f t="shared" ref="Q9:Q30" si="6">RANK(P9,P$8:P$32,0)</f>
        <v>1</v>
      </c>
      <c r="R9" s="65">
        <f>VLOOKUP($A9,'Return Data'!$B$7:$R$2843,16,0)</f>
        <v>8.8362999999999996</v>
      </c>
      <c r="S9" s="67">
        <f t="shared" ref="S9:S32" si="7">RANK(R9,R$8:R$32,0)</f>
        <v>9</v>
      </c>
    </row>
    <row r="10" spans="1:20" x14ac:dyDescent="0.3">
      <c r="A10" s="63" t="s">
        <v>1688</v>
      </c>
      <c r="B10" s="64">
        <f>VLOOKUP($A10,'Return Data'!$B$7:$R$2843,3,0)</f>
        <v>44438</v>
      </c>
      <c r="C10" s="65">
        <f>VLOOKUP($A10,'Return Data'!$B$7:$R$2843,4,0)</f>
        <v>12.13</v>
      </c>
      <c r="D10" s="65">
        <f>VLOOKUP($A10,'Return Data'!$B$7:$R$2843,10,0)</f>
        <v>2.9710999999999999</v>
      </c>
      <c r="E10" s="66">
        <f t="shared" si="0"/>
        <v>22</v>
      </c>
      <c r="F10" s="65">
        <f>VLOOKUP($A10,'Return Data'!$B$7:$R$2843,11,0)</f>
        <v>4.2991999999999999</v>
      </c>
      <c r="G10" s="66">
        <f t="shared" si="1"/>
        <v>22</v>
      </c>
      <c r="H10" s="65">
        <f>VLOOKUP($A10,'Return Data'!$B$7:$R$2843,12,0)</f>
        <v>6.2172000000000001</v>
      </c>
      <c r="I10" s="66">
        <f t="shared" si="2"/>
        <v>23</v>
      </c>
      <c r="J10" s="65">
        <f>VLOOKUP($A10,'Return Data'!$B$7:$R$2843,13,0)</f>
        <v>8.8869000000000007</v>
      </c>
      <c r="K10" s="66">
        <f t="shared" si="3"/>
        <v>23</v>
      </c>
      <c r="L10" s="65"/>
      <c r="M10" s="66"/>
      <c r="N10" s="65"/>
      <c r="O10" s="66"/>
      <c r="P10" s="65"/>
      <c r="Q10" s="66"/>
      <c r="R10" s="65">
        <f>VLOOKUP($A10,'Return Data'!$B$7:$R$2843,16,0)</f>
        <v>9.6244999999999994</v>
      </c>
      <c r="S10" s="67">
        <f t="shared" si="7"/>
        <v>2</v>
      </c>
    </row>
    <row r="11" spans="1:20" x14ac:dyDescent="0.3">
      <c r="A11" s="63" t="s">
        <v>1689</v>
      </c>
      <c r="B11" s="64">
        <f>VLOOKUP($A11,'Return Data'!$B$7:$R$2843,3,0)</f>
        <v>44438</v>
      </c>
      <c r="C11" s="65">
        <f>VLOOKUP($A11,'Return Data'!$B$7:$R$2843,4,0)</f>
        <v>15.974</v>
      </c>
      <c r="D11" s="65">
        <f>VLOOKUP($A11,'Return Data'!$B$7:$R$2843,10,0)</f>
        <v>5.4877000000000002</v>
      </c>
      <c r="E11" s="66">
        <f t="shared" si="0"/>
        <v>5</v>
      </c>
      <c r="F11" s="65">
        <f>VLOOKUP($A11,'Return Data'!$B$7:$R$2843,11,0)</f>
        <v>10.119999999999999</v>
      </c>
      <c r="G11" s="66">
        <f t="shared" si="1"/>
        <v>4</v>
      </c>
      <c r="H11" s="65">
        <f>VLOOKUP($A11,'Return Data'!$B$7:$R$2843,12,0)</f>
        <v>15.955299999999999</v>
      </c>
      <c r="I11" s="66">
        <f t="shared" si="2"/>
        <v>6</v>
      </c>
      <c r="J11" s="65">
        <f>VLOOKUP($A11,'Return Data'!$B$7:$R$2843,13,0)</f>
        <v>22.509399999999999</v>
      </c>
      <c r="K11" s="66">
        <f t="shared" si="3"/>
        <v>7</v>
      </c>
      <c r="L11" s="65">
        <f>VLOOKUP($A11,'Return Data'!$B$7:$R$2843,17,0)</f>
        <v>13.498699999999999</v>
      </c>
      <c r="M11" s="66">
        <f t="shared" si="4"/>
        <v>9</v>
      </c>
      <c r="N11" s="65">
        <f>VLOOKUP($A11,'Return Data'!$B$7:$R$2843,14,0)</f>
        <v>8.2250999999999994</v>
      </c>
      <c r="O11" s="66">
        <f t="shared" si="5"/>
        <v>9</v>
      </c>
      <c r="P11" s="65"/>
      <c r="Q11" s="66"/>
      <c r="R11" s="65">
        <f>VLOOKUP($A11,'Return Data'!$B$7:$R$2843,16,0)</f>
        <v>9.0131999999999994</v>
      </c>
      <c r="S11" s="67">
        <f t="shared" si="7"/>
        <v>6</v>
      </c>
    </row>
    <row r="12" spans="1:20" x14ac:dyDescent="0.3">
      <c r="A12" s="63" t="s">
        <v>1690</v>
      </c>
      <c r="B12" s="64">
        <f>VLOOKUP($A12,'Return Data'!$B$7:$R$2843,3,0)</f>
        <v>44438</v>
      </c>
      <c r="C12" s="65">
        <f>VLOOKUP($A12,'Return Data'!$B$7:$R$2843,4,0)</f>
        <v>18.052800000000001</v>
      </c>
      <c r="D12" s="65">
        <f>VLOOKUP($A12,'Return Data'!$B$7:$R$2843,10,0)</f>
        <v>5.2911999999999999</v>
      </c>
      <c r="E12" s="66">
        <f t="shared" si="0"/>
        <v>7</v>
      </c>
      <c r="F12" s="65">
        <f>VLOOKUP($A12,'Return Data'!$B$7:$R$2843,11,0)</f>
        <v>7.8449</v>
      </c>
      <c r="G12" s="66">
        <f t="shared" si="1"/>
        <v>8</v>
      </c>
      <c r="H12" s="65">
        <f>VLOOKUP($A12,'Return Data'!$B$7:$R$2843,12,0)</f>
        <v>13.636799999999999</v>
      </c>
      <c r="I12" s="66">
        <f t="shared" si="2"/>
        <v>12</v>
      </c>
      <c r="J12" s="65">
        <f>VLOOKUP($A12,'Return Data'!$B$7:$R$2843,13,0)</f>
        <v>17.371500000000001</v>
      </c>
      <c r="K12" s="66">
        <f t="shared" si="3"/>
        <v>14</v>
      </c>
      <c r="L12" s="65">
        <f>VLOOKUP($A12,'Return Data'!$B$7:$R$2843,17,0)</f>
        <v>13.6351</v>
      </c>
      <c r="M12" s="66">
        <f t="shared" si="4"/>
        <v>8</v>
      </c>
      <c r="N12" s="65">
        <f>VLOOKUP($A12,'Return Data'!$B$7:$R$2843,14,0)</f>
        <v>9.4533000000000005</v>
      </c>
      <c r="O12" s="66">
        <f t="shared" si="5"/>
        <v>4</v>
      </c>
      <c r="P12" s="65">
        <f>VLOOKUP($A12,'Return Data'!$B$7:$R$2843,15,0)</f>
        <v>9.4350000000000005</v>
      </c>
      <c r="Q12" s="66">
        <f t="shared" si="6"/>
        <v>3</v>
      </c>
      <c r="R12" s="65">
        <f>VLOOKUP($A12,'Return Data'!$B$7:$R$2843,16,0)</f>
        <v>8.9587000000000003</v>
      </c>
      <c r="S12" s="67">
        <f t="shared" si="7"/>
        <v>8</v>
      </c>
    </row>
    <row r="13" spans="1:20" x14ac:dyDescent="0.3">
      <c r="A13" s="63" t="s">
        <v>1691</v>
      </c>
      <c r="B13" s="64">
        <f>VLOOKUP($A13,'Return Data'!$B$7:$R$2843,3,0)</f>
        <v>44438</v>
      </c>
      <c r="C13" s="65">
        <f>VLOOKUP($A13,'Return Data'!$B$7:$R$2843,4,0)</f>
        <v>12.4329</v>
      </c>
      <c r="D13" s="65">
        <f>VLOOKUP($A13,'Return Data'!$B$7:$R$2843,10,0)</f>
        <v>4.5404999999999998</v>
      </c>
      <c r="E13" s="66">
        <f t="shared" si="0"/>
        <v>10</v>
      </c>
      <c r="F13" s="65">
        <f>VLOOKUP($A13,'Return Data'!$B$7:$R$2843,11,0)</f>
        <v>7.11</v>
      </c>
      <c r="G13" s="66">
        <f t="shared" si="1"/>
        <v>14</v>
      </c>
      <c r="H13" s="65">
        <f>VLOOKUP($A13,'Return Data'!$B$7:$R$2843,12,0)</f>
        <v>13.547700000000001</v>
      </c>
      <c r="I13" s="66">
        <f t="shared" si="2"/>
        <v>13</v>
      </c>
      <c r="J13" s="65">
        <f>VLOOKUP($A13,'Return Data'!$B$7:$R$2843,13,0)</f>
        <v>18.901199999999999</v>
      </c>
      <c r="K13" s="66">
        <f t="shared" si="3"/>
        <v>11</v>
      </c>
      <c r="L13" s="65">
        <f>VLOOKUP($A13,'Return Data'!$B$7:$R$2843,17,0)</f>
        <v>11.1571</v>
      </c>
      <c r="M13" s="66">
        <f t="shared" si="4"/>
        <v>14</v>
      </c>
      <c r="N13" s="65"/>
      <c r="O13" s="66"/>
      <c r="P13" s="65"/>
      <c r="Q13" s="66"/>
      <c r="R13" s="65">
        <f>VLOOKUP($A13,'Return Data'!$B$7:$R$2843,16,0)</f>
        <v>7.5002000000000004</v>
      </c>
      <c r="S13" s="67">
        <f t="shared" si="7"/>
        <v>20</v>
      </c>
    </row>
    <row r="14" spans="1:20" x14ac:dyDescent="0.3">
      <c r="A14" s="63" t="s">
        <v>1692</v>
      </c>
      <c r="B14" s="64">
        <f>VLOOKUP($A14,'Return Data'!$B$7:$R$2843,3,0)</f>
        <v>44438</v>
      </c>
      <c r="C14" s="65">
        <f>VLOOKUP($A14,'Return Data'!$B$7:$R$2843,4,0)</f>
        <v>46.829000000000001</v>
      </c>
      <c r="D14" s="65">
        <f>VLOOKUP($A14,'Return Data'!$B$7:$R$2843,10,0)</f>
        <v>4.6948999999999996</v>
      </c>
      <c r="E14" s="66">
        <f t="shared" si="0"/>
        <v>9</v>
      </c>
      <c r="F14" s="65">
        <f>VLOOKUP($A14,'Return Data'!$B$7:$R$2843,11,0)</f>
        <v>9.3547999999999991</v>
      </c>
      <c r="G14" s="66">
        <f t="shared" si="1"/>
        <v>5</v>
      </c>
      <c r="H14" s="65">
        <f>VLOOKUP($A14,'Return Data'!$B$7:$R$2843,12,0)</f>
        <v>19.4648</v>
      </c>
      <c r="I14" s="66">
        <f t="shared" si="2"/>
        <v>1</v>
      </c>
      <c r="J14" s="65">
        <f>VLOOKUP($A14,'Return Data'!$B$7:$R$2843,13,0)</f>
        <v>24.116099999999999</v>
      </c>
      <c r="K14" s="66">
        <f t="shared" si="3"/>
        <v>2</v>
      </c>
      <c r="L14" s="65">
        <f>VLOOKUP($A14,'Return Data'!$B$7:$R$2843,17,0)</f>
        <v>13.747199999999999</v>
      </c>
      <c r="M14" s="66">
        <f t="shared" si="4"/>
        <v>7</v>
      </c>
      <c r="N14" s="65">
        <f>VLOOKUP($A14,'Return Data'!$B$7:$R$2843,14,0)</f>
        <v>9.2288999999999994</v>
      </c>
      <c r="O14" s="66">
        <f t="shared" si="5"/>
        <v>6</v>
      </c>
      <c r="P14" s="65">
        <f>VLOOKUP($A14,'Return Data'!$B$7:$R$2843,15,0)</f>
        <v>9.4549000000000003</v>
      </c>
      <c r="Q14" s="66">
        <f t="shared" si="6"/>
        <v>2</v>
      </c>
      <c r="R14" s="65">
        <f>VLOOKUP($A14,'Return Data'!$B$7:$R$2843,16,0)</f>
        <v>9.5295000000000005</v>
      </c>
      <c r="S14" s="67">
        <f t="shared" si="7"/>
        <v>4</v>
      </c>
    </row>
    <row r="15" spans="1:20" x14ac:dyDescent="0.3">
      <c r="A15" s="63" t="s">
        <v>1693</v>
      </c>
      <c r="B15" s="64">
        <f>VLOOKUP($A15,'Return Data'!$B$7:$R$2843,3,0)</f>
        <v>44438</v>
      </c>
      <c r="C15" s="65">
        <f>VLOOKUP($A15,'Return Data'!$B$7:$R$2843,4,0)</f>
        <v>16.579999999999998</v>
      </c>
      <c r="D15" s="65">
        <f>VLOOKUP($A15,'Return Data'!$B$7:$R$2843,10,0)</f>
        <v>2.5356000000000001</v>
      </c>
      <c r="E15" s="66">
        <f t="shared" si="0"/>
        <v>23</v>
      </c>
      <c r="F15" s="65">
        <f>VLOOKUP($A15,'Return Data'!$B$7:$R$2843,11,0)</f>
        <v>4.2766999999999999</v>
      </c>
      <c r="G15" s="66">
        <f t="shared" si="1"/>
        <v>23</v>
      </c>
      <c r="H15" s="65">
        <f>VLOOKUP($A15,'Return Data'!$B$7:$R$2843,12,0)</f>
        <v>10.607100000000001</v>
      </c>
      <c r="I15" s="66">
        <f t="shared" si="2"/>
        <v>17</v>
      </c>
      <c r="J15" s="65">
        <f>VLOOKUP($A15,'Return Data'!$B$7:$R$2843,13,0)</f>
        <v>13.0969</v>
      </c>
      <c r="K15" s="66">
        <f t="shared" si="3"/>
        <v>22</v>
      </c>
      <c r="L15" s="65">
        <f>VLOOKUP($A15,'Return Data'!$B$7:$R$2843,17,0)</f>
        <v>9.0068999999999999</v>
      </c>
      <c r="M15" s="66">
        <f t="shared" si="4"/>
        <v>18</v>
      </c>
      <c r="N15" s="65">
        <f>VLOOKUP($A15,'Return Data'!$B$7:$R$2843,14,0)</f>
        <v>7.9972000000000003</v>
      </c>
      <c r="O15" s="66">
        <f t="shared" si="5"/>
        <v>11</v>
      </c>
      <c r="P15" s="65">
        <f>VLOOKUP($A15,'Return Data'!$B$7:$R$2843,15,0)</f>
        <v>7.5496999999999996</v>
      </c>
      <c r="Q15" s="66">
        <f t="shared" si="6"/>
        <v>9</v>
      </c>
      <c r="R15" s="65">
        <f>VLOOKUP($A15,'Return Data'!$B$7:$R$2843,16,0)</f>
        <v>7.7904999999999998</v>
      </c>
      <c r="S15" s="67">
        <f t="shared" si="7"/>
        <v>19</v>
      </c>
    </row>
    <row r="16" spans="1:20" x14ac:dyDescent="0.3">
      <c r="A16" s="63" t="s">
        <v>1694</v>
      </c>
      <c r="B16" s="64">
        <f>VLOOKUP($A16,'Return Data'!$B$7:$R$2843,3,0)</f>
        <v>44438</v>
      </c>
      <c r="C16" s="65">
        <f>VLOOKUP($A16,'Return Data'!$B$7:$R$2843,4,0)</f>
        <v>20.558199999999999</v>
      </c>
      <c r="D16" s="65">
        <f>VLOOKUP($A16,'Return Data'!$B$7:$R$2843,10,0)</f>
        <v>3.6800999999999999</v>
      </c>
      <c r="E16" s="66">
        <f t="shared" si="0"/>
        <v>19</v>
      </c>
      <c r="F16" s="65">
        <f>VLOOKUP($A16,'Return Data'!$B$7:$R$2843,11,0)</f>
        <v>5.7934000000000001</v>
      </c>
      <c r="G16" s="66">
        <f t="shared" si="1"/>
        <v>20</v>
      </c>
      <c r="H16" s="65">
        <f>VLOOKUP($A16,'Return Data'!$B$7:$R$2843,12,0)</f>
        <v>11.877700000000001</v>
      </c>
      <c r="I16" s="66">
        <f t="shared" si="2"/>
        <v>15</v>
      </c>
      <c r="J16" s="65">
        <f>VLOOKUP($A16,'Return Data'!$B$7:$R$2843,13,0)</f>
        <v>16.648900000000001</v>
      </c>
      <c r="K16" s="66">
        <f t="shared" si="3"/>
        <v>16</v>
      </c>
      <c r="L16" s="65">
        <f>VLOOKUP($A16,'Return Data'!$B$7:$R$2843,17,0)</f>
        <v>11.742100000000001</v>
      </c>
      <c r="M16" s="66">
        <f t="shared" si="4"/>
        <v>11</v>
      </c>
      <c r="N16" s="65">
        <f>VLOOKUP($A16,'Return Data'!$B$7:$R$2843,14,0)</f>
        <v>7.7084000000000001</v>
      </c>
      <c r="O16" s="66">
        <f t="shared" si="5"/>
        <v>13</v>
      </c>
      <c r="P16" s="65">
        <f>VLOOKUP($A16,'Return Data'!$B$7:$R$2843,15,0)</f>
        <v>6.2892000000000001</v>
      </c>
      <c r="Q16" s="66">
        <f t="shared" si="6"/>
        <v>13</v>
      </c>
      <c r="R16" s="65">
        <f>VLOOKUP($A16,'Return Data'!$B$7:$R$2843,16,0)</f>
        <v>7.1113</v>
      </c>
      <c r="S16" s="67">
        <f t="shared" si="7"/>
        <v>21</v>
      </c>
    </row>
    <row r="17" spans="1:19" x14ac:dyDescent="0.3">
      <c r="A17" s="63" t="s">
        <v>1695</v>
      </c>
      <c r="B17" s="64">
        <f>VLOOKUP($A17,'Return Data'!$B$7:$R$2843,3,0)</f>
        <v>44438</v>
      </c>
      <c r="C17" s="65">
        <f>VLOOKUP($A17,'Return Data'!$B$7:$R$2843,4,0)</f>
        <v>24.41</v>
      </c>
      <c r="D17" s="65">
        <f>VLOOKUP($A17,'Return Data'!$B$7:$R$2843,10,0)</f>
        <v>3.9165999999999999</v>
      </c>
      <c r="E17" s="66">
        <f t="shared" si="0"/>
        <v>15</v>
      </c>
      <c r="F17" s="65">
        <f>VLOOKUP($A17,'Return Data'!$B$7:$R$2843,11,0)</f>
        <v>6.1303999999999998</v>
      </c>
      <c r="G17" s="66">
        <f t="shared" si="1"/>
        <v>17</v>
      </c>
      <c r="H17" s="65">
        <f>VLOOKUP($A17,'Return Data'!$B$7:$R$2843,12,0)</f>
        <v>10.602600000000001</v>
      </c>
      <c r="I17" s="66">
        <f t="shared" si="2"/>
        <v>18</v>
      </c>
      <c r="J17" s="65">
        <f>VLOOKUP($A17,'Return Data'!$B$7:$R$2843,13,0)</f>
        <v>13.7995</v>
      </c>
      <c r="K17" s="66">
        <f t="shared" si="3"/>
        <v>20</v>
      </c>
      <c r="L17" s="65">
        <f>VLOOKUP($A17,'Return Data'!$B$7:$R$2843,17,0)</f>
        <v>11.101000000000001</v>
      </c>
      <c r="M17" s="66">
        <f t="shared" si="4"/>
        <v>15</v>
      </c>
      <c r="N17" s="65">
        <f>VLOOKUP($A17,'Return Data'!$B$7:$R$2843,14,0)</f>
        <v>7.1473000000000004</v>
      </c>
      <c r="O17" s="66">
        <f t="shared" si="5"/>
        <v>15</v>
      </c>
      <c r="P17" s="65">
        <f>VLOOKUP($A17,'Return Data'!$B$7:$R$2843,15,0)</f>
        <v>6.6893000000000002</v>
      </c>
      <c r="Q17" s="66">
        <f t="shared" si="6"/>
        <v>12</v>
      </c>
      <c r="R17" s="65">
        <f>VLOOKUP($A17,'Return Data'!$B$7:$R$2843,16,0)</f>
        <v>6.9764999999999997</v>
      </c>
      <c r="S17" s="67">
        <f t="shared" si="7"/>
        <v>22</v>
      </c>
    </row>
    <row r="18" spans="1:19" x14ac:dyDescent="0.3">
      <c r="A18" s="63" t="s">
        <v>1696</v>
      </c>
      <c r="B18" s="64">
        <f>VLOOKUP($A18,'Return Data'!$B$7:$R$2843,3,0)</f>
        <v>44438</v>
      </c>
      <c r="C18" s="65">
        <f>VLOOKUP($A18,'Return Data'!$B$7:$R$2843,4,0)</f>
        <v>12.3809</v>
      </c>
      <c r="D18" s="65">
        <f>VLOOKUP($A18,'Return Data'!$B$7:$R$2843,10,0)</f>
        <v>3.8509000000000002</v>
      </c>
      <c r="E18" s="66">
        <f t="shared" si="0"/>
        <v>17</v>
      </c>
      <c r="F18" s="65">
        <f>VLOOKUP($A18,'Return Data'!$B$7:$R$2843,11,0)</f>
        <v>6.6078000000000001</v>
      </c>
      <c r="G18" s="66">
        <f t="shared" si="1"/>
        <v>15</v>
      </c>
      <c r="H18" s="65">
        <f>VLOOKUP($A18,'Return Data'!$B$7:$R$2843,12,0)</f>
        <v>10.0867</v>
      </c>
      <c r="I18" s="66">
        <f t="shared" si="2"/>
        <v>20</v>
      </c>
      <c r="J18" s="65">
        <f>VLOOKUP($A18,'Return Data'!$B$7:$R$2843,13,0)</f>
        <v>13.4884</v>
      </c>
      <c r="K18" s="66">
        <f t="shared" si="3"/>
        <v>21</v>
      </c>
      <c r="L18" s="65"/>
      <c r="M18" s="66"/>
      <c r="N18" s="65"/>
      <c r="O18" s="66"/>
      <c r="P18" s="65"/>
      <c r="Q18" s="66"/>
      <c r="R18" s="65">
        <f>VLOOKUP($A18,'Return Data'!$B$7:$R$2843,16,0)</f>
        <v>8.9747000000000003</v>
      </c>
      <c r="S18" s="67">
        <f t="shared" si="7"/>
        <v>7</v>
      </c>
    </row>
    <row r="19" spans="1:19" x14ac:dyDescent="0.3">
      <c r="A19" s="63" t="s">
        <v>1697</v>
      </c>
      <c r="B19" s="64">
        <f>VLOOKUP($A19,'Return Data'!$B$7:$R$2843,3,0)</f>
        <v>44438</v>
      </c>
      <c r="C19" s="65">
        <f>VLOOKUP($A19,'Return Data'!$B$7:$R$2843,4,0)</f>
        <v>17.666599999999999</v>
      </c>
      <c r="D19" s="65">
        <f>VLOOKUP($A19,'Return Data'!$B$7:$R$2843,10,0)</f>
        <v>3.2246999999999999</v>
      </c>
      <c r="E19" s="66">
        <f t="shared" si="0"/>
        <v>21</v>
      </c>
      <c r="F19" s="65">
        <f>VLOOKUP($A19,'Return Data'!$B$7:$R$2843,11,0)</f>
        <v>5.7842000000000002</v>
      </c>
      <c r="G19" s="66">
        <f t="shared" si="1"/>
        <v>21</v>
      </c>
      <c r="H19" s="65">
        <f>VLOOKUP($A19,'Return Data'!$B$7:$R$2843,12,0)</f>
        <v>9.7748000000000008</v>
      </c>
      <c r="I19" s="66">
        <f t="shared" si="2"/>
        <v>22</v>
      </c>
      <c r="J19" s="65">
        <f>VLOOKUP($A19,'Return Data'!$B$7:$R$2843,13,0)</f>
        <v>14.999000000000001</v>
      </c>
      <c r="K19" s="66">
        <f t="shared" si="3"/>
        <v>17</v>
      </c>
      <c r="L19" s="65">
        <f>VLOOKUP($A19,'Return Data'!$B$7:$R$2843,17,0)</f>
        <v>11.417299999999999</v>
      </c>
      <c r="M19" s="66">
        <f t="shared" si="4"/>
        <v>13</v>
      </c>
      <c r="N19" s="65">
        <f>VLOOKUP($A19,'Return Data'!$B$7:$R$2843,14,0)</f>
        <v>8.2022999999999993</v>
      </c>
      <c r="O19" s="66">
        <f t="shared" si="5"/>
        <v>10</v>
      </c>
      <c r="P19" s="65">
        <f>VLOOKUP($A19,'Return Data'!$B$7:$R$2843,15,0)</f>
        <v>8.6676000000000002</v>
      </c>
      <c r="Q19" s="66">
        <f t="shared" si="6"/>
        <v>5</v>
      </c>
      <c r="R19" s="65">
        <f>VLOOKUP($A19,'Return Data'!$B$7:$R$2843,16,0)</f>
        <v>8.6170000000000009</v>
      </c>
      <c r="S19" s="67">
        <f t="shared" si="7"/>
        <v>11</v>
      </c>
    </row>
    <row r="20" spans="1:19" x14ac:dyDescent="0.3">
      <c r="A20" s="63" t="s">
        <v>1698</v>
      </c>
      <c r="B20" s="64">
        <f>VLOOKUP($A20,'Return Data'!$B$7:$R$2843,3,0)</f>
        <v>44438</v>
      </c>
      <c r="C20" s="65">
        <f>VLOOKUP($A20,'Return Data'!$B$7:$R$2843,4,0)</f>
        <v>22.475999999999999</v>
      </c>
      <c r="D20" s="65">
        <f>VLOOKUP($A20,'Return Data'!$B$7:$R$2843,10,0)</f>
        <v>5.6054000000000004</v>
      </c>
      <c r="E20" s="66">
        <f t="shared" si="0"/>
        <v>4</v>
      </c>
      <c r="F20" s="65">
        <f>VLOOKUP($A20,'Return Data'!$B$7:$R$2843,11,0)</f>
        <v>10.1387</v>
      </c>
      <c r="G20" s="66">
        <f t="shared" si="1"/>
        <v>3</v>
      </c>
      <c r="H20" s="65">
        <f>VLOOKUP($A20,'Return Data'!$B$7:$R$2843,12,0)</f>
        <v>17.0016</v>
      </c>
      <c r="I20" s="66">
        <f t="shared" si="2"/>
        <v>4</v>
      </c>
      <c r="J20" s="65">
        <f>VLOOKUP($A20,'Return Data'!$B$7:$R$2843,13,0)</f>
        <v>23.630400000000002</v>
      </c>
      <c r="K20" s="66">
        <f t="shared" si="3"/>
        <v>3</v>
      </c>
      <c r="L20" s="65">
        <f>VLOOKUP($A20,'Return Data'!$B$7:$R$2843,17,0)</f>
        <v>14.709</v>
      </c>
      <c r="M20" s="66">
        <f t="shared" si="4"/>
        <v>4</v>
      </c>
      <c r="N20" s="65">
        <f>VLOOKUP($A20,'Return Data'!$B$7:$R$2843,14,0)</f>
        <v>8.4276</v>
      </c>
      <c r="O20" s="66">
        <f t="shared" si="5"/>
        <v>8</v>
      </c>
      <c r="P20" s="65">
        <f>VLOOKUP($A20,'Return Data'!$B$7:$R$2843,15,0)</f>
        <v>7.9993999999999996</v>
      </c>
      <c r="Q20" s="66">
        <f t="shared" si="6"/>
        <v>7</v>
      </c>
      <c r="R20" s="65">
        <f>VLOOKUP($A20,'Return Data'!$B$7:$R$2843,16,0)</f>
        <v>8.5477000000000007</v>
      </c>
      <c r="S20" s="67">
        <f t="shared" si="7"/>
        <v>12</v>
      </c>
    </row>
    <row r="21" spans="1:19" x14ac:dyDescent="0.3">
      <c r="A21" s="63" t="s">
        <v>1699</v>
      </c>
      <c r="B21" s="64">
        <f>VLOOKUP($A21,'Return Data'!$B$7:$R$2843,3,0)</f>
        <v>44438</v>
      </c>
      <c r="C21" s="65">
        <f>VLOOKUP($A21,'Return Data'!$B$7:$R$2843,4,0)</f>
        <v>15.1957</v>
      </c>
      <c r="D21" s="65">
        <f>VLOOKUP($A21,'Return Data'!$B$7:$R$2843,10,0)</f>
        <v>6.1159999999999997</v>
      </c>
      <c r="E21" s="66">
        <f t="shared" si="0"/>
        <v>2</v>
      </c>
      <c r="F21" s="65">
        <f>VLOOKUP($A21,'Return Data'!$B$7:$R$2843,11,0)</f>
        <v>10.5898</v>
      </c>
      <c r="G21" s="66">
        <f t="shared" si="1"/>
        <v>1</v>
      </c>
      <c r="H21" s="65">
        <f>VLOOKUP($A21,'Return Data'!$B$7:$R$2843,12,0)</f>
        <v>18.828700000000001</v>
      </c>
      <c r="I21" s="66">
        <f t="shared" si="2"/>
        <v>2</v>
      </c>
      <c r="J21" s="65">
        <f>VLOOKUP($A21,'Return Data'!$B$7:$R$2843,13,0)</f>
        <v>25.290199999999999</v>
      </c>
      <c r="K21" s="66">
        <f t="shared" si="3"/>
        <v>1</v>
      </c>
      <c r="L21" s="65">
        <f>VLOOKUP($A21,'Return Data'!$B$7:$R$2843,17,0)</f>
        <v>16.7852</v>
      </c>
      <c r="M21" s="66">
        <f t="shared" si="4"/>
        <v>1</v>
      </c>
      <c r="N21" s="65">
        <f>VLOOKUP($A21,'Return Data'!$B$7:$R$2843,14,0)</f>
        <v>11.181900000000001</v>
      </c>
      <c r="O21" s="66">
        <f t="shared" si="5"/>
        <v>1</v>
      </c>
      <c r="P21" s="65"/>
      <c r="Q21" s="66"/>
      <c r="R21" s="65">
        <f>VLOOKUP($A21,'Return Data'!$B$7:$R$2843,16,0)</f>
        <v>9.5704999999999991</v>
      </c>
      <c r="S21" s="67">
        <f t="shared" si="7"/>
        <v>3</v>
      </c>
    </row>
    <row r="22" spans="1:19" x14ac:dyDescent="0.3">
      <c r="A22" s="63" t="s">
        <v>1700</v>
      </c>
      <c r="B22" s="64">
        <f>VLOOKUP($A22,'Return Data'!$B$7:$R$2843,3,0)</f>
        <v>44438</v>
      </c>
      <c r="C22" s="65">
        <f>VLOOKUP($A22,'Return Data'!$B$7:$R$2843,4,0)</f>
        <v>14.311999999999999</v>
      </c>
      <c r="D22" s="65">
        <f>VLOOKUP($A22,'Return Data'!$B$7:$R$2843,10,0)</f>
        <v>5.3747999999999996</v>
      </c>
      <c r="E22" s="66">
        <f t="shared" si="0"/>
        <v>6</v>
      </c>
      <c r="F22" s="65">
        <f>VLOOKUP($A22,'Return Data'!$B$7:$R$2843,11,0)</f>
        <v>9.3521000000000001</v>
      </c>
      <c r="G22" s="66">
        <f t="shared" si="1"/>
        <v>6</v>
      </c>
      <c r="H22" s="65">
        <f>VLOOKUP($A22,'Return Data'!$B$7:$R$2843,12,0)</f>
        <v>17.062000000000001</v>
      </c>
      <c r="I22" s="66">
        <f t="shared" si="2"/>
        <v>3</v>
      </c>
      <c r="J22" s="65">
        <f>VLOOKUP($A22,'Return Data'!$B$7:$R$2843,13,0)</f>
        <v>23.528400000000001</v>
      </c>
      <c r="K22" s="66">
        <f t="shared" si="3"/>
        <v>5</v>
      </c>
      <c r="L22" s="65"/>
      <c r="M22" s="66"/>
      <c r="N22" s="65"/>
      <c r="O22" s="66"/>
      <c r="P22" s="65"/>
      <c r="Q22" s="66"/>
      <c r="R22" s="65">
        <f>VLOOKUP($A22,'Return Data'!$B$7:$R$2843,16,0)</f>
        <v>14.177099999999999</v>
      </c>
      <c r="S22" s="67">
        <f t="shared" si="7"/>
        <v>1</v>
      </c>
    </row>
    <row r="23" spans="1:19" x14ac:dyDescent="0.3">
      <c r="A23" s="63" t="s">
        <v>1701</v>
      </c>
      <c r="B23" s="64">
        <f>VLOOKUP($A23,'Return Data'!$B$7:$R$2843,3,0)</f>
        <v>44438</v>
      </c>
      <c r="C23" s="65">
        <f>VLOOKUP($A23,'Return Data'!$B$7:$R$2843,4,0)</f>
        <v>12.1905</v>
      </c>
      <c r="D23" s="65">
        <f>VLOOKUP($A23,'Return Data'!$B$7:$R$2843,10,0)</f>
        <v>4.5354000000000001</v>
      </c>
      <c r="E23" s="66">
        <f t="shared" si="0"/>
        <v>11</v>
      </c>
      <c r="F23" s="65">
        <f>VLOOKUP($A23,'Return Data'!$B$7:$R$2843,11,0)</f>
        <v>7.3788</v>
      </c>
      <c r="G23" s="66">
        <f t="shared" si="1"/>
        <v>13</v>
      </c>
      <c r="H23" s="65">
        <f>VLOOKUP($A23,'Return Data'!$B$7:$R$2843,12,0)</f>
        <v>14.325200000000001</v>
      </c>
      <c r="I23" s="66">
        <f t="shared" si="2"/>
        <v>10</v>
      </c>
      <c r="J23" s="65">
        <f>VLOOKUP($A23,'Return Data'!$B$7:$R$2843,13,0)</f>
        <v>18.196000000000002</v>
      </c>
      <c r="K23" s="66">
        <f t="shared" si="3"/>
        <v>13</v>
      </c>
      <c r="L23" s="65">
        <f>VLOOKUP($A23,'Return Data'!$B$7:$R$2843,17,0)</f>
        <v>0.65269999999999995</v>
      </c>
      <c r="M23" s="66">
        <f t="shared" si="4"/>
        <v>19</v>
      </c>
      <c r="N23" s="65">
        <f>VLOOKUP($A23,'Return Data'!$B$7:$R$2843,14,0)</f>
        <v>-1.9478</v>
      </c>
      <c r="O23" s="66">
        <f t="shared" si="5"/>
        <v>16</v>
      </c>
      <c r="P23" s="65">
        <f>VLOOKUP($A23,'Return Data'!$B$7:$R$2843,15,0)</f>
        <v>2.3719000000000001</v>
      </c>
      <c r="Q23" s="66">
        <f t="shared" si="6"/>
        <v>14</v>
      </c>
      <c r="R23" s="65">
        <f>VLOOKUP($A23,'Return Data'!$B$7:$R$2843,16,0)</f>
        <v>3.2160000000000002</v>
      </c>
      <c r="S23" s="67">
        <f t="shared" si="7"/>
        <v>23</v>
      </c>
    </row>
    <row r="24" spans="1:19" x14ac:dyDescent="0.3">
      <c r="A24" s="63" t="s">
        <v>1702</v>
      </c>
      <c r="B24" s="64">
        <f>VLOOKUP($A24,'Return Data'!$B$7:$R$2843,3,0)</f>
        <v>44438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44438</v>
      </c>
      <c r="C26" s="65">
        <f>VLOOKUP($A26,'Return Data'!$B$7:$R$2843,4,0)</f>
        <v>38.862000000000002</v>
      </c>
      <c r="D26" s="65">
        <f>VLOOKUP($A26,'Return Data'!$B$7:$R$2843,10,0)</f>
        <v>4.0281000000000002</v>
      </c>
      <c r="E26" s="66">
        <f t="shared" si="0"/>
        <v>14</v>
      </c>
      <c r="F26" s="65">
        <f>VLOOKUP($A26,'Return Data'!$B$7:$R$2843,11,0)</f>
        <v>7.7828999999999997</v>
      </c>
      <c r="G26" s="66">
        <f t="shared" si="1"/>
        <v>9</v>
      </c>
      <c r="H26" s="65">
        <f>VLOOKUP($A26,'Return Data'!$B$7:$R$2843,12,0)</f>
        <v>13.3224</v>
      </c>
      <c r="I26" s="66">
        <f t="shared" si="2"/>
        <v>14</v>
      </c>
      <c r="J26" s="65">
        <f>VLOOKUP($A26,'Return Data'!$B$7:$R$2843,13,0)</f>
        <v>18.796099999999999</v>
      </c>
      <c r="K26" s="66">
        <f t="shared" si="3"/>
        <v>12</v>
      </c>
      <c r="L26" s="65">
        <f>VLOOKUP($A26,'Return Data'!$B$7:$R$2843,17,0)</f>
        <v>10.4724</v>
      </c>
      <c r="M26" s="66">
        <f t="shared" si="4"/>
        <v>17</v>
      </c>
      <c r="N26" s="65">
        <f>VLOOKUP($A26,'Return Data'!$B$7:$R$2843,14,0)</f>
        <v>7.5025000000000004</v>
      </c>
      <c r="O26" s="66">
        <f t="shared" si="5"/>
        <v>14</v>
      </c>
      <c r="P26" s="65">
        <f>VLOOKUP($A26,'Return Data'!$B$7:$R$2843,15,0)</f>
        <v>7.5265000000000004</v>
      </c>
      <c r="Q26" s="66">
        <f t="shared" si="6"/>
        <v>10</v>
      </c>
      <c r="R26" s="65">
        <f>VLOOKUP($A26,'Return Data'!$B$7:$R$2843,16,0)</f>
        <v>8.0282999999999998</v>
      </c>
      <c r="S26" s="67">
        <f t="shared" si="7"/>
        <v>17</v>
      </c>
    </row>
    <row r="27" spans="1:19" x14ac:dyDescent="0.3">
      <c r="A27" s="63" t="s">
        <v>1705</v>
      </c>
      <c r="B27" s="64">
        <f>VLOOKUP($A27,'Return Data'!$B$7:$R$2843,3,0)</f>
        <v>44438</v>
      </c>
      <c r="C27" s="65">
        <f>VLOOKUP($A27,'Return Data'!$B$7:$R$2843,4,0)</f>
        <v>47.882300000000001</v>
      </c>
      <c r="D27" s="65">
        <f>VLOOKUP($A27,'Return Data'!$B$7:$R$2843,10,0)</f>
        <v>5.6327999999999996</v>
      </c>
      <c r="E27" s="66">
        <f t="shared" si="0"/>
        <v>3</v>
      </c>
      <c r="F27" s="65">
        <f>VLOOKUP($A27,'Return Data'!$B$7:$R$2843,11,0)</f>
        <v>8.7423000000000002</v>
      </c>
      <c r="G27" s="66">
        <f t="shared" si="1"/>
        <v>7</v>
      </c>
      <c r="H27" s="65">
        <f>VLOOKUP($A27,'Return Data'!$B$7:$R$2843,12,0)</f>
        <v>16.474699999999999</v>
      </c>
      <c r="I27" s="66">
        <f t="shared" si="2"/>
        <v>5</v>
      </c>
      <c r="J27" s="65">
        <f>VLOOKUP($A27,'Return Data'!$B$7:$R$2843,13,0)</f>
        <v>23.140799999999999</v>
      </c>
      <c r="K27" s="66">
        <f t="shared" si="3"/>
        <v>6</v>
      </c>
      <c r="L27" s="65">
        <f>VLOOKUP($A27,'Return Data'!$B$7:$R$2843,17,0)</f>
        <v>15.5282</v>
      </c>
      <c r="M27" s="66">
        <f t="shared" si="4"/>
        <v>2</v>
      </c>
      <c r="N27" s="65">
        <f>VLOOKUP($A27,'Return Data'!$B$7:$R$2843,14,0)</f>
        <v>10.346399999999999</v>
      </c>
      <c r="O27" s="66">
        <f t="shared" si="5"/>
        <v>2</v>
      </c>
      <c r="P27" s="65">
        <f>VLOOKUP($A27,'Return Data'!$B$7:$R$2843,15,0)</f>
        <v>9.2828999999999997</v>
      </c>
      <c r="Q27" s="66">
        <f t="shared" si="6"/>
        <v>4</v>
      </c>
      <c r="R27" s="65">
        <f>VLOOKUP($A27,'Return Data'!$B$7:$R$2843,16,0)</f>
        <v>8.4600000000000009</v>
      </c>
      <c r="S27" s="67">
        <f t="shared" si="7"/>
        <v>14</v>
      </c>
    </row>
    <row r="28" spans="1:19" x14ac:dyDescent="0.3">
      <c r="A28" s="63" t="s">
        <v>1706</v>
      </c>
      <c r="B28" s="64">
        <f>VLOOKUP($A28,'Return Data'!$B$7:$R$2843,3,0)</f>
        <v>44438</v>
      </c>
      <c r="C28" s="65">
        <f>VLOOKUP($A28,'Return Data'!$B$7:$R$2843,4,0)</f>
        <v>16.897300000000001</v>
      </c>
      <c r="D28" s="65">
        <f>VLOOKUP($A28,'Return Data'!$B$7:$R$2843,10,0)</f>
        <v>3.8351000000000002</v>
      </c>
      <c r="E28" s="66">
        <f t="shared" si="0"/>
        <v>18</v>
      </c>
      <c r="F28" s="65">
        <f>VLOOKUP($A28,'Return Data'!$B$7:$R$2843,11,0)</f>
        <v>7.7229000000000001</v>
      </c>
      <c r="G28" s="66">
        <f t="shared" si="1"/>
        <v>10</v>
      </c>
      <c r="H28" s="65">
        <f>VLOOKUP($A28,'Return Data'!$B$7:$R$2843,12,0)</f>
        <v>14.6676</v>
      </c>
      <c r="I28" s="66">
        <f t="shared" si="2"/>
        <v>9</v>
      </c>
      <c r="J28" s="65">
        <f>VLOOKUP($A28,'Return Data'!$B$7:$R$2843,13,0)</f>
        <v>21.503</v>
      </c>
      <c r="K28" s="66">
        <f t="shared" si="3"/>
        <v>8</v>
      </c>
      <c r="L28" s="65">
        <f>VLOOKUP($A28,'Return Data'!$B$7:$R$2843,17,0)</f>
        <v>14.387600000000001</v>
      </c>
      <c r="M28" s="66">
        <f t="shared" si="4"/>
        <v>5</v>
      </c>
      <c r="N28" s="65">
        <f>VLOOKUP($A28,'Return Data'!$B$7:$R$2843,14,0)</f>
        <v>9.4906000000000006</v>
      </c>
      <c r="O28" s="66">
        <f t="shared" si="5"/>
        <v>3</v>
      </c>
      <c r="P28" s="65">
        <f>VLOOKUP($A28,'Return Data'!$B$7:$R$2843,15,0)</f>
        <v>8.4985999999999997</v>
      </c>
      <c r="Q28" s="66">
        <f t="shared" si="6"/>
        <v>6</v>
      </c>
      <c r="R28" s="65">
        <f>VLOOKUP($A28,'Return Data'!$B$7:$R$2843,16,0)</f>
        <v>8.7324000000000002</v>
      </c>
      <c r="S28" s="67">
        <f t="shared" si="7"/>
        <v>10</v>
      </c>
    </row>
    <row r="29" spans="1:19" x14ac:dyDescent="0.3">
      <c r="A29" s="63" t="s">
        <v>1707</v>
      </c>
      <c r="B29" s="64">
        <f>VLOOKUP($A29,'Return Data'!$B$7:$R$2843,3,0)</f>
        <v>44438</v>
      </c>
      <c r="C29" s="65">
        <f>VLOOKUP($A29,'Return Data'!$B$7:$R$2843,4,0)</f>
        <v>12.4473</v>
      </c>
      <c r="D29" s="65">
        <f>VLOOKUP($A29,'Return Data'!$B$7:$R$2843,10,0)</f>
        <v>4.0997000000000003</v>
      </c>
      <c r="E29" s="66">
        <f t="shared" si="0"/>
        <v>13</v>
      </c>
      <c r="F29" s="65">
        <f>VLOOKUP($A29,'Return Data'!$B$7:$R$2843,11,0)</f>
        <v>6.0824999999999996</v>
      </c>
      <c r="G29" s="66">
        <f t="shared" si="1"/>
        <v>18</v>
      </c>
      <c r="H29" s="65">
        <f>VLOOKUP($A29,'Return Data'!$B$7:$R$2843,12,0)</f>
        <v>10.552300000000001</v>
      </c>
      <c r="I29" s="66">
        <f t="shared" si="2"/>
        <v>19</v>
      </c>
      <c r="J29" s="65">
        <f>VLOOKUP($A29,'Return Data'!$B$7:$R$2843,13,0)</f>
        <v>14.6699</v>
      </c>
      <c r="K29" s="66">
        <f t="shared" si="3"/>
        <v>19</v>
      </c>
      <c r="L29" s="65"/>
      <c r="M29" s="66"/>
      <c r="N29" s="65"/>
      <c r="O29" s="66"/>
      <c r="P29" s="65"/>
      <c r="Q29" s="66"/>
      <c r="R29" s="65">
        <f>VLOOKUP($A29,'Return Data'!$B$7:$R$2843,16,0)</f>
        <v>8.3445</v>
      </c>
      <c r="S29" s="67">
        <f t="shared" si="7"/>
        <v>16</v>
      </c>
    </row>
    <row r="30" spans="1:19" x14ac:dyDescent="0.3">
      <c r="A30" s="63" t="s">
        <v>1708</v>
      </c>
      <c r="B30" s="64">
        <f>VLOOKUP($A30,'Return Data'!$B$7:$R$2843,3,0)</f>
        <v>44438</v>
      </c>
      <c r="C30" s="65">
        <f>VLOOKUP($A30,'Return Data'!$B$7:$R$2843,4,0)</f>
        <v>53.251523091743898</v>
      </c>
      <c r="D30" s="65">
        <f>VLOOKUP($A30,'Return Data'!$B$7:$R$2843,10,0)</f>
        <v>4.4383999999999997</v>
      </c>
      <c r="E30" s="66">
        <f t="shared" si="0"/>
        <v>12</v>
      </c>
      <c r="F30" s="65">
        <f>VLOOKUP($A30,'Return Data'!$B$7:$R$2843,11,0)</f>
        <v>6.3428000000000004</v>
      </c>
      <c r="G30" s="66">
        <f t="shared" si="1"/>
        <v>16</v>
      </c>
      <c r="H30" s="65">
        <f>VLOOKUP($A30,'Return Data'!$B$7:$R$2843,12,0)</f>
        <v>11.826000000000001</v>
      </c>
      <c r="I30" s="66">
        <f t="shared" si="2"/>
        <v>16</v>
      </c>
      <c r="J30" s="65">
        <f>VLOOKUP($A30,'Return Data'!$B$7:$R$2843,13,0)</f>
        <v>16.671399999999998</v>
      </c>
      <c r="K30" s="66">
        <f t="shared" si="3"/>
        <v>15</v>
      </c>
      <c r="L30" s="65">
        <f>VLOOKUP($A30,'Return Data'!$B$7:$R$2843,17,0)</f>
        <v>10.9674</v>
      </c>
      <c r="M30" s="66">
        <f t="shared" si="4"/>
        <v>16</v>
      </c>
      <c r="N30" s="65">
        <f>VLOOKUP($A30,'Return Data'!$B$7:$R$2843,14,0)</f>
        <v>7.7432999999999996</v>
      </c>
      <c r="O30" s="66">
        <f t="shared" si="5"/>
        <v>12</v>
      </c>
      <c r="P30" s="65">
        <f>VLOOKUP($A30,'Return Data'!$B$7:$R$2843,15,0)</f>
        <v>6.7675999999999998</v>
      </c>
      <c r="Q30" s="66">
        <f t="shared" si="6"/>
        <v>11</v>
      </c>
      <c r="R30" s="65">
        <f>VLOOKUP($A30,'Return Data'!$B$7:$R$2843,16,0)</f>
        <v>7.9069000000000003</v>
      </c>
      <c r="S30" s="67">
        <f t="shared" si="7"/>
        <v>18</v>
      </c>
    </row>
    <row r="31" spans="1:19" x14ac:dyDescent="0.3">
      <c r="A31" s="63" t="s">
        <v>1709</v>
      </c>
      <c r="B31" s="64">
        <f>VLOOKUP($A31,'Return Data'!$B$7:$R$2843,3,0)</f>
        <v>44438</v>
      </c>
      <c r="C31" s="65">
        <f>VLOOKUP($A31,'Return Data'!$B$7:$R$2843,4,0)</f>
        <v>13.09</v>
      </c>
      <c r="D31" s="65">
        <f>VLOOKUP($A31,'Return Data'!$B$7:$R$2843,10,0)</f>
        <v>3.8889</v>
      </c>
      <c r="E31" s="66">
        <f t="shared" si="0"/>
        <v>16</v>
      </c>
      <c r="F31" s="65">
        <f>VLOOKUP($A31,'Return Data'!$B$7:$R$2843,11,0)</f>
        <v>5.9919000000000002</v>
      </c>
      <c r="G31" s="66">
        <f t="shared" si="1"/>
        <v>19</v>
      </c>
      <c r="H31" s="65">
        <f>VLOOKUP($A31,'Return Data'!$B$7:$R$2843,12,0)</f>
        <v>10</v>
      </c>
      <c r="I31" s="66">
        <f t="shared" si="2"/>
        <v>21</v>
      </c>
      <c r="J31" s="65">
        <f>VLOOKUP($A31,'Return Data'!$B$7:$R$2843,13,0)</f>
        <v>14.8246</v>
      </c>
      <c r="K31" s="66">
        <f t="shared" si="3"/>
        <v>18</v>
      </c>
      <c r="L31" s="65">
        <f>VLOOKUP($A31,'Return Data'!$B$7:$R$2843,17,0)</f>
        <v>11.425599999999999</v>
      </c>
      <c r="M31" s="66">
        <f t="shared" si="4"/>
        <v>12</v>
      </c>
      <c r="N31" s="65"/>
      <c r="O31" s="66"/>
      <c r="P31" s="65"/>
      <c r="Q31" s="66"/>
      <c r="R31" s="65">
        <f>VLOOKUP($A31,'Return Data'!$B$7:$R$2843,16,0)</f>
        <v>9.1974</v>
      </c>
      <c r="S31" s="67">
        <f t="shared" si="7"/>
        <v>5</v>
      </c>
    </row>
    <row r="32" spans="1:19" x14ac:dyDescent="0.3">
      <c r="A32" s="63" t="s">
        <v>1710</v>
      </c>
      <c r="B32" s="64">
        <f>VLOOKUP($A32,'Return Data'!$B$7:$R$2843,3,0)</f>
        <v>44438</v>
      </c>
      <c r="C32" s="65">
        <f>VLOOKUP($A32,'Return Data'!$B$7:$R$2843,4,0)</f>
        <v>12.769399999999999</v>
      </c>
      <c r="D32" s="65">
        <f>VLOOKUP($A32,'Return Data'!$B$7:$R$2843,10,0)</f>
        <v>3.4302999999999999</v>
      </c>
      <c r="E32" s="66">
        <f t="shared" si="0"/>
        <v>20</v>
      </c>
      <c r="F32" s="65">
        <f>VLOOKUP($A32,'Return Data'!$B$7:$R$2843,11,0)</f>
        <v>7.5462999999999996</v>
      </c>
      <c r="G32" s="66">
        <f t="shared" si="1"/>
        <v>12</v>
      </c>
      <c r="H32" s="65">
        <f>VLOOKUP($A32,'Return Data'!$B$7:$R$2843,12,0)</f>
        <v>15.0562</v>
      </c>
      <c r="I32" s="66">
        <f t="shared" si="2"/>
        <v>8</v>
      </c>
      <c r="J32" s="65">
        <f>VLOOKUP($A32,'Return Data'!$B$7:$R$2843,13,0)</f>
        <v>20.1023</v>
      </c>
      <c r="K32" s="66">
        <f t="shared" si="3"/>
        <v>10</v>
      </c>
      <c r="L32" s="65">
        <f>VLOOKUP($A32,'Return Data'!$B$7:$R$2843,17,0)</f>
        <v>12.3879</v>
      </c>
      <c r="M32" s="66">
        <f t="shared" si="4"/>
        <v>10</v>
      </c>
      <c r="N32" s="65"/>
      <c r="O32" s="66"/>
      <c r="P32" s="65"/>
      <c r="Q32" s="66"/>
      <c r="R32" s="65">
        <f>VLOOKUP($A32,'Return Data'!$B$7:$R$2843,16,0)</f>
        <v>8.4819999999999993</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4.5231869565217391</v>
      </c>
      <c r="E34" s="74"/>
      <c r="F34" s="75">
        <f>AVERAGE(F8:F32)</f>
        <v>7.5304391304347824</v>
      </c>
      <c r="G34" s="74"/>
      <c r="H34" s="75">
        <f>AVERAGE(H8:H32)</f>
        <v>13.491852173913045</v>
      </c>
      <c r="I34" s="74"/>
      <c r="J34" s="75">
        <f>AVERAGE(J8:J32)</f>
        <v>18.649208695652174</v>
      </c>
      <c r="K34" s="74"/>
      <c r="L34" s="75">
        <f>AVERAGE(L8:L32)</f>
        <v>12.166552631578947</v>
      </c>
      <c r="M34" s="74"/>
      <c r="N34" s="75">
        <f>AVERAGE(N8:N32)</f>
        <v>8.0338437499999991</v>
      </c>
      <c r="O34" s="74"/>
      <c r="P34" s="75">
        <f>AVERAGE(P8:P32)</f>
        <v>7.718178571428572</v>
      </c>
      <c r="Q34" s="74"/>
      <c r="R34" s="75">
        <f>AVERAGE(R8:R32)</f>
        <v>8.5215782608695676</v>
      </c>
      <c r="S34" s="76"/>
    </row>
    <row r="35" spans="1:19" x14ac:dyDescent="0.3">
      <c r="A35" s="73" t="s">
        <v>28</v>
      </c>
      <c r="B35" s="74"/>
      <c r="C35" s="74"/>
      <c r="D35" s="75">
        <f>MIN(D8:D32)</f>
        <v>2.5356000000000001</v>
      </c>
      <c r="E35" s="74"/>
      <c r="F35" s="75">
        <f>MIN(F8:F32)</f>
        <v>4.2766999999999999</v>
      </c>
      <c r="G35" s="74"/>
      <c r="H35" s="75">
        <f>MIN(H8:H32)</f>
        <v>6.2172000000000001</v>
      </c>
      <c r="I35" s="74"/>
      <c r="J35" s="75">
        <f>MIN(J8:J32)</f>
        <v>8.8869000000000007</v>
      </c>
      <c r="K35" s="74"/>
      <c r="L35" s="75">
        <f>MIN(L8:L32)</f>
        <v>0.65269999999999995</v>
      </c>
      <c r="M35" s="74"/>
      <c r="N35" s="75">
        <f>MIN(N8:N32)</f>
        <v>-1.9478</v>
      </c>
      <c r="O35" s="74"/>
      <c r="P35" s="75">
        <f>MIN(P8:P32)</f>
        <v>2.3719000000000001</v>
      </c>
      <c r="Q35" s="74"/>
      <c r="R35" s="75">
        <f>MIN(R8:R32)</f>
        <v>3.2160000000000002</v>
      </c>
      <c r="S35" s="76"/>
    </row>
    <row r="36" spans="1:19" ht="15" thickBot="1" x14ac:dyDescent="0.35">
      <c r="A36" s="77" t="s">
        <v>29</v>
      </c>
      <c r="B36" s="78"/>
      <c r="C36" s="78"/>
      <c r="D36" s="79">
        <f>MAX(D8:D32)</f>
        <v>7.6079999999999997</v>
      </c>
      <c r="E36" s="78"/>
      <c r="F36" s="79">
        <f>MAX(F8:F32)</f>
        <v>10.5898</v>
      </c>
      <c r="G36" s="78"/>
      <c r="H36" s="79">
        <f>MAX(H8:H32)</f>
        <v>19.4648</v>
      </c>
      <c r="I36" s="78"/>
      <c r="J36" s="79">
        <f>MAX(J8:J32)</f>
        <v>25.290199999999999</v>
      </c>
      <c r="K36" s="78"/>
      <c r="L36" s="79">
        <f>MAX(L8:L32)</f>
        <v>16.7852</v>
      </c>
      <c r="M36" s="78"/>
      <c r="N36" s="79">
        <f>MAX(N8:N32)</f>
        <v>11.181900000000001</v>
      </c>
      <c r="O36" s="78"/>
      <c r="P36" s="79">
        <f>MAX(P8:P32)</f>
        <v>9.5814000000000004</v>
      </c>
      <c r="Q36" s="78"/>
      <c r="R36" s="79">
        <f>MAX(R8:R32)</f>
        <v>14.177099999999999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44438</v>
      </c>
      <c r="C8" s="65">
        <f>VLOOKUP($A8,'Return Data'!$B$7:$R$2843,4,0)</f>
        <v>22.2624</v>
      </c>
      <c r="D8" s="65">
        <f>VLOOKUP($A8,'Return Data'!$B$7:$R$2843,10,0)</f>
        <v>1.3594999999999999</v>
      </c>
      <c r="E8" s="66">
        <f t="shared" ref="E8:E34" si="0">RANK(D8,D$8:D$34,0)</f>
        <v>2</v>
      </c>
      <c r="F8" s="65">
        <f>VLOOKUP($A8,'Return Data'!$B$7:$R$2843,11,0)</f>
        <v>2.7204999999999999</v>
      </c>
      <c r="G8" s="66">
        <f t="shared" ref="G8:G34" si="1">RANK(F8,F$8:F$34,0)</f>
        <v>2</v>
      </c>
      <c r="H8" s="65">
        <f>VLOOKUP($A8,'Return Data'!$B$7:$R$2843,12,0)</f>
        <v>3.7961</v>
      </c>
      <c r="I8" s="66">
        <f t="shared" ref="I8:I23" si="2">RANK(H8,H$8:H$34,0)</f>
        <v>1</v>
      </c>
      <c r="J8" s="65">
        <f>VLOOKUP($A8,'Return Data'!$B$7:$R$2843,13,0)</f>
        <v>4.7016999999999998</v>
      </c>
      <c r="K8" s="66">
        <f t="shared" ref="K8:K23" si="3">RANK(J8,J$8:J$34,0)</f>
        <v>9</v>
      </c>
      <c r="L8" s="65">
        <f>VLOOKUP($A8,'Return Data'!$B$7:$R$2843,17,0)</f>
        <v>4.9593999999999996</v>
      </c>
      <c r="M8" s="66">
        <f t="shared" ref="M8:M18" si="4">RANK(L8,L$8:L$34,0)</f>
        <v>8</v>
      </c>
      <c r="N8" s="65">
        <f>VLOOKUP($A8,'Return Data'!$B$7:$R$2843,14,0)</f>
        <v>5.7576000000000001</v>
      </c>
      <c r="O8" s="66">
        <f>RANK(N8,N$8:N$34,0)</f>
        <v>7</v>
      </c>
      <c r="P8" s="65">
        <f>VLOOKUP($A8,'Return Data'!$B$7:$R$2843,15,0)</f>
        <v>6.0513000000000003</v>
      </c>
      <c r="Q8" s="66">
        <f>RANK(P8,P$8:P$34,0)</f>
        <v>6</v>
      </c>
      <c r="R8" s="65">
        <f>VLOOKUP($A8,'Return Data'!$B$7:$R$2843,16,0)</f>
        <v>7.1216999999999997</v>
      </c>
      <c r="S8" s="67">
        <f t="shared" ref="S8:S34" si="5">RANK(R8,R$8:R$34,0)</f>
        <v>4</v>
      </c>
    </row>
    <row r="9" spans="1:20" x14ac:dyDescent="0.3">
      <c r="A9" s="63" t="s">
        <v>1712</v>
      </c>
      <c r="B9" s="64">
        <f>VLOOKUP($A9,'Return Data'!$B$7:$R$2843,3,0)</f>
        <v>44438</v>
      </c>
      <c r="C9" s="65">
        <f>VLOOKUP($A9,'Return Data'!$B$7:$R$2843,4,0)</f>
        <v>15.761799999999999</v>
      </c>
      <c r="D9" s="65">
        <f>VLOOKUP($A9,'Return Data'!$B$7:$R$2843,10,0)</f>
        <v>1.2727999999999999</v>
      </c>
      <c r="E9" s="66">
        <f t="shared" si="0"/>
        <v>16</v>
      </c>
      <c r="F9" s="65">
        <f>VLOOKUP($A9,'Return Data'!$B$7:$R$2843,11,0)</f>
        <v>2.5590999999999999</v>
      </c>
      <c r="G9" s="66">
        <f t="shared" si="1"/>
        <v>11</v>
      </c>
      <c r="H9" s="65">
        <f>VLOOKUP($A9,'Return Data'!$B$7:$R$2843,12,0)</f>
        <v>3.5352999999999999</v>
      </c>
      <c r="I9" s="66">
        <f t="shared" si="2"/>
        <v>12</v>
      </c>
      <c r="J9" s="65">
        <f>VLOOKUP($A9,'Return Data'!$B$7:$R$2843,13,0)</f>
        <v>4.5031999999999996</v>
      </c>
      <c r="K9" s="66">
        <f t="shared" si="3"/>
        <v>14</v>
      </c>
      <c r="L9" s="65">
        <f>VLOOKUP($A9,'Return Data'!$B$7:$R$2843,17,0)</f>
        <v>4.9187000000000003</v>
      </c>
      <c r="M9" s="66">
        <f t="shared" si="4"/>
        <v>10</v>
      </c>
      <c r="N9" s="65">
        <f>VLOOKUP($A9,'Return Data'!$B$7:$R$2843,14,0)</f>
        <v>5.6993999999999998</v>
      </c>
      <c r="O9" s="66">
        <f>RANK(N9,N$8:N$34,0)</f>
        <v>8</v>
      </c>
      <c r="P9" s="65">
        <f>VLOOKUP($A9,'Return Data'!$B$7:$R$2843,15,0)</f>
        <v>6.1753</v>
      </c>
      <c r="Q9" s="66">
        <f>RANK(P9,P$8:P$34,0)</f>
        <v>3</v>
      </c>
      <c r="R9" s="65">
        <f>VLOOKUP($A9,'Return Data'!$B$7:$R$2843,16,0)</f>
        <v>6.6675000000000004</v>
      </c>
      <c r="S9" s="67">
        <f t="shared" si="5"/>
        <v>11</v>
      </c>
    </row>
    <row r="10" spans="1:20" x14ac:dyDescent="0.3">
      <c r="A10" s="63" t="s">
        <v>1713</v>
      </c>
      <c r="B10" s="64">
        <f>VLOOKUP($A10,'Return Data'!$B$7:$R$2843,3,0)</f>
        <v>44438</v>
      </c>
      <c r="C10" s="65">
        <f>VLOOKUP($A10,'Return Data'!$B$7:$R$2843,4,0)</f>
        <v>13.257</v>
      </c>
      <c r="D10" s="65">
        <f>VLOOKUP($A10,'Return Data'!$B$7:$R$2843,10,0)</f>
        <v>1.2912999999999999</v>
      </c>
      <c r="E10" s="66">
        <f t="shared" si="0"/>
        <v>13</v>
      </c>
      <c r="F10" s="65">
        <f>VLOOKUP($A10,'Return Data'!$B$7:$R$2843,11,0)</f>
        <v>2.4893999999999998</v>
      </c>
      <c r="G10" s="66">
        <f t="shared" si="1"/>
        <v>15</v>
      </c>
      <c r="H10" s="65">
        <f>VLOOKUP($A10,'Return Data'!$B$7:$R$2843,12,0)</f>
        <v>3.5703</v>
      </c>
      <c r="I10" s="66">
        <f t="shared" si="2"/>
        <v>10</v>
      </c>
      <c r="J10" s="65">
        <f>VLOOKUP($A10,'Return Data'!$B$7:$R$2843,13,0)</f>
        <v>4.7073999999999998</v>
      </c>
      <c r="K10" s="66">
        <f t="shared" si="3"/>
        <v>7</v>
      </c>
      <c r="L10" s="65">
        <f>VLOOKUP($A10,'Return Data'!$B$7:$R$2843,17,0)</f>
        <v>5.1261999999999999</v>
      </c>
      <c r="M10" s="66">
        <f t="shared" si="4"/>
        <v>4</v>
      </c>
      <c r="N10" s="65">
        <f>VLOOKUP($A10,'Return Data'!$B$7:$R$2843,14,0)</f>
        <v>5.7885</v>
      </c>
      <c r="O10" s="66">
        <f>RANK(N10,N$8:N$34,0)</f>
        <v>4</v>
      </c>
      <c r="P10" s="65"/>
      <c r="Q10" s="66"/>
      <c r="R10" s="65">
        <f>VLOOKUP($A10,'Return Data'!$B$7:$R$2843,16,0)</f>
        <v>6.2178000000000004</v>
      </c>
      <c r="S10" s="67">
        <f t="shared" si="5"/>
        <v>16</v>
      </c>
    </row>
    <row r="11" spans="1:20" x14ac:dyDescent="0.3">
      <c r="A11" s="63" t="s">
        <v>1714</v>
      </c>
      <c r="B11" s="64">
        <f>VLOOKUP($A11,'Return Data'!$B$7:$R$2843,3,0)</f>
        <v>44438</v>
      </c>
      <c r="C11" s="65">
        <f>VLOOKUP($A11,'Return Data'!$B$7:$R$2843,4,0)</f>
        <v>11.612</v>
      </c>
      <c r="D11" s="65">
        <f>VLOOKUP($A11,'Return Data'!$B$7:$R$2843,10,0)</f>
        <v>0.79420000000000002</v>
      </c>
      <c r="E11" s="66">
        <f t="shared" si="0"/>
        <v>26</v>
      </c>
      <c r="F11" s="65">
        <f>VLOOKUP($A11,'Return Data'!$B$7:$R$2843,11,0)</f>
        <v>1.7222</v>
      </c>
      <c r="G11" s="66">
        <f t="shared" si="1"/>
        <v>26</v>
      </c>
      <c r="H11" s="65">
        <f>VLOOKUP($A11,'Return Data'!$B$7:$R$2843,12,0)</f>
        <v>2.3273000000000001</v>
      </c>
      <c r="I11" s="66">
        <f t="shared" si="2"/>
        <v>24</v>
      </c>
      <c r="J11" s="65">
        <f>VLOOKUP($A11,'Return Data'!$B$7:$R$2843,13,0)</f>
        <v>3.1507999999999998</v>
      </c>
      <c r="K11" s="66">
        <f t="shared" si="3"/>
        <v>23</v>
      </c>
      <c r="L11" s="65">
        <f>VLOOKUP($A11,'Return Data'!$B$7:$R$2843,17,0)</f>
        <v>3.7585000000000002</v>
      </c>
      <c r="M11" s="66">
        <f t="shared" si="4"/>
        <v>20</v>
      </c>
      <c r="N11" s="65"/>
      <c r="O11" s="66"/>
      <c r="P11" s="65"/>
      <c r="Q11" s="66"/>
      <c r="R11" s="65">
        <f>VLOOKUP($A11,'Return Data'!$B$7:$R$2843,16,0)</f>
        <v>4.7770000000000001</v>
      </c>
      <c r="S11" s="67">
        <f t="shared" si="5"/>
        <v>21</v>
      </c>
    </row>
    <row r="12" spans="1:20" x14ac:dyDescent="0.3">
      <c r="A12" s="63" t="s">
        <v>1715</v>
      </c>
      <c r="B12" s="64">
        <f>VLOOKUP($A12,'Return Data'!$B$7:$R$2843,3,0)</f>
        <v>44438</v>
      </c>
      <c r="C12" s="65">
        <f>VLOOKUP($A12,'Return Data'!$B$7:$R$2843,4,0)</f>
        <v>12.228</v>
      </c>
      <c r="D12" s="65">
        <f>VLOOKUP($A12,'Return Data'!$B$7:$R$2843,10,0)</f>
        <v>1.2670999999999999</v>
      </c>
      <c r="E12" s="66">
        <f t="shared" si="0"/>
        <v>17</v>
      </c>
      <c r="F12" s="65">
        <f>VLOOKUP($A12,'Return Data'!$B$7:$R$2843,11,0)</f>
        <v>2.4464000000000001</v>
      </c>
      <c r="G12" s="66">
        <f t="shared" si="1"/>
        <v>18</v>
      </c>
      <c r="H12" s="65">
        <f>VLOOKUP($A12,'Return Data'!$B$7:$R$2843,12,0)</f>
        <v>3.3993000000000002</v>
      </c>
      <c r="I12" s="66">
        <f t="shared" si="2"/>
        <v>16</v>
      </c>
      <c r="J12" s="65">
        <f>VLOOKUP($A12,'Return Data'!$B$7:$R$2843,13,0)</f>
        <v>4.3522999999999996</v>
      </c>
      <c r="K12" s="66">
        <f t="shared" si="3"/>
        <v>16</v>
      </c>
      <c r="L12" s="65">
        <f>VLOOKUP($A12,'Return Data'!$B$7:$R$2843,17,0)</f>
        <v>4.7112999999999996</v>
      </c>
      <c r="M12" s="66">
        <f t="shared" si="4"/>
        <v>13</v>
      </c>
      <c r="N12" s="65">
        <f>VLOOKUP($A12,'Return Data'!$B$7:$R$2843,14,0)</f>
        <v>5.6218000000000004</v>
      </c>
      <c r="O12" s="66">
        <f t="shared" ref="O12:O18" si="6">RANK(N12,N$8:N$34,0)</f>
        <v>11</v>
      </c>
      <c r="P12" s="65"/>
      <c r="Q12" s="66"/>
      <c r="R12" s="65">
        <f>VLOOKUP($A12,'Return Data'!$B$7:$R$2843,16,0)</f>
        <v>5.7508999999999997</v>
      </c>
      <c r="S12" s="67">
        <f t="shared" si="5"/>
        <v>18</v>
      </c>
    </row>
    <row r="13" spans="1:20" x14ac:dyDescent="0.3">
      <c r="A13" s="63" t="s">
        <v>1716</v>
      </c>
      <c r="B13" s="64">
        <f>VLOOKUP($A13,'Return Data'!$B$7:$R$2843,3,0)</f>
        <v>44438</v>
      </c>
      <c r="C13" s="65">
        <f>VLOOKUP($A13,'Return Data'!$B$7:$R$2843,4,0)</f>
        <v>16.087800000000001</v>
      </c>
      <c r="D13" s="65">
        <f>VLOOKUP($A13,'Return Data'!$B$7:$R$2843,10,0)</f>
        <v>1.3539000000000001</v>
      </c>
      <c r="E13" s="66">
        <f t="shared" si="0"/>
        <v>3</v>
      </c>
      <c r="F13" s="65">
        <f>VLOOKUP($A13,'Return Data'!$B$7:$R$2843,11,0)</f>
        <v>2.6040000000000001</v>
      </c>
      <c r="G13" s="66">
        <f t="shared" si="1"/>
        <v>9</v>
      </c>
      <c r="H13" s="65">
        <f>VLOOKUP($A13,'Return Data'!$B$7:$R$2843,12,0)</f>
        <v>3.6545000000000001</v>
      </c>
      <c r="I13" s="66">
        <f t="shared" si="2"/>
        <v>7</v>
      </c>
      <c r="J13" s="65">
        <f>VLOOKUP($A13,'Return Data'!$B$7:$R$2843,13,0)</f>
        <v>4.7096</v>
      </c>
      <c r="K13" s="66">
        <f t="shared" si="3"/>
        <v>6</v>
      </c>
      <c r="L13" s="65">
        <f>VLOOKUP($A13,'Return Data'!$B$7:$R$2843,17,0)</f>
        <v>5.1860999999999997</v>
      </c>
      <c r="M13" s="66">
        <f t="shared" si="4"/>
        <v>3</v>
      </c>
      <c r="N13" s="65">
        <f>VLOOKUP($A13,'Return Data'!$B$7:$R$2843,14,0)</f>
        <v>5.9352</v>
      </c>
      <c r="O13" s="66">
        <f t="shared" si="6"/>
        <v>1</v>
      </c>
      <c r="P13" s="65">
        <f>VLOOKUP($A13,'Return Data'!$B$7:$R$2843,15,0)</f>
        <v>6.2323000000000004</v>
      </c>
      <c r="Q13" s="66">
        <f t="shared" ref="Q13:Q18" si="7">RANK(P13,P$8:P$34,0)</f>
        <v>2</v>
      </c>
      <c r="R13" s="65">
        <f>VLOOKUP($A13,'Return Data'!$B$7:$R$2843,16,0)</f>
        <v>6.8456000000000001</v>
      </c>
      <c r="S13" s="67">
        <f t="shared" si="5"/>
        <v>9</v>
      </c>
    </row>
    <row r="14" spans="1:20" x14ac:dyDescent="0.3">
      <c r="A14" s="63" t="s">
        <v>1717</v>
      </c>
      <c r="B14" s="64">
        <f>VLOOKUP($A14,'Return Data'!$B$7:$R$2843,3,0)</f>
        <v>44438</v>
      </c>
      <c r="C14" s="65">
        <f>VLOOKUP($A14,'Return Data'!$B$7:$R$2843,4,0)</f>
        <v>15.762</v>
      </c>
      <c r="D14" s="65">
        <f>VLOOKUP($A14,'Return Data'!$B$7:$R$2843,10,0)</f>
        <v>1.2982</v>
      </c>
      <c r="E14" s="66">
        <f t="shared" si="0"/>
        <v>12</v>
      </c>
      <c r="F14" s="65">
        <f>VLOOKUP($A14,'Return Data'!$B$7:$R$2843,11,0)</f>
        <v>2.5838000000000001</v>
      </c>
      <c r="G14" s="66">
        <f t="shared" si="1"/>
        <v>10</v>
      </c>
      <c r="H14" s="65">
        <f>VLOOKUP($A14,'Return Data'!$B$7:$R$2843,12,0)</f>
        <v>3.5815000000000001</v>
      </c>
      <c r="I14" s="66">
        <f t="shared" si="2"/>
        <v>9</v>
      </c>
      <c r="J14" s="65">
        <f>VLOOKUP($A14,'Return Data'!$B$7:$R$2843,13,0)</f>
        <v>4.5364000000000004</v>
      </c>
      <c r="K14" s="66">
        <f t="shared" si="3"/>
        <v>12</v>
      </c>
      <c r="L14" s="65">
        <f>VLOOKUP($A14,'Return Data'!$B$7:$R$2843,17,0)</f>
        <v>4.6268000000000002</v>
      </c>
      <c r="M14" s="66">
        <f t="shared" si="4"/>
        <v>16</v>
      </c>
      <c r="N14" s="65">
        <f>VLOOKUP($A14,'Return Data'!$B$7:$R$2843,14,0)</f>
        <v>5.3750999999999998</v>
      </c>
      <c r="O14" s="66">
        <f t="shared" si="6"/>
        <v>13</v>
      </c>
      <c r="P14" s="65">
        <f>VLOOKUP($A14,'Return Data'!$B$7:$R$2843,15,0)</f>
        <v>5.7027999999999999</v>
      </c>
      <c r="Q14" s="66">
        <f t="shared" si="7"/>
        <v>13</v>
      </c>
      <c r="R14" s="65">
        <f>VLOOKUP($A14,'Return Data'!$B$7:$R$2843,16,0)</f>
        <v>6.3224999999999998</v>
      </c>
      <c r="S14" s="67">
        <f t="shared" si="5"/>
        <v>14</v>
      </c>
    </row>
    <row r="15" spans="1:20" x14ac:dyDescent="0.3">
      <c r="A15" s="63" t="s">
        <v>1718</v>
      </c>
      <c r="B15" s="64">
        <f>VLOOKUP($A15,'Return Data'!$B$7:$R$2843,3,0)</f>
        <v>44438</v>
      </c>
      <c r="C15" s="65">
        <f>VLOOKUP($A15,'Return Data'!$B$7:$R$2843,4,0)</f>
        <v>28.656500000000001</v>
      </c>
      <c r="D15" s="65">
        <f>VLOOKUP($A15,'Return Data'!$B$7:$R$2843,10,0)</f>
        <v>1.3102</v>
      </c>
      <c r="E15" s="66">
        <f t="shared" si="0"/>
        <v>10</v>
      </c>
      <c r="F15" s="65">
        <f>VLOOKUP($A15,'Return Data'!$B$7:$R$2843,11,0)</f>
        <v>2.6214</v>
      </c>
      <c r="G15" s="66">
        <f t="shared" si="1"/>
        <v>6</v>
      </c>
      <c r="H15" s="65">
        <f>VLOOKUP($A15,'Return Data'!$B$7:$R$2843,12,0)</f>
        <v>3.5592000000000001</v>
      </c>
      <c r="I15" s="66">
        <f t="shared" si="2"/>
        <v>11</v>
      </c>
      <c r="J15" s="65">
        <f>VLOOKUP($A15,'Return Data'!$B$7:$R$2843,13,0)</f>
        <v>4.6698000000000004</v>
      </c>
      <c r="K15" s="66">
        <f t="shared" si="3"/>
        <v>10</v>
      </c>
      <c r="L15" s="65">
        <f>VLOOKUP($A15,'Return Data'!$B$7:$R$2843,17,0)</f>
        <v>4.8498999999999999</v>
      </c>
      <c r="M15" s="66">
        <f t="shared" si="4"/>
        <v>11</v>
      </c>
      <c r="N15" s="65">
        <f>VLOOKUP($A15,'Return Data'!$B$7:$R$2843,14,0)</f>
        <v>5.6649000000000003</v>
      </c>
      <c r="O15" s="66">
        <f t="shared" si="6"/>
        <v>10</v>
      </c>
      <c r="P15" s="65">
        <f>VLOOKUP($A15,'Return Data'!$B$7:$R$2843,15,0)</f>
        <v>6.0252999999999997</v>
      </c>
      <c r="Q15" s="66">
        <f t="shared" si="7"/>
        <v>8</v>
      </c>
      <c r="R15" s="65">
        <f>VLOOKUP($A15,'Return Data'!$B$7:$R$2843,16,0)</f>
        <v>7.2123999999999997</v>
      </c>
      <c r="S15" s="67">
        <f t="shared" si="5"/>
        <v>2</v>
      </c>
    </row>
    <row r="16" spans="1:20" x14ac:dyDescent="0.3">
      <c r="A16" s="63" t="s">
        <v>1719</v>
      </c>
      <c r="B16" s="64">
        <f>VLOOKUP($A16,'Return Data'!$B$7:$R$2843,3,0)</f>
        <v>44438</v>
      </c>
      <c r="C16" s="65">
        <f>VLOOKUP($A16,'Return Data'!$B$7:$R$2843,4,0)</f>
        <v>27.309100000000001</v>
      </c>
      <c r="D16" s="65">
        <f>VLOOKUP($A16,'Return Data'!$B$7:$R$2843,10,0)</f>
        <v>1.2652000000000001</v>
      </c>
      <c r="E16" s="66">
        <f t="shared" si="0"/>
        <v>18</v>
      </c>
      <c r="F16" s="65">
        <f>VLOOKUP($A16,'Return Data'!$B$7:$R$2843,11,0)</f>
        <v>2.4988999999999999</v>
      </c>
      <c r="G16" s="66">
        <f t="shared" si="1"/>
        <v>13</v>
      </c>
      <c r="H16" s="65">
        <f>VLOOKUP($A16,'Return Data'!$B$7:$R$2843,12,0)</f>
        <v>3.4396</v>
      </c>
      <c r="I16" s="66">
        <f t="shared" si="2"/>
        <v>15</v>
      </c>
      <c r="J16" s="65">
        <f>VLOOKUP($A16,'Return Data'!$B$7:$R$2843,13,0)</f>
        <v>4.5327999999999999</v>
      </c>
      <c r="K16" s="66">
        <f t="shared" si="3"/>
        <v>13</v>
      </c>
      <c r="L16" s="65">
        <f>VLOOKUP($A16,'Return Data'!$B$7:$R$2843,17,0)</f>
        <v>4.7098000000000004</v>
      </c>
      <c r="M16" s="66">
        <f t="shared" si="4"/>
        <v>14</v>
      </c>
      <c r="N16" s="65">
        <f>VLOOKUP($A16,'Return Data'!$B$7:$R$2843,14,0)</f>
        <v>5.6961000000000004</v>
      </c>
      <c r="O16" s="66">
        <f t="shared" si="6"/>
        <v>9</v>
      </c>
      <c r="P16" s="65">
        <f>VLOOKUP($A16,'Return Data'!$B$7:$R$2843,15,0)</f>
        <v>6.0121000000000002</v>
      </c>
      <c r="Q16" s="66">
        <f t="shared" si="7"/>
        <v>9</v>
      </c>
      <c r="R16" s="65">
        <f>VLOOKUP($A16,'Return Data'!$B$7:$R$2843,16,0)</f>
        <v>7.0753000000000004</v>
      </c>
      <c r="S16" s="67">
        <f t="shared" si="5"/>
        <v>5</v>
      </c>
    </row>
    <row r="17" spans="1:19" x14ac:dyDescent="0.3">
      <c r="A17" s="63" t="s">
        <v>1720</v>
      </c>
      <c r="B17" s="64">
        <f>VLOOKUP($A17,'Return Data'!$B$7:$R$2843,3,0)</f>
        <v>44438</v>
      </c>
      <c r="C17" s="65">
        <f>VLOOKUP($A17,'Return Data'!$B$7:$R$2843,4,0)</f>
        <v>15.004099999999999</v>
      </c>
      <c r="D17" s="65">
        <f>VLOOKUP($A17,'Return Data'!$B$7:$R$2843,10,0)</f>
        <v>0.93240000000000001</v>
      </c>
      <c r="E17" s="66">
        <f t="shared" si="0"/>
        <v>24</v>
      </c>
      <c r="F17" s="65">
        <f>VLOOKUP($A17,'Return Data'!$B$7:$R$2843,11,0)</f>
        <v>1.8996</v>
      </c>
      <c r="G17" s="66">
        <f t="shared" si="1"/>
        <v>24</v>
      </c>
      <c r="H17" s="65">
        <f>VLOOKUP($A17,'Return Data'!$B$7:$R$2843,12,0)</f>
        <v>2.5619999999999998</v>
      </c>
      <c r="I17" s="66">
        <f t="shared" si="2"/>
        <v>21</v>
      </c>
      <c r="J17" s="65">
        <f>VLOOKUP($A17,'Return Data'!$B$7:$R$2843,13,0)</f>
        <v>3.1614</v>
      </c>
      <c r="K17" s="66">
        <f t="shared" si="3"/>
        <v>22</v>
      </c>
      <c r="L17" s="65">
        <f>VLOOKUP($A17,'Return Data'!$B$7:$R$2843,17,0)</f>
        <v>3.8395999999999999</v>
      </c>
      <c r="M17" s="66">
        <f t="shared" si="4"/>
        <v>19</v>
      </c>
      <c r="N17" s="65">
        <f>VLOOKUP($A17,'Return Data'!$B$7:$R$2843,14,0)</f>
        <v>4.7713000000000001</v>
      </c>
      <c r="O17" s="66">
        <f t="shared" si="6"/>
        <v>16</v>
      </c>
      <c r="P17" s="65">
        <f>VLOOKUP($A17,'Return Data'!$B$7:$R$2843,15,0)</f>
        <v>5.5183</v>
      </c>
      <c r="Q17" s="66">
        <f t="shared" si="7"/>
        <v>14</v>
      </c>
      <c r="R17" s="65">
        <f>VLOOKUP($A17,'Return Data'!$B$7:$R$2843,16,0)</f>
        <v>6.2416</v>
      </c>
      <c r="S17" s="67">
        <f t="shared" si="5"/>
        <v>15</v>
      </c>
    </row>
    <row r="18" spans="1:19" x14ac:dyDescent="0.3">
      <c r="A18" s="63" t="s">
        <v>1721</v>
      </c>
      <c r="B18" s="64">
        <f>VLOOKUP($A18,'Return Data'!$B$7:$R$2843,3,0)</f>
        <v>44438</v>
      </c>
      <c r="C18" s="65">
        <f>VLOOKUP($A18,'Return Data'!$B$7:$R$2843,4,0)</f>
        <v>26.5425</v>
      </c>
      <c r="D18" s="65">
        <f>VLOOKUP($A18,'Return Data'!$B$7:$R$2843,10,0)</f>
        <v>1.3091999999999999</v>
      </c>
      <c r="E18" s="66">
        <f t="shared" si="0"/>
        <v>11</v>
      </c>
      <c r="F18" s="65">
        <f>VLOOKUP($A18,'Return Data'!$B$7:$R$2843,11,0)</f>
        <v>2.4561999999999999</v>
      </c>
      <c r="G18" s="66">
        <f t="shared" si="1"/>
        <v>17</v>
      </c>
      <c r="H18" s="65">
        <f>VLOOKUP($A18,'Return Data'!$B$7:$R$2843,12,0)</f>
        <v>3.5024999999999999</v>
      </c>
      <c r="I18" s="66">
        <f t="shared" si="2"/>
        <v>13</v>
      </c>
      <c r="J18" s="65">
        <f>VLOOKUP($A18,'Return Data'!$B$7:$R$2843,13,0)</f>
        <v>4.4646999999999997</v>
      </c>
      <c r="K18" s="66">
        <f t="shared" si="3"/>
        <v>15</v>
      </c>
      <c r="L18" s="65">
        <f>VLOOKUP($A18,'Return Data'!$B$7:$R$2843,17,0)</f>
        <v>4.9378000000000002</v>
      </c>
      <c r="M18" s="66">
        <f t="shared" si="4"/>
        <v>9</v>
      </c>
      <c r="N18" s="65">
        <f>VLOOKUP($A18,'Return Data'!$B$7:$R$2843,14,0)</f>
        <v>5.6181999999999999</v>
      </c>
      <c r="O18" s="66">
        <f t="shared" si="6"/>
        <v>12</v>
      </c>
      <c r="P18" s="65">
        <f>VLOOKUP($A18,'Return Data'!$B$7:$R$2843,15,0)</f>
        <v>5.9398999999999997</v>
      </c>
      <c r="Q18" s="66">
        <f t="shared" si="7"/>
        <v>10</v>
      </c>
      <c r="R18" s="65">
        <f>VLOOKUP($A18,'Return Data'!$B$7:$R$2843,16,0)</f>
        <v>6.9374000000000002</v>
      </c>
      <c r="S18" s="67">
        <f t="shared" si="5"/>
        <v>6</v>
      </c>
    </row>
    <row r="19" spans="1:19" x14ac:dyDescent="0.3">
      <c r="A19" s="63" t="s">
        <v>1722</v>
      </c>
      <c r="B19" s="64">
        <f>VLOOKUP($A19,'Return Data'!$B$7:$R$2843,3,0)</f>
        <v>44438</v>
      </c>
      <c r="C19" s="65">
        <f>VLOOKUP($A19,'Return Data'!$B$7:$R$2843,4,0)</f>
        <v>10.8161</v>
      </c>
      <c r="D19" s="65">
        <f>VLOOKUP($A19,'Return Data'!$B$7:$R$2843,10,0)</f>
        <v>1.0651999999999999</v>
      </c>
      <c r="E19" s="66">
        <f t="shared" si="0"/>
        <v>23</v>
      </c>
      <c r="F19" s="65">
        <f>VLOOKUP($A19,'Return Data'!$B$7:$R$2843,11,0)</f>
        <v>2.0762</v>
      </c>
      <c r="G19" s="66">
        <f t="shared" si="1"/>
        <v>22</v>
      </c>
      <c r="H19" s="65">
        <f>VLOOKUP($A19,'Return Data'!$B$7:$R$2843,12,0)</f>
        <v>2.8029000000000002</v>
      </c>
      <c r="I19" s="66">
        <f t="shared" si="2"/>
        <v>20</v>
      </c>
      <c r="J19" s="65">
        <f>VLOOKUP($A19,'Return Data'!$B$7:$R$2843,13,0)</f>
        <v>3.5737000000000001</v>
      </c>
      <c r="K19" s="66">
        <f t="shared" si="3"/>
        <v>20</v>
      </c>
      <c r="L19" s="65"/>
      <c r="M19" s="66"/>
      <c r="N19" s="65"/>
      <c r="O19" s="66"/>
      <c r="P19" s="65"/>
      <c r="Q19" s="66"/>
      <c r="R19" s="65">
        <f>VLOOKUP($A19,'Return Data'!$B$7:$R$2843,16,0)</f>
        <v>4.0514000000000001</v>
      </c>
      <c r="S19" s="67">
        <f t="shared" si="5"/>
        <v>24</v>
      </c>
    </row>
    <row r="20" spans="1:19" x14ac:dyDescent="0.3">
      <c r="A20" s="63" t="s">
        <v>1723</v>
      </c>
      <c r="B20" s="64">
        <f>VLOOKUP($A20,'Return Data'!$B$7:$R$2843,3,0)</f>
        <v>44438</v>
      </c>
      <c r="C20" s="65">
        <f>VLOOKUP($A20,'Return Data'!$B$7:$R$2843,4,0)</f>
        <v>27.454000000000001</v>
      </c>
      <c r="D20" s="65">
        <f>VLOOKUP($A20,'Return Data'!$B$7:$R$2843,10,0)</f>
        <v>1.0761000000000001</v>
      </c>
      <c r="E20" s="66">
        <f t="shared" si="0"/>
        <v>22</v>
      </c>
      <c r="F20" s="65">
        <f>VLOOKUP($A20,'Return Data'!$B$7:$R$2843,11,0)</f>
        <v>1.9419999999999999</v>
      </c>
      <c r="G20" s="66">
        <f t="shared" si="1"/>
        <v>23</v>
      </c>
      <c r="H20" s="65">
        <f>VLOOKUP($A20,'Return Data'!$B$7:$R$2843,12,0)</f>
        <v>2.4548000000000001</v>
      </c>
      <c r="I20" s="66">
        <f t="shared" si="2"/>
        <v>23</v>
      </c>
      <c r="J20" s="65">
        <f>VLOOKUP($A20,'Return Data'!$B$7:$R$2843,13,0)</f>
        <v>3.1802999999999999</v>
      </c>
      <c r="K20" s="66">
        <f t="shared" si="3"/>
        <v>21</v>
      </c>
      <c r="L20" s="65">
        <f>VLOOKUP($A20,'Return Data'!$B$7:$R$2843,17,0)</f>
        <v>3.3172999999999999</v>
      </c>
      <c r="M20" s="66">
        <f>RANK(L20,L$8:L$34,0)</f>
        <v>21</v>
      </c>
      <c r="N20" s="65">
        <f>VLOOKUP($A20,'Return Data'!$B$7:$R$2843,14,0)</f>
        <v>4.3540999999999999</v>
      </c>
      <c r="O20" s="66">
        <f>RANK(N20,N$8:N$34,0)</f>
        <v>17</v>
      </c>
      <c r="P20" s="65">
        <f>VLOOKUP($A20,'Return Data'!$B$7:$R$2843,15,0)</f>
        <v>4.9555999999999996</v>
      </c>
      <c r="Q20" s="66">
        <f>RANK(P20,P$8:P$34,0)</f>
        <v>15</v>
      </c>
      <c r="R20" s="65">
        <f>VLOOKUP($A20,'Return Data'!$B$7:$R$2843,16,0)</f>
        <v>6.4555999999999996</v>
      </c>
      <c r="S20" s="67">
        <f t="shared" si="5"/>
        <v>12</v>
      </c>
    </row>
    <row r="21" spans="1:19" x14ac:dyDescent="0.3">
      <c r="A21" s="63" t="s">
        <v>1724</v>
      </c>
      <c r="B21" s="64">
        <f>VLOOKUP($A21,'Return Data'!$B$7:$R$2843,3,0)</f>
        <v>44438</v>
      </c>
      <c r="C21" s="65">
        <f>VLOOKUP($A21,'Return Data'!$B$7:$R$2843,4,0)</f>
        <v>30.9298</v>
      </c>
      <c r="D21" s="65">
        <f>VLOOKUP($A21,'Return Data'!$B$7:$R$2843,10,0)</f>
        <v>1.3165</v>
      </c>
      <c r="E21" s="66">
        <f t="shared" si="0"/>
        <v>9</v>
      </c>
      <c r="F21" s="65">
        <f>VLOOKUP($A21,'Return Data'!$B$7:$R$2843,11,0)</f>
        <v>2.6048</v>
      </c>
      <c r="G21" s="66">
        <f t="shared" si="1"/>
        <v>8</v>
      </c>
      <c r="H21" s="65">
        <f>VLOOKUP($A21,'Return Data'!$B$7:$R$2843,12,0)</f>
        <v>3.6882999999999999</v>
      </c>
      <c r="I21" s="66">
        <f t="shared" si="2"/>
        <v>4</v>
      </c>
      <c r="J21" s="65">
        <f>VLOOKUP($A21,'Return Data'!$B$7:$R$2843,13,0)</f>
        <v>4.7664999999999997</v>
      </c>
      <c r="K21" s="66">
        <f t="shared" si="3"/>
        <v>3</v>
      </c>
      <c r="L21" s="65">
        <f>VLOOKUP($A21,'Return Data'!$B$7:$R$2843,17,0)</f>
        <v>4.9737999999999998</v>
      </c>
      <c r="M21" s="66">
        <f>RANK(L21,L$8:L$34,0)</f>
        <v>7</v>
      </c>
      <c r="N21" s="65">
        <f>VLOOKUP($A21,'Return Data'!$B$7:$R$2843,14,0)</f>
        <v>5.7676999999999996</v>
      </c>
      <c r="O21" s="66">
        <f>RANK(N21,N$8:N$34,0)</f>
        <v>6</v>
      </c>
      <c r="P21" s="65">
        <f>VLOOKUP($A21,'Return Data'!$B$7:$R$2843,15,0)</f>
        <v>6.0659000000000001</v>
      </c>
      <c r="Q21" s="66">
        <f>RANK(P21,P$8:P$34,0)</f>
        <v>5</v>
      </c>
      <c r="R21" s="65">
        <f>VLOOKUP($A21,'Return Data'!$B$7:$R$2843,16,0)</f>
        <v>7.1971999999999996</v>
      </c>
      <c r="S21" s="67">
        <f t="shared" si="5"/>
        <v>3</v>
      </c>
    </row>
    <row r="22" spans="1:19" x14ac:dyDescent="0.3">
      <c r="A22" s="63" t="s">
        <v>1725</v>
      </c>
      <c r="B22" s="64">
        <f>VLOOKUP($A22,'Return Data'!$B$7:$R$2843,3,0)</f>
        <v>44438</v>
      </c>
      <c r="C22" s="65">
        <f>VLOOKUP($A22,'Return Data'!$B$7:$R$2843,4,0)</f>
        <v>15.914999999999999</v>
      </c>
      <c r="D22" s="65">
        <f>VLOOKUP($A22,'Return Data'!$B$7:$R$2843,10,0)</f>
        <v>1.3501000000000001</v>
      </c>
      <c r="E22" s="66">
        <f t="shared" si="0"/>
        <v>4</v>
      </c>
      <c r="F22" s="65">
        <f>VLOOKUP($A22,'Return Data'!$B$7:$R$2843,11,0)</f>
        <v>2.6311</v>
      </c>
      <c r="G22" s="66">
        <f t="shared" si="1"/>
        <v>5</v>
      </c>
      <c r="H22" s="65">
        <f>VLOOKUP($A22,'Return Data'!$B$7:$R$2843,12,0)</f>
        <v>3.6808000000000001</v>
      </c>
      <c r="I22" s="66">
        <f t="shared" si="2"/>
        <v>5</v>
      </c>
      <c r="J22" s="65">
        <f>VLOOKUP($A22,'Return Data'!$B$7:$R$2843,13,0)</f>
        <v>4.766</v>
      </c>
      <c r="K22" s="66">
        <f t="shared" si="3"/>
        <v>4</v>
      </c>
      <c r="L22" s="65">
        <f>VLOOKUP($A22,'Return Data'!$B$7:$R$2843,17,0)</f>
        <v>5.1982999999999997</v>
      </c>
      <c r="M22" s="66">
        <f>RANK(L22,L$8:L$34,0)</f>
        <v>2</v>
      </c>
      <c r="N22" s="65">
        <f>VLOOKUP($A22,'Return Data'!$B$7:$R$2843,14,0)</f>
        <v>5.8324999999999996</v>
      </c>
      <c r="O22" s="66">
        <f>RANK(N22,N$8:N$34,0)</f>
        <v>3</v>
      </c>
      <c r="P22" s="65">
        <f>VLOOKUP($A22,'Return Data'!$B$7:$R$2843,15,0)</f>
        <v>6.1407999999999996</v>
      </c>
      <c r="Q22" s="66">
        <f>RANK(P22,P$8:P$34,0)</f>
        <v>4</v>
      </c>
      <c r="R22" s="65">
        <f>VLOOKUP($A22,'Return Data'!$B$7:$R$2843,16,0)</f>
        <v>6.6929999999999996</v>
      </c>
      <c r="S22" s="67">
        <f t="shared" si="5"/>
        <v>10</v>
      </c>
    </row>
    <row r="23" spans="1:19" x14ac:dyDescent="0.3">
      <c r="A23" s="63" t="s">
        <v>1726</v>
      </c>
      <c r="B23" s="64">
        <f>VLOOKUP($A23,'Return Data'!$B$7:$R$2843,3,0)</f>
        <v>44438</v>
      </c>
      <c r="C23" s="65">
        <f>VLOOKUP($A23,'Return Data'!$B$7:$R$2843,4,0)</f>
        <v>11.328900000000001</v>
      </c>
      <c r="D23" s="65">
        <f>VLOOKUP($A23,'Return Data'!$B$7:$R$2843,10,0)</f>
        <v>1.1888000000000001</v>
      </c>
      <c r="E23" s="66">
        <f t="shared" si="0"/>
        <v>20</v>
      </c>
      <c r="F23" s="65">
        <f>VLOOKUP($A23,'Return Data'!$B$7:$R$2843,11,0)</f>
        <v>2.3147000000000002</v>
      </c>
      <c r="G23" s="66">
        <f t="shared" si="1"/>
        <v>20</v>
      </c>
      <c r="H23" s="65">
        <f>VLOOKUP($A23,'Return Data'!$B$7:$R$2843,12,0)</f>
        <v>3.0724999999999998</v>
      </c>
      <c r="I23" s="66">
        <f t="shared" si="2"/>
        <v>19</v>
      </c>
      <c r="J23" s="65">
        <f>VLOOKUP($A23,'Return Data'!$B$7:$R$2843,13,0)</f>
        <v>3.911</v>
      </c>
      <c r="K23" s="66">
        <f t="shared" si="3"/>
        <v>19</v>
      </c>
      <c r="L23" s="65">
        <f>VLOOKUP($A23,'Return Data'!$B$7:$R$2843,17,0)</f>
        <v>4.3571999999999997</v>
      </c>
      <c r="M23" s="66">
        <f>RANK(L23,L$8:L$34,0)</f>
        <v>17</v>
      </c>
      <c r="N23" s="65"/>
      <c r="O23" s="66"/>
      <c r="P23" s="65"/>
      <c r="Q23" s="66"/>
      <c r="R23" s="65">
        <f>VLOOKUP($A23,'Return Data'!$B$7:$R$2843,16,0)</f>
        <v>4.9211999999999998</v>
      </c>
      <c r="S23" s="67">
        <f t="shared" si="5"/>
        <v>20</v>
      </c>
    </row>
    <row r="24" spans="1:19" x14ac:dyDescent="0.3">
      <c r="A24" s="63" t="s">
        <v>1727</v>
      </c>
      <c r="B24" s="64">
        <f>VLOOKUP($A24,'Return Data'!$B$7:$R$2843,3,0)</f>
        <v>44438</v>
      </c>
      <c r="C24" s="65">
        <f>VLOOKUP($A24,'Return Data'!$B$7:$R$2843,4,0)</f>
        <v>10.389699999999999</v>
      </c>
      <c r="D24" s="65">
        <f>VLOOKUP($A24,'Return Data'!$B$7:$R$2843,10,0)</f>
        <v>1.1536999999999999</v>
      </c>
      <c r="E24" s="66">
        <f t="shared" si="0"/>
        <v>21</v>
      </c>
      <c r="F24" s="65">
        <f>VLOOKUP($A24,'Return Data'!$B$7:$R$2843,11,0)</f>
        <v>2.1743000000000001</v>
      </c>
      <c r="G24" s="66">
        <f t="shared" si="1"/>
        <v>21</v>
      </c>
      <c r="H24" s="65"/>
      <c r="I24" s="66"/>
      <c r="J24" s="65"/>
      <c r="K24" s="66"/>
      <c r="L24" s="65"/>
      <c r="M24" s="66"/>
      <c r="N24" s="65"/>
      <c r="O24" s="66"/>
      <c r="P24" s="65"/>
      <c r="Q24" s="66"/>
      <c r="R24" s="65">
        <f>VLOOKUP($A24,'Return Data'!$B$7:$R$2843,16,0)</f>
        <v>3.8328000000000002</v>
      </c>
      <c r="S24" s="67">
        <f t="shared" si="5"/>
        <v>25</v>
      </c>
    </row>
    <row r="25" spans="1:19" x14ac:dyDescent="0.3">
      <c r="A25" s="63" t="s">
        <v>1728</v>
      </c>
      <c r="B25" s="64">
        <f>VLOOKUP($A25,'Return Data'!$B$7:$R$2843,3,0)</f>
        <v>44438</v>
      </c>
      <c r="C25" s="65">
        <f>VLOOKUP($A25,'Return Data'!$B$7:$R$2843,4,0)</f>
        <v>10.522</v>
      </c>
      <c r="D25" s="65">
        <f>VLOOKUP($A25,'Return Data'!$B$7:$R$2843,10,0)</f>
        <v>1.329</v>
      </c>
      <c r="E25" s="66">
        <f t="shared" si="0"/>
        <v>8</v>
      </c>
      <c r="F25" s="65">
        <f>VLOOKUP($A25,'Return Data'!$B$7:$R$2843,11,0)</f>
        <v>2.5436000000000001</v>
      </c>
      <c r="G25" s="66">
        <f t="shared" si="1"/>
        <v>12</v>
      </c>
      <c r="H25" s="65"/>
      <c r="I25" s="66"/>
      <c r="J25" s="65"/>
      <c r="K25" s="66"/>
      <c r="L25" s="65"/>
      <c r="M25" s="66"/>
      <c r="N25" s="65"/>
      <c r="O25" s="66"/>
      <c r="P25" s="65"/>
      <c r="Q25" s="66"/>
      <c r="R25" s="65">
        <f>VLOOKUP($A25,'Return Data'!$B$7:$R$2843,16,0)</f>
        <v>4.3415999999999997</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44438</v>
      </c>
      <c r="C27" s="65">
        <f>VLOOKUP($A27,'Return Data'!$B$7:$R$2843,4,0)</f>
        <v>22.299700000000001</v>
      </c>
      <c r="D27" s="65">
        <f>VLOOKUP($A27,'Return Data'!$B$7:$R$2843,10,0)</f>
        <v>1.3406</v>
      </c>
      <c r="E27" s="66">
        <f t="shared" si="0"/>
        <v>7</v>
      </c>
      <c r="F27" s="65">
        <f>VLOOKUP($A27,'Return Data'!$B$7:$R$2843,11,0)</f>
        <v>2.6160999999999999</v>
      </c>
      <c r="G27" s="66">
        <f t="shared" si="1"/>
        <v>7</v>
      </c>
      <c r="H27" s="65">
        <f>VLOOKUP($A27,'Return Data'!$B$7:$R$2843,12,0)</f>
        <v>3.6476999999999999</v>
      </c>
      <c r="I27" s="66">
        <f t="shared" si="8"/>
        <v>8</v>
      </c>
      <c r="J27" s="65">
        <f>VLOOKUP($A27,'Return Data'!$B$7:$R$2843,13,0)</f>
        <v>4.7061999999999999</v>
      </c>
      <c r="K27" s="66">
        <f t="shared" si="9"/>
        <v>8</v>
      </c>
      <c r="L27" s="65">
        <f>VLOOKUP($A27,'Return Data'!$B$7:$R$2843,17,0)</f>
        <v>5.0339</v>
      </c>
      <c r="M27" s="66">
        <f>RANK(L27,L$8:L$34,0)</f>
        <v>5</v>
      </c>
      <c r="N27" s="65">
        <f>VLOOKUP($A27,'Return Data'!$B$7:$R$2843,14,0)</f>
        <v>5.8959000000000001</v>
      </c>
      <c r="O27" s="66">
        <f>RANK(N27,N$8:N$34,0)</f>
        <v>2</v>
      </c>
      <c r="P27" s="65">
        <f>VLOOKUP($A27,'Return Data'!$B$7:$R$2843,15,0)</f>
        <v>6.2538</v>
      </c>
      <c r="Q27" s="66">
        <f>RANK(P27,P$8:P$34,0)</f>
        <v>1</v>
      </c>
      <c r="R27" s="65">
        <f>VLOOKUP($A27,'Return Data'!$B$7:$R$2843,16,0)</f>
        <v>7.2721</v>
      </c>
      <c r="S27" s="67">
        <f t="shared" si="5"/>
        <v>1</v>
      </c>
    </row>
    <row r="28" spans="1:19" x14ac:dyDescent="0.3">
      <c r="A28" s="63" t="s">
        <v>1730</v>
      </c>
      <c r="B28" s="64">
        <f>VLOOKUP($A28,'Return Data'!$B$7:$R$2843,3,0)</f>
        <v>44438</v>
      </c>
      <c r="C28" s="65">
        <f>VLOOKUP($A28,'Return Data'!$B$7:$R$2843,4,0)</f>
        <v>15.454700000000001</v>
      </c>
      <c r="D28" s="65">
        <f>VLOOKUP($A28,'Return Data'!$B$7:$R$2843,10,0)</f>
        <v>1.2739</v>
      </c>
      <c r="E28" s="66">
        <f t="shared" si="0"/>
        <v>15</v>
      </c>
      <c r="F28" s="65">
        <f>VLOOKUP($A28,'Return Data'!$B$7:$R$2843,11,0)</f>
        <v>2.4426000000000001</v>
      </c>
      <c r="G28" s="66">
        <f t="shared" si="1"/>
        <v>19</v>
      </c>
      <c r="H28" s="65">
        <f>VLOOKUP($A28,'Return Data'!$B$7:$R$2843,12,0)</f>
        <v>3.4984999999999999</v>
      </c>
      <c r="I28" s="66">
        <f t="shared" si="8"/>
        <v>14</v>
      </c>
      <c r="J28" s="65">
        <f>VLOOKUP($A28,'Return Data'!$B$7:$R$2843,13,0)</f>
        <v>4.6641000000000004</v>
      </c>
      <c r="K28" s="66">
        <f t="shared" si="9"/>
        <v>11</v>
      </c>
      <c r="L28" s="65">
        <f>VLOOKUP($A28,'Return Data'!$B$7:$R$2843,17,0)</f>
        <v>4.7079000000000004</v>
      </c>
      <c r="M28" s="66">
        <f>RANK(L28,L$8:L$34,0)</f>
        <v>15</v>
      </c>
      <c r="N28" s="65">
        <f>VLOOKUP($A28,'Return Data'!$B$7:$R$2843,14,0)</f>
        <v>5.3673999999999999</v>
      </c>
      <c r="O28" s="66">
        <f>RANK(N28,N$8:N$34,0)</f>
        <v>14</v>
      </c>
      <c r="P28" s="65">
        <f>VLOOKUP($A28,'Return Data'!$B$7:$R$2843,15,0)</f>
        <v>5.798</v>
      </c>
      <c r="Q28" s="66">
        <f>RANK(P28,P$8:P$34,0)</f>
        <v>11</v>
      </c>
      <c r="R28" s="65">
        <f>VLOOKUP($A28,'Return Data'!$B$7:$R$2843,16,0)</f>
        <v>6.4035000000000002</v>
      </c>
      <c r="S28" s="67">
        <f t="shared" si="5"/>
        <v>13</v>
      </c>
    </row>
    <row r="29" spans="1:19" x14ac:dyDescent="0.3">
      <c r="A29" s="63" t="s">
        <v>1731</v>
      </c>
      <c r="B29" s="64">
        <f>VLOOKUP($A29,'Return Data'!$B$7:$R$2843,3,0)</f>
        <v>44438</v>
      </c>
      <c r="C29" s="65">
        <f>VLOOKUP($A29,'Return Data'!$B$7:$R$2843,4,0)</f>
        <v>12.0863</v>
      </c>
      <c r="D29" s="65">
        <f>VLOOKUP($A29,'Return Data'!$B$7:$R$2843,10,0)</f>
        <v>0.92190000000000005</v>
      </c>
      <c r="E29" s="66">
        <f t="shared" si="0"/>
        <v>25</v>
      </c>
      <c r="F29" s="65">
        <f>VLOOKUP($A29,'Return Data'!$B$7:$R$2843,11,0)</f>
        <v>1.8952</v>
      </c>
      <c r="G29" s="66">
        <f t="shared" si="1"/>
        <v>25</v>
      </c>
      <c r="H29" s="65">
        <f>VLOOKUP($A29,'Return Data'!$B$7:$R$2843,12,0)</f>
        <v>2.5400999999999998</v>
      </c>
      <c r="I29" s="66">
        <f t="shared" si="8"/>
        <v>22</v>
      </c>
      <c r="J29" s="65">
        <f>VLOOKUP($A29,'Return Data'!$B$7:$R$2843,13,0)</f>
        <v>3.1025999999999998</v>
      </c>
      <c r="K29" s="66">
        <f t="shared" si="9"/>
        <v>24</v>
      </c>
      <c r="L29" s="65">
        <f>VLOOKUP($A29,'Return Data'!$B$7:$R$2843,17,0)</f>
        <v>3.0103</v>
      </c>
      <c r="M29" s="66">
        <f>RANK(L29,L$8:L$34,0)</f>
        <v>22</v>
      </c>
      <c r="N29" s="65">
        <f>VLOOKUP($A29,'Return Data'!$B$7:$R$2843,14,0)</f>
        <v>1.7211000000000001</v>
      </c>
      <c r="O29" s="66">
        <f>RANK(N29,N$8:N$34,0)</f>
        <v>18</v>
      </c>
      <c r="P29" s="65"/>
      <c r="Q29" s="66"/>
      <c r="R29" s="65">
        <f>VLOOKUP($A29,'Return Data'!$B$7:$R$2843,16,0)</f>
        <v>3.5973000000000002</v>
      </c>
      <c r="S29" s="67">
        <f t="shared" si="5"/>
        <v>26</v>
      </c>
    </row>
    <row r="30" spans="1:19" x14ac:dyDescent="0.3">
      <c r="A30" s="63" t="s">
        <v>1732</v>
      </c>
      <c r="B30" s="64">
        <f>VLOOKUP($A30,'Return Data'!$B$7:$R$2843,3,0)</f>
        <v>44438</v>
      </c>
      <c r="C30" s="65">
        <f>VLOOKUP($A30,'Return Data'!$B$7:$R$2843,4,0)</f>
        <v>27.832899999999999</v>
      </c>
      <c r="D30" s="65">
        <f>VLOOKUP($A30,'Return Data'!$B$7:$R$2843,10,0)</f>
        <v>1.2798</v>
      </c>
      <c r="E30" s="66">
        <f t="shared" si="0"/>
        <v>14</v>
      </c>
      <c r="F30" s="65">
        <f>VLOOKUP($A30,'Return Data'!$B$7:$R$2843,11,0)</f>
        <v>2.4941</v>
      </c>
      <c r="G30" s="66">
        <f t="shared" si="1"/>
        <v>14</v>
      </c>
      <c r="H30" s="65">
        <f>VLOOKUP($A30,'Return Data'!$B$7:$R$2843,12,0)</f>
        <v>3.3693</v>
      </c>
      <c r="I30" s="66">
        <f t="shared" si="8"/>
        <v>17</v>
      </c>
      <c r="J30" s="65">
        <f>VLOOKUP($A30,'Return Data'!$B$7:$R$2843,13,0)</f>
        <v>4.1604000000000001</v>
      </c>
      <c r="K30" s="66">
        <f t="shared" si="9"/>
        <v>18</v>
      </c>
      <c r="L30" s="65">
        <f>VLOOKUP($A30,'Return Data'!$B$7:$R$2843,17,0)</f>
        <v>4.2636000000000003</v>
      </c>
      <c r="M30" s="66">
        <f>RANK(L30,L$8:L$34,0)</f>
        <v>18</v>
      </c>
      <c r="N30" s="65">
        <f>VLOOKUP($A30,'Return Data'!$B$7:$R$2843,14,0)</f>
        <v>5.2869000000000002</v>
      </c>
      <c r="O30" s="66">
        <f>RANK(N30,N$8:N$34,0)</f>
        <v>15</v>
      </c>
      <c r="P30" s="65">
        <f>VLOOKUP($A30,'Return Data'!$B$7:$R$2843,15,0)</f>
        <v>5.7137000000000002</v>
      </c>
      <c r="Q30" s="66">
        <f>RANK(P30,P$8:P$34,0)</f>
        <v>12</v>
      </c>
      <c r="R30" s="65">
        <f>VLOOKUP($A30,'Return Data'!$B$7:$R$2843,16,0)</f>
        <v>6.8468</v>
      </c>
      <c r="S30" s="67">
        <f t="shared" si="5"/>
        <v>8</v>
      </c>
    </row>
    <row r="31" spans="1:19" x14ac:dyDescent="0.3">
      <c r="A31" s="63" t="s">
        <v>1733</v>
      </c>
      <c r="B31" s="64">
        <f>VLOOKUP($A31,'Return Data'!$B$7:$R$2843,3,0)</f>
        <v>44438</v>
      </c>
      <c r="C31" s="65">
        <f>VLOOKUP($A31,'Return Data'!$B$7:$R$2843,4,0)</f>
        <v>10.7295</v>
      </c>
      <c r="D31" s="65">
        <f>VLOOKUP($A31,'Return Data'!$B$7:$R$2843,10,0)</f>
        <v>1.3411999999999999</v>
      </c>
      <c r="E31" s="66">
        <f t="shared" si="0"/>
        <v>6</v>
      </c>
      <c r="F31" s="65">
        <f>VLOOKUP($A31,'Return Data'!$B$7:$R$2843,11,0)</f>
        <v>2.6717</v>
      </c>
      <c r="G31" s="66">
        <f t="shared" si="1"/>
        <v>4</v>
      </c>
      <c r="H31" s="65">
        <f>VLOOKUP($A31,'Return Data'!$B$7:$R$2843,12,0)</f>
        <v>3.6737000000000002</v>
      </c>
      <c r="I31" s="66">
        <f t="shared" si="8"/>
        <v>6</v>
      </c>
      <c r="J31" s="65">
        <f>VLOOKUP($A31,'Return Data'!$B$7:$R$2843,13,0)</f>
        <v>4.9185999999999996</v>
      </c>
      <c r="K31" s="66">
        <f t="shared" si="9"/>
        <v>2</v>
      </c>
      <c r="L31" s="65"/>
      <c r="M31" s="66"/>
      <c r="N31" s="65"/>
      <c r="O31" s="66"/>
      <c r="P31" s="65"/>
      <c r="Q31" s="66"/>
      <c r="R31" s="65">
        <f>VLOOKUP($A31,'Return Data'!$B$7:$R$2843,16,0)</f>
        <v>4.5872999999999999</v>
      </c>
      <c r="S31" s="67">
        <f t="shared" si="5"/>
        <v>22</v>
      </c>
    </row>
    <row r="32" spans="1:19" x14ac:dyDescent="0.3">
      <c r="A32" s="63" t="s">
        <v>1734</v>
      </c>
      <c r="B32" s="64">
        <f>VLOOKUP($A32,'Return Data'!$B$7:$R$2843,3,0)</f>
        <v>44438</v>
      </c>
      <c r="C32" s="65">
        <f>VLOOKUP($A32,'Return Data'!$B$7:$R$2843,4,0)</f>
        <v>11.727499999999999</v>
      </c>
      <c r="D32" s="65">
        <f>VLOOKUP($A32,'Return Data'!$B$7:$R$2843,10,0)</f>
        <v>1.3446</v>
      </c>
      <c r="E32" s="66">
        <f t="shared" si="0"/>
        <v>5</v>
      </c>
      <c r="F32" s="65">
        <f>VLOOKUP($A32,'Return Data'!$B$7:$R$2843,11,0)</f>
        <v>2.7555999999999998</v>
      </c>
      <c r="G32" s="66">
        <f t="shared" si="1"/>
        <v>1</v>
      </c>
      <c r="H32" s="65">
        <f>VLOOKUP($A32,'Return Data'!$B$7:$R$2843,12,0)</f>
        <v>3.7786</v>
      </c>
      <c r="I32" s="66">
        <f t="shared" si="8"/>
        <v>2</v>
      </c>
      <c r="J32" s="65">
        <f>VLOOKUP($A32,'Return Data'!$B$7:$R$2843,13,0)</f>
        <v>5.0033000000000003</v>
      </c>
      <c r="K32" s="66">
        <f t="shared" si="9"/>
        <v>1</v>
      </c>
      <c r="L32" s="65">
        <f>VLOOKUP($A32,'Return Data'!$B$7:$R$2843,17,0)</f>
        <v>5.5427999999999997</v>
      </c>
      <c r="M32" s="66">
        <f>RANK(L32,L$8:L$34,0)</f>
        <v>1</v>
      </c>
      <c r="N32" s="65"/>
      <c r="O32" s="66"/>
      <c r="P32" s="65"/>
      <c r="Q32" s="66"/>
      <c r="R32" s="65">
        <f>VLOOKUP($A32,'Return Data'!$B$7:$R$2843,16,0)</f>
        <v>6.0763999999999996</v>
      </c>
      <c r="S32" s="67">
        <f t="shared" si="5"/>
        <v>17</v>
      </c>
    </row>
    <row r="33" spans="1:19" x14ac:dyDescent="0.3">
      <c r="A33" s="63" t="s">
        <v>1735</v>
      </c>
      <c r="B33" s="64">
        <f>VLOOKUP($A33,'Return Data'!$B$7:$R$2843,3,0)</f>
        <v>44438</v>
      </c>
      <c r="C33" s="65">
        <f>VLOOKUP($A33,'Return Data'!$B$7:$R$2843,4,0)</f>
        <v>11.408300000000001</v>
      </c>
      <c r="D33" s="65">
        <f>VLOOKUP($A33,'Return Data'!$B$7:$R$2843,10,0)</f>
        <v>1.1894</v>
      </c>
      <c r="E33" s="66">
        <f t="shared" si="0"/>
        <v>19</v>
      </c>
      <c r="F33" s="65">
        <f>VLOOKUP($A33,'Return Data'!$B$7:$R$2843,11,0)</f>
        <v>2.4773999999999998</v>
      </c>
      <c r="G33" s="66">
        <f t="shared" si="1"/>
        <v>16</v>
      </c>
      <c r="H33" s="65">
        <f>VLOOKUP($A33,'Return Data'!$B$7:$R$2843,12,0)</f>
        <v>3.1930000000000001</v>
      </c>
      <c r="I33" s="66">
        <f t="shared" si="8"/>
        <v>18</v>
      </c>
      <c r="J33" s="65">
        <f>VLOOKUP($A33,'Return Data'!$B$7:$R$2843,13,0)</f>
        <v>4.1901000000000002</v>
      </c>
      <c r="K33" s="66">
        <f t="shared" si="9"/>
        <v>17</v>
      </c>
      <c r="L33" s="65">
        <f>VLOOKUP($A33,'Return Data'!$B$7:$R$2843,17,0)</f>
        <v>4.7953000000000001</v>
      </c>
      <c r="M33" s="66">
        <f>RANK(L33,L$8:L$34,0)</f>
        <v>12</v>
      </c>
      <c r="N33" s="65"/>
      <c r="O33" s="66"/>
      <c r="P33" s="65"/>
      <c r="Q33" s="66"/>
      <c r="R33" s="65">
        <f>VLOOKUP($A33,'Return Data'!$B$7:$R$2843,16,0)</f>
        <v>5.3544</v>
      </c>
      <c r="S33" s="67">
        <f t="shared" si="5"/>
        <v>19</v>
      </c>
    </row>
    <row r="34" spans="1:19" x14ac:dyDescent="0.3">
      <c r="A34" s="63" t="s">
        <v>1736</v>
      </c>
      <c r="B34" s="64">
        <f>VLOOKUP($A34,'Return Data'!$B$7:$R$2843,3,0)</f>
        <v>44438</v>
      </c>
      <c r="C34" s="65">
        <f>VLOOKUP($A34,'Return Data'!$B$7:$R$2843,4,0)</f>
        <v>29.092600000000001</v>
      </c>
      <c r="D34" s="65">
        <f>VLOOKUP($A34,'Return Data'!$B$7:$R$2843,10,0)</f>
        <v>1.3743000000000001</v>
      </c>
      <c r="E34" s="66">
        <f t="shared" si="0"/>
        <v>1</v>
      </c>
      <c r="F34" s="65">
        <f>VLOOKUP($A34,'Return Data'!$B$7:$R$2843,11,0)</f>
        <v>2.7164999999999999</v>
      </c>
      <c r="G34" s="66">
        <f t="shared" si="1"/>
        <v>3</v>
      </c>
      <c r="H34" s="65">
        <f>VLOOKUP($A34,'Return Data'!$B$7:$R$2843,12,0)</f>
        <v>3.7021000000000002</v>
      </c>
      <c r="I34" s="66">
        <f t="shared" si="8"/>
        <v>3</v>
      </c>
      <c r="J34" s="65">
        <f>VLOOKUP($A34,'Return Data'!$B$7:$R$2843,13,0)</f>
        <v>4.7416</v>
      </c>
      <c r="K34" s="66">
        <f t="shared" si="9"/>
        <v>5</v>
      </c>
      <c r="L34" s="65">
        <f>VLOOKUP($A34,'Return Data'!$B$7:$R$2843,17,0)</f>
        <v>4.9949000000000003</v>
      </c>
      <c r="M34" s="66">
        <f>RANK(L34,L$8:L$34,0)</f>
        <v>6</v>
      </c>
      <c r="N34" s="65">
        <f>VLOOKUP($A34,'Return Data'!$B$7:$R$2843,14,0)</f>
        <v>5.7813999999999997</v>
      </c>
      <c r="O34" s="66">
        <f>RANK(N34,N$8:N$34,0)</f>
        <v>5</v>
      </c>
      <c r="P34" s="65">
        <f>VLOOKUP($A34,'Return Data'!$B$7:$R$2843,15,0)</f>
        <v>6.0349000000000004</v>
      </c>
      <c r="Q34" s="66">
        <f>RANK(P34,P$8:P$34,0)</f>
        <v>7</v>
      </c>
      <c r="R34" s="65">
        <f>VLOOKUP($A34,'Return Data'!$B$7:$R$2843,16,0)</f>
        <v>6.8582999999999998</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1.1851518518518522</v>
      </c>
      <c r="E36" s="74"/>
      <c r="F36" s="75">
        <f>AVERAGE(F8:F34)</f>
        <v>2.331755555555556</v>
      </c>
      <c r="G36" s="74"/>
      <c r="H36" s="75">
        <f>AVERAGE(H8:H34)</f>
        <v>3.2011959999999995</v>
      </c>
      <c r="I36" s="74"/>
      <c r="J36" s="75">
        <f>AVERAGE(J8:J34)</f>
        <v>4.1269799999999996</v>
      </c>
      <c r="K36" s="74"/>
      <c r="L36" s="75">
        <f>AVERAGE(L8:L34)</f>
        <v>4.4269304347826086</v>
      </c>
      <c r="M36" s="74"/>
      <c r="N36" s="75">
        <f>AVERAGE(N8:N34)</f>
        <v>5.3297277777777792</v>
      </c>
      <c r="O36" s="74"/>
      <c r="P36" s="75">
        <f>AVERAGE(P8:P34)</f>
        <v>5.9080000000000004</v>
      </c>
      <c r="Q36" s="74"/>
      <c r="R36" s="75">
        <f>AVERAGE(R8:R34)</f>
        <v>5.7651333333333321</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1.7211000000000001</v>
      </c>
      <c r="O37" s="74"/>
      <c r="P37" s="75">
        <f>MIN(P8:P34)</f>
        <v>4.9555999999999996</v>
      </c>
      <c r="Q37" s="74"/>
      <c r="R37" s="75">
        <f>MIN(R8:R34)</f>
        <v>0</v>
      </c>
      <c r="S37" s="76"/>
    </row>
    <row r="38" spans="1:19" ht="15" thickBot="1" x14ac:dyDescent="0.35">
      <c r="A38" s="77" t="s">
        <v>29</v>
      </c>
      <c r="B38" s="78"/>
      <c r="C38" s="78"/>
      <c r="D38" s="79">
        <f>MAX(D8:D34)</f>
        <v>1.3743000000000001</v>
      </c>
      <c r="E38" s="78"/>
      <c r="F38" s="79">
        <f>MAX(F8:F34)</f>
        <v>2.7555999999999998</v>
      </c>
      <c r="G38" s="78"/>
      <c r="H38" s="79">
        <f>MAX(H8:H34)</f>
        <v>3.7961</v>
      </c>
      <c r="I38" s="78"/>
      <c r="J38" s="79">
        <f>MAX(J8:J34)</f>
        <v>5.0033000000000003</v>
      </c>
      <c r="K38" s="78"/>
      <c r="L38" s="79">
        <f>MAX(L8:L34)</f>
        <v>5.5427999999999997</v>
      </c>
      <c r="M38" s="78"/>
      <c r="N38" s="79">
        <f>MAX(N8:N34)</f>
        <v>5.9352</v>
      </c>
      <c r="O38" s="78"/>
      <c r="P38" s="79">
        <f>MAX(P8:P34)</f>
        <v>6.2538</v>
      </c>
      <c r="Q38" s="78"/>
      <c r="R38" s="79">
        <f>MAX(R8:R34)</f>
        <v>7.2721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44438</v>
      </c>
      <c r="C8" s="65">
        <f>VLOOKUP($A8,'Return Data'!$B$7:$R$2843,4,0)</f>
        <v>21.216200000000001</v>
      </c>
      <c r="D8" s="65">
        <f>VLOOKUP($A8,'Return Data'!$B$7:$R$2843,10,0)</f>
        <v>1.1866000000000001</v>
      </c>
      <c r="E8" s="66">
        <f t="shared" ref="E8:E34" si="0">RANK(D8,D$8:D$34,0)</f>
        <v>2</v>
      </c>
      <c r="F8" s="65">
        <f>VLOOKUP($A8,'Return Data'!$B$7:$R$2843,11,0)</f>
        <v>2.3795000000000002</v>
      </c>
      <c r="G8" s="66">
        <f t="shared" ref="G8:G34" si="1">RANK(F8,F$8:F$34,0)</f>
        <v>2</v>
      </c>
      <c r="H8" s="65">
        <f>VLOOKUP($A8,'Return Data'!$B$7:$R$2843,12,0)</f>
        <v>3.2940999999999998</v>
      </c>
      <c r="I8" s="66">
        <f t="shared" ref="I8:I23" si="2">RANK(H8,H$8:H$34,0)</f>
        <v>1</v>
      </c>
      <c r="J8" s="65">
        <f>VLOOKUP($A8,'Return Data'!$B$7:$R$2843,13,0)</f>
        <v>4.0377000000000001</v>
      </c>
      <c r="K8" s="66">
        <f t="shared" ref="K8:K23" si="3">RANK(J8,J$8:J$34,0)</f>
        <v>8</v>
      </c>
      <c r="L8" s="65">
        <f>VLOOKUP($A8,'Return Data'!$B$7:$R$2843,17,0)</f>
        <v>4.3239000000000001</v>
      </c>
      <c r="M8" s="66">
        <f t="shared" ref="M8:M18" si="4">RANK(L8,L$8:L$34,0)</f>
        <v>7</v>
      </c>
      <c r="N8" s="65">
        <f>VLOOKUP($A8,'Return Data'!$B$7:$R$2843,14,0)</f>
        <v>5.1200999999999999</v>
      </c>
      <c r="O8" s="66">
        <f>RANK(N8,N$8:N$34,0)</f>
        <v>7</v>
      </c>
      <c r="P8" s="65">
        <f>VLOOKUP($A8,'Return Data'!$B$7:$R$2843,15,0)</f>
        <v>5.4015000000000004</v>
      </c>
      <c r="Q8" s="66">
        <f>RANK(P8,P$8:P$34,0)</f>
        <v>7</v>
      </c>
      <c r="R8" s="65">
        <f>VLOOKUP($A8,'Return Data'!$B$7:$R$2843,16,0)</f>
        <v>6.4084000000000003</v>
      </c>
      <c r="S8" s="67">
        <f t="shared" ref="S8:S34" si="5">RANK(R8,R$8:R$34,0)</f>
        <v>10</v>
      </c>
    </row>
    <row r="9" spans="1:20" x14ac:dyDescent="0.3">
      <c r="A9" s="63" t="s">
        <v>1738</v>
      </c>
      <c r="B9" s="64">
        <f>VLOOKUP($A9,'Return Data'!$B$7:$R$2843,3,0)</f>
        <v>44438</v>
      </c>
      <c r="C9" s="65">
        <f>VLOOKUP($A9,'Return Data'!$B$7:$R$2843,4,0)</f>
        <v>14.906499999999999</v>
      </c>
      <c r="D9" s="65">
        <f>VLOOKUP($A9,'Return Data'!$B$7:$R$2843,10,0)</f>
        <v>1.0802</v>
      </c>
      <c r="E9" s="66">
        <f t="shared" si="0"/>
        <v>19</v>
      </c>
      <c r="F9" s="65">
        <f>VLOOKUP($A9,'Return Data'!$B$7:$R$2843,11,0)</f>
        <v>2.1714000000000002</v>
      </c>
      <c r="G9" s="66">
        <f t="shared" si="1"/>
        <v>14</v>
      </c>
      <c r="H9" s="65">
        <f>VLOOKUP($A9,'Return Data'!$B$7:$R$2843,12,0)</f>
        <v>2.9504000000000001</v>
      </c>
      <c r="I9" s="66">
        <f t="shared" si="2"/>
        <v>16</v>
      </c>
      <c r="J9" s="65">
        <f>VLOOKUP($A9,'Return Data'!$B$7:$R$2843,13,0)</f>
        <v>3.7176</v>
      </c>
      <c r="K9" s="66">
        <f t="shared" si="3"/>
        <v>17</v>
      </c>
      <c r="L9" s="65">
        <f>VLOOKUP($A9,'Return Data'!$B$7:$R$2843,17,0)</f>
        <v>4.1489000000000003</v>
      </c>
      <c r="M9" s="66">
        <f t="shared" si="4"/>
        <v>12</v>
      </c>
      <c r="N9" s="65">
        <f>VLOOKUP($A9,'Return Data'!$B$7:$R$2843,14,0)</f>
        <v>4.9272</v>
      </c>
      <c r="O9" s="66">
        <f>RANK(N9,N$8:N$34,0)</f>
        <v>12</v>
      </c>
      <c r="P9" s="65">
        <f>VLOOKUP($A9,'Return Data'!$B$7:$R$2843,15,0)</f>
        <v>5.3646000000000003</v>
      </c>
      <c r="Q9" s="66">
        <f>RANK(P9,P$8:P$34,0)</f>
        <v>8</v>
      </c>
      <c r="R9" s="65">
        <f>VLOOKUP($A9,'Return Data'!$B$7:$R$2843,16,0)</f>
        <v>5.8266</v>
      </c>
      <c r="S9" s="67">
        <f t="shared" si="5"/>
        <v>13</v>
      </c>
    </row>
    <row r="10" spans="1:20" x14ac:dyDescent="0.3">
      <c r="A10" s="63" t="s">
        <v>1739</v>
      </c>
      <c r="B10" s="64">
        <f>VLOOKUP($A10,'Return Data'!$B$7:$R$2843,3,0)</f>
        <v>44438</v>
      </c>
      <c r="C10" s="65">
        <f>VLOOKUP($A10,'Return Data'!$B$7:$R$2843,4,0)</f>
        <v>12.894</v>
      </c>
      <c r="D10" s="65">
        <f>VLOOKUP($A10,'Return Data'!$B$7:$R$2843,10,0)</f>
        <v>1.1294</v>
      </c>
      <c r="E10" s="66">
        <f t="shared" si="0"/>
        <v>14</v>
      </c>
      <c r="F10" s="65">
        <f>VLOOKUP($A10,'Return Data'!$B$7:$R$2843,11,0)</f>
        <v>2.1631</v>
      </c>
      <c r="G10" s="66">
        <f t="shared" si="1"/>
        <v>15</v>
      </c>
      <c r="H10" s="65">
        <f>VLOOKUP($A10,'Return Data'!$B$7:$R$2843,12,0)</f>
        <v>3.0777999999999999</v>
      </c>
      <c r="I10" s="66">
        <f t="shared" si="2"/>
        <v>11</v>
      </c>
      <c r="J10" s="65">
        <f>VLOOKUP($A10,'Return Data'!$B$7:$R$2843,13,0)</f>
        <v>4.0426000000000002</v>
      </c>
      <c r="K10" s="66">
        <f t="shared" si="3"/>
        <v>7</v>
      </c>
      <c r="L10" s="65">
        <f>VLOOKUP($A10,'Return Data'!$B$7:$R$2843,17,0)</f>
        <v>4.4866999999999999</v>
      </c>
      <c r="M10" s="66">
        <f t="shared" si="4"/>
        <v>3</v>
      </c>
      <c r="N10" s="65">
        <f>VLOOKUP($A10,'Return Data'!$B$7:$R$2843,14,0)</f>
        <v>5.1664000000000003</v>
      </c>
      <c r="O10" s="66">
        <f>RANK(N10,N$8:N$34,0)</f>
        <v>6</v>
      </c>
      <c r="P10" s="65"/>
      <c r="Q10" s="66"/>
      <c r="R10" s="65">
        <f>VLOOKUP($A10,'Return Data'!$B$7:$R$2843,16,0)</f>
        <v>5.5887000000000002</v>
      </c>
      <c r="S10" s="67">
        <f t="shared" si="5"/>
        <v>16</v>
      </c>
    </row>
    <row r="11" spans="1:20" x14ac:dyDescent="0.3">
      <c r="A11" s="63" t="s">
        <v>1740</v>
      </c>
      <c r="B11" s="64">
        <f>VLOOKUP($A11,'Return Data'!$B$7:$R$2843,3,0)</f>
        <v>44438</v>
      </c>
      <c r="C11" s="65">
        <f>VLOOKUP($A11,'Return Data'!$B$7:$R$2843,4,0)</f>
        <v>11.3622</v>
      </c>
      <c r="D11" s="65">
        <f>VLOOKUP($A11,'Return Data'!$B$7:$R$2843,10,0)</f>
        <v>0.6734</v>
      </c>
      <c r="E11" s="66">
        <f t="shared" si="0"/>
        <v>26</v>
      </c>
      <c r="F11" s="65">
        <f>VLOOKUP($A11,'Return Data'!$B$7:$R$2843,11,0)</f>
        <v>1.4247000000000001</v>
      </c>
      <c r="G11" s="66">
        <f t="shared" si="1"/>
        <v>26</v>
      </c>
      <c r="H11" s="65">
        <f>VLOOKUP($A11,'Return Data'!$B$7:$R$2843,12,0)</f>
        <v>1.8291999999999999</v>
      </c>
      <c r="I11" s="66">
        <f t="shared" si="2"/>
        <v>24</v>
      </c>
      <c r="J11" s="65">
        <f>VLOOKUP($A11,'Return Data'!$B$7:$R$2843,13,0)</f>
        <v>2.4489000000000001</v>
      </c>
      <c r="K11" s="66">
        <f t="shared" si="3"/>
        <v>23</v>
      </c>
      <c r="L11" s="65">
        <f>VLOOKUP($A11,'Return Data'!$B$7:$R$2843,17,0)</f>
        <v>3.0182000000000002</v>
      </c>
      <c r="M11" s="66">
        <f t="shared" si="4"/>
        <v>20</v>
      </c>
      <c r="N11" s="65"/>
      <c r="O11" s="66"/>
      <c r="P11" s="65"/>
      <c r="Q11" s="66"/>
      <c r="R11" s="65">
        <f>VLOOKUP($A11,'Return Data'!$B$7:$R$2843,16,0)</f>
        <v>4.0679999999999996</v>
      </c>
      <c r="S11" s="67">
        <f t="shared" si="5"/>
        <v>21</v>
      </c>
    </row>
    <row r="12" spans="1:20" x14ac:dyDescent="0.3">
      <c r="A12" s="63" t="s">
        <v>1741</v>
      </c>
      <c r="B12" s="64">
        <f>VLOOKUP($A12,'Return Data'!$B$7:$R$2843,3,0)</f>
        <v>44438</v>
      </c>
      <c r="C12" s="65">
        <f>VLOOKUP($A12,'Return Data'!$B$7:$R$2843,4,0)</f>
        <v>11.967000000000001</v>
      </c>
      <c r="D12" s="65">
        <f>VLOOKUP($A12,'Return Data'!$B$7:$R$2843,10,0)</f>
        <v>1.1153</v>
      </c>
      <c r="E12" s="66">
        <f t="shared" si="0"/>
        <v>16</v>
      </c>
      <c r="F12" s="65">
        <f>VLOOKUP($A12,'Return Data'!$B$7:$R$2843,11,0)</f>
        <v>2.1511</v>
      </c>
      <c r="G12" s="66">
        <f t="shared" si="1"/>
        <v>17</v>
      </c>
      <c r="H12" s="65">
        <f>VLOOKUP($A12,'Return Data'!$B$7:$R$2843,12,0)</f>
        <v>2.9508000000000001</v>
      </c>
      <c r="I12" s="66">
        <f t="shared" si="2"/>
        <v>15</v>
      </c>
      <c r="J12" s="65">
        <f>VLOOKUP($A12,'Return Data'!$B$7:$R$2843,13,0)</f>
        <v>3.7450999999999999</v>
      </c>
      <c r="K12" s="66">
        <f t="shared" si="3"/>
        <v>16</v>
      </c>
      <c r="L12" s="65">
        <f>VLOOKUP($A12,'Return Data'!$B$7:$R$2843,17,0)</f>
        <v>4.0986000000000002</v>
      </c>
      <c r="M12" s="66">
        <f t="shared" si="4"/>
        <v>13</v>
      </c>
      <c r="N12" s="65">
        <f>VLOOKUP($A12,'Return Data'!$B$7:$R$2843,14,0)</f>
        <v>4.9972000000000003</v>
      </c>
      <c r="O12" s="66">
        <f t="shared" ref="O12:O18" si="6">RANK(N12,N$8:N$34,0)</f>
        <v>9</v>
      </c>
      <c r="P12" s="65"/>
      <c r="Q12" s="66"/>
      <c r="R12" s="65">
        <f>VLOOKUP($A12,'Return Data'!$B$7:$R$2843,16,0)</f>
        <v>5.1185</v>
      </c>
      <c r="S12" s="67">
        <f t="shared" si="5"/>
        <v>18</v>
      </c>
    </row>
    <row r="13" spans="1:20" x14ac:dyDescent="0.3">
      <c r="A13" s="63" t="s">
        <v>1742</v>
      </c>
      <c r="B13" s="64">
        <f>VLOOKUP($A13,'Return Data'!$B$7:$R$2843,3,0)</f>
        <v>44438</v>
      </c>
      <c r="C13" s="65">
        <f>VLOOKUP($A13,'Return Data'!$B$7:$R$2843,4,0)</f>
        <v>15.3992</v>
      </c>
      <c r="D13" s="65">
        <f>VLOOKUP($A13,'Return Data'!$B$7:$R$2843,10,0)</f>
        <v>1.1595</v>
      </c>
      <c r="E13" s="66">
        <f t="shared" si="0"/>
        <v>8</v>
      </c>
      <c r="F13" s="65">
        <f>VLOOKUP($A13,'Return Data'!$B$7:$R$2843,11,0)</f>
        <v>2.2225000000000001</v>
      </c>
      <c r="G13" s="66">
        <f t="shared" si="1"/>
        <v>12</v>
      </c>
      <c r="H13" s="65">
        <f>VLOOKUP($A13,'Return Data'!$B$7:$R$2843,12,0)</f>
        <v>3.0895000000000001</v>
      </c>
      <c r="I13" s="66">
        <f t="shared" si="2"/>
        <v>10</v>
      </c>
      <c r="J13" s="65">
        <f>VLOOKUP($A13,'Return Data'!$B$7:$R$2843,13,0)</f>
        <v>3.9573</v>
      </c>
      <c r="K13" s="66">
        <f t="shared" si="3"/>
        <v>12</v>
      </c>
      <c r="L13" s="65">
        <f>VLOOKUP($A13,'Return Data'!$B$7:$R$2843,17,0)</f>
        <v>4.4253999999999998</v>
      </c>
      <c r="M13" s="66">
        <f t="shared" si="4"/>
        <v>4</v>
      </c>
      <c r="N13" s="65">
        <f>VLOOKUP($A13,'Return Data'!$B$7:$R$2843,14,0)</f>
        <v>5.1866000000000003</v>
      </c>
      <c r="O13" s="66">
        <f t="shared" si="6"/>
        <v>4</v>
      </c>
      <c r="P13" s="65">
        <f>VLOOKUP($A13,'Return Data'!$B$7:$R$2843,15,0)</f>
        <v>5.5072000000000001</v>
      </c>
      <c r="Q13" s="66">
        <f t="shared" ref="Q13:Q18" si="7">RANK(P13,P$8:P$34,0)</f>
        <v>4</v>
      </c>
      <c r="R13" s="65">
        <f>VLOOKUP($A13,'Return Data'!$B$7:$R$2843,16,0)</f>
        <v>6.1966999999999999</v>
      </c>
      <c r="S13" s="67">
        <f t="shared" si="5"/>
        <v>11</v>
      </c>
    </row>
    <row r="14" spans="1:20" x14ac:dyDescent="0.3">
      <c r="A14" s="63" t="s">
        <v>1743</v>
      </c>
      <c r="B14" s="64">
        <f>VLOOKUP($A14,'Return Data'!$B$7:$R$2843,3,0)</f>
        <v>44438</v>
      </c>
      <c r="C14" s="65">
        <f>VLOOKUP($A14,'Return Data'!$B$7:$R$2843,4,0)</f>
        <v>24.434999999999999</v>
      </c>
      <c r="D14" s="65">
        <f>VLOOKUP($A14,'Return Data'!$B$7:$R$2843,10,0)</f>
        <v>1.1508</v>
      </c>
      <c r="E14" s="66">
        <f t="shared" si="0"/>
        <v>11</v>
      </c>
      <c r="F14" s="65">
        <f>VLOOKUP($A14,'Return Data'!$B$7:$R$2843,11,0)</f>
        <v>2.2940999999999998</v>
      </c>
      <c r="G14" s="66">
        <f t="shared" si="1"/>
        <v>7</v>
      </c>
      <c r="H14" s="65">
        <f>VLOOKUP($A14,'Return Data'!$B$7:$R$2843,12,0)</f>
        <v>3.1490999999999998</v>
      </c>
      <c r="I14" s="66">
        <f t="shared" si="2"/>
        <v>5</v>
      </c>
      <c r="J14" s="65">
        <f>VLOOKUP($A14,'Return Data'!$B$7:$R$2843,13,0)</f>
        <v>3.9609999999999999</v>
      </c>
      <c r="K14" s="66">
        <f t="shared" si="3"/>
        <v>11</v>
      </c>
      <c r="L14" s="65">
        <f>VLOOKUP($A14,'Return Data'!$B$7:$R$2843,17,0)</f>
        <v>4.0624000000000002</v>
      </c>
      <c r="M14" s="66">
        <f t="shared" si="4"/>
        <v>15</v>
      </c>
      <c r="N14" s="65">
        <f>VLOOKUP($A14,'Return Data'!$B$7:$R$2843,14,0)</f>
        <v>4.8201000000000001</v>
      </c>
      <c r="O14" s="66">
        <f t="shared" si="6"/>
        <v>13</v>
      </c>
      <c r="P14" s="65">
        <f>VLOOKUP($A14,'Return Data'!$B$7:$R$2843,15,0)</f>
        <v>5.1540999999999997</v>
      </c>
      <c r="Q14" s="66">
        <f t="shared" si="7"/>
        <v>13</v>
      </c>
      <c r="R14" s="65">
        <f>VLOOKUP($A14,'Return Data'!$B$7:$R$2843,16,0)</f>
        <v>6.6569000000000003</v>
      </c>
      <c r="S14" s="67">
        <f t="shared" si="5"/>
        <v>7</v>
      </c>
    </row>
    <row r="15" spans="1:20" x14ac:dyDescent="0.3">
      <c r="A15" s="63" t="s">
        <v>1744</v>
      </c>
      <c r="B15" s="64">
        <f>VLOOKUP($A15,'Return Data'!$B$7:$R$2843,3,0)</f>
        <v>44438</v>
      </c>
      <c r="C15" s="65">
        <f>VLOOKUP($A15,'Return Data'!$B$7:$R$2843,4,0)</f>
        <v>27.3171</v>
      </c>
      <c r="D15" s="65">
        <f>VLOOKUP($A15,'Return Data'!$B$7:$R$2843,10,0)</f>
        <v>1.1718</v>
      </c>
      <c r="E15" s="66">
        <f t="shared" si="0"/>
        <v>4</v>
      </c>
      <c r="F15" s="65">
        <f>VLOOKUP($A15,'Return Data'!$B$7:$R$2843,11,0)</f>
        <v>2.3456999999999999</v>
      </c>
      <c r="G15" s="66">
        <f t="shared" si="1"/>
        <v>4</v>
      </c>
      <c r="H15" s="65">
        <f>VLOOKUP($A15,'Return Data'!$B$7:$R$2843,12,0)</f>
        <v>3.1448999999999998</v>
      </c>
      <c r="I15" s="66">
        <f t="shared" si="2"/>
        <v>6</v>
      </c>
      <c r="J15" s="65">
        <f>VLOOKUP($A15,'Return Data'!$B$7:$R$2843,13,0)</f>
        <v>4.1131000000000002</v>
      </c>
      <c r="K15" s="66">
        <f t="shared" si="3"/>
        <v>5</v>
      </c>
      <c r="L15" s="65">
        <f>VLOOKUP($A15,'Return Data'!$B$7:$R$2843,17,0)</f>
        <v>4.2946</v>
      </c>
      <c r="M15" s="66">
        <f t="shared" si="4"/>
        <v>10</v>
      </c>
      <c r="N15" s="65">
        <f>VLOOKUP($A15,'Return Data'!$B$7:$R$2843,14,0)</f>
        <v>5.0819000000000001</v>
      </c>
      <c r="O15" s="66">
        <f t="shared" si="6"/>
        <v>8</v>
      </c>
      <c r="P15" s="65">
        <f>VLOOKUP($A15,'Return Data'!$B$7:$R$2843,15,0)</f>
        <v>5.4085999999999999</v>
      </c>
      <c r="Q15" s="66">
        <f t="shared" si="7"/>
        <v>6</v>
      </c>
      <c r="R15" s="65">
        <f>VLOOKUP($A15,'Return Data'!$B$7:$R$2843,16,0)</f>
        <v>7.0869</v>
      </c>
      <c r="S15" s="67">
        <f t="shared" si="5"/>
        <v>2</v>
      </c>
    </row>
    <row r="16" spans="1:20" x14ac:dyDescent="0.3">
      <c r="A16" s="63" t="s">
        <v>1745</v>
      </c>
      <c r="B16" s="64">
        <f>VLOOKUP($A16,'Return Data'!$B$7:$R$2843,3,0)</f>
        <v>44438</v>
      </c>
      <c r="C16" s="65">
        <f>VLOOKUP($A16,'Return Data'!$B$7:$R$2843,4,0)</f>
        <v>25.9254</v>
      </c>
      <c r="D16" s="65">
        <f>VLOOKUP($A16,'Return Data'!$B$7:$R$2843,10,0)</f>
        <v>1.0879000000000001</v>
      </c>
      <c r="E16" s="66">
        <f t="shared" si="0"/>
        <v>18</v>
      </c>
      <c r="F16" s="65">
        <f>VLOOKUP($A16,'Return Data'!$B$7:$R$2843,11,0)</f>
        <v>2.1562000000000001</v>
      </c>
      <c r="G16" s="66">
        <f t="shared" si="1"/>
        <v>16</v>
      </c>
      <c r="H16" s="65">
        <f>VLOOKUP($A16,'Return Data'!$B$7:$R$2843,12,0)</f>
        <v>2.919</v>
      </c>
      <c r="I16" s="66">
        <f t="shared" si="2"/>
        <v>17</v>
      </c>
      <c r="J16" s="65">
        <f>VLOOKUP($A16,'Return Data'!$B$7:$R$2843,13,0)</f>
        <v>3.81</v>
      </c>
      <c r="K16" s="66">
        <f t="shared" si="3"/>
        <v>13</v>
      </c>
      <c r="L16" s="65">
        <f>VLOOKUP($A16,'Return Data'!$B$7:$R$2843,17,0)</f>
        <v>3.9588999999999999</v>
      </c>
      <c r="M16" s="66">
        <f t="shared" si="4"/>
        <v>16</v>
      </c>
      <c r="N16" s="65">
        <f>VLOOKUP($A16,'Return Data'!$B$7:$R$2843,14,0)</f>
        <v>4.9528999999999996</v>
      </c>
      <c r="O16" s="66">
        <f t="shared" si="6"/>
        <v>10</v>
      </c>
      <c r="P16" s="65">
        <f>VLOOKUP($A16,'Return Data'!$B$7:$R$2843,15,0)</f>
        <v>5.3028000000000004</v>
      </c>
      <c r="Q16" s="66">
        <f t="shared" si="7"/>
        <v>9</v>
      </c>
      <c r="R16" s="65">
        <f>VLOOKUP($A16,'Return Data'!$B$7:$R$2843,16,0)</f>
        <v>6.6944999999999997</v>
      </c>
      <c r="S16" s="67">
        <f t="shared" si="5"/>
        <v>6</v>
      </c>
    </row>
    <row r="17" spans="1:19" x14ac:dyDescent="0.3">
      <c r="A17" s="63" t="s">
        <v>1746</v>
      </c>
      <c r="B17" s="64">
        <f>VLOOKUP($A17,'Return Data'!$B$7:$R$2843,3,0)</f>
        <v>44438</v>
      </c>
      <c r="C17" s="65">
        <f>VLOOKUP($A17,'Return Data'!$B$7:$R$2843,4,0)</f>
        <v>14.4095</v>
      </c>
      <c r="D17" s="65">
        <f>VLOOKUP($A17,'Return Data'!$B$7:$R$2843,10,0)</f>
        <v>0.75090000000000001</v>
      </c>
      <c r="E17" s="66">
        <f t="shared" si="0"/>
        <v>25</v>
      </c>
      <c r="F17" s="65">
        <f>VLOOKUP($A17,'Return Data'!$B$7:$R$2843,11,0)</f>
        <v>1.5383</v>
      </c>
      <c r="G17" s="66">
        <f t="shared" si="1"/>
        <v>25</v>
      </c>
      <c r="H17" s="65">
        <f>VLOOKUP($A17,'Return Data'!$B$7:$R$2843,12,0)</f>
        <v>2.0207000000000002</v>
      </c>
      <c r="I17" s="66">
        <f t="shared" si="2"/>
        <v>23</v>
      </c>
      <c r="J17" s="65">
        <f>VLOOKUP($A17,'Return Data'!$B$7:$R$2843,13,0)</f>
        <v>2.4384000000000001</v>
      </c>
      <c r="K17" s="66">
        <f t="shared" si="3"/>
        <v>24</v>
      </c>
      <c r="L17" s="65">
        <f>VLOOKUP($A17,'Return Data'!$B$7:$R$2843,17,0)</f>
        <v>3.1621999999999999</v>
      </c>
      <c r="M17" s="66">
        <f t="shared" si="4"/>
        <v>19</v>
      </c>
      <c r="N17" s="65">
        <f>VLOOKUP($A17,'Return Data'!$B$7:$R$2843,14,0)</f>
        <v>4.1394000000000002</v>
      </c>
      <c r="O17" s="66">
        <f t="shared" si="6"/>
        <v>16</v>
      </c>
      <c r="P17" s="65">
        <f>VLOOKUP($A17,'Return Data'!$B$7:$R$2843,15,0)</f>
        <v>4.9070999999999998</v>
      </c>
      <c r="Q17" s="66">
        <f t="shared" si="7"/>
        <v>14</v>
      </c>
      <c r="R17" s="65">
        <f>VLOOKUP($A17,'Return Data'!$B$7:$R$2843,16,0)</f>
        <v>5.6025</v>
      </c>
      <c r="S17" s="67">
        <f t="shared" si="5"/>
        <v>15</v>
      </c>
    </row>
    <row r="18" spans="1:19" x14ac:dyDescent="0.3">
      <c r="A18" s="63" t="s">
        <v>1747</v>
      </c>
      <c r="B18" s="64">
        <f>VLOOKUP($A18,'Return Data'!$B$7:$R$2843,3,0)</f>
        <v>44438</v>
      </c>
      <c r="C18" s="65">
        <f>VLOOKUP($A18,'Return Data'!$B$7:$R$2843,4,0)</f>
        <v>25.1799</v>
      </c>
      <c r="D18" s="65">
        <f>VLOOKUP($A18,'Return Data'!$B$7:$R$2843,10,0)</f>
        <v>1.1525000000000001</v>
      </c>
      <c r="E18" s="66">
        <f t="shared" si="0"/>
        <v>10</v>
      </c>
      <c r="F18" s="65">
        <f>VLOOKUP($A18,'Return Data'!$B$7:$R$2843,11,0)</f>
        <v>2.1185999999999998</v>
      </c>
      <c r="G18" s="66">
        <f t="shared" si="1"/>
        <v>18</v>
      </c>
      <c r="H18" s="65">
        <f>VLOOKUP($A18,'Return Data'!$B$7:$R$2843,12,0)</f>
        <v>2.9819</v>
      </c>
      <c r="I18" s="66">
        <f t="shared" si="2"/>
        <v>14</v>
      </c>
      <c r="J18" s="65">
        <f>VLOOKUP($A18,'Return Data'!$B$7:$R$2843,13,0)</f>
        <v>3.7555000000000001</v>
      </c>
      <c r="K18" s="66">
        <f t="shared" si="3"/>
        <v>14</v>
      </c>
      <c r="L18" s="65">
        <f>VLOOKUP($A18,'Return Data'!$B$7:$R$2843,17,0)</f>
        <v>4.2359999999999998</v>
      </c>
      <c r="M18" s="66">
        <f t="shared" si="4"/>
        <v>11</v>
      </c>
      <c r="N18" s="65">
        <f>VLOOKUP($A18,'Return Data'!$B$7:$R$2843,14,0)</f>
        <v>4.9367999999999999</v>
      </c>
      <c r="O18" s="66">
        <f t="shared" si="6"/>
        <v>11</v>
      </c>
      <c r="P18" s="65">
        <f>VLOOKUP($A18,'Return Data'!$B$7:$R$2843,15,0)</f>
        <v>5.2765000000000004</v>
      </c>
      <c r="Q18" s="66">
        <f t="shared" si="7"/>
        <v>10</v>
      </c>
      <c r="R18" s="65">
        <f>VLOOKUP($A18,'Return Data'!$B$7:$R$2843,16,0)</f>
        <v>6.6490999999999998</v>
      </c>
      <c r="S18" s="67">
        <f t="shared" si="5"/>
        <v>8</v>
      </c>
    </row>
    <row r="19" spans="1:19" x14ac:dyDescent="0.3">
      <c r="A19" s="63" t="s">
        <v>1748</v>
      </c>
      <c r="B19" s="64">
        <f>VLOOKUP($A19,'Return Data'!$B$7:$R$2843,3,0)</f>
        <v>44438</v>
      </c>
      <c r="C19" s="65">
        <f>VLOOKUP($A19,'Return Data'!$B$7:$R$2843,4,0)</f>
        <v>10.6572</v>
      </c>
      <c r="D19" s="65">
        <f>VLOOKUP($A19,'Return Data'!$B$7:$R$2843,10,0)</f>
        <v>0.86980000000000002</v>
      </c>
      <c r="E19" s="66">
        <f t="shared" si="0"/>
        <v>23</v>
      </c>
      <c r="F19" s="65">
        <f>VLOOKUP($A19,'Return Data'!$B$7:$R$2843,11,0)</f>
        <v>1.6899</v>
      </c>
      <c r="G19" s="66">
        <f t="shared" si="1"/>
        <v>23</v>
      </c>
      <c r="H19" s="65">
        <f>VLOOKUP($A19,'Return Data'!$B$7:$R$2843,12,0)</f>
        <v>2.2233999999999998</v>
      </c>
      <c r="I19" s="66">
        <f t="shared" si="2"/>
        <v>20</v>
      </c>
      <c r="J19" s="65">
        <f>VLOOKUP($A19,'Return Data'!$B$7:$R$2843,13,0)</f>
        <v>2.7972999999999999</v>
      </c>
      <c r="K19" s="66">
        <f t="shared" si="3"/>
        <v>20</v>
      </c>
      <c r="L19" s="65"/>
      <c r="M19" s="66"/>
      <c r="N19" s="65"/>
      <c r="O19" s="66"/>
      <c r="P19" s="65"/>
      <c r="Q19" s="66"/>
      <c r="R19" s="65">
        <f>VLOOKUP($A19,'Return Data'!$B$7:$R$2843,16,0)</f>
        <v>3.2747000000000002</v>
      </c>
      <c r="S19" s="67">
        <f t="shared" si="5"/>
        <v>24</v>
      </c>
    </row>
    <row r="20" spans="1:19" x14ac:dyDescent="0.3">
      <c r="A20" s="63" t="s">
        <v>1749</v>
      </c>
      <c r="B20" s="64">
        <f>VLOOKUP($A20,'Return Data'!$B$7:$R$2843,3,0)</f>
        <v>44438</v>
      </c>
      <c r="C20" s="65">
        <f>VLOOKUP($A20,'Return Data'!$B$7:$R$2843,4,0)</f>
        <v>26.395399999999999</v>
      </c>
      <c r="D20" s="65">
        <f>VLOOKUP($A20,'Return Data'!$B$7:$R$2843,10,0)</f>
        <v>0.97199999999999998</v>
      </c>
      <c r="E20" s="66">
        <f t="shared" si="0"/>
        <v>21</v>
      </c>
      <c r="F20" s="65">
        <f>VLOOKUP($A20,'Return Data'!$B$7:$R$2843,11,0)</f>
        <v>1.7356</v>
      </c>
      <c r="G20" s="66">
        <f t="shared" si="1"/>
        <v>22</v>
      </c>
      <c r="H20" s="65">
        <f>VLOOKUP($A20,'Return Data'!$B$7:$R$2843,12,0)</f>
        <v>2.145</v>
      </c>
      <c r="I20" s="66">
        <f t="shared" si="2"/>
        <v>22</v>
      </c>
      <c r="J20" s="65">
        <f>VLOOKUP($A20,'Return Data'!$B$7:$R$2843,13,0)</f>
        <v>2.7658</v>
      </c>
      <c r="K20" s="66">
        <f t="shared" si="3"/>
        <v>21</v>
      </c>
      <c r="L20" s="65">
        <f>VLOOKUP($A20,'Return Data'!$B$7:$R$2843,17,0)</f>
        <v>2.9051999999999998</v>
      </c>
      <c r="M20" s="66">
        <f>RANK(L20,L$8:L$34,0)</f>
        <v>21</v>
      </c>
      <c r="N20" s="65">
        <f>VLOOKUP($A20,'Return Data'!$B$7:$R$2843,14,0)</f>
        <v>3.9378000000000002</v>
      </c>
      <c r="O20" s="66">
        <f>RANK(N20,N$8:N$34,0)</f>
        <v>17</v>
      </c>
      <c r="P20" s="65">
        <f>VLOOKUP($A20,'Return Data'!$B$7:$R$2843,15,0)</f>
        <v>4.5317999999999996</v>
      </c>
      <c r="Q20" s="66">
        <f>RANK(P20,P$8:P$34,0)</f>
        <v>15</v>
      </c>
      <c r="R20" s="65">
        <f>VLOOKUP($A20,'Return Data'!$B$7:$R$2843,16,0)</f>
        <v>6.6258999999999997</v>
      </c>
      <c r="S20" s="67">
        <f t="shared" si="5"/>
        <v>9</v>
      </c>
    </row>
    <row r="21" spans="1:19" x14ac:dyDescent="0.3">
      <c r="A21" s="63" t="s">
        <v>1750</v>
      </c>
      <c r="B21" s="64">
        <f>VLOOKUP($A21,'Return Data'!$B$7:$R$2843,3,0)</f>
        <v>44438</v>
      </c>
      <c r="C21" s="65">
        <f>VLOOKUP($A21,'Return Data'!$B$7:$R$2843,4,0)</f>
        <v>29.604399999999998</v>
      </c>
      <c r="D21" s="65">
        <f>VLOOKUP($A21,'Return Data'!$B$7:$R$2843,10,0)</f>
        <v>1.1662999999999999</v>
      </c>
      <c r="E21" s="66">
        <f t="shared" si="0"/>
        <v>5</v>
      </c>
      <c r="F21" s="65">
        <f>VLOOKUP($A21,'Return Data'!$B$7:$R$2843,11,0)</f>
        <v>2.3043</v>
      </c>
      <c r="G21" s="66">
        <f t="shared" si="1"/>
        <v>6</v>
      </c>
      <c r="H21" s="65">
        <f>VLOOKUP($A21,'Return Data'!$B$7:$R$2843,12,0)</f>
        <v>3.2347000000000001</v>
      </c>
      <c r="I21" s="66">
        <f t="shared" si="2"/>
        <v>3</v>
      </c>
      <c r="J21" s="65">
        <f>VLOOKUP($A21,'Return Data'!$B$7:$R$2843,13,0)</f>
        <v>4.1604999999999999</v>
      </c>
      <c r="K21" s="66">
        <f t="shared" si="3"/>
        <v>3</v>
      </c>
      <c r="L21" s="65">
        <f>VLOOKUP($A21,'Return Data'!$B$7:$R$2843,17,0)</f>
        <v>4.3907999999999996</v>
      </c>
      <c r="M21" s="66">
        <f>RANK(L21,L$8:L$34,0)</f>
        <v>6</v>
      </c>
      <c r="N21" s="65">
        <f>VLOOKUP($A21,'Return Data'!$B$7:$R$2843,14,0)</f>
        <v>5.2062999999999997</v>
      </c>
      <c r="O21" s="66">
        <f>RANK(N21,N$8:N$34,0)</f>
        <v>3</v>
      </c>
      <c r="P21" s="65">
        <f>VLOOKUP($A21,'Return Data'!$B$7:$R$2843,15,0)</f>
        <v>5.5258000000000003</v>
      </c>
      <c r="Q21" s="66">
        <f>RANK(P21,P$8:P$34,0)</f>
        <v>2</v>
      </c>
      <c r="R21" s="65">
        <f>VLOOKUP($A21,'Return Data'!$B$7:$R$2843,16,0)</f>
        <v>7.0511999999999997</v>
      </c>
      <c r="S21" s="67">
        <f t="shared" si="5"/>
        <v>3</v>
      </c>
    </row>
    <row r="22" spans="1:19" x14ac:dyDescent="0.3">
      <c r="A22" s="63" t="s">
        <v>1751</v>
      </c>
      <c r="B22" s="64">
        <f>VLOOKUP($A22,'Return Data'!$B$7:$R$2843,3,0)</f>
        <v>44438</v>
      </c>
      <c r="C22" s="65">
        <f>VLOOKUP($A22,'Return Data'!$B$7:$R$2843,4,0)</f>
        <v>15.252000000000001</v>
      </c>
      <c r="D22" s="65">
        <f>VLOOKUP($A22,'Return Data'!$B$7:$R$2843,10,0)</f>
        <v>1.1740999999999999</v>
      </c>
      <c r="E22" s="66">
        <f t="shared" si="0"/>
        <v>3</v>
      </c>
      <c r="F22" s="65">
        <f>VLOOKUP($A22,'Return Data'!$B$7:$R$2843,11,0)</f>
        <v>2.2732000000000001</v>
      </c>
      <c r="G22" s="66">
        <f t="shared" si="1"/>
        <v>9</v>
      </c>
      <c r="H22" s="65">
        <f>VLOOKUP($A22,'Return Data'!$B$7:$R$2843,12,0)</f>
        <v>3.1377000000000002</v>
      </c>
      <c r="I22" s="66">
        <f t="shared" si="2"/>
        <v>7</v>
      </c>
      <c r="J22" s="65">
        <f>VLOOKUP($A22,'Return Data'!$B$7:$R$2843,13,0)</f>
        <v>4.0808</v>
      </c>
      <c r="K22" s="66">
        <f t="shared" si="3"/>
        <v>6</v>
      </c>
      <c r="L22" s="65">
        <f>VLOOKUP($A22,'Return Data'!$B$7:$R$2843,17,0)</f>
        <v>4.5936000000000003</v>
      </c>
      <c r="M22" s="66">
        <f>RANK(L22,L$8:L$34,0)</f>
        <v>2</v>
      </c>
      <c r="N22" s="65">
        <f>VLOOKUP($A22,'Return Data'!$B$7:$R$2843,14,0)</f>
        <v>5.2332999999999998</v>
      </c>
      <c r="O22" s="66">
        <f>RANK(N22,N$8:N$34,0)</f>
        <v>1</v>
      </c>
      <c r="P22" s="65">
        <f>VLOOKUP($A22,'Return Data'!$B$7:$R$2843,15,0)</f>
        <v>5.5201000000000002</v>
      </c>
      <c r="Q22" s="66">
        <f>RANK(P22,P$8:P$34,0)</f>
        <v>3</v>
      </c>
      <c r="R22" s="65">
        <f>VLOOKUP($A22,'Return Data'!$B$7:$R$2843,16,0)</f>
        <v>6.0618999999999996</v>
      </c>
      <c r="S22" s="67">
        <f t="shared" si="5"/>
        <v>12</v>
      </c>
    </row>
    <row r="23" spans="1:19" x14ac:dyDescent="0.3">
      <c r="A23" s="63" t="s">
        <v>1752</v>
      </c>
      <c r="B23" s="64">
        <f>VLOOKUP($A23,'Return Data'!$B$7:$R$2843,3,0)</f>
        <v>44438</v>
      </c>
      <c r="C23" s="65">
        <f>VLOOKUP($A23,'Return Data'!$B$7:$R$2843,4,0)</f>
        <v>11.144500000000001</v>
      </c>
      <c r="D23" s="65">
        <f>VLOOKUP($A23,'Return Data'!$B$7:$R$2843,10,0)</f>
        <v>0.98040000000000005</v>
      </c>
      <c r="E23" s="66">
        <f t="shared" si="0"/>
        <v>20</v>
      </c>
      <c r="F23" s="65">
        <f>VLOOKUP($A23,'Return Data'!$B$7:$R$2843,11,0)</f>
        <v>1.9634</v>
      </c>
      <c r="G23" s="66">
        <f t="shared" si="1"/>
        <v>20</v>
      </c>
      <c r="H23" s="65">
        <f>VLOOKUP($A23,'Return Data'!$B$7:$R$2843,12,0)</f>
        <v>2.5762999999999998</v>
      </c>
      <c r="I23" s="66">
        <f t="shared" si="2"/>
        <v>19</v>
      </c>
      <c r="J23" s="65">
        <f>VLOOKUP($A23,'Return Data'!$B$7:$R$2843,13,0)</f>
        <v>3.2673000000000001</v>
      </c>
      <c r="K23" s="66">
        <f t="shared" si="3"/>
        <v>19</v>
      </c>
      <c r="L23" s="65">
        <f>VLOOKUP($A23,'Return Data'!$B$7:$R$2843,17,0)</f>
        <v>3.7054</v>
      </c>
      <c r="M23" s="66">
        <f>RANK(L23,L$8:L$34,0)</f>
        <v>18</v>
      </c>
      <c r="N23" s="65"/>
      <c r="O23" s="66"/>
      <c r="P23" s="65"/>
      <c r="Q23" s="66"/>
      <c r="R23" s="65">
        <f>VLOOKUP($A23,'Return Data'!$B$7:$R$2843,16,0)</f>
        <v>4.2603999999999997</v>
      </c>
      <c r="S23" s="67">
        <f t="shared" si="5"/>
        <v>20</v>
      </c>
    </row>
    <row r="24" spans="1:19" x14ac:dyDescent="0.3">
      <c r="A24" s="63" t="s">
        <v>1753</v>
      </c>
      <c r="B24" s="64">
        <f>VLOOKUP($A24,'Return Data'!$B$7:$R$2843,3,0)</f>
        <v>44438</v>
      </c>
      <c r="C24" s="65">
        <f>VLOOKUP($A24,'Return Data'!$B$7:$R$2843,4,0)</f>
        <v>10.3004</v>
      </c>
      <c r="D24" s="65">
        <f>VLOOKUP($A24,'Return Data'!$B$7:$R$2843,10,0)</f>
        <v>0.93379999999999996</v>
      </c>
      <c r="E24" s="66">
        <f t="shared" si="0"/>
        <v>22</v>
      </c>
      <c r="F24" s="65">
        <f>VLOOKUP($A24,'Return Data'!$B$7:$R$2843,11,0)</f>
        <v>1.7383999999999999</v>
      </c>
      <c r="G24" s="66">
        <f t="shared" si="1"/>
        <v>21</v>
      </c>
      <c r="H24" s="65"/>
      <c r="I24" s="66"/>
      <c r="J24" s="65"/>
      <c r="K24" s="66"/>
      <c r="L24" s="65"/>
      <c r="M24" s="66"/>
      <c r="N24" s="65"/>
      <c r="O24" s="66"/>
      <c r="P24" s="65"/>
      <c r="Q24" s="66"/>
      <c r="R24" s="65">
        <f>VLOOKUP($A24,'Return Data'!$B$7:$R$2843,16,0)</f>
        <v>2.9546999999999999</v>
      </c>
      <c r="S24" s="67">
        <f t="shared" si="5"/>
        <v>26</v>
      </c>
    </row>
    <row r="25" spans="1:19" x14ac:dyDescent="0.3">
      <c r="A25" s="63" t="s">
        <v>1754</v>
      </c>
      <c r="B25" s="64">
        <f>VLOOKUP($A25,'Return Data'!$B$7:$R$2843,3,0)</f>
        <v>44438</v>
      </c>
      <c r="C25" s="65">
        <f>VLOOKUP($A25,'Return Data'!$B$7:$R$2843,4,0)</f>
        <v>10.436999999999999</v>
      </c>
      <c r="D25" s="65">
        <f>VLOOKUP($A25,'Return Data'!$B$7:$R$2843,10,0)</f>
        <v>1.1533</v>
      </c>
      <c r="E25" s="66">
        <f t="shared" si="0"/>
        <v>9</v>
      </c>
      <c r="F25" s="65">
        <f>VLOOKUP($A25,'Return Data'!$B$7:$R$2843,11,0)</f>
        <v>2.1932999999999998</v>
      </c>
      <c r="G25" s="66">
        <f t="shared" si="1"/>
        <v>13</v>
      </c>
      <c r="H25" s="65"/>
      <c r="I25" s="66"/>
      <c r="J25" s="65"/>
      <c r="K25" s="66"/>
      <c r="L25" s="65"/>
      <c r="M25" s="66"/>
      <c r="N25" s="65"/>
      <c r="O25" s="66"/>
      <c r="P25" s="65"/>
      <c r="Q25" s="66"/>
      <c r="R25" s="65">
        <f>VLOOKUP($A25,'Return Data'!$B$7:$R$2843,16,0)</f>
        <v>3.6371000000000002</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44438</v>
      </c>
      <c r="C27" s="65">
        <f>VLOOKUP($A27,'Return Data'!$B$7:$R$2843,4,0)</f>
        <v>21.220099999999999</v>
      </c>
      <c r="D27" s="65">
        <f>VLOOKUP($A27,'Return Data'!$B$7:$R$2843,10,0)</f>
        <v>1.1660999999999999</v>
      </c>
      <c r="E27" s="66">
        <f t="shared" si="0"/>
        <v>6</v>
      </c>
      <c r="F27" s="65">
        <f>VLOOKUP($A27,'Return Data'!$B$7:$R$2843,11,0)</f>
        <v>2.2679999999999998</v>
      </c>
      <c r="G27" s="66">
        <f t="shared" si="1"/>
        <v>10</v>
      </c>
      <c r="H27" s="65">
        <f>VLOOKUP($A27,'Return Data'!$B$7:$R$2843,12,0)</f>
        <v>3.1238000000000001</v>
      </c>
      <c r="I27" s="66">
        <f t="shared" si="8"/>
        <v>8</v>
      </c>
      <c r="J27" s="65">
        <f>VLOOKUP($A27,'Return Data'!$B$7:$R$2843,13,0)</f>
        <v>4.0027999999999997</v>
      </c>
      <c r="K27" s="66">
        <f t="shared" si="9"/>
        <v>9</v>
      </c>
      <c r="L27" s="65">
        <f>VLOOKUP($A27,'Return Data'!$B$7:$R$2843,17,0)</f>
        <v>4.3197999999999999</v>
      </c>
      <c r="M27" s="66">
        <f>RANK(L27,L$8:L$34,0)</f>
        <v>8</v>
      </c>
      <c r="N27" s="65">
        <f>VLOOKUP($A27,'Return Data'!$B$7:$R$2843,14,0)</f>
        <v>5.1718000000000002</v>
      </c>
      <c r="O27" s="66">
        <f>RANK(N27,N$8:N$34,0)</f>
        <v>5</v>
      </c>
      <c r="P27" s="65">
        <f>VLOOKUP($A27,'Return Data'!$B$7:$R$2843,15,0)</f>
        <v>5.5610999999999997</v>
      </c>
      <c r="Q27" s="66">
        <f>RANK(P27,P$8:P$34,0)</f>
        <v>1</v>
      </c>
      <c r="R27" s="65">
        <f>VLOOKUP($A27,'Return Data'!$B$7:$R$2843,16,0)</f>
        <v>7.1565000000000003</v>
      </c>
      <c r="S27" s="67">
        <f t="shared" si="5"/>
        <v>1</v>
      </c>
    </row>
    <row r="28" spans="1:19" x14ac:dyDescent="0.3">
      <c r="A28" s="63" t="s">
        <v>1756</v>
      </c>
      <c r="B28" s="64">
        <f>VLOOKUP($A28,'Return Data'!$B$7:$R$2843,3,0)</f>
        <v>44438</v>
      </c>
      <c r="C28" s="65">
        <f>VLOOKUP($A28,'Return Data'!$B$7:$R$2843,4,0)</f>
        <v>14.852</v>
      </c>
      <c r="D28" s="65">
        <f>VLOOKUP($A28,'Return Data'!$B$7:$R$2843,10,0)</f>
        <v>1.1096999999999999</v>
      </c>
      <c r="E28" s="66">
        <f t="shared" si="0"/>
        <v>17</v>
      </c>
      <c r="F28" s="65">
        <f>VLOOKUP($A28,'Return Data'!$B$7:$R$2843,11,0)</f>
        <v>2.1156000000000001</v>
      </c>
      <c r="G28" s="66">
        <f t="shared" si="1"/>
        <v>19</v>
      </c>
      <c r="H28" s="65">
        <f>VLOOKUP($A28,'Return Data'!$B$7:$R$2843,12,0)</f>
        <v>3.0030000000000001</v>
      </c>
      <c r="I28" s="66">
        <f t="shared" si="8"/>
        <v>13</v>
      </c>
      <c r="J28" s="65">
        <f>VLOOKUP($A28,'Return Data'!$B$7:$R$2843,13,0)</f>
        <v>3.9990000000000001</v>
      </c>
      <c r="K28" s="66">
        <f t="shared" si="9"/>
        <v>10</v>
      </c>
      <c r="L28" s="65">
        <f>VLOOKUP($A28,'Return Data'!$B$7:$R$2843,17,0)</f>
        <v>4.0705</v>
      </c>
      <c r="M28" s="66">
        <f>RANK(L28,L$8:L$34,0)</f>
        <v>14</v>
      </c>
      <c r="N28" s="65">
        <f>VLOOKUP($A28,'Return Data'!$B$7:$R$2843,14,0)</f>
        <v>4.7663000000000002</v>
      </c>
      <c r="O28" s="66">
        <f>RANK(N28,N$8:N$34,0)</f>
        <v>15</v>
      </c>
      <c r="P28" s="65">
        <f>VLOOKUP($A28,'Return Data'!$B$7:$R$2843,15,0)</f>
        <v>5.1978999999999997</v>
      </c>
      <c r="Q28" s="66">
        <f>RANK(P28,P$8:P$34,0)</f>
        <v>11</v>
      </c>
      <c r="R28" s="65">
        <f>VLOOKUP($A28,'Return Data'!$B$7:$R$2843,16,0)</f>
        <v>5.8017000000000003</v>
      </c>
      <c r="S28" s="67">
        <f t="shared" si="5"/>
        <v>14</v>
      </c>
    </row>
    <row r="29" spans="1:19" x14ac:dyDescent="0.3">
      <c r="A29" s="63" t="s">
        <v>1757</v>
      </c>
      <c r="B29" s="64">
        <f>VLOOKUP($A29,'Return Data'!$B$7:$R$2843,3,0)</f>
        <v>44438</v>
      </c>
      <c r="C29" s="65">
        <f>VLOOKUP($A29,'Return Data'!$B$7:$R$2843,4,0)</f>
        <v>11.738099999999999</v>
      </c>
      <c r="D29" s="65">
        <f>VLOOKUP($A29,'Return Data'!$B$7:$R$2843,10,0)</f>
        <v>0.80989999999999995</v>
      </c>
      <c r="E29" s="66">
        <f t="shared" si="0"/>
        <v>24</v>
      </c>
      <c r="F29" s="65">
        <f>VLOOKUP($A29,'Return Data'!$B$7:$R$2843,11,0)</f>
        <v>1.6726000000000001</v>
      </c>
      <c r="G29" s="66">
        <f t="shared" si="1"/>
        <v>24</v>
      </c>
      <c r="H29" s="65">
        <f>VLOOKUP($A29,'Return Data'!$B$7:$R$2843,12,0)</f>
        <v>2.2109000000000001</v>
      </c>
      <c r="I29" s="66">
        <f t="shared" si="8"/>
        <v>21</v>
      </c>
      <c r="J29" s="65">
        <f>VLOOKUP($A29,'Return Data'!$B$7:$R$2843,13,0)</f>
        <v>2.6614</v>
      </c>
      <c r="K29" s="66">
        <f t="shared" si="9"/>
        <v>22</v>
      </c>
      <c r="L29" s="65">
        <f>VLOOKUP($A29,'Return Data'!$B$7:$R$2843,17,0)</f>
        <v>2.5607000000000002</v>
      </c>
      <c r="M29" s="66">
        <f>RANK(L29,L$8:L$34,0)</f>
        <v>22</v>
      </c>
      <c r="N29" s="65">
        <f>VLOOKUP($A29,'Return Data'!$B$7:$R$2843,14,0)</f>
        <v>1.2673000000000001</v>
      </c>
      <c r="O29" s="66">
        <f>RANK(N29,N$8:N$34,0)</f>
        <v>18</v>
      </c>
      <c r="P29" s="65"/>
      <c r="Q29" s="66"/>
      <c r="R29" s="65">
        <f>VLOOKUP($A29,'Return Data'!$B$7:$R$2843,16,0)</f>
        <v>3.0339999999999998</v>
      </c>
      <c r="S29" s="67">
        <f t="shared" si="5"/>
        <v>25</v>
      </c>
    </row>
    <row r="30" spans="1:19" x14ac:dyDescent="0.3">
      <c r="A30" s="63" t="s">
        <v>1758</v>
      </c>
      <c r="B30" s="64">
        <f>VLOOKUP($A30,'Return Data'!$B$7:$R$2843,3,0)</f>
        <v>44438</v>
      </c>
      <c r="C30" s="65">
        <f>VLOOKUP($A30,'Return Data'!$B$7:$R$2843,4,0)</f>
        <v>26.683299999999999</v>
      </c>
      <c r="D30" s="65">
        <f>VLOOKUP($A30,'Return Data'!$B$7:$R$2843,10,0)</f>
        <v>1.1624000000000001</v>
      </c>
      <c r="E30" s="66">
        <f t="shared" si="0"/>
        <v>7</v>
      </c>
      <c r="F30" s="65">
        <f>VLOOKUP($A30,'Return Data'!$B$7:$R$2843,11,0)</f>
        <v>2.2599</v>
      </c>
      <c r="G30" s="66">
        <f t="shared" si="1"/>
        <v>11</v>
      </c>
      <c r="H30" s="65">
        <f>VLOOKUP($A30,'Return Data'!$B$7:$R$2843,12,0)</f>
        <v>3.0175999999999998</v>
      </c>
      <c r="I30" s="66">
        <f t="shared" si="8"/>
        <v>12</v>
      </c>
      <c r="J30" s="65">
        <f>VLOOKUP($A30,'Return Data'!$B$7:$R$2843,13,0)</f>
        <v>3.6905000000000001</v>
      </c>
      <c r="K30" s="66">
        <f t="shared" si="9"/>
        <v>18</v>
      </c>
      <c r="L30" s="65">
        <f>VLOOKUP($A30,'Return Data'!$B$7:$R$2843,17,0)</f>
        <v>3.7967</v>
      </c>
      <c r="M30" s="66">
        <f>RANK(L30,L$8:L$34,0)</f>
        <v>17</v>
      </c>
      <c r="N30" s="65">
        <f>VLOOKUP($A30,'Return Data'!$B$7:$R$2843,14,0)</f>
        <v>4.7885</v>
      </c>
      <c r="O30" s="66">
        <f>RANK(N30,N$8:N$34,0)</f>
        <v>14</v>
      </c>
      <c r="P30" s="65">
        <f>VLOOKUP($A30,'Return Data'!$B$7:$R$2843,15,0)</f>
        <v>5.1928000000000001</v>
      </c>
      <c r="Q30" s="66">
        <f>RANK(P30,P$8:P$34,0)</f>
        <v>12</v>
      </c>
      <c r="R30" s="65">
        <f>VLOOKUP($A30,'Return Data'!$B$7:$R$2843,16,0)</f>
        <v>6.8406000000000002</v>
      </c>
      <c r="S30" s="67">
        <f t="shared" si="5"/>
        <v>5</v>
      </c>
    </row>
    <row r="31" spans="1:19" x14ac:dyDescent="0.3">
      <c r="A31" s="63" t="s">
        <v>1759</v>
      </c>
      <c r="B31" s="64">
        <f>VLOOKUP($A31,'Return Data'!$B$7:$R$2843,3,0)</f>
        <v>44438</v>
      </c>
      <c r="C31" s="65">
        <f>VLOOKUP($A31,'Return Data'!$B$7:$R$2843,4,0)</f>
        <v>10.6126</v>
      </c>
      <c r="D31" s="65">
        <f>VLOOKUP($A31,'Return Data'!$B$7:$R$2843,10,0)</f>
        <v>1.1494</v>
      </c>
      <c r="E31" s="66">
        <f t="shared" si="0"/>
        <v>12</v>
      </c>
      <c r="F31" s="65">
        <f>VLOOKUP($A31,'Return Data'!$B$7:$R$2843,11,0)</f>
        <v>2.2921</v>
      </c>
      <c r="G31" s="66">
        <f t="shared" si="1"/>
        <v>8</v>
      </c>
      <c r="H31" s="65">
        <f>VLOOKUP($A31,'Return Data'!$B$7:$R$2843,12,0)</f>
        <v>3.1070000000000002</v>
      </c>
      <c r="I31" s="66">
        <f t="shared" si="8"/>
        <v>9</v>
      </c>
      <c r="J31" s="65">
        <f>VLOOKUP($A31,'Return Data'!$B$7:$R$2843,13,0)</f>
        <v>4.1646000000000001</v>
      </c>
      <c r="K31" s="66">
        <f t="shared" si="9"/>
        <v>2</v>
      </c>
      <c r="L31" s="65"/>
      <c r="M31" s="66"/>
      <c r="N31" s="65"/>
      <c r="O31" s="66"/>
      <c r="P31" s="65"/>
      <c r="Q31" s="66"/>
      <c r="R31" s="65">
        <f>VLOOKUP($A31,'Return Data'!$B$7:$R$2843,16,0)</f>
        <v>3.86</v>
      </c>
      <c r="S31" s="67">
        <f t="shared" si="5"/>
        <v>22</v>
      </c>
    </row>
    <row r="32" spans="1:19" x14ac:dyDescent="0.3">
      <c r="A32" s="63" t="s">
        <v>1760</v>
      </c>
      <c r="B32" s="64">
        <f>VLOOKUP($A32,'Return Data'!$B$7:$R$2843,3,0)</f>
        <v>44438</v>
      </c>
      <c r="C32" s="65">
        <f>VLOOKUP($A32,'Return Data'!$B$7:$R$2843,4,0)</f>
        <v>11.4907</v>
      </c>
      <c r="D32" s="65">
        <f>VLOOKUP($A32,'Return Data'!$B$7:$R$2843,10,0)</f>
        <v>1.1415999999999999</v>
      </c>
      <c r="E32" s="66">
        <f t="shared" si="0"/>
        <v>13</v>
      </c>
      <c r="F32" s="65">
        <f>VLOOKUP($A32,'Return Data'!$B$7:$R$2843,11,0)</f>
        <v>2.3506</v>
      </c>
      <c r="G32" s="66">
        <f t="shared" si="1"/>
        <v>3</v>
      </c>
      <c r="H32" s="65">
        <f>VLOOKUP($A32,'Return Data'!$B$7:$R$2843,12,0)</f>
        <v>3.1778</v>
      </c>
      <c r="I32" s="66">
        <f t="shared" si="8"/>
        <v>4</v>
      </c>
      <c r="J32" s="65">
        <f>VLOOKUP($A32,'Return Data'!$B$7:$R$2843,13,0)</f>
        <v>4.2023000000000001</v>
      </c>
      <c r="K32" s="66">
        <f t="shared" si="9"/>
        <v>1</v>
      </c>
      <c r="L32" s="65">
        <f>VLOOKUP($A32,'Return Data'!$B$7:$R$2843,17,0)</f>
        <v>4.7294</v>
      </c>
      <c r="M32" s="66">
        <f>RANK(L32,L$8:L$34,0)</f>
        <v>1</v>
      </c>
      <c r="N32" s="65"/>
      <c r="O32" s="66"/>
      <c r="P32" s="65"/>
      <c r="Q32" s="66"/>
      <c r="R32" s="65">
        <f>VLOOKUP($A32,'Return Data'!$B$7:$R$2843,16,0)</f>
        <v>5.2784000000000004</v>
      </c>
      <c r="S32" s="67">
        <f t="shared" si="5"/>
        <v>17</v>
      </c>
    </row>
    <row r="33" spans="1:19" x14ac:dyDescent="0.3">
      <c r="A33" s="63" t="s">
        <v>1761</v>
      </c>
      <c r="B33" s="64">
        <f>VLOOKUP($A33,'Return Data'!$B$7:$R$2843,3,0)</f>
        <v>44438</v>
      </c>
      <c r="C33" s="65">
        <f>VLOOKUP($A33,'Return Data'!$B$7:$R$2843,4,0)</f>
        <v>11.272600000000001</v>
      </c>
      <c r="D33" s="65">
        <f>VLOOKUP($A33,'Return Data'!$B$7:$R$2843,10,0)</f>
        <v>1.1186</v>
      </c>
      <c r="E33" s="66">
        <f t="shared" si="0"/>
        <v>15</v>
      </c>
      <c r="F33" s="65">
        <f>VLOOKUP($A33,'Return Data'!$B$7:$R$2843,11,0)</f>
        <v>2.3201000000000001</v>
      </c>
      <c r="G33" s="66">
        <f t="shared" si="1"/>
        <v>5</v>
      </c>
      <c r="H33" s="65">
        <f>VLOOKUP($A33,'Return Data'!$B$7:$R$2843,12,0)</f>
        <v>2.9095</v>
      </c>
      <c r="I33" s="66">
        <f t="shared" si="8"/>
        <v>18</v>
      </c>
      <c r="J33" s="65">
        <f>VLOOKUP($A33,'Return Data'!$B$7:$R$2843,13,0)</f>
        <v>3.7515000000000001</v>
      </c>
      <c r="K33" s="66">
        <f t="shared" si="9"/>
        <v>15</v>
      </c>
      <c r="L33" s="65">
        <f>VLOOKUP($A33,'Return Data'!$B$7:$R$2843,17,0)</f>
        <v>4.306</v>
      </c>
      <c r="M33" s="66">
        <f>RANK(L33,L$8:L$34,0)</f>
        <v>9</v>
      </c>
      <c r="N33" s="65"/>
      <c r="O33" s="66"/>
      <c r="P33" s="65"/>
      <c r="Q33" s="66"/>
      <c r="R33" s="65">
        <f>VLOOKUP($A33,'Return Data'!$B$7:$R$2843,16,0)</f>
        <v>4.8564999999999996</v>
      </c>
      <c r="S33" s="67">
        <f t="shared" si="5"/>
        <v>19</v>
      </c>
    </row>
    <row r="34" spans="1:19" x14ac:dyDescent="0.3">
      <c r="A34" s="63" t="s">
        <v>1762</v>
      </c>
      <c r="B34" s="64">
        <f>VLOOKUP($A34,'Return Data'!$B$7:$R$2843,3,0)</f>
        <v>44438</v>
      </c>
      <c r="C34" s="65">
        <f>VLOOKUP($A34,'Return Data'!$B$7:$R$2843,4,0)</f>
        <v>27.915500000000002</v>
      </c>
      <c r="D34" s="65">
        <f>VLOOKUP($A34,'Return Data'!$B$7:$R$2843,10,0)</f>
        <v>1.2179</v>
      </c>
      <c r="E34" s="66">
        <f t="shared" si="0"/>
        <v>1</v>
      </c>
      <c r="F34" s="65">
        <f>VLOOKUP($A34,'Return Data'!$B$7:$R$2843,11,0)</f>
        <v>2.4121000000000001</v>
      </c>
      <c r="G34" s="66">
        <f t="shared" si="1"/>
        <v>1</v>
      </c>
      <c r="H34" s="65">
        <f>VLOOKUP($A34,'Return Data'!$B$7:$R$2843,12,0)</f>
        <v>3.2519</v>
      </c>
      <c r="I34" s="66">
        <f t="shared" si="8"/>
        <v>2</v>
      </c>
      <c r="J34" s="65">
        <f>VLOOKUP($A34,'Return Data'!$B$7:$R$2843,13,0)</f>
        <v>4.1374000000000004</v>
      </c>
      <c r="K34" s="66">
        <f t="shared" si="9"/>
        <v>4</v>
      </c>
      <c r="L34" s="65">
        <f>VLOOKUP($A34,'Return Data'!$B$7:$R$2843,17,0)</f>
        <v>4.4202000000000004</v>
      </c>
      <c r="M34" s="66">
        <f>RANK(L34,L$8:L$34,0)</f>
        <v>5</v>
      </c>
      <c r="N34" s="65">
        <f>VLOOKUP($A34,'Return Data'!$B$7:$R$2843,14,0)</f>
        <v>5.2256999999999998</v>
      </c>
      <c r="O34" s="66">
        <f>RANK(N34,N$8:N$34,0)</f>
        <v>2</v>
      </c>
      <c r="P34" s="65">
        <f>VLOOKUP($A34,'Return Data'!$B$7:$R$2843,15,0)</f>
        <v>5.4917999999999996</v>
      </c>
      <c r="Q34" s="66">
        <f>RANK(P34,P$8:P$34,0)</f>
        <v>5</v>
      </c>
      <c r="R34" s="65">
        <f>VLOOKUP($A34,'Return Data'!$B$7:$R$2843,16,0)</f>
        <v>6.9964000000000004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1.0290222222222223</v>
      </c>
      <c r="E36" s="74"/>
      <c r="F36" s="75">
        <f>AVERAGE(F8:F34)</f>
        <v>2.02052962962963</v>
      </c>
      <c r="G36" s="74"/>
      <c r="H36" s="75">
        <f>AVERAGE(H8:H34)</f>
        <v>2.7410400000000004</v>
      </c>
      <c r="I36" s="74"/>
      <c r="J36" s="75">
        <f>AVERAGE(J8:J34)</f>
        <v>3.5083359999999999</v>
      </c>
      <c r="K36" s="74"/>
      <c r="L36" s="75">
        <f>AVERAGE(L8:L34)</f>
        <v>3.8266999999999989</v>
      </c>
      <c r="M36" s="74"/>
      <c r="N36" s="75">
        <f>AVERAGE(N8:N34)</f>
        <v>4.7180888888888894</v>
      </c>
      <c r="O36" s="74"/>
      <c r="P36" s="75">
        <f>AVERAGE(P8:P34)</f>
        <v>5.2895799999999999</v>
      </c>
      <c r="Q36" s="74"/>
      <c r="R36" s="75">
        <f>AVERAGE(R8:R34)</f>
        <v>5.3180296296296286</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1.2673000000000001</v>
      </c>
      <c r="O37" s="74"/>
      <c r="P37" s="75">
        <f>MIN(P8:P34)</f>
        <v>4.5317999999999996</v>
      </c>
      <c r="Q37" s="74"/>
      <c r="R37" s="75">
        <f>MIN(R8:R34)</f>
        <v>0</v>
      </c>
      <c r="S37" s="76"/>
    </row>
    <row r="38" spans="1:19" ht="15" thickBot="1" x14ac:dyDescent="0.35">
      <c r="A38" s="77" t="s">
        <v>29</v>
      </c>
      <c r="B38" s="78"/>
      <c r="C38" s="78"/>
      <c r="D38" s="79">
        <f>MAX(D8:D34)</f>
        <v>1.2179</v>
      </c>
      <c r="E38" s="78"/>
      <c r="F38" s="79">
        <f>MAX(F8:F34)</f>
        <v>2.4121000000000001</v>
      </c>
      <c r="G38" s="78"/>
      <c r="H38" s="79">
        <f>MAX(H8:H34)</f>
        <v>3.2940999999999998</v>
      </c>
      <c r="I38" s="78"/>
      <c r="J38" s="79">
        <f>MAX(J8:J34)</f>
        <v>4.2023000000000001</v>
      </c>
      <c r="K38" s="78"/>
      <c r="L38" s="79">
        <f>MAX(L8:L34)</f>
        <v>4.7294</v>
      </c>
      <c r="M38" s="78"/>
      <c r="N38" s="79">
        <f>MAX(N8:N34)</f>
        <v>5.2332999999999998</v>
      </c>
      <c r="O38" s="78"/>
      <c r="P38" s="79">
        <f>MAX(P8:P34)</f>
        <v>5.5610999999999997</v>
      </c>
      <c r="Q38" s="78"/>
      <c r="R38" s="79">
        <f>MAX(R8:R34)</f>
        <v>7.1565000000000003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44438</v>
      </c>
      <c r="C8" s="65">
        <f>VLOOKUP($A8,'Return Data'!$B$7:$R$2843,4,0)</f>
        <v>83.03</v>
      </c>
      <c r="D8" s="65">
        <f>VLOOKUP($A8,'Return Data'!$B$7:$R$2843,10,0)</f>
        <v>10.134</v>
      </c>
      <c r="E8" s="66">
        <f>RANK(D8,D$8:D$10,0)</f>
        <v>2</v>
      </c>
      <c r="F8" s="65">
        <f>VLOOKUP($A8,'Return Data'!$B$7:$R$2843,11,0)</f>
        <v>17.8399</v>
      </c>
      <c r="G8" s="66">
        <f>RANK(F8,F$8:F$10,0)</f>
        <v>2</v>
      </c>
      <c r="H8" s="65">
        <f>VLOOKUP($A8,'Return Data'!$B$7:$R$2843,12,0)</f>
        <v>34.745199999999997</v>
      </c>
      <c r="I8" s="66">
        <f>RANK(H8,H$8:H$10,0)</f>
        <v>3</v>
      </c>
      <c r="J8" s="65">
        <f>VLOOKUP($A8,'Return Data'!$B$7:$R$2843,13,0)</f>
        <v>47.137999999999998</v>
      </c>
      <c r="K8" s="66">
        <f>RANK(J8,J$8:J$10,0)</f>
        <v>3</v>
      </c>
      <c r="L8" s="65">
        <f>VLOOKUP($A8,'Return Data'!$B$7:$R$2843,17,0)</f>
        <v>30.1389</v>
      </c>
      <c r="M8" s="66">
        <f>RANK(L8,L$8:L$10,0)</f>
        <v>2</v>
      </c>
      <c r="N8" s="65">
        <f>VLOOKUP($A8,'Return Data'!$B$7:$R$2843,14,0)</f>
        <v>15.1991</v>
      </c>
      <c r="O8" s="66">
        <f>RANK(N8,N$8:N$10,0)</f>
        <v>3</v>
      </c>
      <c r="P8" s="65">
        <f>VLOOKUP($A8,'Return Data'!$B$7:$R$2843,15,0)</f>
        <v>18.154499999999999</v>
      </c>
      <c r="Q8" s="66">
        <f>RANK(P8,P$8:P$10,0)</f>
        <v>1</v>
      </c>
      <c r="R8" s="65">
        <f>VLOOKUP($A8,'Return Data'!$B$7:$R$2843,16,0)</f>
        <v>19.698399999999999</v>
      </c>
      <c r="S8" s="67">
        <f>RANK(R8,R$8:R$10,0)</f>
        <v>1</v>
      </c>
    </row>
    <row r="9" spans="1:20" x14ac:dyDescent="0.3">
      <c r="A9" s="63" t="s">
        <v>608</v>
      </c>
      <c r="B9" s="64">
        <f>VLOOKUP($A9,'Return Data'!$B$7:$R$2843,3,0)</f>
        <v>44438</v>
      </c>
      <c r="C9" s="65">
        <f>VLOOKUP($A9,'Return Data'!$B$7:$R$2843,4,0)</f>
        <v>90.067999999999998</v>
      </c>
      <c r="D9" s="65">
        <f>VLOOKUP($A9,'Return Data'!$B$7:$R$2843,10,0)</f>
        <v>10.851599999999999</v>
      </c>
      <c r="E9" s="66">
        <f>RANK(D9,D$8:D$10,0)</f>
        <v>1</v>
      </c>
      <c r="F9" s="65">
        <f>VLOOKUP($A9,'Return Data'!$B$7:$R$2843,11,0)</f>
        <v>17.0961</v>
      </c>
      <c r="G9" s="66">
        <f>RANK(F9,F$8:F$10,0)</f>
        <v>3</v>
      </c>
      <c r="H9" s="65">
        <f>VLOOKUP($A9,'Return Data'!$B$7:$R$2843,12,0)</f>
        <v>37.050199999999997</v>
      </c>
      <c r="I9" s="66">
        <f>RANK(H9,H$8:H$10,0)</f>
        <v>2</v>
      </c>
      <c r="J9" s="65">
        <f>VLOOKUP($A9,'Return Data'!$B$7:$R$2843,13,0)</f>
        <v>53.406500000000001</v>
      </c>
      <c r="K9" s="66">
        <f>RANK(J9,J$8:J$10,0)</f>
        <v>2</v>
      </c>
      <c r="L9" s="65">
        <f>VLOOKUP($A9,'Return Data'!$B$7:$R$2843,17,0)</f>
        <v>27.963899999999999</v>
      </c>
      <c r="M9" s="66">
        <f>RANK(L9,L$8:L$10,0)</f>
        <v>3</v>
      </c>
      <c r="N9" s="65">
        <f>VLOOKUP($A9,'Return Data'!$B$7:$R$2843,14,0)</f>
        <v>15.847200000000001</v>
      </c>
      <c r="O9" s="66">
        <f>RANK(N9,N$8:N$10,0)</f>
        <v>2</v>
      </c>
      <c r="P9" s="65">
        <f>VLOOKUP($A9,'Return Data'!$B$7:$R$2843,15,0)</f>
        <v>17.806000000000001</v>
      </c>
      <c r="Q9" s="66">
        <f>RANK(P9,P$8:P$10,0)</f>
        <v>2</v>
      </c>
      <c r="R9" s="65">
        <f>VLOOKUP($A9,'Return Data'!$B$7:$R$2843,16,0)</f>
        <v>16.806999999999999</v>
      </c>
      <c r="S9" s="67">
        <f>RANK(R9,R$8:R$10,0)</f>
        <v>2</v>
      </c>
    </row>
    <row r="10" spans="1:20" x14ac:dyDescent="0.3">
      <c r="A10" s="63" t="s">
        <v>1856</v>
      </c>
      <c r="B10" s="64">
        <f>VLOOKUP($A10,'Return Data'!$B$7:$R$2843,3,0)</f>
        <v>44438</v>
      </c>
      <c r="C10" s="65">
        <f>VLOOKUP($A10,'Return Data'!$B$7:$R$2843,4,0)</f>
        <v>192.87370000000001</v>
      </c>
      <c r="D10" s="65">
        <f>VLOOKUP($A10,'Return Data'!$B$7:$R$2843,10,0)</f>
        <v>8.7646999999999995</v>
      </c>
      <c r="E10" s="66">
        <f>RANK(D10,D$8:D$10,0)</f>
        <v>3</v>
      </c>
      <c r="F10" s="65">
        <f>VLOOKUP($A10,'Return Data'!$B$7:$R$2843,11,0)</f>
        <v>20.798200000000001</v>
      </c>
      <c r="G10" s="66">
        <f>RANK(F10,F$8:F$10,0)</f>
        <v>1</v>
      </c>
      <c r="H10" s="65">
        <f>VLOOKUP($A10,'Return Data'!$B$7:$R$2843,12,0)</f>
        <v>52.009</v>
      </c>
      <c r="I10" s="66">
        <f>RANK(H10,H$8:H$10,0)</f>
        <v>1</v>
      </c>
      <c r="J10" s="65">
        <f>VLOOKUP($A10,'Return Data'!$B$7:$R$2843,13,0)</f>
        <v>69.723699999999994</v>
      </c>
      <c r="K10" s="66">
        <f>RANK(J10,J$8:J$10,0)</f>
        <v>1</v>
      </c>
      <c r="L10" s="65">
        <f>VLOOKUP($A10,'Return Data'!$B$7:$R$2843,17,0)</f>
        <v>38.255200000000002</v>
      </c>
      <c r="M10" s="66">
        <f>RANK(L10,L$8:L$10,0)</f>
        <v>1</v>
      </c>
      <c r="N10" s="65">
        <f>VLOOKUP($A10,'Return Data'!$B$7:$R$2843,14,0)</f>
        <v>17.3339</v>
      </c>
      <c r="O10" s="66">
        <f>RANK(N10,N$8:N$10,0)</f>
        <v>1</v>
      </c>
      <c r="P10" s="65">
        <f>VLOOKUP($A10,'Return Data'!$B$7:$R$2843,15,0)</f>
        <v>14.4445</v>
      </c>
      <c r="Q10" s="66">
        <f>RANK(P10,P$8:P$10,0)</f>
        <v>3</v>
      </c>
      <c r="R10" s="65">
        <f>VLOOKUP($A10,'Return Data'!$B$7:$R$2843,16,0)</f>
        <v>14.626799999999999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9.9167666666666658</v>
      </c>
      <c r="E12" s="74"/>
      <c r="F12" s="75">
        <f>AVERAGE(F8:F10)</f>
        <v>18.578066666666668</v>
      </c>
      <c r="G12" s="74"/>
      <c r="H12" s="75">
        <f>AVERAGE(H8:H10)</f>
        <v>41.268133333333331</v>
      </c>
      <c r="I12" s="74"/>
      <c r="J12" s="75">
        <f>AVERAGE(J8:J10)</f>
        <v>56.756066666666662</v>
      </c>
      <c r="K12" s="74"/>
      <c r="L12" s="75">
        <f>AVERAGE(L8:L10)</f>
        <v>32.119333333333337</v>
      </c>
      <c r="M12" s="74"/>
      <c r="N12" s="75">
        <f>AVERAGE(N8:N10)</f>
        <v>16.126733333333334</v>
      </c>
      <c r="O12" s="74"/>
      <c r="P12" s="75">
        <f>AVERAGE(P8:P10)</f>
        <v>16.801666666666666</v>
      </c>
      <c r="Q12" s="74"/>
      <c r="R12" s="75">
        <f>AVERAGE(R8:R10)</f>
        <v>17.044066666666666</v>
      </c>
      <c r="S12" s="76"/>
    </row>
    <row r="13" spans="1:20" x14ac:dyDescent="0.3">
      <c r="A13" s="73" t="s">
        <v>28</v>
      </c>
      <c r="B13" s="74"/>
      <c r="C13" s="74"/>
      <c r="D13" s="75">
        <f>MIN(D8:D10)</f>
        <v>8.7646999999999995</v>
      </c>
      <c r="E13" s="74"/>
      <c r="F13" s="75">
        <f>MIN(F8:F10)</f>
        <v>17.0961</v>
      </c>
      <c r="G13" s="74"/>
      <c r="H13" s="75">
        <f>MIN(H8:H10)</f>
        <v>34.745199999999997</v>
      </c>
      <c r="I13" s="74"/>
      <c r="J13" s="75">
        <f>MIN(J8:J10)</f>
        <v>47.137999999999998</v>
      </c>
      <c r="K13" s="74"/>
      <c r="L13" s="75">
        <f>MIN(L8:L10)</f>
        <v>27.963899999999999</v>
      </c>
      <c r="M13" s="74"/>
      <c r="N13" s="75">
        <f>MIN(N8:N10)</f>
        <v>15.1991</v>
      </c>
      <c r="O13" s="74"/>
      <c r="P13" s="75">
        <f>MIN(P8:P10)</f>
        <v>14.4445</v>
      </c>
      <c r="Q13" s="74"/>
      <c r="R13" s="75">
        <f>MIN(R8:R10)</f>
        <v>14.626799999999999</v>
      </c>
      <c r="S13" s="76"/>
    </row>
    <row r="14" spans="1:20" ht="15" thickBot="1" x14ac:dyDescent="0.35">
      <c r="A14" s="77" t="s">
        <v>29</v>
      </c>
      <c r="B14" s="78"/>
      <c r="C14" s="78"/>
      <c r="D14" s="79">
        <f>MAX(D8:D10)</f>
        <v>10.851599999999999</v>
      </c>
      <c r="E14" s="78"/>
      <c r="F14" s="79">
        <f>MAX(F8:F10)</f>
        <v>20.798200000000001</v>
      </c>
      <c r="G14" s="78"/>
      <c r="H14" s="79">
        <f>MAX(H8:H10)</f>
        <v>52.009</v>
      </c>
      <c r="I14" s="78"/>
      <c r="J14" s="79">
        <f>MAX(J8:J10)</f>
        <v>69.723699999999994</v>
      </c>
      <c r="K14" s="78"/>
      <c r="L14" s="79">
        <f>MAX(L8:L10)</f>
        <v>38.255200000000002</v>
      </c>
      <c r="M14" s="78"/>
      <c r="N14" s="79">
        <f>MAX(N8:N10)</f>
        <v>17.3339</v>
      </c>
      <c r="O14" s="78"/>
      <c r="P14" s="79">
        <f>MAX(P8:P10)</f>
        <v>18.154499999999999</v>
      </c>
      <c r="Q14" s="78"/>
      <c r="R14" s="79">
        <f>MAX(R8:R10)</f>
        <v>19.698399999999999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44438</v>
      </c>
      <c r="C8" s="65">
        <f>VLOOKUP($A8,'Return Data'!$B$7:$R$2843,4,0)</f>
        <v>74.14</v>
      </c>
      <c r="D8" s="65">
        <f>VLOOKUP($A8,'Return Data'!$B$7:$R$2843,10,0)</f>
        <v>9.7556999999999992</v>
      </c>
      <c r="E8" s="66">
        <f>RANK(D8,D$8:D$10,0)</f>
        <v>2</v>
      </c>
      <c r="F8" s="65">
        <f>VLOOKUP($A8,'Return Data'!$B$7:$R$2843,11,0)</f>
        <v>17.050799999999999</v>
      </c>
      <c r="G8" s="66">
        <f>RANK(F8,F$8:F$10,0)</f>
        <v>2</v>
      </c>
      <c r="H8" s="65">
        <f>VLOOKUP($A8,'Return Data'!$B$7:$R$2843,12,0)</f>
        <v>33.393300000000004</v>
      </c>
      <c r="I8" s="66">
        <f>RANK(H8,H$8:H$10,0)</f>
        <v>3</v>
      </c>
      <c r="J8" s="65">
        <f>VLOOKUP($A8,'Return Data'!$B$7:$R$2843,13,0)</f>
        <v>45.201700000000002</v>
      </c>
      <c r="K8" s="66">
        <f>RANK(J8,J$8:J$10,0)</f>
        <v>3</v>
      </c>
      <c r="L8" s="65">
        <f>VLOOKUP($A8,'Return Data'!$B$7:$R$2843,17,0)</f>
        <v>28.570399999999999</v>
      </c>
      <c r="M8" s="66">
        <f>RANK(L8,L$8:L$10,0)</f>
        <v>2</v>
      </c>
      <c r="N8" s="65">
        <f>VLOOKUP($A8,'Return Data'!$B$7:$R$2843,14,0)</f>
        <v>13.8369</v>
      </c>
      <c r="O8" s="66">
        <f>RANK(N8,N$8:N$10,0)</f>
        <v>3</v>
      </c>
      <c r="P8" s="65">
        <f>VLOOKUP($A8,'Return Data'!$B$7:$R$2843,15,0)</f>
        <v>16.563199999999998</v>
      </c>
      <c r="Q8" s="66">
        <f>RANK(P8,P$8:P$10,0)</f>
        <v>1</v>
      </c>
      <c r="R8" s="65">
        <f>VLOOKUP($A8,'Return Data'!$B$7:$R$2843,16,0)</f>
        <v>14.929600000000001</v>
      </c>
      <c r="S8" s="67">
        <f>RANK(R8,R$8:R$10,0)</f>
        <v>2</v>
      </c>
    </row>
    <row r="9" spans="1:20" x14ac:dyDescent="0.3">
      <c r="A9" s="63" t="s">
        <v>607</v>
      </c>
      <c r="B9" s="64">
        <f>VLOOKUP($A9,'Return Data'!$B$7:$R$2843,3,0)</f>
        <v>44438</v>
      </c>
      <c r="C9" s="65">
        <f>VLOOKUP($A9,'Return Data'!$B$7:$R$2843,4,0)</f>
        <v>80.483000000000004</v>
      </c>
      <c r="D9" s="65">
        <f>VLOOKUP($A9,'Return Data'!$B$7:$R$2843,10,0)</f>
        <v>10.458</v>
      </c>
      <c r="E9" s="66">
        <f>RANK(D9,D$8:D$10,0)</f>
        <v>1</v>
      </c>
      <c r="F9" s="65">
        <f>VLOOKUP($A9,'Return Data'!$B$7:$R$2843,11,0)</f>
        <v>16.2898</v>
      </c>
      <c r="G9" s="66">
        <f>RANK(F9,F$8:F$10,0)</f>
        <v>3</v>
      </c>
      <c r="H9" s="65">
        <f>VLOOKUP($A9,'Return Data'!$B$7:$R$2843,12,0)</f>
        <v>35.659999999999997</v>
      </c>
      <c r="I9" s="66">
        <f>RANK(H9,H$8:H$10,0)</f>
        <v>2</v>
      </c>
      <c r="J9" s="65">
        <f>VLOOKUP($A9,'Return Data'!$B$7:$R$2843,13,0)</f>
        <v>51.346400000000003</v>
      </c>
      <c r="K9" s="66">
        <f>RANK(J9,J$8:J$10,0)</f>
        <v>2</v>
      </c>
      <c r="L9" s="65">
        <f>VLOOKUP($A9,'Return Data'!$B$7:$R$2843,17,0)</f>
        <v>26.251200000000001</v>
      </c>
      <c r="M9" s="66">
        <f>RANK(L9,L$8:L$10,0)</f>
        <v>3</v>
      </c>
      <c r="N9" s="65">
        <f>VLOOKUP($A9,'Return Data'!$B$7:$R$2843,14,0)</f>
        <v>14.2791</v>
      </c>
      <c r="O9" s="66">
        <f>RANK(N9,N$8:N$10,0)</f>
        <v>2</v>
      </c>
      <c r="P9" s="65">
        <f>VLOOKUP($A9,'Return Data'!$B$7:$R$2843,15,0)</f>
        <v>16.141200000000001</v>
      </c>
      <c r="Q9" s="66">
        <f>RANK(P9,P$8:P$10,0)</f>
        <v>2</v>
      </c>
      <c r="R9" s="65">
        <f>VLOOKUP($A9,'Return Data'!$B$7:$R$2843,16,0)</f>
        <v>13.825799999999999</v>
      </c>
      <c r="S9" s="67">
        <f>RANK(R9,R$8:R$10,0)</f>
        <v>3</v>
      </c>
    </row>
    <row r="10" spans="1:20" x14ac:dyDescent="0.3">
      <c r="A10" s="63" t="s">
        <v>1857</v>
      </c>
      <c r="B10" s="64">
        <f>VLOOKUP($A10,'Return Data'!$B$7:$R$2843,3,0)</f>
        <v>44438</v>
      </c>
      <c r="C10" s="65">
        <f>VLOOKUP($A10,'Return Data'!$B$7:$R$2843,4,0)</f>
        <v>462.28534469500499</v>
      </c>
      <c r="D10" s="65">
        <f>VLOOKUP($A10,'Return Data'!$B$7:$R$2843,10,0)</f>
        <v>8.5471000000000004</v>
      </c>
      <c r="E10" s="66">
        <f>RANK(D10,D$8:D$10,0)</f>
        <v>3</v>
      </c>
      <c r="F10" s="65">
        <f>VLOOKUP($A10,'Return Data'!$B$7:$R$2843,11,0)</f>
        <v>20.3674</v>
      </c>
      <c r="G10" s="66">
        <f>RANK(F10,F$8:F$10,0)</f>
        <v>1</v>
      </c>
      <c r="H10" s="65">
        <f>VLOOKUP($A10,'Return Data'!$B$7:$R$2843,12,0)</f>
        <v>51.2316</v>
      </c>
      <c r="I10" s="66">
        <f>RANK(H10,H$8:H$10,0)</f>
        <v>1</v>
      </c>
      <c r="J10" s="65">
        <f>VLOOKUP($A10,'Return Data'!$B$7:$R$2843,13,0)</f>
        <v>68.597999999999999</v>
      </c>
      <c r="K10" s="66">
        <f>RANK(J10,J$8:J$10,0)</f>
        <v>1</v>
      </c>
      <c r="L10" s="65">
        <f>VLOOKUP($A10,'Return Data'!$B$7:$R$2843,17,0)</f>
        <v>37.398299999999999</v>
      </c>
      <c r="M10" s="66">
        <f>RANK(L10,L$8:L$10,0)</f>
        <v>1</v>
      </c>
      <c r="N10" s="65">
        <f>VLOOKUP($A10,'Return Data'!$B$7:$R$2843,14,0)</f>
        <v>16.610199999999999</v>
      </c>
      <c r="O10" s="66">
        <f>RANK(N10,N$8:N$10,0)</f>
        <v>1</v>
      </c>
      <c r="P10" s="65">
        <f>VLOOKUP($A10,'Return Data'!$B$7:$R$2843,15,0)</f>
        <v>13.7134</v>
      </c>
      <c r="Q10" s="66">
        <f>RANK(P10,P$8:P$10,0)</f>
        <v>3</v>
      </c>
      <c r="R10" s="65">
        <f>VLOOKUP($A10,'Return Data'!$B$7:$R$2843,16,0)</f>
        <v>18.394100000000002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9.5869333333333326</v>
      </c>
      <c r="E12" s="74"/>
      <c r="F12" s="75">
        <f>AVERAGE(F8:F10)</f>
        <v>17.902666666666665</v>
      </c>
      <c r="G12" s="74"/>
      <c r="H12" s="75">
        <f>AVERAGE(H8:H10)</f>
        <v>40.094966666666672</v>
      </c>
      <c r="I12" s="74"/>
      <c r="J12" s="75">
        <f>AVERAGE(J8:J10)</f>
        <v>55.048699999999997</v>
      </c>
      <c r="K12" s="74"/>
      <c r="L12" s="75">
        <f>AVERAGE(L8:L10)</f>
        <v>30.739966666666664</v>
      </c>
      <c r="M12" s="74"/>
      <c r="N12" s="75">
        <f>AVERAGE(N8:N10)</f>
        <v>14.908733333333332</v>
      </c>
      <c r="O12" s="74"/>
      <c r="P12" s="75">
        <f>AVERAGE(P8:P10)</f>
        <v>15.4726</v>
      </c>
      <c r="Q12" s="74"/>
      <c r="R12" s="75">
        <f>AVERAGE(R8:R10)</f>
        <v>15.716500000000002</v>
      </c>
      <c r="S12" s="76"/>
    </row>
    <row r="13" spans="1:20" x14ac:dyDescent="0.3">
      <c r="A13" s="73" t="s">
        <v>28</v>
      </c>
      <c r="B13" s="74"/>
      <c r="C13" s="74"/>
      <c r="D13" s="75">
        <f>MIN(D8:D10)</f>
        <v>8.5471000000000004</v>
      </c>
      <c r="E13" s="74"/>
      <c r="F13" s="75">
        <f>MIN(F8:F10)</f>
        <v>16.2898</v>
      </c>
      <c r="G13" s="74"/>
      <c r="H13" s="75">
        <f>MIN(H8:H10)</f>
        <v>33.393300000000004</v>
      </c>
      <c r="I13" s="74"/>
      <c r="J13" s="75">
        <f>MIN(J8:J10)</f>
        <v>45.201700000000002</v>
      </c>
      <c r="K13" s="74"/>
      <c r="L13" s="75">
        <f>MIN(L8:L10)</f>
        <v>26.251200000000001</v>
      </c>
      <c r="M13" s="74"/>
      <c r="N13" s="75">
        <f>MIN(N8:N10)</f>
        <v>13.8369</v>
      </c>
      <c r="O13" s="74"/>
      <c r="P13" s="75">
        <f>MIN(P8:P10)</f>
        <v>13.7134</v>
      </c>
      <c r="Q13" s="74"/>
      <c r="R13" s="75">
        <f>MIN(R8:R10)</f>
        <v>13.825799999999999</v>
      </c>
      <c r="S13" s="76"/>
    </row>
    <row r="14" spans="1:20" ht="15" thickBot="1" x14ac:dyDescent="0.35">
      <c r="A14" s="77" t="s">
        <v>29</v>
      </c>
      <c r="B14" s="78"/>
      <c r="C14" s="78"/>
      <c r="D14" s="79">
        <f>MAX(D8:D10)</f>
        <v>10.458</v>
      </c>
      <c r="E14" s="78"/>
      <c r="F14" s="79">
        <f>MAX(F8:F10)</f>
        <v>20.3674</v>
      </c>
      <c r="G14" s="78"/>
      <c r="H14" s="79">
        <f>MAX(H8:H10)</f>
        <v>51.2316</v>
      </c>
      <c r="I14" s="78"/>
      <c r="J14" s="79">
        <f>MAX(J8:J10)</f>
        <v>68.597999999999999</v>
      </c>
      <c r="K14" s="78"/>
      <c r="L14" s="79">
        <f>MAX(L8:L10)</f>
        <v>37.398299999999999</v>
      </c>
      <c r="M14" s="78"/>
      <c r="N14" s="79">
        <f>MAX(N8:N10)</f>
        <v>16.610199999999999</v>
      </c>
      <c r="O14" s="78"/>
      <c r="P14" s="79">
        <f>MAX(P8:P10)</f>
        <v>16.563199999999998</v>
      </c>
      <c r="Q14" s="78"/>
      <c r="R14" s="79">
        <f>MAX(R8:R10)</f>
        <v>18.394100000000002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44438</v>
      </c>
      <c r="C8" s="65">
        <f>VLOOKUP($A8,'Return Data'!$B$7:$R$2843,4,0)</f>
        <v>76.407899999999998</v>
      </c>
      <c r="D8" s="65">
        <f>VLOOKUP($A8,'Return Data'!$B$7:$R$2843,10,0)</f>
        <v>6.9382000000000001</v>
      </c>
      <c r="E8" s="66">
        <f>RANK(D8,D$8:D$23,0)</f>
        <v>13</v>
      </c>
      <c r="F8" s="65">
        <f>VLOOKUP($A8,'Return Data'!$B$7:$R$2843,11,0)</f>
        <v>20.286300000000001</v>
      </c>
      <c r="G8" s="66">
        <f>RANK(F8,F$8:F$23,0)</f>
        <v>5</v>
      </c>
      <c r="H8" s="65">
        <f>VLOOKUP($A8,'Return Data'!$B$7:$R$2843,12,0)</f>
        <v>40.031999999999996</v>
      </c>
      <c r="I8" s="66">
        <f>RANK(H8,H$8:H$23,0)</f>
        <v>6</v>
      </c>
      <c r="J8" s="65">
        <f>VLOOKUP($A8,'Return Data'!$B$7:$R$2843,13,0)</f>
        <v>52.491300000000003</v>
      </c>
      <c r="K8" s="66">
        <f>RANK(J8,J$8:J$23,0)</f>
        <v>7</v>
      </c>
      <c r="L8" s="65">
        <f>VLOOKUP($A8,'Return Data'!$B$7:$R$2843,17,0)</f>
        <v>26.8749</v>
      </c>
      <c r="M8" s="66">
        <f>RANK(L8,L$8:L$23,0)</f>
        <v>9</v>
      </c>
      <c r="N8" s="65">
        <f>VLOOKUP($A8,'Return Data'!$B$7:$R$2843,14,0)</f>
        <v>7.4252000000000002</v>
      </c>
      <c r="O8" s="66">
        <f>RANK(N8,N$8:N$23,0)</f>
        <v>12</v>
      </c>
      <c r="P8" s="65">
        <f>VLOOKUP($A8,'Return Data'!$B$7:$R$2843,15,0)</f>
        <v>9.8975000000000009</v>
      </c>
      <c r="Q8" s="66">
        <f>RANK(P8,P$8:P$23,0)</f>
        <v>12</v>
      </c>
      <c r="R8" s="65">
        <f>VLOOKUP($A8,'Return Data'!$B$7:$R$2843,16,0)</f>
        <v>17.828199999999999</v>
      </c>
      <c r="S8" s="67">
        <f>RANK(R8,R$8:R$23,0)</f>
        <v>4</v>
      </c>
    </row>
    <row r="9" spans="1:19" s="68" customFormat="1" x14ac:dyDescent="0.3">
      <c r="A9" s="63" t="s">
        <v>12</v>
      </c>
      <c r="B9" s="64">
        <f>VLOOKUP($A9,'Return Data'!$B$7:$R$2843,3,0)</f>
        <v>44438</v>
      </c>
      <c r="C9" s="65">
        <f>VLOOKUP($A9,'Return Data'!$B$7:$R$2843,4,0)</f>
        <v>445.81700000000001</v>
      </c>
      <c r="D9" s="65">
        <f>VLOOKUP($A9,'Return Data'!$B$7:$R$2843,10,0)</f>
        <v>11.4621</v>
      </c>
      <c r="E9" s="66">
        <f t="shared" ref="E9:E23" si="0">RANK(D9,D$8:D$23,0)</f>
        <v>6</v>
      </c>
      <c r="F9" s="65">
        <f>VLOOKUP($A9,'Return Data'!$B$7:$R$2843,11,0)</f>
        <v>18.7683</v>
      </c>
      <c r="G9" s="66">
        <f t="shared" ref="G9:I9" si="1">RANK(F9,F$8:F$23,0)</f>
        <v>8</v>
      </c>
      <c r="H9" s="65">
        <f>VLOOKUP($A9,'Return Data'!$B$7:$R$2843,12,0)</f>
        <v>38.534700000000001</v>
      </c>
      <c r="I9" s="66">
        <f t="shared" si="1"/>
        <v>7</v>
      </c>
      <c r="J9" s="65">
        <f>VLOOKUP($A9,'Return Data'!$B$7:$R$2843,13,0)</f>
        <v>52.657200000000003</v>
      </c>
      <c r="K9" s="66">
        <f t="shared" ref="K9:K23" si="2">RANK(J9,J$8:J$23,0)</f>
        <v>6</v>
      </c>
      <c r="L9" s="65">
        <f>VLOOKUP($A9,'Return Data'!$B$7:$R$2843,17,0)</f>
        <v>25.909099999999999</v>
      </c>
      <c r="M9" s="66">
        <f t="shared" ref="M9:M23" si="3">RANK(L9,L$8:L$23,0)</f>
        <v>11</v>
      </c>
      <c r="N9" s="65">
        <f>VLOOKUP($A9,'Return Data'!$B$7:$R$2843,14,0)</f>
        <v>11.3432</v>
      </c>
      <c r="O9" s="66">
        <f t="shared" ref="O9:O23" si="4">RANK(N9,N$8:N$23,0)</f>
        <v>8</v>
      </c>
      <c r="P9" s="65">
        <f>VLOOKUP($A9,'Return Data'!$B$7:$R$2843,15,0)</f>
        <v>14.346</v>
      </c>
      <c r="Q9" s="66">
        <f t="shared" ref="Q9:Q23" si="5">RANK(P9,P$8:P$23,0)</f>
        <v>6</v>
      </c>
      <c r="R9" s="65">
        <f>VLOOKUP($A9,'Return Data'!$B$7:$R$2843,16,0)</f>
        <v>16.7119</v>
      </c>
      <c r="S9" s="67">
        <f t="shared" ref="S9:S23" si="6">RANK(R9,R$8:R$23,0)</f>
        <v>7</v>
      </c>
    </row>
    <row r="10" spans="1:19" s="68" customFormat="1" x14ac:dyDescent="0.3">
      <c r="A10" s="63" t="s">
        <v>13</v>
      </c>
      <c r="B10" s="64">
        <f>VLOOKUP($A10,'Return Data'!$B$7:$R$2843,3,0)</f>
        <v>44438</v>
      </c>
      <c r="C10" s="65">
        <f>VLOOKUP($A10,'Return Data'!$B$7:$R$2843,4,0)</f>
        <v>245.65</v>
      </c>
      <c r="D10" s="65">
        <f>VLOOKUP($A10,'Return Data'!$B$7:$R$2843,10,0)</f>
        <v>8.7571999999999992</v>
      </c>
      <c r="E10" s="66">
        <f t="shared" si="0"/>
        <v>12</v>
      </c>
      <c r="F10" s="65">
        <f>VLOOKUP($A10,'Return Data'!$B$7:$R$2843,11,0)</f>
        <v>20.694700000000001</v>
      </c>
      <c r="G10" s="66">
        <f t="shared" ref="G10:I10" si="7">RANK(F10,F$8:F$23,0)</f>
        <v>4</v>
      </c>
      <c r="H10" s="65">
        <f>VLOOKUP($A10,'Return Data'!$B$7:$R$2843,12,0)</f>
        <v>41.397599999999997</v>
      </c>
      <c r="I10" s="66">
        <f t="shared" si="7"/>
        <v>4</v>
      </c>
      <c r="J10" s="65">
        <f>VLOOKUP($A10,'Return Data'!$B$7:$R$2843,13,0)</f>
        <v>50.946300000000001</v>
      </c>
      <c r="K10" s="66">
        <f t="shared" si="2"/>
        <v>9</v>
      </c>
      <c r="L10" s="65">
        <f>VLOOKUP($A10,'Return Data'!$B$7:$R$2843,17,0)</f>
        <v>30.0137</v>
      </c>
      <c r="M10" s="66">
        <f t="shared" si="3"/>
        <v>4</v>
      </c>
      <c r="N10" s="65">
        <f>VLOOKUP($A10,'Return Data'!$B$7:$R$2843,14,0)</f>
        <v>14.751300000000001</v>
      </c>
      <c r="O10" s="66">
        <f t="shared" si="4"/>
        <v>3</v>
      </c>
      <c r="P10" s="65">
        <f>VLOOKUP($A10,'Return Data'!$B$7:$R$2843,15,0)</f>
        <v>13.654199999999999</v>
      </c>
      <c r="Q10" s="66">
        <f t="shared" si="5"/>
        <v>8</v>
      </c>
      <c r="R10" s="65">
        <f>VLOOKUP($A10,'Return Data'!$B$7:$R$2843,16,0)</f>
        <v>18.115400000000001</v>
      </c>
      <c r="S10" s="67">
        <f t="shared" si="6"/>
        <v>3</v>
      </c>
    </row>
    <row r="11" spans="1:19" s="68" customFormat="1" x14ac:dyDescent="0.3">
      <c r="A11" s="63" t="s">
        <v>14</v>
      </c>
      <c r="B11" s="64">
        <f>VLOOKUP($A11,'Return Data'!$B$7:$R$2843,3,0)</f>
        <v>44438</v>
      </c>
      <c r="C11" s="65">
        <f>VLOOKUP($A11,'Return Data'!$B$7:$R$2843,4,0)</f>
        <v>15.8</v>
      </c>
      <c r="D11" s="65">
        <f>VLOOKUP($A11,'Return Data'!$B$7:$R$2843,10,0)</f>
        <v>9.7985000000000007</v>
      </c>
      <c r="E11" s="66">
        <f t="shared" si="0"/>
        <v>10</v>
      </c>
      <c r="F11" s="65">
        <f>VLOOKUP($A11,'Return Data'!$B$7:$R$2843,11,0)</f>
        <v>18.175000000000001</v>
      </c>
      <c r="G11" s="66">
        <f t="shared" ref="G11:I11" si="8">RANK(F11,F$8:F$23,0)</f>
        <v>9</v>
      </c>
      <c r="H11" s="65">
        <f>VLOOKUP($A11,'Return Data'!$B$7:$R$2843,12,0)</f>
        <v>37.391300000000001</v>
      </c>
      <c r="I11" s="66">
        <f t="shared" si="8"/>
        <v>8</v>
      </c>
      <c r="J11" s="65">
        <f>VLOOKUP($A11,'Return Data'!$B$7:$R$2843,13,0)</f>
        <v>50.476199999999999</v>
      </c>
      <c r="K11" s="66">
        <f t="shared" si="2"/>
        <v>11</v>
      </c>
      <c r="L11" s="65">
        <f>VLOOKUP($A11,'Return Data'!$B$7:$R$2843,17,0)</f>
        <v>25.4709</v>
      </c>
      <c r="M11" s="66">
        <f t="shared" si="3"/>
        <v>12</v>
      </c>
      <c r="N11" s="65"/>
      <c r="O11" s="66"/>
      <c r="P11" s="65"/>
      <c r="Q11" s="66"/>
      <c r="R11" s="65">
        <f>VLOOKUP($A11,'Return Data'!$B$7:$R$2843,16,0)</f>
        <v>16.294799999999999</v>
      </c>
      <c r="S11" s="67">
        <f t="shared" si="6"/>
        <v>8</v>
      </c>
    </row>
    <row r="12" spans="1:19" s="68" customFormat="1" x14ac:dyDescent="0.3">
      <c r="A12" s="63" t="s">
        <v>15</v>
      </c>
      <c r="B12" s="64">
        <f>VLOOKUP($A12,'Return Data'!$B$7:$R$2843,3,0)</f>
        <v>44438</v>
      </c>
      <c r="C12" s="65">
        <f>VLOOKUP($A12,'Return Data'!$B$7:$R$2843,4,0)</f>
        <v>87.34</v>
      </c>
      <c r="D12" s="65">
        <f>VLOOKUP($A12,'Return Data'!$B$7:$R$2843,10,0)</f>
        <v>11.1196</v>
      </c>
      <c r="E12" s="66">
        <f t="shared" si="0"/>
        <v>7</v>
      </c>
      <c r="F12" s="65">
        <f>VLOOKUP($A12,'Return Data'!$B$7:$R$2843,11,0)</f>
        <v>27.4664</v>
      </c>
      <c r="G12" s="66">
        <f t="shared" ref="G12:I12" si="9">RANK(F12,F$8:F$23,0)</f>
        <v>1</v>
      </c>
      <c r="H12" s="65">
        <f>VLOOKUP($A12,'Return Data'!$B$7:$R$2843,12,0)</f>
        <v>57.568100000000001</v>
      </c>
      <c r="I12" s="66">
        <f t="shared" si="9"/>
        <v>1</v>
      </c>
      <c r="J12" s="65">
        <f>VLOOKUP($A12,'Return Data'!$B$7:$R$2843,13,0)</f>
        <v>77.628600000000006</v>
      </c>
      <c r="K12" s="66">
        <f t="shared" si="2"/>
        <v>1</v>
      </c>
      <c r="L12" s="65">
        <f>VLOOKUP($A12,'Return Data'!$B$7:$R$2843,17,0)</f>
        <v>36.189300000000003</v>
      </c>
      <c r="M12" s="66">
        <f t="shared" si="3"/>
        <v>1</v>
      </c>
      <c r="N12" s="65">
        <f>VLOOKUP($A12,'Return Data'!$B$7:$R$2843,14,0)</f>
        <v>14.4224</v>
      </c>
      <c r="O12" s="66">
        <f t="shared" si="4"/>
        <v>4</v>
      </c>
      <c r="P12" s="65">
        <f>VLOOKUP($A12,'Return Data'!$B$7:$R$2843,15,0)</f>
        <v>16.942399999999999</v>
      </c>
      <c r="Q12" s="66">
        <f t="shared" si="5"/>
        <v>1</v>
      </c>
      <c r="R12" s="65">
        <f>VLOOKUP($A12,'Return Data'!$B$7:$R$2843,16,0)</f>
        <v>17.313199999999998</v>
      </c>
      <c r="S12" s="67">
        <f t="shared" si="6"/>
        <v>6</v>
      </c>
    </row>
    <row r="13" spans="1:19" s="68" customFormat="1" x14ac:dyDescent="0.3">
      <c r="A13" s="63" t="s">
        <v>16</v>
      </c>
      <c r="B13" s="64">
        <f>VLOOKUP($A13,'Return Data'!$B$7:$R$2843,3,0)</f>
        <v>44438</v>
      </c>
      <c r="C13" s="65">
        <f>VLOOKUP($A13,'Return Data'!$B$7:$R$2843,4,0)</f>
        <v>18.5366</v>
      </c>
      <c r="D13" s="65">
        <f>VLOOKUP($A13,'Return Data'!$B$7:$R$2843,10,0)</f>
        <v>12.022600000000001</v>
      </c>
      <c r="E13" s="66">
        <f t="shared" si="0"/>
        <v>2</v>
      </c>
      <c r="F13" s="65">
        <f>VLOOKUP($A13,'Return Data'!$B$7:$R$2843,11,0)</f>
        <v>18.896799999999999</v>
      </c>
      <c r="G13" s="66">
        <f t="shared" ref="G13:I13" si="10">RANK(F13,F$8:F$23,0)</f>
        <v>7</v>
      </c>
      <c r="H13" s="65">
        <f>VLOOKUP($A13,'Return Data'!$B$7:$R$2843,12,0)</f>
        <v>30.099699999999999</v>
      </c>
      <c r="I13" s="66">
        <f t="shared" si="10"/>
        <v>13</v>
      </c>
      <c r="J13" s="65">
        <f>VLOOKUP($A13,'Return Data'!$B$7:$R$2843,13,0)</f>
        <v>44.751600000000003</v>
      </c>
      <c r="K13" s="66">
        <f t="shared" si="2"/>
        <v>13</v>
      </c>
      <c r="L13" s="65">
        <f>VLOOKUP($A13,'Return Data'!$B$7:$R$2843,17,0)</f>
        <v>26.040800000000001</v>
      </c>
      <c r="M13" s="66">
        <f t="shared" si="3"/>
        <v>10</v>
      </c>
      <c r="N13" s="65">
        <f>VLOOKUP($A13,'Return Data'!$B$7:$R$2843,14,0)</f>
        <v>10.738300000000001</v>
      </c>
      <c r="O13" s="66">
        <f t="shared" si="4"/>
        <v>11</v>
      </c>
      <c r="P13" s="65">
        <f>VLOOKUP($A13,'Return Data'!$B$7:$R$2843,15,0)</f>
        <v>10.6159</v>
      </c>
      <c r="Q13" s="66">
        <f t="shared" si="5"/>
        <v>11</v>
      </c>
      <c r="R13" s="65">
        <f>VLOOKUP($A13,'Return Data'!$B$7:$R$2843,16,0)</f>
        <v>10.865</v>
      </c>
      <c r="S13" s="67">
        <f t="shared" si="6"/>
        <v>14</v>
      </c>
    </row>
    <row r="14" spans="1:19" s="68" customFormat="1" x14ac:dyDescent="0.3">
      <c r="A14" s="63" t="s">
        <v>17</v>
      </c>
      <c r="B14" s="64">
        <f>VLOOKUP($A14,'Return Data'!$B$7:$R$2843,3,0)</f>
        <v>44438</v>
      </c>
      <c r="C14" s="65">
        <f>VLOOKUP($A14,'Return Data'!$B$7:$R$2843,4,0)</f>
        <v>52.834600000000002</v>
      </c>
      <c r="D14" s="65">
        <f>VLOOKUP($A14,'Return Data'!$B$7:$R$2843,10,0)</f>
        <v>10.542299999999999</v>
      </c>
      <c r="E14" s="66">
        <f t="shared" si="0"/>
        <v>8</v>
      </c>
      <c r="F14" s="65">
        <f>VLOOKUP($A14,'Return Data'!$B$7:$R$2843,11,0)</f>
        <v>17.4846</v>
      </c>
      <c r="G14" s="66">
        <f t="shared" ref="G14:I14" si="11">RANK(F14,F$8:F$23,0)</f>
        <v>10</v>
      </c>
      <c r="H14" s="65">
        <f>VLOOKUP($A14,'Return Data'!$B$7:$R$2843,12,0)</f>
        <v>36.957700000000003</v>
      </c>
      <c r="I14" s="66">
        <f t="shared" si="11"/>
        <v>9</v>
      </c>
      <c r="J14" s="65">
        <f>VLOOKUP($A14,'Return Data'!$B$7:$R$2843,13,0)</f>
        <v>54.9129</v>
      </c>
      <c r="K14" s="66">
        <f t="shared" si="2"/>
        <v>5</v>
      </c>
      <c r="L14" s="65">
        <f>VLOOKUP($A14,'Return Data'!$B$7:$R$2843,17,0)</f>
        <v>28.728000000000002</v>
      </c>
      <c r="M14" s="66">
        <f t="shared" si="3"/>
        <v>7</v>
      </c>
      <c r="N14" s="65">
        <f>VLOOKUP($A14,'Return Data'!$B$7:$R$2843,14,0)</f>
        <v>14.161899999999999</v>
      </c>
      <c r="O14" s="66">
        <f t="shared" si="4"/>
        <v>5</v>
      </c>
      <c r="P14" s="65">
        <f>VLOOKUP($A14,'Return Data'!$B$7:$R$2843,15,0)</f>
        <v>14.892200000000001</v>
      </c>
      <c r="Q14" s="66">
        <f t="shared" si="5"/>
        <v>5</v>
      </c>
      <c r="R14" s="65">
        <f>VLOOKUP($A14,'Return Data'!$B$7:$R$2843,16,0)</f>
        <v>16.105399999999999</v>
      </c>
      <c r="S14" s="67">
        <f t="shared" si="6"/>
        <v>9</v>
      </c>
    </row>
    <row r="15" spans="1:19" s="68" customFormat="1" x14ac:dyDescent="0.3">
      <c r="A15" s="63" t="s">
        <v>18</v>
      </c>
      <c r="B15" s="64">
        <f>VLOOKUP($A15,'Return Data'!$B$7:$R$2843,3,0)</f>
        <v>44438</v>
      </c>
      <c r="C15" s="65">
        <f>VLOOKUP($A15,'Return Data'!$B$7:$R$2843,4,0)</f>
        <v>58.774000000000001</v>
      </c>
      <c r="D15" s="65">
        <f>VLOOKUP($A15,'Return Data'!$B$7:$R$2843,10,0)</f>
        <v>11.6952</v>
      </c>
      <c r="E15" s="66">
        <f t="shared" si="0"/>
        <v>4</v>
      </c>
      <c r="F15" s="65">
        <f>VLOOKUP($A15,'Return Data'!$B$7:$R$2843,11,0)</f>
        <v>22.412700000000001</v>
      </c>
      <c r="G15" s="66">
        <f t="shared" ref="G15:I15" si="12">RANK(F15,F$8:F$23,0)</f>
        <v>2</v>
      </c>
      <c r="H15" s="65">
        <f>VLOOKUP($A15,'Return Data'!$B$7:$R$2843,12,0)</f>
        <v>41.049700000000001</v>
      </c>
      <c r="I15" s="66">
        <f t="shared" si="12"/>
        <v>5</v>
      </c>
      <c r="J15" s="65">
        <f>VLOOKUP($A15,'Return Data'!$B$7:$R$2843,13,0)</f>
        <v>55.056100000000001</v>
      </c>
      <c r="K15" s="66">
        <f t="shared" si="2"/>
        <v>4</v>
      </c>
      <c r="L15" s="65">
        <f>VLOOKUP($A15,'Return Data'!$B$7:$R$2843,17,0)</f>
        <v>29.258400000000002</v>
      </c>
      <c r="M15" s="66">
        <f t="shared" si="3"/>
        <v>6</v>
      </c>
      <c r="N15" s="65">
        <f>VLOOKUP($A15,'Return Data'!$B$7:$R$2843,14,0)</f>
        <v>13.9709</v>
      </c>
      <c r="O15" s="66">
        <f t="shared" si="4"/>
        <v>6</v>
      </c>
      <c r="P15" s="65">
        <f>VLOOKUP($A15,'Return Data'!$B$7:$R$2843,15,0)</f>
        <v>15.307700000000001</v>
      </c>
      <c r="Q15" s="66">
        <f t="shared" si="5"/>
        <v>3</v>
      </c>
      <c r="R15" s="65">
        <f>VLOOKUP($A15,'Return Data'!$B$7:$R$2843,16,0)</f>
        <v>19.804300000000001</v>
      </c>
      <c r="S15" s="67">
        <f t="shared" si="6"/>
        <v>1</v>
      </c>
    </row>
    <row r="16" spans="1:19" s="68" customFormat="1" x14ac:dyDescent="0.3">
      <c r="A16" s="63" t="s">
        <v>19</v>
      </c>
      <c r="B16" s="64">
        <f>VLOOKUP($A16,'Return Data'!$B$7:$R$2843,3,0)</f>
        <v>44438</v>
      </c>
      <c r="C16" s="65">
        <f>VLOOKUP($A16,'Return Data'!$B$7:$R$2843,4,0)</f>
        <v>123.8682</v>
      </c>
      <c r="D16" s="65">
        <f>VLOOKUP($A16,'Return Data'!$B$7:$R$2843,10,0)</f>
        <v>12.2493</v>
      </c>
      <c r="E16" s="66">
        <f t="shared" si="0"/>
        <v>1</v>
      </c>
      <c r="F16" s="65">
        <f>VLOOKUP($A16,'Return Data'!$B$7:$R$2843,11,0)</f>
        <v>22.1328</v>
      </c>
      <c r="G16" s="66">
        <f t="shared" ref="G16:I16" si="13">RANK(F16,F$8:F$23,0)</f>
        <v>3</v>
      </c>
      <c r="H16" s="65">
        <f>VLOOKUP($A16,'Return Data'!$B$7:$R$2843,12,0)</f>
        <v>43.514499999999998</v>
      </c>
      <c r="I16" s="66">
        <f t="shared" si="13"/>
        <v>3</v>
      </c>
      <c r="J16" s="65">
        <f>VLOOKUP($A16,'Return Data'!$B$7:$R$2843,13,0)</f>
        <v>58.037300000000002</v>
      </c>
      <c r="K16" s="66">
        <f t="shared" si="2"/>
        <v>3</v>
      </c>
      <c r="L16" s="65">
        <f>VLOOKUP($A16,'Return Data'!$B$7:$R$2843,17,0)</f>
        <v>31.380199999999999</v>
      </c>
      <c r="M16" s="66">
        <f t="shared" si="3"/>
        <v>2</v>
      </c>
      <c r="N16" s="65">
        <f>VLOOKUP($A16,'Return Data'!$B$7:$R$2843,14,0)</f>
        <v>16.102699999999999</v>
      </c>
      <c r="O16" s="66">
        <f t="shared" si="4"/>
        <v>1</v>
      </c>
      <c r="P16" s="65">
        <f>VLOOKUP($A16,'Return Data'!$B$7:$R$2843,15,0)</f>
        <v>15.577199999999999</v>
      </c>
      <c r="Q16" s="66">
        <f t="shared" si="5"/>
        <v>2</v>
      </c>
      <c r="R16" s="65">
        <f>VLOOKUP($A16,'Return Data'!$B$7:$R$2843,16,0)</f>
        <v>15.9612</v>
      </c>
      <c r="S16" s="67">
        <f t="shared" si="6"/>
        <v>10</v>
      </c>
    </row>
    <row r="17" spans="1:19" s="68" customFormat="1" x14ac:dyDescent="0.3">
      <c r="A17" s="63" t="s">
        <v>20</v>
      </c>
      <c r="B17" s="64">
        <f>VLOOKUP($A17,'Return Data'!$B$7:$R$2843,3,0)</f>
        <v>44438</v>
      </c>
      <c r="C17" s="65">
        <f>VLOOKUP($A17,'Return Data'!$B$7:$R$2843,4,0)</f>
        <v>76.319999999999993</v>
      </c>
      <c r="D17" s="65">
        <f>VLOOKUP($A17,'Return Data'!$B$7:$R$2843,10,0)</f>
        <v>6.8159999999999998</v>
      </c>
      <c r="E17" s="66">
        <f t="shared" si="0"/>
        <v>14</v>
      </c>
      <c r="F17" s="65">
        <f>VLOOKUP($A17,'Return Data'!$B$7:$R$2843,11,0)</f>
        <v>16.146699999999999</v>
      </c>
      <c r="G17" s="66">
        <f t="shared" ref="G17:I17" si="14">RANK(F17,F$8:F$23,0)</f>
        <v>13</v>
      </c>
      <c r="H17" s="65">
        <f>VLOOKUP($A17,'Return Data'!$B$7:$R$2843,12,0)</f>
        <v>32.385100000000001</v>
      </c>
      <c r="I17" s="66">
        <f t="shared" si="14"/>
        <v>12</v>
      </c>
      <c r="J17" s="65">
        <f>VLOOKUP($A17,'Return Data'!$B$7:$R$2843,13,0)</f>
        <v>50.800199999999997</v>
      </c>
      <c r="K17" s="66">
        <f t="shared" si="2"/>
        <v>10</v>
      </c>
      <c r="L17" s="65">
        <f>VLOOKUP($A17,'Return Data'!$B$7:$R$2843,17,0)</f>
        <v>21.5609</v>
      </c>
      <c r="M17" s="66">
        <f t="shared" si="3"/>
        <v>14</v>
      </c>
      <c r="N17" s="65">
        <f>VLOOKUP($A17,'Return Data'!$B$7:$R$2843,14,0)</f>
        <v>11.312200000000001</v>
      </c>
      <c r="O17" s="66">
        <f t="shared" si="4"/>
        <v>9</v>
      </c>
      <c r="P17" s="65">
        <f>VLOOKUP($A17,'Return Data'!$B$7:$R$2843,15,0)</f>
        <v>10.8095</v>
      </c>
      <c r="Q17" s="66">
        <f t="shared" si="5"/>
        <v>10</v>
      </c>
      <c r="R17" s="65">
        <f>VLOOKUP($A17,'Return Data'!$B$7:$R$2843,16,0)</f>
        <v>14.0329</v>
      </c>
      <c r="S17" s="67">
        <f t="shared" si="6"/>
        <v>13</v>
      </c>
    </row>
    <row r="18" spans="1:19" s="68" customFormat="1" x14ac:dyDescent="0.3">
      <c r="A18" s="63" t="s">
        <v>21</v>
      </c>
      <c r="B18" s="64">
        <f>VLOOKUP($A18,'Return Data'!$B$7:$R$2843,3,0)</f>
        <v>44438</v>
      </c>
      <c r="C18" s="65">
        <f>VLOOKUP($A18,'Return Data'!$B$7:$R$2843,4,0)</f>
        <v>204.1636</v>
      </c>
      <c r="D18" s="65">
        <f>VLOOKUP($A18,'Return Data'!$B$7:$R$2843,10,0)</f>
        <v>10.143800000000001</v>
      </c>
      <c r="E18" s="66">
        <f t="shared" si="0"/>
        <v>9</v>
      </c>
      <c r="F18" s="65">
        <f>VLOOKUP($A18,'Return Data'!$B$7:$R$2843,11,0)</f>
        <v>16.217099999999999</v>
      </c>
      <c r="G18" s="66">
        <f t="shared" ref="G18:I18" si="15">RANK(F18,F$8:F$23,0)</f>
        <v>12</v>
      </c>
      <c r="H18" s="65">
        <f>VLOOKUP($A18,'Return Data'!$B$7:$R$2843,12,0)</f>
        <v>29.328099999999999</v>
      </c>
      <c r="I18" s="66">
        <f t="shared" si="15"/>
        <v>14</v>
      </c>
      <c r="J18" s="65">
        <f>VLOOKUP($A18,'Return Data'!$B$7:$R$2843,13,0)</f>
        <v>42.593000000000004</v>
      </c>
      <c r="K18" s="66">
        <f t="shared" si="2"/>
        <v>14</v>
      </c>
      <c r="L18" s="65">
        <f>VLOOKUP($A18,'Return Data'!$B$7:$R$2843,17,0)</f>
        <v>22.9328</v>
      </c>
      <c r="M18" s="66">
        <f t="shared" si="3"/>
        <v>13</v>
      </c>
      <c r="N18" s="65">
        <f>VLOOKUP($A18,'Return Data'!$B$7:$R$2843,14,0)</f>
        <v>10.795299999999999</v>
      </c>
      <c r="O18" s="66">
        <f t="shared" si="4"/>
        <v>10</v>
      </c>
      <c r="P18" s="65">
        <f>VLOOKUP($A18,'Return Data'!$B$7:$R$2843,15,0)</f>
        <v>14.101100000000001</v>
      </c>
      <c r="Q18" s="66">
        <f t="shared" si="5"/>
        <v>7</v>
      </c>
      <c r="R18" s="65">
        <f>VLOOKUP($A18,'Return Data'!$B$7:$R$2843,16,0)</f>
        <v>17.430599999999998</v>
      </c>
      <c r="S18" s="67">
        <f t="shared" si="6"/>
        <v>5</v>
      </c>
    </row>
    <row r="19" spans="1:19" s="68" customFormat="1" x14ac:dyDescent="0.3">
      <c r="A19" s="63" t="s">
        <v>22</v>
      </c>
      <c r="B19" s="64">
        <f>VLOOKUP($A19,'Return Data'!$B$7:$R$2843,3,0)</f>
        <v>0</v>
      </c>
      <c r="C19" s="65">
        <f>VLOOKUP($A19,'Return Data'!$B$7:$R$2843,4,0)</f>
        <v>0</v>
      </c>
      <c r="D19" s="65">
        <f>VLOOKUP($A19,'Return Data'!$B$7:$R$2843,10,0)</f>
        <v>0</v>
      </c>
      <c r="E19" s="66">
        <f t="shared" si="0"/>
        <v>15</v>
      </c>
      <c r="F19" s="65">
        <f>VLOOKUP($A19,'Return Data'!$B$7:$R$2843,11,0)</f>
        <v>0</v>
      </c>
      <c r="G19" s="66">
        <f t="shared" ref="G19:I19" si="16">RANK(F19,F$8:F$23,0)</f>
        <v>15</v>
      </c>
      <c r="H19" s="65">
        <f>VLOOKUP($A19,'Return Data'!$B$7:$R$2843,12,0)</f>
        <v>0</v>
      </c>
      <c r="I19" s="66">
        <f t="shared" si="16"/>
        <v>15</v>
      </c>
      <c r="J19" s="65">
        <f>VLOOKUP($A19,'Return Data'!$B$7:$R$2843,13,0)</f>
        <v>0</v>
      </c>
      <c r="K19" s="66">
        <f t="shared" si="2"/>
        <v>15</v>
      </c>
      <c r="L19" s="65">
        <f>VLOOKUP($A19,'Return Data'!$B$7:$R$2843,17,0)</f>
        <v>0</v>
      </c>
      <c r="M19" s="66">
        <f t="shared" si="3"/>
        <v>15</v>
      </c>
      <c r="N19" s="65"/>
      <c r="O19" s="66"/>
      <c r="P19" s="65"/>
      <c r="Q19" s="66"/>
      <c r="R19" s="65">
        <f>VLOOKUP($A19,'Return Data'!$B$7:$R$2843,16,0)</f>
        <v>0</v>
      </c>
      <c r="S19" s="67">
        <f t="shared" si="6"/>
        <v>15</v>
      </c>
    </row>
    <row r="20" spans="1:19" s="68" customFormat="1" x14ac:dyDescent="0.3">
      <c r="A20" s="63" t="s">
        <v>23</v>
      </c>
      <c r="B20" s="64">
        <f>VLOOKUP($A20,'Return Data'!$B$7:$R$2843,3,0)</f>
        <v>0</v>
      </c>
      <c r="C20" s="65">
        <f>VLOOKUP($A20,'Return Data'!$B$7:$R$2843,4,0)</f>
        <v>0</v>
      </c>
      <c r="D20" s="65">
        <f>VLOOKUP($A20,'Return Data'!$B$7:$R$2843,10,0)</f>
        <v>0</v>
      </c>
      <c r="E20" s="66">
        <f t="shared" si="0"/>
        <v>15</v>
      </c>
      <c r="F20" s="65">
        <f>VLOOKUP($A20,'Return Data'!$B$7:$R$2843,11,0)</f>
        <v>0</v>
      </c>
      <c r="G20" s="66">
        <f t="shared" ref="G20:I20" si="17">RANK(F20,F$8:F$23,0)</f>
        <v>15</v>
      </c>
      <c r="H20" s="65">
        <f>VLOOKUP($A20,'Return Data'!$B$7:$R$2843,12,0)</f>
        <v>0</v>
      </c>
      <c r="I20" s="66">
        <f t="shared" si="17"/>
        <v>15</v>
      </c>
      <c r="J20" s="65">
        <f>VLOOKUP($A20,'Return Data'!$B$7:$R$2843,13,0)</f>
        <v>0</v>
      </c>
      <c r="K20" s="66">
        <f t="shared" si="2"/>
        <v>15</v>
      </c>
      <c r="L20" s="65">
        <f>VLOOKUP($A20,'Return Data'!$B$7:$R$2843,17,0)</f>
        <v>0</v>
      </c>
      <c r="M20" s="66">
        <f t="shared" si="3"/>
        <v>15</v>
      </c>
      <c r="N20" s="65"/>
      <c r="O20" s="66"/>
      <c r="P20" s="65"/>
      <c r="Q20" s="66"/>
      <c r="R20" s="65">
        <f>VLOOKUP($A20,'Return Data'!$B$7:$R$2843,16,0)</f>
        <v>0</v>
      </c>
      <c r="S20" s="67">
        <f t="shared" si="6"/>
        <v>15</v>
      </c>
    </row>
    <row r="21" spans="1:19" s="68" customFormat="1" x14ac:dyDescent="0.3">
      <c r="A21" s="63" t="s">
        <v>24</v>
      </c>
      <c r="B21" s="64">
        <f>VLOOKUP($A21,'Return Data'!$B$7:$R$2843,3,0)</f>
        <v>44438</v>
      </c>
      <c r="C21" s="65">
        <f>VLOOKUP($A21,'Return Data'!$B$7:$R$2843,4,0)</f>
        <v>393.83120000000002</v>
      </c>
      <c r="D21" s="65">
        <f>VLOOKUP($A21,'Return Data'!$B$7:$R$2843,10,0)</f>
        <v>9.1662999999999997</v>
      </c>
      <c r="E21" s="66">
        <f t="shared" si="0"/>
        <v>11</v>
      </c>
      <c r="F21" s="65">
        <f>VLOOKUP($A21,'Return Data'!$B$7:$R$2843,11,0)</f>
        <v>15.981</v>
      </c>
      <c r="G21" s="66">
        <f t="shared" ref="G21:I21" si="18">RANK(F21,F$8:F$23,0)</f>
        <v>14</v>
      </c>
      <c r="H21" s="65">
        <f>VLOOKUP($A21,'Return Data'!$B$7:$R$2843,12,0)</f>
        <v>46.6875</v>
      </c>
      <c r="I21" s="66">
        <f t="shared" si="18"/>
        <v>2</v>
      </c>
      <c r="J21" s="65">
        <f>VLOOKUP($A21,'Return Data'!$B$7:$R$2843,13,0)</f>
        <v>64.411600000000007</v>
      </c>
      <c r="K21" s="66">
        <f t="shared" si="2"/>
        <v>2</v>
      </c>
      <c r="L21" s="65">
        <f>VLOOKUP($A21,'Return Data'!$B$7:$R$2843,17,0)</f>
        <v>29.687799999999999</v>
      </c>
      <c r="M21" s="66">
        <f t="shared" si="3"/>
        <v>5</v>
      </c>
      <c r="N21" s="65">
        <f>VLOOKUP($A21,'Return Data'!$B$7:$R$2843,14,0)</f>
        <v>11.6104</v>
      </c>
      <c r="O21" s="66">
        <f t="shared" si="4"/>
        <v>7</v>
      </c>
      <c r="P21" s="65">
        <f>VLOOKUP($A21,'Return Data'!$B$7:$R$2843,15,0)</f>
        <v>13.1112</v>
      </c>
      <c r="Q21" s="66">
        <f t="shared" si="5"/>
        <v>9</v>
      </c>
      <c r="R21" s="65">
        <f>VLOOKUP($A21,'Return Data'!$B$7:$R$2843,16,0)</f>
        <v>14.0627</v>
      </c>
      <c r="S21" s="67">
        <f t="shared" si="6"/>
        <v>12</v>
      </c>
    </row>
    <row r="22" spans="1:19" s="68" customFormat="1" x14ac:dyDescent="0.3">
      <c r="A22" s="63" t="s">
        <v>25</v>
      </c>
      <c r="B22" s="64">
        <f>VLOOKUP($A22,'Return Data'!$B$7:$R$2843,3,0)</f>
        <v>44438</v>
      </c>
      <c r="C22" s="65">
        <f>VLOOKUP($A22,'Return Data'!$B$7:$R$2843,4,0)</f>
        <v>16.28</v>
      </c>
      <c r="D22" s="65">
        <f>VLOOKUP($A22,'Return Data'!$B$7:$R$2843,10,0)</f>
        <v>11.5068</v>
      </c>
      <c r="E22" s="66">
        <f t="shared" si="0"/>
        <v>5</v>
      </c>
      <c r="F22" s="65">
        <f>VLOOKUP($A22,'Return Data'!$B$7:$R$2843,11,0)</f>
        <v>16.870100000000001</v>
      </c>
      <c r="G22" s="66">
        <f t="shared" ref="G22:I22" si="19">RANK(F22,F$8:F$23,0)</f>
        <v>11</v>
      </c>
      <c r="H22" s="65">
        <f>VLOOKUP($A22,'Return Data'!$B$7:$R$2843,12,0)</f>
        <v>36.691899999999997</v>
      </c>
      <c r="I22" s="66">
        <f t="shared" si="19"/>
        <v>10</v>
      </c>
      <c r="J22" s="65">
        <f>VLOOKUP($A22,'Return Data'!$B$7:$R$2843,13,0)</f>
        <v>46.402900000000002</v>
      </c>
      <c r="K22" s="66">
        <f t="shared" si="2"/>
        <v>12</v>
      </c>
      <c r="L22" s="65">
        <f>VLOOKUP($A22,'Return Data'!$B$7:$R$2843,17,0)</f>
        <v>28.582000000000001</v>
      </c>
      <c r="M22" s="66">
        <f t="shared" si="3"/>
        <v>8</v>
      </c>
      <c r="N22" s="65"/>
      <c r="O22" s="66"/>
      <c r="P22" s="65"/>
      <c r="Q22" s="66"/>
      <c r="R22" s="65">
        <f>VLOOKUP($A22,'Return Data'!$B$7:$R$2843,16,0)</f>
        <v>19.489899999999999</v>
      </c>
      <c r="S22" s="67">
        <f t="shared" si="6"/>
        <v>2</v>
      </c>
    </row>
    <row r="23" spans="1:19" s="68" customFormat="1" x14ac:dyDescent="0.3">
      <c r="A23" s="63" t="s">
        <v>26</v>
      </c>
      <c r="B23" s="64">
        <f>VLOOKUP($A23,'Return Data'!$B$7:$R$2843,3,0)</f>
        <v>44438</v>
      </c>
      <c r="C23" s="65">
        <f>VLOOKUP($A23,'Return Data'!$B$7:$R$2843,4,0)</f>
        <v>103.78700000000001</v>
      </c>
      <c r="D23" s="65">
        <f>VLOOKUP($A23,'Return Data'!$B$7:$R$2843,10,0)</f>
        <v>11.726599999999999</v>
      </c>
      <c r="E23" s="66">
        <f t="shared" si="0"/>
        <v>3</v>
      </c>
      <c r="F23" s="65">
        <f>VLOOKUP($A23,'Return Data'!$B$7:$R$2843,11,0)</f>
        <v>19.365400000000001</v>
      </c>
      <c r="G23" s="66">
        <f t="shared" ref="G23:I23" si="20">RANK(F23,F$8:F$23,0)</f>
        <v>6</v>
      </c>
      <c r="H23" s="65">
        <f>VLOOKUP($A23,'Return Data'!$B$7:$R$2843,12,0)</f>
        <v>36.570999999999998</v>
      </c>
      <c r="I23" s="66">
        <f t="shared" si="20"/>
        <v>11</v>
      </c>
      <c r="J23" s="65">
        <f>VLOOKUP($A23,'Return Data'!$B$7:$R$2843,13,0)</f>
        <v>52.262700000000002</v>
      </c>
      <c r="K23" s="66">
        <f t="shared" si="2"/>
        <v>8</v>
      </c>
      <c r="L23" s="65">
        <f>VLOOKUP($A23,'Return Data'!$B$7:$R$2843,17,0)</f>
        <v>30.627199999999998</v>
      </c>
      <c r="M23" s="66">
        <f t="shared" si="3"/>
        <v>3</v>
      </c>
      <c r="N23" s="65">
        <f>VLOOKUP($A23,'Return Data'!$B$7:$R$2843,14,0)</f>
        <v>15.7944</v>
      </c>
      <c r="O23" s="66">
        <f t="shared" si="4"/>
        <v>2</v>
      </c>
      <c r="P23" s="65">
        <f>VLOOKUP($A23,'Return Data'!$B$7:$R$2843,15,0)</f>
        <v>15.067399999999999</v>
      </c>
      <c r="Q23" s="66">
        <f t="shared" si="5"/>
        <v>4</v>
      </c>
      <c r="R23" s="65">
        <f>VLOOKUP($A23,'Return Data'!$B$7:$R$2843,16,0)</f>
        <v>14.398899999999999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8.9965312500000003</v>
      </c>
      <c r="E25" s="74"/>
      <c r="F25" s="75">
        <f>AVERAGE(F8:F23)</f>
        <v>16.931118750000003</v>
      </c>
      <c r="G25" s="74"/>
      <c r="H25" s="75">
        <f>AVERAGE(H8:H23)</f>
        <v>34.263056249999998</v>
      </c>
      <c r="I25" s="74"/>
      <c r="J25" s="75">
        <f>AVERAGE(J8:J23)</f>
        <v>47.089243750000001</v>
      </c>
      <c r="K25" s="74"/>
      <c r="L25" s="75">
        <f>AVERAGE(L8:L23)</f>
        <v>24.578499999999998</v>
      </c>
      <c r="M25" s="74"/>
      <c r="N25" s="75">
        <f>AVERAGE(N8:N23)</f>
        <v>12.702350000000001</v>
      </c>
      <c r="O25" s="74"/>
      <c r="P25" s="75">
        <f>AVERAGE(P8:P23)</f>
        <v>13.693524999999999</v>
      </c>
      <c r="Q25" s="74"/>
      <c r="R25" s="75">
        <f>AVERAGE(R8:R23)</f>
        <v>14.2759</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7.4252000000000002</v>
      </c>
      <c r="O26" s="74"/>
      <c r="P26" s="75">
        <f>MIN(P8:P23)</f>
        <v>9.8975000000000009</v>
      </c>
      <c r="Q26" s="74"/>
      <c r="R26" s="75">
        <f>MIN(R8:R23)</f>
        <v>0</v>
      </c>
      <c r="S26" s="76"/>
    </row>
    <row r="27" spans="1:19" s="68" customFormat="1" ht="15" thickBot="1" x14ac:dyDescent="0.35">
      <c r="A27" s="77" t="s">
        <v>29</v>
      </c>
      <c r="B27" s="78"/>
      <c r="C27" s="78"/>
      <c r="D27" s="79">
        <f>MAX(D8:D23)</f>
        <v>12.2493</v>
      </c>
      <c r="E27" s="78"/>
      <c r="F27" s="79">
        <f>MAX(F8:F23)</f>
        <v>27.4664</v>
      </c>
      <c r="G27" s="78"/>
      <c r="H27" s="79">
        <f>MAX(H8:H23)</f>
        <v>57.568100000000001</v>
      </c>
      <c r="I27" s="78"/>
      <c r="J27" s="79">
        <f>MAX(J8:J23)</f>
        <v>77.628600000000006</v>
      </c>
      <c r="K27" s="78"/>
      <c r="L27" s="79">
        <f>MAX(L8:L23)</f>
        <v>36.189300000000003</v>
      </c>
      <c r="M27" s="78"/>
      <c r="N27" s="79">
        <f>MAX(N8:N23)</f>
        <v>16.102699999999999</v>
      </c>
      <c r="O27" s="78"/>
      <c r="P27" s="79">
        <f>MAX(P8:P23)</f>
        <v>16.942399999999999</v>
      </c>
      <c r="Q27" s="78"/>
      <c r="R27" s="79">
        <f>MAX(R8:R23)</f>
        <v>19.804300000000001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44438</v>
      </c>
      <c r="C8" s="65">
        <f>VLOOKUP($A8,'Return Data'!$B$7:$R$2843,4,0)</f>
        <v>259.02999999999997</v>
      </c>
      <c r="D8" s="65">
        <f>VLOOKUP($A8,'Return Data'!$B$7:$R$2843,10,0)</f>
        <v>11.286300000000001</v>
      </c>
      <c r="E8" s="66">
        <f t="shared" ref="E8:E13" si="0">RANK(D8,D$8:D$13,0)</f>
        <v>4</v>
      </c>
      <c r="F8" s="65">
        <f>VLOOKUP($A8,'Return Data'!$B$7:$R$2843,11,0)</f>
        <v>27.093900000000001</v>
      </c>
      <c r="G8" s="66">
        <f t="shared" ref="G8:G13" si="1">RANK(F8,F$8:F$13,0)</f>
        <v>2</v>
      </c>
      <c r="H8" s="65">
        <f>VLOOKUP($A8,'Return Data'!$B$7:$R$2843,12,0)</f>
        <v>37.7819</v>
      </c>
      <c r="I8" s="66">
        <f t="shared" ref="I8:I13" si="2">RANK(H8,H$8:H$13,0)</f>
        <v>5</v>
      </c>
      <c r="J8" s="65">
        <f>VLOOKUP($A8,'Return Data'!$B$7:$R$2843,13,0)</f>
        <v>45.932400000000001</v>
      </c>
      <c r="K8" s="66">
        <f t="shared" ref="K8:K13" si="3">RANK(J8,J$8:J$13,0)</f>
        <v>5</v>
      </c>
      <c r="L8" s="65">
        <f>VLOOKUP($A8,'Return Data'!$B$7:$R$2843,17,0)</f>
        <v>28.9086</v>
      </c>
      <c r="M8" s="66">
        <f>RANK(L8,L$8:L$13,0)</f>
        <v>4</v>
      </c>
      <c r="N8" s="65">
        <f>VLOOKUP($A8,'Return Data'!$B$7:$R$2843,14,0)</f>
        <v>11.6851</v>
      </c>
      <c r="O8" s="66">
        <f>RANK(N8,N$8:N$13,0)</f>
        <v>5</v>
      </c>
      <c r="P8" s="65">
        <f>VLOOKUP($A8,'Return Data'!$B$7:$R$2843,15,0)</f>
        <v>11.498699999999999</v>
      </c>
      <c r="Q8" s="66">
        <f>RANK(P8,P$8:P$13,0)</f>
        <v>5</v>
      </c>
      <c r="R8" s="65">
        <f>VLOOKUP($A8,'Return Data'!$B$7:$R$2843,16,0)</f>
        <v>12.207700000000001</v>
      </c>
      <c r="S8" s="67">
        <f t="shared" ref="S8:S13" si="4">RANK(R8,R$8:R$13,0)</f>
        <v>6</v>
      </c>
    </row>
    <row r="9" spans="1:20" x14ac:dyDescent="0.3">
      <c r="A9" s="63" t="s">
        <v>767</v>
      </c>
      <c r="B9" s="64">
        <f>VLOOKUP($A9,'Return Data'!$B$7:$R$2843,3,0)</f>
        <v>44438</v>
      </c>
      <c r="C9" s="65">
        <f>VLOOKUP($A9,'Return Data'!$B$7:$R$2843,4,0)</f>
        <v>25.98</v>
      </c>
      <c r="D9" s="65">
        <f>VLOOKUP($A9,'Return Data'!$B$7:$R$2843,10,0)</f>
        <v>13.0548</v>
      </c>
      <c r="E9" s="66">
        <f t="shared" si="0"/>
        <v>3</v>
      </c>
      <c r="F9" s="65">
        <f>VLOOKUP($A9,'Return Data'!$B$7:$R$2843,11,0)</f>
        <v>25.024100000000001</v>
      </c>
      <c r="G9" s="66">
        <f t="shared" si="1"/>
        <v>3</v>
      </c>
      <c r="H9" s="65">
        <f>VLOOKUP($A9,'Return Data'!$B$7:$R$2843,12,0)</f>
        <v>48.9679</v>
      </c>
      <c r="I9" s="66">
        <f t="shared" si="2"/>
        <v>1</v>
      </c>
      <c r="J9" s="65">
        <f>VLOOKUP($A9,'Return Data'!$B$7:$R$2843,13,0)</f>
        <v>60.2714</v>
      </c>
      <c r="K9" s="66">
        <f t="shared" si="3"/>
        <v>2</v>
      </c>
      <c r="L9" s="65">
        <f>VLOOKUP($A9,'Return Data'!$B$7:$R$2843,17,0)</f>
        <v>27.863900000000001</v>
      </c>
      <c r="M9" s="66">
        <f>RANK(L9,L$8:L$13,0)</f>
        <v>5</v>
      </c>
      <c r="N9" s="65">
        <f>VLOOKUP($A9,'Return Data'!$B$7:$R$2843,14,0)</f>
        <v>12.0329</v>
      </c>
      <c r="O9" s="66">
        <f>RANK(N9,N$8:N$13,0)</f>
        <v>4</v>
      </c>
      <c r="P9" s="65">
        <f>VLOOKUP($A9,'Return Data'!$B$7:$R$2843,15,0)</f>
        <v>13.2682</v>
      </c>
      <c r="Q9" s="66">
        <f>RANK(P9,P$8:P$13,0)</f>
        <v>4</v>
      </c>
      <c r="R9" s="65">
        <f>VLOOKUP($A9,'Return Data'!$B$7:$R$2843,16,0)</f>
        <v>13.9808</v>
      </c>
      <c r="S9" s="67">
        <f t="shared" si="4"/>
        <v>5</v>
      </c>
    </row>
    <row r="10" spans="1:20" x14ac:dyDescent="0.3">
      <c r="A10" s="63" t="s">
        <v>768</v>
      </c>
      <c r="B10" s="64">
        <f>VLOOKUP($A10,'Return Data'!$B$7:$R$2843,3,0)</f>
        <v>44438</v>
      </c>
      <c r="C10" s="65">
        <f>VLOOKUP($A10,'Return Data'!$B$7:$R$2843,4,0)</f>
        <v>16.93</v>
      </c>
      <c r="D10" s="65">
        <f>VLOOKUP($A10,'Return Data'!$B$7:$R$2843,10,0)</f>
        <v>10.077999999999999</v>
      </c>
      <c r="E10" s="66">
        <f t="shared" si="0"/>
        <v>6</v>
      </c>
      <c r="F10" s="65">
        <f>VLOOKUP($A10,'Return Data'!$B$7:$R$2843,11,0)</f>
        <v>19.9008</v>
      </c>
      <c r="G10" s="66">
        <f t="shared" si="1"/>
        <v>6</v>
      </c>
      <c r="H10" s="65">
        <f>VLOOKUP($A10,'Return Data'!$B$7:$R$2843,12,0)</f>
        <v>30.6327</v>
      </c>
      <c r="I10" s="66">
        <f t="shared" si="2"/>
        <v>6</v>
      </c>
      <c r="J10" s="65">
        <f>VLOOKUP($A10,'Return Data'!$B$7:$R$2843,13,0)</f>
        <v>40.965899999999998</v>
      </c>
      <c r="K10" s="66">
        <f t="shared" si="3"/>
        <v>6</v>
      </c>
      <c r="L10" s="65"/>
      <c r="M10" s="66"/>
      <c r="N10" s="65"/>
      <c r="O10" s="66"/>
      <c r="P10" s="65"/>
      <c r="Q10" s="66"/>
      <c r="R10" s="65">
        <f>VLOOKUP($A10,'Return Data'!$B$7:$R$2843,16,0)</f>
        <v>21.5915</v>
      </c>
      <c r="S10" s="67">
        <f t="shared" si="4"/>
        <v>1</v>
      </c>
    </row>
    <row r="11" spans="1:20" x14ac:dyDescent="0.3">
      <c r="A11" s="63" t="s">
        <v>771</v>
      </c>
      <c r="B11" s="64">
        <f>VLOOKUP($A11,'Return Data'!$B$7:$R$2843,3,0)</f>
        <v>44438</v>
      </c>
      <c r="C11" s="65">
        <f>VLOOKUP($A11,'Return Data'!$B$7:$R$2843,4,0)</f>
        <v>88.29</v>
      </c>
      <c r="D11" s="65">
        <f>VLOOKUP($A11,'Return Data'!$B$7:$R$2843,10,0)</f>
        <v>13.805099999999999</v>
      </c>
      <c r="E11" s="66">
        <f t="shared" si="0"/>
        <v>2</v>
      </c>
      <c r="F11" s="65">
        <f>VLOOKUP($A11,'Return Data'!$B$7:$R$2843,11,0)</f>
        <v>23.275600000000001</v>
      </c>
      <c r="G11" s="66">
        <f t="shared" si="1"/>
        <v>4</v>
      </c>
      <c r="H11" s="65">
        <f>VLOOKUP($A11,'Return Data'!$B$7:$R$2843,12,0)</f>
        <v>38.602800000000002</v>
      </c>
      <c r="I11" s="66">
        <f t="shared" si="2"/>
        <v>4</v>
      </c>
      <c r="J11" s="65">
        <f>VLOOKUP($A11,'Return Data'!$B$7:$R$2843,13,0)</f>
        <v>51.674999999999997</v>
      </c>
      <c r="K11" s="66">
        <f t="shared" si="3"/>
        <v>4</v>
      </c>
      <c r="L11" s="65">
        <f>VLOOKUP($A11,'Return Data'!$B$7:$R$2843,17,0)</f>
        <v>31.319299999999998</v>
      </c>
      <c r="M11" s="66">
        <f>RANK(L11,L$8:L$13,0)</f>
        <v>2</v>
      </c>
      <c r="N11" s="65">
        <f>VLOOKUP($A11,'Return Data'!$B$7:$R$2843,14,0)</f>
        <v>15.559699999999999</v>
      </c>
      <c r="O11" s="66">
        <f>RANK(N11,N$8:N$13,0)</f>
        <v>3</v>
      </c>
      <c r="P11" s="65">
        <f>VLOOKUP($A11,'Return Data'!$B$7:$R$2843,15,0)</f>
        <v>17.141500000000001</v>
      </c>
      <c r="Q11" s="66">
        <f>RANK(P11,P$8:P$13,0)</f>
        <v>1</v>
      </c>
      <c r="R11" s="65">
        <f>VLOOKUP($A11,'Return Data'!$B$7:$R$2843,16,0)</f>
        <v>14.9184</v>
      </c>
      <c r="S11" s="67">
        <f t="shared" si="4"/>
        <v>3</v>
      </c>
    </row>
    <row r="12" spans="1:20" x14ac:dyDescent="0.3">
      <c r="A12" s="63" t="s">
        <v>773</v>
      </c>
      <c r="B12" s="64">
        <f>VLOOKUP($A12,'Return Data'!$B$7:$R$2843,3,0)</f>
        <v>44438</v>
      </c>
      <c r="C12" s="65">
        <f>VLOOKUP($A12,'Return Data'!$B$7:$R$2843,4,0)</f>
        <v>80.195300000000003</v>
      </c>
      <c r="D12" s="65">
        <f>VLOOKUP($A12,'Return Data'!$B$7:$R$2843,10,0)</f>
        <v>10.6907</v>
      </c>
      <c r="E12" s="66">
        <f t="shared" si="0"/>
        <v>5</v>
      </c>
      <c r="F12" s="65">
        <f>VLOOKUP($A12,'Return Data'!$B$7:$R$2843,11,0)</f>
        <v>22.318300000000001</v>
      </c>
      <c r="G12" s="66">
        <f t="shared" si="1"/>
        <v>5</v>
      </c>
      <c r="H12" s="65">
        <f>VLOOKUP($A12,'Return Data'!$B$7:$R$2843,12,0)</f>
        <v>46.323599999999999</v>
      </c>
      <c r="I12" s="66">
        <f t="shared" si="2"/>
        <v>2</v>
      </c>
      <c r="J12" s="65">
        <f>VLOOKUP($A12,'Return Data'!$B$7:$R$2843,13,0)</f>
        <v>63.015799999999999</v>
      </c>
      <c r="K12" s="66">
        <f t="shared" si="3"/>
        <v>1</v>
      </c>
      <c r="L12" s="65">
        <f>VLOOKUP($A12,'Return Data'!$B$7:$R$2843,17,0)</f>
        <v>31.9556</v>
      </c>
      <c r="M12" s="66">
        <f>RANK(L12,L$8:L$13,0)</f>
        <v>1</v>
      </c>
      <c r="N12" s="65">
        <f>VLOOKUP($A12,'Return Data'!$B$7:$R$2843,14,0)</f>
        <v>16.686900000000001</v>
      </c>
      <c r="O12" s="66">
        <f>RANK(N12,N$8:N$13,0)</f>
        <v>1</v>
      </c>
      <c r="P12" s="65">
        <f>VLOOKUP($A12,'Return Data'!$B$7:$R$2843,15,0)</f>
        <v>16.154399999999999</v>
      </c>
      <c r="Q12" s="66">
        <f>RANK(P12,P$8:P$13,0)</f>
        <v>3</v>
      </c>
      <c r="R12" s="65">
        <f>VLOOKUP($A12,'Return Data'!$B$7:$R$2843,16,0)</f>
        <v>15.288</v>
      </c>
      <c r="S12" s="67">
        <f t="shared" si="4"/>
        <v>2</v>
      </c>
    </row>
    <row r="13" spans="1:20" x14ac:dyDescent="0.3">
      <c r="A13" s="63" t="s">
        <v>774</v>
      </c>
      <c r="B13" s="64">
        <f>VLOOKUP($A13,'Return Data'!$B$7:$R$2843,3,0)</f>
        <v>44438</v>
      </c>
      <c r="C13" s="65">
        <f>VLOOKUP($A13,'Return Data'!$B$7:$R$2843,4,0)</f>
        <v>110.2621</v>
      </c>
      <c r="D13" s="65">
        <f>VLOOKUP($A13,'Return Data'!$B$7:$R$2843,10,0)</f>
        <v>15.3827</v>
      </c>
      <c r="E13" s="66">
        <f t="shared" si="0"/>
        <v>1</v>
      </c>
      <c r="F13" s="65">
        <f>VLOOKUP($A13,'Return Data'!$B$7:$R$2843,11,0)</f>
        <v>28.864000000000001</v>
      </c>
      <c r="G13" s="66">
        <f t="shared" si="1"/>
        <v>1</v>
      </c>
      <c r="H13" s="65">
        <f>VLOOKUP($A13,'Return Data'!$B$7:$R$2843,12,0)</f>
        <v>45.491999999999997</v>
      </c>
      <c r="I13" s="66">
        <f t="shared" si="2"/>
        <v>3</v>
      </c>
      <c r="J13" s="65">
        <f>VLOOKUP($A13,'Return Data'!$B$7:$R$2843,13,0)</f>
        <v>54.540199999999999</v>
      </c>
      <c r="K13" s="66">
        <f t="shared" si="3"/>
        <v>3</v>
      </c>
      <c r="L13" s="65">
        <f>VLOOKUP($A13,'Return Data'!$B$7:$R$2843,17,0)</f>
        <v>30.108000000000001</v>
      </c>
      <c r="M13" s="66">
        <f>RANK(L13,L$8:L$13,0)</f>
        <v>3</v>
      </c>
      <c r="N13" s="65">
        <f>VLOOKUP($A13,'Return Data'!$B$7:$R$2843,14,0)</f>
        <v>16.2256</v>
      </c>
      <c r="O13" s="66">
        <f>RANK(N13,N$8:N$13,0)</f>
        <v>2</v>
      </c>
      <c r="P13" s="65">
        <f>VLOOKUP($A13,'Return Data'!$B$7:$R$2843,15,0)</f>
        <v>16.181899999999999</v>
      </c>
      <c r="Q13" s="66">
        <f>RANK(P13,P$8:P$13,0)</f>
        <v>2</v>
      </c>
      <c r="R13" s="65">
        <f>VLOOKUP($A13,'Return Data'!$B$7:$R$2843,16,0)</f>
        <v>14.2342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12.382933333333332</v>
      </c>
      <c r="E15" s="74"/>
      <c r="F15" s="75">
        <f>AVERAGE(F8:F13)</f>
        <v>24.412783333333334</v>
      </c>
      <c r="G15" s="74"/>
      <c r="H15" s="75">
        <f>AVERAGE(H8:H13)</f>
        <v>41.300149999999995</v>
      </c>
      <c r="I15" s="74"/>
      <c r="J15" s="75">
        <f>AVERAGE(J8:J13)</f>
        <v>52.733450000000005</v>
      </c>
      <c r="K15" s="74"/>
      <c r="L15" s="75">
        <f>AVERAGE(L8:L13)</f>
        <v>30.031080000000003</v>
      </c>
      <c r="M15" s="74"/>
      <c r="N15" s="75">
        <f>AVERAGE(N8:N13)</f>
        <v>14.438040000000001</v>
      </c>
      <c r="O15" s="74"/>
      <c r="P15" s="75">
        <f>AVERAGE(P8:P13)</f>
        <v>14.848939999999999</v>
      </c>
      <c r="Q15" s="74"/>
      <c r="R15" s="75">
        <f>AVERAGE(R8:R13)</f>
        <v>15.370100000000001</v>
      </c>
      <c r="S15" s="76"/>
    </row>
    <row r="16" spans="1:20" x14ac:dyDescent="0.3">
      <c r="A16" s="73" t="s">
        <v>28</v>
      </c>
      <c r="B16" s="74"/>
      <c r="C16" s="74"/>
      <c r="D16" s="75">
        <f>MIN(D8:D13)</f>
        <v>10.077999999999999</v>
      </c>
      <c r="E16" s="74"/>
      <c r="F16" s="75">
        <f>MIN(F8:F13)</f>
        <v>19.9008</v>
      </c>
      <c r="G16" s="74"/>
      <c r="H16" s="75">
        <f>MIN(H8:H13)</f>
        <v>30.6327</v>
      </c>
      <c r="I16" s="74"/>
      <c r="J16" s="75">
        <f>MIN(J8:J13)</f>
        <v>40.965899999999998</v>
      </c>
      <c r="K16" s="74"/>
      <c r="L16" s="75">
        <f>MIN(L8:L13)</f>
        <v>27.863900000000001</v>
      </c>
      <c r="M16" s="74"/>
      <c r="N16" s="75">
        <f>MIN(N8:N13)</f>
        <v>11.6851</v>
      </c>
      <c r="O16" s="74"/>
      <c r="P16" s="75">
        <f>MIN(P8:P13)</f>
        <v>11.498699999999999</v>
      </c>
      <c r="Q16" s="74"/>
      <c r="R16" s="75">
        <f>MIN(R8:R13)</f>
        <v>12.207700000000001</v>
      </c>
      <c r="S16" s="76"/>
    </row>
    <row r="17" spans="1:19" ht="15" thickBot="1" x14ac:dyDescent="0.35">
      <c r="A17" s="77" t="s">
        <v>29</v>
      </c>
      <c r="B17" s="78"/>
      <c r="C17" s="78"/>
      <c r="D17" s="79">
        <f>MAX(D8:D13)</f>
        <v>15.3827</v>
      </c>
      <c r="E17" s="78"/>
      <c r="F17" s="79">
        <f>MAX(F8:F13)</f>
        <v>28.864000000000001</v>
      </c>
      <c r="G17" s="78"/>
      <c r="H17" s="79">
        <f>MAX(H8:H13)</f>
        <v>48.9679</v>
      </c>
      <c r="I17" s="78"/>
      <c r="J17" s="79">
        <f>MAX(J8:J13)</f>
        <v>63.015799999999999</v>
      </c>
      <c r="K17" s="78"/>
      <c r="L17" s="79">
        <f>MAX(L8:L13)</f>
        <v>31.9556</v>
      </c>
      <c r="M17" s="78"/>
      <c r="N17" s="79">
        <f>MAX(N8:N13)</f>
        <v>16.686900000000001</v>
      </c>
      <c r="O17" s="78"/>
      <c r="P17" s="79">
        <f>MAX(P8:P13)</f>
        <v>17.141500000000001</v>
      </c>
      <c r="Q17" s="78"/>
      <c r="R17" s="79">
        <f>MAX(R8:R13)</f>
        <v>21.5915</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44438</v>
      </c>
      <c r="C8" s="65">
        <f>VLOOKUP($A8,'Return Data'!$B$7:$R$2843,4,0)</f>
        <v>242.98</v>
      </c>
      <c r="D8" s="65">
        <f>VLOOKUP($A8,'Return Data'!$B$7:$R$2843,10,0)</f>
        <v>11.106999999999999</v>
      </c>
      <c r="E8" s="66">
        <f t="shared" ref="E8:E13" si="0">RANK(D8,D$8:D$13,0)</f>
        <v>4</v>
      </c>
      <c r="F8" s="65">
        <f>VLOOKUP($A8,'Return Data'!$B$7:$R$2843,11,0)</f>
        <v>26.697299999999998</v>
      </c>
      <c r="G8" s="66">
        <f t="shared" ref="G8:G13" si="1">RANK(F8,F$8:F$13,0)</f>
        <v>2</v>
      </c>
      <c r="H8" s="65">
        <f>VLOOKUP($A8,'Return Data'!$B$7:$R$2843,12,0)</f>
        <v>37.129600000000003</v>
      </c>
      <c r="I8" s="66">
        <f t="shared" ref="I8:I13" si="2">RANK(H8,H$8:H$13,0)</f>
        <v>5</v>
      </c>
      <c r="J8" s="65">
        <f>VLOOKUP($A8,'Return Data'!$B$7:$R$2843,13,0)</f>
        <v>44.967500000000001</v>
      </c>
      <c r="K8" s="66">
        <f t="shared" ref="K8:K13" si="3">RANK(J8,J$8:J$13,0)</f>
        <v>5</v>
      </c>
      <c r="L8" s="65">
        <f>VLOOKUP($A8,'Return Data'!$B$7:$R$2843,17,0)</f>
        <v>28.061699999999998</v>
      </c>
      <c r="M8" s="66">
        <f>RANK(L8,L$8:L$13,0)</f>
        <v>4</v>
      </c>
      <c r="N8" s="65">
        <f>VLOOKUP($A8,'Return Data'!$B$7:$R$2843,14,0)</f>
        <v>10.942600000000001</v>
      </c>
      <c r="O8" s="66">
        <f>RANK(N8,N$8:N$13,0)</f>
        <v>5</v>
      </c>
      <c r="P8" s="65">
        <f>VLOOKUP($A8,'Return Data'!$B$7:$R$2843,15,0)</f>
        <v>10.704599999999999</v>
      </c>
      <c r="Q8" s="66">
        <f>RANK(P8,P$8:P$13,0)</f>
        <v>5</v>
      </c>
      <c r="R8" s="65">
        <f>VLOOKUP($A8,'Return Data'!$B$7:$R$2843,16,0)</f>
        <v>18.750599999999999</v>
      </c>
      <c r="S8" s="67">
        <f t="shared" ref="S8:S13" si="4">RANK(R8,R$8:R$13,0)</f>
        <v>2</v>
      </c>
    </row>
    <row r="9" spans="1:20" x14ac:dyDescent="0.3">
      <c r="A9" s="63" t="s">
        <v>766</v>
      </c>
      <c r="B9" s="64">
        <f>VLOOKUP($A9,'Return Data'!$B$7:$R$2843,3,0)</f>
        <v>44438</v>
      </c>
      <c r="C9" s="65">
        <f>VLOOKUP($A9,'Return Data'!$B$7:$R$2843,4,0)</f>
        <v>24.58</v>
      </c>
      <c r="D9" s="65">
        <f>VLOOKUP($A9,'Return Data'!$B$7:$R$2843,10,0)</f>
        <v>12.804</v>
      </c>
      <c r="E9" s="66">
        <f t="shared" si="0"/>
        <v>3</v>
      </c>
      <c r="F9" s="65">
        <f>VLOOKUP($A9,'Return Data'!$B$7:$R$2843,11,0)</f>
        <v>24.4557</v>
      </c>
      <c r="G9" s="66">
        <f t="shared" si="1"/>
        <v>3</v>
      </c>
      <c r="H9" s="65">
        <f>VLOOKUP($A9,'Return Data'!$B$7:$R$2843,12,0)</f>
        <v>47.894100000000002</v>
      </c>
      <c r="I9" s="66">
        <f t="shared" si="2"/>
        <v>1</v>
      </c>
      <c r="J9" s="65">
        <f>VLOOKUP($A9,'Return Data'!$B$7:$R$2843,13,0)</f>
        <v>58.785499999999999</v>
      </c>
      <c r="K9" s="66">
        <f t="shared" si="3"/>
        <v>2</v>
      </c>
      <c r="L9" s="65">
        <f>VLOOKUP($A9,'Return Data'!$B$7:$R$2843,17,0)</f>
        <v>26.790900000000001</v>
      </c>
      <c r="M9" s="66">
        <f>RANK(L9,L$8:L$13,0)</f>
        <v>5</v>
      </c>
      <c r="N9" s="65">
        <f>VLOOKUP($A9,'Return Data'!$B$7:$R$2843,14,0)</f>
        <v>11.098000000000001</v>
      </c>
      <c r="O9" s="66">
        <f>RANK(N9,N$8:N$13,0)</f>
        <v>4</v>
      </c>
      <c r="P9" s="65">
        <f>VLOOKUP($A9,'Return Data'!$B$7:$R$2843,15,0)</f>
        <v>12.378</v>
      </c>
      <c r="Q9" s="66">
        <f>RANK(P9,P$8:P$13,0)</f>
        <v>4</v>
      </c>
      <c r="R9" s="65">
        <f>VLOOKUP($A9,'Return Data'!$B$7:$R$2843,16,0)</f>
        <v>13.1187</v>
      </c>
      <c r="S9" s="67">
        <f t="shared" si="4"/>
        <v>6</v>
      </c>
    </row>
    <row r="10" spans="1:20" x14ac:dyDescent="0.3">
      <c r="A10" s="63" t="s">
        <v>769</v>
      </c>
      <c r="B10" s="64">
        <f>VLOOKUP($A10,'Return Data'!$B$7:$R$2843,3,0)</f>
        <v>44438</v>
      </c>
      <c r="C10" s="65">
        <f>VLOOKUP($A10,'Return Data'!$B$7:$R$2843,4,0)</f>
        <v>16.309999999999999</v>
      </c>
      <c r="D10" s="65">
        <f>VLOOKUP($A10,'Return Data'!$B$7:$R$2843,10,0)</f>
        <v>9.7576999999999998</v>
      </c>
      <c r="E10" s="66">
        <f t="shared" si="0"/>
        <v>6</v>
      </c>
      <c r="F10" s="65">
        <f>VLOOKUP($A10,'Return Data'!$B$7:$R$2843,11,0)</f>
        <v>19.225100000000001</v>
      </c>
      <c r="G10" s="66">
        <f t="shared" si="1"/>
        <v>6</v>
      </c>
      <c r="H10" s="65">
        <f>VLOOKUP($A10,'Return Data'!$B$7:$R$2843,12,0)</f>
        <v>29.650200000000002</v>
      </c>
      <c r="I10" s="66">
        <f t="shared" si="2"/>
        <v>6</v>
      </c>
      <c r="J10" s="65">
        <f>VLOOKUP($A10,'Return Data'!$B$7:$R$2843,13,0)</f>
        <v>39.521000000000001</v>
      </c>
      <c r="K10" s="66">
        <f t="shared" si="3"/>
        <v>6</v>
      </c>
      <c r="L10" s="65"/>
      <c r="M10" s="66"/>
      <c r="N10" s="65"/>
      <c r="O10" s="66"/>
      <c r="P10" s="65"/>
      <c r="Q10" s="66"/>
      <c r="R10" s="65">
        <f>VLOOKUP($A10,'Return Data'!$B$7:$R$2843,16,0)</f>
        <v>19.918700000000001</v>
      </c>
      <c r="S10" s="67">
        <f t="shared" si="4"/>
        <v>1</v>
      </c>
    </row>
    <row r="11" spans="1:20" x14ac:dyDescent="0.3">
      <c r="A11" s="63" t="s">
        <v>770</v>
      </c>
      <c r="B11" s="64">
        <f>VLOOKUP($A11,'Return Data'!$B$7:$R$2843,3,0)</f>
        <v>44438</v>
      </c>
      <c r="C11" s="65">
        <f>VLOOKUP($A11,'Return Data'!$B$7:$R$2843,4,0)</f>
        <v>84.42</v>
      </c>
      <c r="D11" s="65">
        <f>VLOOKUP($A11,'Return Data'!$B$7:$R$2843,10,0)</f>
        <v>13.666399999999999</v>
      </c>
      <c r="E11" s="66">
        <f t="shared" si="0"/>
        <v>2</v>
      </c>
      <c r="F11" s="65">
        <f>VLOOKUP($A11,'Return Data'!$B$7:$R$2843,11,0)</f>
        <v>22.9895</v>
      </c>
      <c r="G11" s="66">
        <f t="shared" si="1"/>
        <v>4</v>
      </c>
      <c r="H11" s="65">
        <f>VLOOKUP($A11,'Return Data'!$B$7:$R$2843,12,0)</f>
        <v>38.144300000000001</v>
      </c>
      <c r="I11" s="66">
        <f t="shared" si="2"/>
        <v>4</v>
      </c>
      <c r="J11" s="65">
        <f>VLOOKUP($A11,'Return Data'!$B$7:$R$2843,13,0)</f>
        <v>50.992699999999999</v>
      </c>
      <c r="K11" s="66">
        <f t="shared" si="3"/>
        <v>4</v>
      </c>
      <c r="L11" s="65">
        <f>VLOOKUP($A11,'Return Data'!$B$7:$R$2843,17,0)</f>
        <v>30.664100000000001</v>
      </c>
      <c r="M11" s="66">
        <f>RANK(L11,L$8:L$13,0)</f>
        <v>2</v>
      </c>
      <c r="N11" s="65">
        <f>VLOOKUP($A11,'Return Data'!$B$7:$R$2843,14,0)</f>
        <v>14.8735</v>
      </c>
      <c r="O11" s="66">
        <f>RANK(N11,N$8:N$13,0)</f>
        <v>3</v>
      </c>
      <c r="P11" s="65">
        <f>VLOOKUP($A11,'Return Data'!$B$7:$R$2843,15,0)</f>
        <v>16.554500000000001</v>
      </c>
      <c r="Q11" s="66">
        <f>RANK(P11,P$8:P$13,0)</f>
        <v>1</v>
      </c>
      <c r="R11" s="65">
        <f>VLOOKUP($A11,'Return Data'!$B$7:$R$2843,16,0)</f>
        <v>13.4666</v>
      </c>
      <c r="S11" s="67">
        <f t="shared" si="4"/>
        <v>5</v>
      </c>
    </row>
    <row r="12" spans="1:20" x14ac:dyDescent="0.3">
      <c r="A12" s="63" t="s">
        <v>772</v>
      </c>
      <c r="B12" s="64">
        <f>VLOOKUP($A12,'Return Data'!$B$7:$R$2843,3,0)</f>
        <v>44438</v>
      </c>
      <c r="C12" s="65">
        <f>VLOOKUP($A12,'Return Data'!$B$7:$R$2843,4,0)</f>
        <v>75.566500000000005</v>
      </c>
      <c r="D12" s="65">
        <f>VLOOKUP($A12,'Return Data'!$B$7:$R$2843,10,0)</f>
        <v>10.492800000000001</v>
      </c>
      <c r="E12" s="66">
        <f t="shared" si="0"/>
        <v>5</v>
      </c>
      <c r="F12" s="65">
        <f>VLOOKUP($A12,'Return Data'!$B$7:$R$2843,11,0)</f>
        <v>21.880099999999999</v>
      </c>
      <c r="G12" s="66">
        <f t="shared" si="1"/>
        <v>5</v>
      </c>
      <c r="H12" s="65">
        <f>VLOOKUP($A12,'Return Data'!$B$7:$R$2843,12,0)</f>
        <v>45.496499999999997</v>
      </c>
      <c r="I12" s="66">
        <f t="shared" si="2"/>
        <v>2</v>
      </c>
      <c r="J12" s="65">
        <f>VLOOKUP($A12,'Return Data'!$B$7:$R$2843,13,0)</f>
        <v>61.689700000000002</v>
      </c>
      <c r="K12" s="66">
        <f t="shared" si="3"/>
        <v>1</v>
      </c>
      <c r="L12" s="65">
        <f>VLOOKUP($A12,'Return Data'!$B$7:$R$2843,17,0)</f>
        <v>30.734400000000001</v>
      </c>
      <c r="M12" s="66">
        <f>RANK(L12,L$8:L$13,0)</f>
        <v>1</v>
      </c>
      <c r="N12" s="65">
        <f>VLOOKUP($A12,'Return Data'!$B$7:$R$2843,14,0)</f>
        <v>15.7341</v>
      </c>
      <c r="O12" s="66">
        <f>RANK(N12,N$8:N$13,0)</f>
        <v>1</v>
      </c>
      <c r="P12" s="65">
        <f>VLOOKUP($A12,'Return Data'!$B$7:$R$2843,15,0)</f>
        <v>15.255800000000001</v>
      </c>
      <c r="Q12" s="66">
        <f>RANK(P12,P$8:P$13,0)</f>
        <v>3</v>
      </c>
      <c r="R12" s="65">
        <f>VLOOKUP($A12,'Return Data'!$B$7:$R$2843,16,0)</f>
        <v>14.135999999999999</v>
      </c>
      <c r="S12" s="67">
        <f t="shared" si="4"/>
        <v>4</v>
      </c>
    </row>
    <row r="13" spans="1:20" x14ac:dyDescent="0.3">
      <c r="A13" s="63" t="s">
        <v>775</v>
      </c>
      <c r="B13" s="64">
        <f>VLOOKUP($A13,'Return Data'!$B$7:$R$2843,3,0)</f>
        <v>44438</v>
      </c>
      <c r="C13" s="65">
        <f>VLOOKUP($A13,'Return Data'!$B$7:$R$2843,4,0)</f>
        <v>104.5963</v>
      </c>
      <c r="D13" s="65">
        <f>VLOOKUP($A13,'Return Data'!$B$7:$R$2843,10,0)</f>
        <v>15.2126</v>
      </c>
      <c r="E13" s="66">
        <f t="shared" si="0"/>
        <v>1</v>
      </c>
      <c r="F13" s="65">
        <f>VLOOKUP($A13,'Return Data'!$B$7:$R$2843,11,0)</f>
        <v>28.4893</v>
      </c>
      <c r="G13" s="66">
        <f t="shared" si="1"/>
        <v>1</v>
      </c>
      <c r="H13" s="65">
        <f>VLOOKUP($A13,'Return Data'!$B$7:$R$2843,12,0)</f>
        <v>44.863599999999998</v>
      </c>
      <c r="I13" s="66">
        <f t="shared" si="2"/>
        <v>3</v>
      </c>
      <c r="J13" s="65">
        <f>VLOOKUP($A13,'Return Data'!$B$7:$R$2843,13,0)</f>
        <v>53.652900000000002</v>
      </c>
      <c r="K13" s="66">
        <f t="shared" si="3"/>
        <v>3</v>
      </c>
      <c r="L13" s="65">
        <f>VLOOKUP($A13,'Return Data'!$B$7:$R$2843,17,0)</f>
        <v>29.384599999999999</v>
      </c>
      <c r="M13" s="66">
        <f>RANK(L13,L$8:L$13,0)</f>
        <v>3</v>
      </c>
      <c r="N13" s="65">
        <f>VLOOKUP($A13,'Return Data'!$B$7:$R$2843,14,0)</f>
        <v>15.5527</v>
      </c>
      <c r="O13" s="66">
        <f>RANK(N13,N$8:N$13,0)</f>
        <v>2</v>
      </c>
      <c r="P13" s="65">
        <f>VLOOKUP($A13,'Return Data'!$B$7:$R$2843,15,0)</f>
        <v>15.4832</v>
      </c>
      <c r="Q13" s="66">
        <f>RANK(P13,P$8:P$13,0)</f>
        <v>2</v>
      </c>
      <c r="R13" s="65">
        <f>VLOOKUP($A13,'Return Data'!$B$7:$R$2843,16,0)</f>
        <v>15.452999999999999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12.173416666666666</v>
      </c>
      <c r="E15" s="74"/>
      <c r="F15" s="75">
        <f>AVERAGE(F8:F13)</f>
        <v>23.956166666666672</v>
      </c>
      <c r="G15" s="74"/>
      <c r="H15" s="75">
        <f>AVERAGE(H8:H13)</f>
        <v>40.529716666666666</v>
      </c>
      <c r="I15" s="74"/>
      <c r="J15" s="75">
        <f>AVERAGE(J8:J13)</f>
        <v>51.601550000000003</v>
      </c>
      <c r="K15" s="74"/>
      <c r="L15" s="75">
        <f>AVERAGE(L8:L13)</f>
        <v>29.127140000000004</v>
      </c>
      <c r="M15" s="74"/>
      <c r="N15" s="75">
        <f>AVERAGE(N8:N13)</f>
        <v>13.640180000000001</v>
      </c>
      <c r="O15" s="74"/>
      <c r="P15" s="75">
        <f>AVERAGE(P8:P13)</f>
        <v>14.075220000000002</v>
      </c>
      <c r="Q15" s="74"/>
      <c r="R15" s="75">
        <f>AVERAGE(R8:R13)</f>
        <v>15.807266666666665</v>
      </c>
      <c r="S15" s="76"/>
    </row>
    <row r="16" spans="1:20" x14ac:dyDescent="0.3">
      <c r="A16" s="73" t="s">
        <v>28</v>
      </c>
      <c r="B16" s="74"/>
      <c r="C16" s="74"/>
      <c r="D16" s="75">
        <f>MIN(D8:D13)</f>
        <v>9.7576999999999998</v>
      </c>
      <c r="E16" s="74"/>
      <c r="F16" s="75">
        <f>MIN(F8:F13)</f>
        <v>19.225100000000001</v>
      </c>
      <c r="G16" s="74"/>
      <c r="H16" s="75">
        <f>MIN(H8:H13)</f>
        <v>29.650200000000002</v>
      </c>
      <c r="I16" s="74"/>
      <c r="J16" s="75">
        <f>MIN(J8:J13)</f>
        <v>39.521000000000001</v>
      </c>
      <c r="K16" s="74"/>
      <c r="L16" s="75">
        <f>MIN(L8:L13)</f>
        <v>26.790900000000001</v>
      </c>
      <c r="M16" s="74"/>
      <c r="N16" s="75">
        <f>MIN(N8:N13)</f>
        <v>10.942600000000001</v>
      </c>
      <c r="O16" s="74"/>
      <c r="P16" s="75">
        <f>MIN(P8:P13)</f>
        <v>10.704599999999999</v>
      </c>
      <c r="Q16" s="74"/>
      <c r="R16" s="75">
        <f>MIN(R8:R13)</f>
        <v>13.1187</v>
      </c>
      <c r="S16" s="76"/>
    </row>
    <row r="17" spans="1:19" ht="15" thickBot="1" x14ac:dyDescent="0.35">
      <c r="A17" s="77" t="s">
        <v>29</v>
      </c>
      <c r="B17" s="78"/>
      <c r="C17" s="78"/>
      <c r="D17" s="79">
        <f>MAX(D8:D13)</f>
        <v>15.2126</v>
      </c>
      <c r="E17" s="78"/>
      <c r="F17" s="79">
        <f>MAX(F8:F13)</f>
        <v>28.4893</v>
      </c>
      <c r="G17" s="78"/>
      <c r="H17" s="79">
        <f>MAX(H8:H13)</f>
        <v>47.894100000000002</v>
      </c>
      <c r="I17" s="78"/>
      <c r="J17" s="79">
        <f>MAX(J8:J13)</f>
        <v>61.689700000000002</v>
      </c>
      <c r="K17" s="78"/>
      <c r="L17" s="79">
        <f>MAX(L8:L13)</f>
        <v>30.734400000000001</v>
      </c>
      <c r="M17" s="78"/>
      <c r="N17" s="79">
        <f>MAX(N8:N13)</f>
        <v>15.7341</v>
      </c>
      <c r="O17" s="78"/>
      <c r="P17" s="79">
        <f>MAX(P8:P13)</f>
        <v>16.554500000000001</v>
      </c>
      <c r="Q17" s="78"/>
      <c r="R17" s="79">
        <f>MAX(R8:R13)</f>
        <v>19.918700000000001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44438</v>
      </c>
      <c r="C8" s="65">
        <f>VLOOKUP($A8,'Return Data'!$B$7:$R$2843,4,0)</f>
        <v>96.776399999999995</v>
      </c>
      <c r="D8" s="65">
        <f>VLOOKUP($A8,'Return Data'!$B$7:$R$2843,10,0)</f>
        <v>12.056900000000001</v>
      </c>
      <c r="E8" s="66">
        <f t="shared" ref="E8:E29" si="0">RANK(D8,D$8:D$29,0)</f>
        <v>10</v>
      </c>
      <c r="F8" s="65">
        <f>VLOOKUP($A8,'Return Data'!$B$7:$R$2843,11,0)</f>
        <v>19.2165</v>
      </c>
      <c r="G8" s="66">
        <f t="shared" ref="G8:G29" si="1">RANK(F8,F$8:F$29,0)</f>
        <v>11</v>
      </c>
      <c r="H8" s="65">
        <f>VLOOKUP($A8,'Return Data'!$B$7:$R$2843,12,0)</f>
        <v>33.549199999999999</v>
      </c>
      <c r="I8" s="66">
        <f t="shared" ref="I8:I27" si="2">RANK(H8,H$8:H$29,0)</f>
        <v>14</v>
      </c>
      <c r="J8" s="65">
        <f>VLOOKUP($A8,'Return Data'!$B$7:$R$2843,13,0)</f>
        <v>46.888599999999997</v>
      </c>
      <c r="K8" s="66">
        <f t="shared" ref="K8:K26" si="3">RANK(J8,J$8:J$29,0)</f>
        <v>14</v>
      </c>
      <c r="L8" s="65">
        <f>VLOOKUP($A8,'Return Data'!$B$7:$R$2843,17,0)</f>
        <v>26.441299999999998</v>
      </c>
      <c r="M8" s="66">
        <f t="shared" ref="M8:M26" si="4">RANK(L8,L$8:L$29,0)</f>
        <v>10</v>
      </c>
      <c r="N8" s="65">
        <f>VLOOKUP($A8,'Return Data'!$B$7:$R$2843,14,0)</f>
        <v>14.768599999999999</v>
      </c>
      <c r="O8" s="66">
        <f t="shared" ref="O8" si="5">RANK(N8,N$8:N$29,0)</f>
        <v>10</v>
      </c>
      <c r="P8" s="65">
        <f>VLOOKUP($A8,'Return Data'!$B$7:$R$2843,15,0)</f>
        <v>14.4947</v>
      </c>
      <c r="Q8" s="66">
        <f t="shared" ref="Q8" si="6">RANK(P8,P$8:P$29,0)</f>
        <v>12</v>
      </c>
      <c r="R8" s="65">
        <f>VLOOKUP($A8,'Return Data'!$B$7:$R$2843,16,0)</f>
        <v>16.260300000000001</v>
      </c>
      <c r="S8" s="67">
        <f t="shared" ref="S8:S29" si="7">RANK(R8,R$8:R$29,0)</f>
        <v>13</v>
      </c>
    </row>
    <row r="9" spans="1:20" x14ac:dyDescent="0.3">
      <c r="A9" s="63" t="s">
        <v>821</v>
      </c>
      <c r="B9" s="64">
        <f>VLOOKUP($A9,'Return Data'!$B$7:$R$2843,3,0)</f>
        <v>44438</v>
      </c>
      <c r="C9" s="65">
        <f>VLOOKUP($A9,'Return Data'!$B$7:$R$2843,4,0)</f>
        <v>50.32</v>
      </c>
      <c r="D9" s="65">
        <f>VLOOKUP($A9,'Return Data'!$B$7:$R$2843,10,0)</f>
        <v>14.182</v>
      </c>
      <c r="E9" s="66">
        <f t="shared" si="0"/>
        <v>5</v>
      </c>
      <c r="F9" s="65">
        <f>VLOOKUP($A9,'Return Data'!$B$7:$R$2843,11,0)</f>
        <v>21.722300000000001</v>
      </c>
      <c r="G9" s="66">
        <f t="shared" si="1"/>
        <v>4</v>
      </c>
      <c r="H9" s="65">
        <f>VLOOKUP($A9,'Return Data'!$B$7:$R$2843,12,0)</f>
        <v>32.4908</v>
      </c>
      <c r="I9" s="66">
        <f t="shared" si="2"/>
        <v>15</v>
      </c>
      <c r="J9" s="65">
        <f>VLOOKUP($A9,'Return Data'!$B$7:$R$2843,13,0)</f>
        <v>52.669899999999998</v>
      </c>
      <c r="K9" s="66">
        <f t="shared" si="3"/>
        <v>10</v>
      </c>
      <c r="L9" s="65">
        <f>VLOOKUP($A9,'Return Data'!$B$7:$R$2843,17,0)</f>
        <v>29.855699999999999</v>
      </c>
      <c r="M9" s="66">
        <f t="shared" si="4"/>
        <v>7</v>
      </c>
      <c r="N9" s="65">
        <f>VLOOKUP($A9,'Return Data'!$B$7:$R$2843,14,0)</f>
        <v>16.465</v>
      </c>
      <c r="O9" s="66">
        <f t="shared" ref="O9:O27" si="8">RANK(N9,N$8:N$29,0)</f>
        <v>6</v>
      </c>
      <c r="P9" s="65">
        <f>VLOOKUP($A9,'Return Data'!$B$7:$R$2843,15,0)</f>
        <v>19.498899999999999</v>
      </c>
      <c r="Q9" s="66">
        <f t="shared" ref="Q9:Q27" si="9">RANK(P9,P$8:P$29,0)</f>
        <v>2</v>
      </c>
      <c r="R9" s="65">
        <f>VLOOKUP($A9,'Return Data'!$B$7:$R$2843,16,0)</f>
        <v>18.3809</v>
      </c>
      <c r="S9" s="67">
        <f t="shared" si="7"/>
        <v>8</v>
      </c>
    </row>
    <row r="10" spans="1:20" x14ac:dyDescent="0.3">
      <c r="A10" s="63" t="s">
        <v>823</v>
      </c>
      <c r="B10" s="64">
        <f>VLOOKUP($A10,'Return Data'!$B$7:$R$2843,3,0)</f>
        <v>44438</v>
      </c>
      <c r="C10" s="65">
        <f>VLOOKUP($A10,'Return Data'!$B$7:$R$2843,4,0)</f>
        <v>14.895</v>
      </c>
      <c r="D10" s="65">
        <f>VLOOKUP($A10,'Return Data'!$B$7:$R$2843,10,0)</f>
        <v>10.587300000000001</v>
      </c>
      <c r="E10" s="66">
        <f t="shared" si="0"/>
        <v>15</v>
      </c>
      <c r="F10" s="65">
        <f>VLOOKUP($A10,'Return Data'!$B$7:$R$2843,11,0)</f>
        <v>17.135899999999999</v>
      </c>
      <c r="G10" s="66">
        <f t="shared" si="1"/>
        <v>16</v>
      </c>
      <c r="H10" s="65">
        <f>VLOOKUP($A10,'Return Data'!$B$7:$R$2843,12,0)</f>
        <v>29.173500000000001</v>
      </c>
      <c r="I10" s="66">
        <f t="shared" si="2"/>
        <v>19</v>
      </c>
      <c r="J10" s="65">
        <f>VLOOKUP($A10,'Return Data'!$B$7:$R$2843,13,0)</f>
        <v>42.795499999999997</v>
      </c>
      <c r="K10" s="66">
        <f t="shared" si="3"/>
        <v>19</v>
      </c>
      <c r="L10" s="65">
        <f>VLOOKUP($A10,'Return Data'!$B$7:$R$2843,17,0)</f>
        <v>24.908200000000001</v>
      </c>
      <c r="M10" s="66">
        <f t="shared" si="4"/>
        <v>15</v>
      </c>
      <c r="N10" s="65">
        <f>VLOOKUP($A10,'Return Data'!$B$7:$R$2843,14,0)</f>
        <v>14.083600000000001</v>
      </c>
      <c r="O10" s="66">
        <f t="shared" si="8"/>
        <v>12</v>
      </c>
      <c r="P10" s="65"/>
      <c r="Q10" s="66"/>
      <c r="R10" s="65">
        <f>VLOOKUP($A10,'Return Data'!$B$7:$R$2843,16,0)</f>
        <v>10.752599999999999</v>
      </c>
      <c r="S10" s="67">
        <f t="shared" si="7"/>
        <v>22</v>
      </c>
    </row>
    <row r="11" spans="1:20" x14ac:dyDescent="0.3">
      <c r="A11" s="63" t="s">
        <v>825</v>
      </c>
      <c r="B11" s="64">
        <f>VLOOKUP($A11,'Return Data'!$B$7:$R$2843,3,0)</f>
        <v>44438</v>
      </c>
      <c r="C11" s="65">
        <f>VLOOKUP($A11,'Return Data'!$B$7:$R$2843,4,0)</f>
        <v>36.826999999999998</v>
      </c>
      <c r="D11" s="65">
        <f>VLOOKUP($A11,'Return Data'!$B$7:$R$2843,10,0)</f>
        <v>11.4686</v>
      </c>
      <c r="E11" s="66">
        <f t="shared" si="0"/>
        <v>11</v>
      </c>
      <c r="F11" s="65">
        <f>VLOOKUP($A11,'Return Data'!$B$7:$R$2843,11,0)</f>
        <v>20.243600000000001</v>
      </c>
      <c r="G11" s="66">
        <f t="shared" si="1"/>
        <v>7</v>
      </c>
      <c r="H11" s="65">
        <f>VLOOKUP($A11,'Return Data'!$B$7:$R$2843,12,0)</f>
        <v>31.8169</v>
      </c>
      <c r="I11" s="66">
        <f t="shared" si="2"/>
        <v>16</v>
      </c>
      <c r="J11" s="65">
        <f>VLOOKUP($A11,'Return Data'!$B$7:$R$2843,13,0)</f>
        <v>46.785400000000003</v>
      </c>
      <c r="K11" s="66">
        <f t="shared" si="3"/>
        <v>15</v>
      </c>
      <c r="L11" s="65">
        <f>VLOOKUP($A11,'Return Data'!$B$7:$R$2843,17,0)</f>
        <v>25.777999999999999</v>
      </c>
      <c r="M11" s="66">
        <f t="shared" si="4"/>
        <v>13</v>
      </c>
      <c r="N11" s="65">
        <f>VLOOKUP($A11,'Return Data'!$B$7:$R$2843,14,0)</f>
        <v>13.694900000000001</v>
      </c>
      <c r="O11" s="66">
        <f t="shared" si="8"/>
        <v>13</v>
      </c>
      <c r="P11" s="65">
        <f>VLOOKUP($A11,'Return Data'!$B$7:$R$2843,15,0)</f>
        <v>13.0924</v>
      </c>
      <c r="Q11" s="66">
        <f t="shared" si="9"/>
        <v>13</v>
      </c>
      <c r="R11" s="65">
        <f>VLOOKUP($A11,'Return Data'!$B$7:$R$2843,16,0)</f>
        <v>14.8748</v>
      </c>
      <c r="S11" s="67">
        <f t="shared" si="7"/>
        <v>16</v>
      </c>
    </row>
    <row r="12" spans="1:20" x14ac:dyDescent="0.3">
      <c r="A12" s="63" t="s">
        <v>828</v>
      </c>
      <c r="B12" s="64">
        <f>VLOOKUP($A12,'Return Data'!$B$7:$R$2843,3,0)</f>
        <v>44438</v>
      </c>
      <c r="C12" s="65">
        <f>VLOOKUP($A12,'Return Data'!$B$7:$R$2843,4,0)</f>
        <v>67.635000000000005</v>
      </c>
      <c r="D12" s="65">
        <f>VLOOKUP($A12,'Return Data'!$B$7:$R$2843,10,0)</f>
        <v>7.66</v>
      </c>
      <c r="E12" s="66">
        <f t="shared" si="0"/>
        <v>21</v>
      </c>
      <c r="F12" s="65">
        <f>VLOOKUP($A12,'Return Data'!$B$7:$R$2843,11,0)</f>
        <v>16.7258</v>
      </c>
      <c r="G12" s="66">
        <f t="shared" si="1"/>
        <v>17</v>
      </c>
      <c r="H12" s="65">
        <f>VLOOKUP($A12,'Return Data'!$B$7:$R$2843,12,0)</f>
        <v>45.2742</v>
      </c>
      <c r="I12" s="66">
        <f t="shared" si="2"/>
        <v>2</v>
      </c>
      <c r="J12" s="65">
        <f>VLOOKUP($A12,'Return Data'!$B$7:$R$2843,13,0)</f>
        <v>59.537599999999998</v>
      </c>
      <c r="K12" s="66">
        <f t="shared" si="3"/>
        <v>1</v>
      </c>
      <c r="L12" s="65">
        <f>VLOOKUP($A12,'Return Data'!$B$7:$R$2843,17,0)</f>
        <v>28.343</v>
      </c>
      <c r="M12" s="66">
        <f t="shared" si="4"/>
        <v>8</v>
      </c>
      <c r="N12" s="65">
        <f>VLOOKUP($A12,'Return Data'!$B$7:$R$2843,14,0)</f>
        <v>16.468499999999999</v>
      </c>
      <c r="O12" s="66">
        <f t="shared" si="8"/>
        <v>5</v>
      </c>
      <c r="P12" s="65">
        <f>VLOOKUP($A12,'Return Data'!$B$7:$R$2843,15,0)</f>
        <v>15.3184</v>
      </c>
      <c r="Q12" s="66">
        <f t="shared" si="9"/>
        <v>8</v>
      </c>
      <c r="R12" s="65">
        <f>VLOOKUP($A12,'Return Data'!$B$7:$R$2843,16,0)</f>
        <v>19.335999999999999</v>
      </c>
      <c r="S12" s="67">
        <f t="shared" si="7"/>
        <v>6</v>
      </c>
    </row>
    <row r="13" spans="1:20" x14ac:dyDescent="0.3">
      <c r="A13" s="63" t="s">
        <v>830</v>
      </c>
      <c r="B13" s="64">
        <f>VLOOKUP($A13,'Return Data'!$B$7:$R$2843,3,0)</f>
        <v>44438</v>
      </c>
      <c r="C13" s="65">
        <f>VLOOKUP($A13,'Return Data'!$B$7:$R$2843,4,0)</f>
        <v>111.414</v>
      </c>
      <c r="D13" s="65">
        <f>VLOOKUP($A13,'Return Data'!$B$7:$R$2843,10,0)</f>
        <v>8.8590999999999998</v>
      </c>
      <c r="E13" s="66">
        <f t="shared" si="0"/>
        <v>16</v>
      </c>
      <c r="F13" s="65">
        <f>VLOOKUP($A13,'Return Data'!$B$7:$R$2843,11,0)</f>
        <v>16.313099999999999</v>
      </c>
      <c r="G13" s="66">
        <f t="shared" si="1"/>
        <v>18</v>
      </c>
      <c r="H13" s="65">
        <f>VLOOKUP($A13,'Return Data'!$B$7:$R$2843,12,0)</f>
        <v>40.976799999999997</v>
      </c>
      <c r="I13" s="66">
        <f t="shared" si="2"/>
        <v>6</v>
      </c>
      <c r="J13" s="65">
        <f>VLOOKUP($A13,'Return Data'!$B$7:$R$2843,13,0)</f>
        <v>47.622999999999998</v>
      </c>
      <c r="K13" s="66">
        <f t="shared" si="3"/>
        <v>13</v>
      </c>
      <c r="L13" s="65">
        <f>VLOOKUP($A13,'Return Data'!$B$7:$R$2843,17,0)</f>
        <v>21.829499999999999</v>
      </c>
      <c r="M13" s="66">
        <f t="shared" si="4"/>
        <v>17</v>
      </c>
      <c r="N13" s="65">
        <f>VLOOKUP($A13,'Return Data'!$B$7:$R$2843,14,0)</f>
        <v>10.075900000000001</v>
      </c>
      <c r="O13" s="66">
        <f t="shared" si="8"/>
        <v>15</v>
      </c>
      <c r="P13" s="65">
        <f>VLOOKUP($A13,'Return Data'!$B$7:$R$2843,15,0)</f>
        <v>10.7661</v>
      </c>
      <c r="Q13" s="66">
        <f t="shared" si="9"/>
        <v>15</v>
      </c>
      <c r="R13" s="65">
        <f>VLOOKUP($A13,'Return Data'!$B$7:$R$2843,16,0)</f>
        <v>12.615399999999999</v>
      </c>
      <c r="S13" s="67">
        <f t="shared" si="7"/>
        <v>20</v>
      </c>
    </row>
    <row r="14" spans="1:20" x14ac:dyDescent="0.3">
      <c r="A14" s="63" t="s">
        <v>833</v>
      </c>
      <c r="B14" s="64">
        <f>VLOOKUP($A14,'Return Data'!$B$7:$R$2843,3,0)</f>
        <v>44438</v>
      </c>
      <c r="C14" s="65">
        <f>VLOOKUP($A14,'Return Data'!$B$7:$R$2843,4,0)</f>
        <v>51.39</v>
      </c>
      <c r="D14" s="65">
        <f>VLOOKUP($A14,'Return Data'!$B$7:$R$2843,10,0)</f>
        <v>11.2578</v>
      </c>
      <c r="E14" s="66">
        <f t="shared" si="0"/>
        <v>12</v>
      </c>
      <c r="F14" s="65">
        <f>VLOOKUP($A14,'Return Data'!$B$7:$R$2843,11,0)</f>
        <v>20.294899999999998</v>
      </c>
      <c r="G14" s="66">
        <f t="shared" si="1"/>
        <v>6</v>
      </c>
      <c r="H14" s="65">
        <f>VLOOKUP($A14,'Return Data'!$B$7:$R$2843,12,0)</f>
        <v>41.9221</v>
      </c>
      <c r="I14" s="66">
        <f t="shared" si="2"/>
        <v>4</v>
      </c>
      <c r="J14" s="65">
        <f>VLOOKUP($A14,'Return Data'!$B$7:$R$2843,13,0)</f>
        <v>49.650599999999997</v>
      </c>
      <c r="K14" s="66">
        <f t="shared" si="3"/>
        <v>12</v>
      </c>
      <c r="L14" s="65">
        <f>VLOOKUP($A14,'Return Data'!$B$7:$R$2843,17,0)</f>
        <v>30.228000000000002</v>
      </c>
      <c r="M14" s="66">
        <f t="shared" si="4"/>
        <v>6</v>
      </c>
      <c r="N14" s="65">
        <f>VLOOKUP($A14,'Return Data'!$B$7:$R$2843,14,0)</f>
        <v>15.167</v>
      </c>
      <c r="O14" s="66">
        <f t="shared" si="8"/>
        <v>9</v>
      </c>
      <c r="P14" s="65">
        <f>VLOOKUP($A14,'Return Data'!$B$7:$R$2843,15,0)</f>
        <v>14.6081</v>
      </c>
      <c r="Q14" s="66">
        <f t="shared" si="9"/>
        <v>11</v>
      </c>
      <c r="R14" s="65">
        <f>VLOOKUP($A14,'Return Data'!$B$7:$R$2843,16,0)</f>
        <v>15.003299999999999</v>
      </c>
      <c r="S14" s="67">
        <f t="shared" si="7"/>
        <v>15</v>
      </c>
    </row>
    <row r="15" spans="1:20" x14ac:dyDescent="0.3">
      <c r="A15" s="63" t="s">
        <v>834</v>
      </c>
      <c r="B15" s="64">
        <f>VLOOKUP($A15,'Return Data'!$B$7:$R$2843,3,0)</f>
        <v>44438</v>
      </c>
      <c r="C15" s="65">
        <f>VLOOKUP($A15,'Return Data'!$B$7:$R$2843,4,0)</f>
        <v>15.4</v>
      </c>
      <c r="D15" s="65">
        <f>VLOOKUP($A15,'Return Data'!$B$7:$R$2843,10,0)</f>
        <v>12.1631</v>
      </c>
      <c r="E15" s="66">
        <f t="shared" si="0"/>
        <v>9</v>
      </c>
      <c r="F15" s="65">
        <f>VLOOKUP($A15,'Return Data'!$B$7:$R$2843,11,0)</f>
        <v>18.735499999999998</v>
      </c>
      <c r="G15" s="66">
        <f t="shared" si="1"/>
        <v>12</v>
      </c>
      <c r="H15" s="65">
        <f>VLOOKUP($A15,'Return Data'!$B$7:$R$2843,12,0)</f>
        <v>29.6296</v>
      </c>
      <c r="I15" s="66">
        <f t="shared" si="2"/>
        <v>18</v>
      </c>
      <c r="J15" s="65">
        <f>VLOOKUP($A15,'Return Data'!$B$7:$R$2843,13,0)</f>
        <v>42.857100000000003</v>
      </c>
      <c r="K15" s="66">
        <f t="shared" si="3"/>
        <v>18</v>
      </c>
      <c r="L15" s="65">
        <f>VLOOKUP($A15,'Return Data'!$B$7:$R$2843,17,0)</f>
        <v>25.8965</v>
      </c>
      <c r="M15" s="66">
        <f t="shared" si="4"/>
        <v>12</v>
      </c>
      <c r="N15" s="65">
        <f>VLOOKUP($A15,'Return Data'!$B$7:$R$2843,14,0)</f>
        <v>12.6126</v>
      </c>
      <c r="O15" s="66">
        <f t="shared" si="8"/>
        <v>14</v>
      </c>
      <c r="P15" s="65"/>
      <c r="Q15" s="66"/>
      <c r="R15" s="65">
        <f>VLOOKUP($A15,'Return Data'!$B$7:$R$2843,16,0)</f>
        <v>12.079499999999999</v>
      </c>
      <c r="S15" s="67">
        <f t="shared" si="7"/>
        <v>21</v>
      </c>
    </row>
    <row r="16" spans="1:20" x14ac:dyDescent="0.3">
      <c r="A16" s="63" t="s">
        <v>836</v>
      </c>
      <c r="B16" s="64">
        <f>VLOOKUP($A16,'Return Data'!$B$7:$R$2843,3,0)</f>
        <v>44438</v>
      </c>
      <c r="C16" s="65">
        <f>VLOOKUP($A16,'Return Data'!$B$7:$R$2843,4,0)</f>
        <v>57.87</v>
      </c>
      <c r="D16" s="65">
        <f>VLOOKUP($A16,'Return Data'!$B$7:$R$2843,10,0)</f>
        <v>7.7653999999999996</v>
      </c>
      <c r="E16" s="66">
        <f t="shared" si="0"/>
        <v>20</v>
      </c>
      <c r="F16" s="65">
        <f>VLOOKUP($A16,'Return Data'!$B$7:$R$2843,11,0)</f>
        <v>12.3035</v>
      </c>
      <c r="G16" s="66">
        <f t="shared" si="1"/>
        <v>21</v>
      </c>
      <c r="H16" s="65">
        <f>VLOOKUP($A16,'Return Data'!$B$7:$R$2843,12,0)</f>
        <v>23.627400000000002</v>
      </c>
      <c r="I16" s="66">
        <f t="shared" si="2"/>
        <v>21</v>
      </c>
      <c r="J16" s="65">
        <f>VLOOKUP($A16,'Return Data'!$B$7:$R$2843,13,0)</f>
        <v>32.425600000000003</v>
      </c>
      <c r="K16" s="66">
        <f t="shared" si="3"/>
        <v>22</v>
      </c>
      <c r="L16" s="65">
        <f>VLOOKUP($A16,'Return Data'!$B$7:$R$2843,17,0)</f>
        <v>26.378499999999999</v>
      </c>
      <c r="M16" s="66">
        <f t="shared" si="4"/>
        <v>11</v>
      </c>
      <c r="N16" s="65">
        <f>VLOOKUP($A16,'Return Data'!$B$7:$R$2843,14,0)</f>
        <v>9.7293000000000003</v>
      </c>
      <c r="O16" s="66">
        <f t="shared" si="8"/>
        <v>16</v>
      </c>
      <c r="P16" s="65">
        <f>VLOOKUP($A16,'Return Data'!$B$7:$R$2843,15,0)</f>
        <v>14.7607</v>
      </c>
      <c r="Q16" s="66">
        <f t="shared" si="9"/>
        <v>10</v>
      </c>
      <c r="R16" s="65">
        <f>VLOOKUP($A16,'Return Data'!$B$7:$R$2843,16,0)</f>
        <v>13.0563</v>
      </c>
      <c r="S16" s="67">
        <f t="shared" si="7"/>
        <v>19</v>
      </c>
    </row>
    <row r="17" spans="1:19" x14ac:dyDescent="0.3">
      <c r="A17" s="63" t="s">
        <v>838</v>
      </c>
      <c r="B17" s="64">
        <f>VLOOKUP($A17,'Return Data'!$B$7:$R$2843,3,0)</f>
        <v>44438</v>
      </c>
      <c r="C17" s="65">
        <f>VLOOKUP($A17,'Return Data'!$B$7:$R$2843,4,0)</f>
        <v>31.511500000000002</v>
      </c>
      <c r="D17" s="65">
        <f>VLOOKUP($A17,'Return Data'!$B$7:$R$2843,10,0)</f>
        <v>15.7545</v>
      </c>
      <c r="E17" s="66">
        <f t="shared" si="0"/>
        <v>1</v>
      </c>
      <c r="F17" s="65">
        <f>VLOOKUP($A17,'Return Data'!$B$7:$R$2843,11,0)</f>
        <v>22.575199999999999</v>
      </c>
      <c r="G17" s="66">
        <f t="shared" si="1"/>
        <v>3</v>
      </c>
      <c r="H17" s="65">
        <f>VLOOKUP($A17,'Return Data'!$B$7:$R$2843,12,0)</f>
        <v>37.9041</v>
      </c>
      <c r="I17" s="66">
        <f t="shared" si="2"/>
        <v>11</v>
      </c>
      <c r="J17" s="65">
        <f>VLOOKUP($A17,'Return Data'!$B$7:$R$2843,13,0)</f>
        <v>56.740900000000003</v>
      </c>
      <c r="K17" s="66">
        <f t="shared" si="3"/>
        <v>4</v>
      </c>
      <c r="L17" s="65">
        <f>VLOOKUP($A17,'Return Data'!$B$7:$R$2843,17,0)</f>
        <v>36.653700000000001</v>
      </c>
      <c r="M17" s="66">
        <f t="shared" si="4"/>
        <v>1</v>
      </c>
      <c r="N17" s="65">
        <f>VLOOKUP($A17,'Return Data'!$B$7:$R$2843,14,0)</f>
        <v>22.3962</v>
      </c>
      <c r="O17" s="66">
        <f t="shared" si="8"/>
        <v>1</v>
      </c>
      <c r="P17" s="65">
        <f>VLOOKUP($A17,'Return Data'!$B$7:$R$2843,15,0)</f>
        <v>19.688700000000001</v>
      </c>
      <c r="Q17" s="66">
        <f t="shared" si="9"/>
        <v>1</v>
      </c>
      <c r="R17" s="65">
        <f>VLOOKUP($A17,'Return Data'!$B$7:$R$2843,16,0)</f>
        <v>18.274999999999999</v>
      </c>
      <c r="S17" s="67">
        <f t="shared" si="7"/>
        <v>9</v>
      </c>
    </row>
    <row r="18" spans="1:19" x14ac:dyDescent="0.3">
      <c r="A18" s="63" t="s">
        <v>841</v>
      </c>
      <c r="B18" s="64">
        <f>VLOOKUP($A18,'Return Data'!$B$7:$R$2843,3,0)</f>
        <v>44438</v>
      </c>
      <c r="C18" s="65">
        <f>VLOOKUP($A18,'Return Data'!$B$7:$R$2843,4,0)</f>
        <v>12.4374</v>
      </c>
      <c r="D18" s="65">
        <f>VLOOKUP($A18,'Return Data'!$B$7:$R$2843,10,0)</f>
        <v>8.6606000000000005</v>
      </c>
      <c r="E18" s="66">
        <f t="shared" si="0"/>
        <v>18</v>
      </c>
      <c r="F18" s="65">
        <f>VLOOKUP($A18,'Return Data'!$B$7:$R$2843,11,0)</f>
        <v>11.9146</v>
      </c>
      <c r="G18" s="66">
        <f t="shared" si="1"/>
        <v>22</v>
      </c>
      <c r="H18" s="65">
        <f>VLOOKUP($A18,'Return Data'!$B$7:$R$2843,12,0)</f>
        <v>21.3062</v>
      </c>
      <c r="I18" s="66">
        <f t="shared" si="2"/>
        <v>22</v>
      </c>
      <c r="J18" s="65">
        <f>VLOOKUP($A18,'Return Data'!$B$7:$R$2843,13,0)</f>
        <v>36.378</v>
      </c>
      <c r="K18" s="66">
        <f t="shared" si="3"/>
        <v>21</v>
      </c>
      <c r="L18" s="65">
        <f>VLOOKUP($A18,'Return Data'!$B$7:$R$2843,17,0)</f>
        <v>15.7019</v>
      </c>
      <c r="M18" s="66">
        <f t="shared" si="4"/>
        <v>18</v>
      </c>
      <c r="N18" s="65">
        <f>VLOOKUP($A18,'Return Data'!$B$7:$R$2843,14,0)</f>
        <v>7.2995000000000001</v>
      </c>
      <c r="O18" s="66">
        <f t="shared" si="8"/>
        <v>17</v>
      </c>
      <c r="P18" s="65">
        <f>VLOOKUP($A18,'Return Data'!$B$7:$R$2843,15,0)</f>
        <v>10.957599999999999</v>
      </c>
      <c r="Q18" s="66">
        <f t="shared" si="9"/>
        <v>14</v>
      </c>
      <c r="R18" s="65">
        <f>VLOOKUP($A18,'Return Data'!$B$7:$R$2843,16,0)</f>
        <v>14.368600000000001</v>
      </c>
      <c r="S18" s="67">
        <f t="shared" si="7"/>
        <v>17</v>
      </c>
    </row>
    <row r="19" spans="1:19" x14ac:dyDescent="0.3">
      <c r="A19" s="63" t="s">
        <v>842</v>
      </c>
      <c r="B19" s="64">
        <f>VLOOKUP($A19,'Return Data'!$B$7:$R$2843,3,0)</f>
        <v>44438</v>
      </c>
      <c r="C19" s="65">
        <f>VLOOKUP($A19,'Return Data'!$B$7:$R$2843,4,0)</f>
        <v>16.363</v>
      </c>
      <c r="D19" s="65">
        <f>VLOOKUP($A19,'Return Data'!$B$7:$R$2843,10,0)</f>
        <v>12.5998</v>
      </c>
      <c r="E19" s="66">
        <f t="shared" si="0"/>
        <v>8</v>
      </c>
      <c r="F19" s="65">
        <f>VLOOKUP($A19,'Return Data'!$B$7:$R$2843,11,0)</f>
        <v>18.520900000000001</v>
      </c>
      <c r="G19" s="66">
        <f t="shared" si="1"/>
        <v>13</v>
      </c>
      <c r="H19" s="65">
        <f>VLOOKUP($A19,'Return Data'!$B$7:$R$2843,12,0)</f>
        <v>37.689300000000003</v>
      </c>
      <c r="I19" s="66">
        <f t="shared" si="2"/>
        <v>12</v>
      </c>
      <c r="J19" s="65">
        <f>VLOOKUP($A19,'Return Data'!$B$7:$R$2843,13,0)</f>
        <v>53.068300000000001</v>
      </c>
      <c r="K19" s="66">
        <f t="shared" si="3"/>
        <v>9</v>
      </c>
      <c r="L19" s="65"/>
      <c r="M19" s="66"/>
      <c r="N19" s="65"/>
      <c r="O19" s="66"/>
      <c r="P19" s="65"/>
      <c r="Q19" s="66"/>
      <c r="R19" s="65">
        <f>VLOOKUP($A19,'Return Data'!$B$7:$R$2843,16,0)</f>
        <v>26.064499999999999</v>
      </c>
      <c r="S19" s="67">
        <f t="shared" si="7"/>
        <v>4</v>
      </c>
    </row>
    <row r="20" spans="1:19" x14ac:dyDescent="0.3">
      <c r="A20" s="63" t="s">
        <v>844</v>
      </c>
      <c r="B20" s="64">
        <f>VLOOKUP($A20,'Return Data'!$B$7:$R$2843,3,0)</f>
        <v>44438</v>
      </c>
      <c r="C20" s="65">
        <f>VLOOKUP($A20,'Return Data'!$B$7:$R$2843,4,0)</f>
        <v>16.495999999999999</v>
      </c>
      <c r="D20" s="65">
        <f>VLOOKUP($A20,'Return Data'!$B$7:$R$2843,10,0)</f>
        <v>10.8453</v>
      </c>
      <c r="E20" s="66">
        <f t="shared" si="0"/>
        <v>14</v>
      </c>
      <c r="F20" s="65">
        <f>VLOOKUP($A20,'Return Data'!$B$7:$R$2843,11,0)</f>
        <v>18.276299999999999</v>
      </c>
      <c r="G20" s="66">
        <f t="shared" si="1"/>
        <v>14</v>
      </c>
      <c r="H20" s="65">
        <f>VLOOKUP($A20,'Return Data'!$B$7:$R$2843,12,0)</f>
        <v>31.180900000000001</v>
      </c>
      <c r="I20" s="66">
        <f t="shared" si="2"/>
        <v>17</v>
      </c>
      <c r="J20" s="65">
        <f>VLOOKUP($A20,'Return Data'!$B$7:$R$2843,13,0)</f>
        <v>40.307899999999997</v>
      </c>
      <c r="K20" s="66">
        <f t="shared" si="3"/>
        <v>20</v>
      </c>
      <c r="L20" s="65">
        <f>VLOOKUP($A20,'Return Data'!$B$7:$R$2843,17,0)</f>
        <v>25.177800000000001</v>
      </c>
      <c r="M20" s="66">
        <f t="shared" si="4"/>
        <v>14</v>
      </c>
      <c r="N20" s="65"/>
      <c r="O20" s="66"/>
      <c r="P20" s="65"/>
      <c r="Q20" s="66"/>
      <c r="R20" s="65">
        <f>VLOOKUP($A20,'Return Data'!$B$7:$R$2843,16,0)</f>
        <v>19.4283</v>
      </c>
      <c r="S20" s="67">
        <f t="shared" si="7"/>
        <v>5</v>
      </c>
    </row>
    <row r="21" spans="1:19" x14ac:dyDescent="0.3">
      <c r="A21" s="63" t="s">
        <v>846</v>
      </c>
      <c r="B21" s="64">
        <f>VLOOKUP($A21,'Return Data'!$B$7:$R$2843,3,0)</f>
        <v>44438</v>
      </c>
      <c r="C21" s="65">
        <f>VLOOKUP($A21,'Return Data'!$B$7:$R$2843,4,0)</f>
        <v>19.425000000000001</v>
      </c>
      <c r="D21" s="65">
        <f>VLOOKUP($A21,'Return Data'!$B$7:$R$2843,10,0)</f>
        <v>14.325200000000001</v>
      </c>
      <c r="E21" s="66">
        <f t="shared" si="0"/>
        <v>4</v>
      </c>
      <c r="F21" s="65">
        <f>VLOOKUP($A21,'Return Data'!$B$7:$R$2843,11,0)</f>
        <v>21.330400000000001</v>
      </c>
      <c r="G21" s="66">
        <f t="shared" si="1"/>
        <v>5</v>
      </c>
      <c r="H21" s="65">
        <f>VLOOKUP($A21,'Return Data'!$B$7:$R$2843,12,0)</f>
        <v>39.889099999999999</v>
      </c>
      <c r="I21" s="66">
        <f t="shared" si="2"/>
        <v>8</v>
      </c>
      <c r="J21" s="65">
        <f>VLOOKUP($A21,'Return Data'!$B$7:$R$2843,13,0)</f>
        <v>56.615299999999998</v>
      </c>
      <c r="K21" s="66">
        <f t="shared" si="3"/>
        <v>5</v>
      </c>
      <c r="L21" s="65"/>
      <c r="M21" s="66"/>
      <c r="N21" s="65"/>
      <c r="O21" s="66"/>
      <c r="P21" s="65"/>
      <c r="Q21" s="66"/>
      <c r="R21" s="65">
        <f>VLOOKUP($A21,'Return Data'!$B$7:$R$2843,16,0)</f>
        <v>33.490099999999998</v>
      </c>
      <c r="S21" s="67">
        <f t="shared" si="7"/>
        <v>1</v>
      </c>
    </row>
    <row r="22" spans="1:19" x14ac:dyDescent="0.3">
      <c r="A22" s="63" t="s">
        <v>848</v>
      </c>
      <c r="B22" s="64">
        <f>VLOOKUP($A22,'Return Data'!$B$7:$R$2843,3,0)</f>
        <v>44438</v>
      </c>
      <c r="C22" s="65">
        <f>VLOOKUP($A22,'Return Data'!$B$7:$R$2843,4,0)</f>
        <v>37.325400000000002</v>
      </c>
      <c r="D22" s="65">
        <f>VLOOKUP($A22,'Return Data'!$B$7:$R$2843,10,0)</f>
        <v>8.5448000000000004</v>
      </c>
      <c r="E22" s="66">
        <f t="shared" si="0"/>
        <v>19</v>
      </c>
      <c r="F22" s="65">
        <f>VLOOKUP($A22,'Return Data'!$B$7:$R$2843,11,0)</f>
        <v>14.6044</v>
      </c>
      <c r="G22" s="66">
        <f t="shared" si="1"/>
        <v>19</v>
      </c>
      <c r="H22" s="65">
        <f>VLOOKUP($A22,'Return Data'!$B$7:$R$2843,12,0)</f>
        <v>25.762</v>
      </c>
      <c r="I22" s="66">
        <f t="shared" si="2"/>
        <v>20</v>
      </c>
      <c r="J22" s="65">
        <f>VLOOKUP($A22,'Return Data'!$B$7:$R$2843,13,0)</f>
        <v>42.8795</v>
      </c>
      <c r="K22" s="66">
        <f t="shared" si="3"/>
        <v>17</v>
      </c>
      <c r="L22" s="65">
        <f>VLOOKUP($A22,'Return Data'!$B$7:$R$2843,17,0)</f>
        <v>26.8078</v>
      </c>
      <c r="M22" s="66">
        <f t="shared" si="4"/>
        <v>9</v>
      </c>
      <c r="N22" s="65">
        <f>VLOOKUP($A22,'Return Data'!$B$7:$R$2843,14,0)</f>
        <v>15.713699999999999</v>
      </c>
      <c r="O22" s="66">
        <f t="shared" si="8"/>
        <v>8</v>
      </c>
      <c r="P22" s="65">
        <f>VLOOKUP($A22,'Return Data'!$B$7:$R$2843,15,0)</f>
        <v>15.817299999999999</v>
      </c>
      <c r="Q22" s="66">
        <f t="shared" si="9"/>
        <v>7</v>
      </c>
      <c r="R22" s="65">
        <f>VLOOKUP($A22,'Return Data'!$B$7:$R$2843,16,0)</f>
        <v>17.1877</v>
      </c>
      <c r="S22" s="67">
        <f t="shared" si="7"/>
        <v>12</v>
      </c>
    </row>
    <row r="23" spans="1:19" x14ac:dyDescent="0.3">
      <c r="A23" s="63" t="s">
        <v>851</v>
      </c>
      <c r="B23" s="64">
        <f>VLOOKUP($A23,'Return Data'!$B$7:$R$2843,3,0)</f>
        <v>44438</v>
      </c>
      <c r="C23" s="65">
        <f>VLOOKUP($A23,'Return Data'!$B$7:$R$2843,4,0)</f>
        <v>78.487399999999994</v>
      </c>
      <c r="D23" s="65">
        <f>VLOOKUP($A23,'Return Data'!$B$7:$R$2843,10,0)</f>
        <v>8.7294</v>
      </c>
      <c r="E23" s="66">
        <f t="shared" si="0"/>
        <v>17</v>
      </c>
      <c r="F23" s="65">
        <f>VLOOKUP($A23,'Return Data'!$B$7:$R$2843,11,0)</f>
        <v>13.660600000000001</v>
      </c>
      <c r="G23" s="66">
        <f t="shared" si="1"/>
        <v>20</v>
      </c>
      <c r="H23" s="65">
        <f>VLOOKUP($A23,'Return Data'!$B$7:$R$2843,12,0)</f>
        <v>44.564799999999998</v>
      </c>
      <c r="I23" s="66">
        <f t="shared" si="2"/>
        <v>3</v>
      </c>
      <c r="J23" s="65">
        <f>VLOOKUP($A23,'Return Data'!$B$7:$R$2843,13,0)</f>
        <v>58.669699999999999</v>
      </c>
      <c r="K23" s="66">
        <f t="shared" si="3"/>
        <v>3</v>
      </c>
      <c r="L23" s="65">
        <f>VLOOKUP($A23,'Return Data'!$B$7:$R$2843,17,0)</f>
        <v>32.320399999999999</v>
      </c>
      <c r="M23" s="66">
        <f t="shared" si="4"/>
        <v>4</v>
      </c>
      <c r="N23" s="65">
        <f>VLOOKUP($A23,'Return Data'!$B$7:$R$2843,14,0)</f>
        <v>15.715</v>
      </c>
      <c r="O23" s="66">
        <f t="shared" si="8"/>
        <v>7</v>
      </c>
      <c r="P23" s="65">
        <f>VLOOKUP($A23,'Return Data'!$B$7:$R$2843,15,0)</f>
        <v>14.841799999999999</v>
      </c>
      <c r="Q23" s="66">
        <f t="shared" si="9"/>
        <v>9</v>
      </c>
      <c r="R23" s="65">
        <f>VLOOKUP($A23,'Return Data'!$B$7:$R$2843,16,0)</f>
        <v>19.075399999999998</v>
      </c>
      <c r="S23" s="67">
        <f t="shared" si="7"/>
        <v>7</v>
      </c>
    </row>
    <row r="24" spans="1:19" x14ac:dyDescent="0.3">
      <c r="A24" s="63" t="s">
        <v>853</v>
      </c>
      <c r="B24" s="64">
        <f>VLOOKUP($A24,'Return Data'!$B$7:$R$2843,3,0)</f>
        <v>44438</v>
      </c>
      <c r="C24" s="65">
        <f>VLOOKUP($A24,'Return Data'!$B$7:$R$2843,4,0)</f>
        <v>112.87</v>
      </c>
      <c r="D24" s="65">
        <f>VLOOKUP($A24,'Return Data'!$B$7:$R$2843,10,0)</f>
        <v>11.212899999999999</v>
      </c>
      <c r="E24" s="66">
        <f t="shared" si="0"/>
        <v>13</v>
      </c>
      <c r="F24" s="65">
        <f>VLOOKUP($A24,'Return Data'!$B$7:$R$2843,11,0)</f>
        <v>19.629000000000001</v>
      </c>
      <c r="G24" s="66">
        <f t="shared" si="1"/>
        <v>10</v>
      </c>
      <c r="H24" s="65">
        <f>VLOOKUP($A24,'Return Data'!$B$7:$R$2843,12,0)</f>
        <v>39.036700000000003</v>
      </c>
      <c r="I24" s="66">
        <f t="shared" si="2"/>
        <v>9</v>
      </c>
      <c r="J24" s="65">
        <f>VLOOKUP($A24,'Return Data'!$B$7:$R$2843,13,0)</f>
        <v>54.849800000000002</v>
      </c>
      <c r="K24" s="66">
        <f t="shared" si="3"/>
        <v>7</v>
      </c>
      <c r="L24" s="65">
        <f>VLOOKUP($A24,'Return Data'!$B$7:$R$2843,17,0)</f>
        <v>32.966900000000003</v>
      </c>
      <c r="M24" s="66">
        <f t="shared" si="4"/>
        <v>3</v>
      </c>
      <c r="N24" s="65">
        <f>VLOOKUP($A24,'Return Data'!$B$7:$R$2843,14,0)</f>
        <v>18.5167</v>
      </c>
      <c r="O24" s="66">
        <f t="shared" si="8"/>
        <v>3</v>
      </c>
      <c r="P24" s="65">
        <f>VLOOKUP($A24,'Return Data'!$B$7:$R$2843,15,0)</f>
        <v>16.536999999999999</v>
      </c>
      <c r="Q24" s="66">
        <f t="shared" si="9"/>
        <v>4</v>
      </c>
      <c r="R24" s="65">
        <f>VLOOKUP($A24,'Return Data'!$B$7:$R$2843,16,0)</f>
        <v>16.077100000000002</v>
      </c>
      <c r="S24" s="67">
        <f t="shared" si="7"/>
        <v>14</v>
      </c>
    </row>
    <row r="25" spans="1:19" x14ac:dyDescent="0.3">
      <c r="A25" s="63" t="s">
        <v>855</v>
      </c>
      <c r="B25" s="64">
        <f>VLOOKUP($A25,'Return Data'!$B$7:$R$2843,3,0)</f>
        <v>44438</v>
      </c>
      <c r="C25" s="65">
        <f>VLOOKUP($A25,'Return Data'!$B$7:$R$2843,4,0)</f>
        <v>53.683199999999999</v>
      </c>
      <c r="D25" s="65">
        <f>VLOOKUP($A25,'Return Data'!$B$7:$R$2843,10,0)</f>
        <v>4.0458999999999996</v>
      </c>
      <c r="E25" s="66">
        <f t="shared" si="0"/>
        <v>22</v>
      </c>
      <c r="F25" s="65">
        <f>VLOOKUP($A25,'Return Data'!$B$7:$R$2843,11,0)</f>
        <v>24.2485</v>
      </c>
      <c r="G25" s="66">
        <f t="shared" si="1"/>
        <v>1</v>
      </c>
      <c r="H25" s="65">
        <f>VLOOKUP($A25,'Return Data'!$B$7:$R$2843,12,0)</f>
        <v>47.031300000000002</v>
      </c>
      <c r="I25" s="66">
        <f t="shared" si="2"/>
        <v>1</v>
      </c>
      <c r="J25" s="65">
        <f>VLOOKUP($A25,'Return Data'!$B$7:$R$2843,13,0)</f>
        <v>58.700200000000002</v>
      </c>
      <c r="K25" s="66">
        <f t="shared" si="3"/>
        <v>2</v>
      </c>
      <c r="L25" s="65">
        <f>VLOOKUP($A25,'Return Data'!$B$7:$R$2843,17,0)</f>
        <v>33.785800000000002</v>
      </c>
      <c r="M25" s="66">
        <f t="shared" si="4"/>
        <v>2</v>
      </c>
      <c r="N25" s="65">
        <f>VLOOKUP($A25,'Return Data'!$B$7:$R$2843,14,0)</f>
        <v>17.587199999999999</v>
      </c>
      <c r="O25" s="66">
        <f t="shared" si="8"/>
        <v>4</v>
      </c>
      <c r="P25" s="65">
        <f>VLOOKUP($A25,'Return Data'!$B$7:$R$2843,15,0)</f>
        <v>16.078600000000002</v>
      </c>
      <c r="Q25" s="66">
        <f t="shared" si="9"/>
        <v>6</v>
      </c>
      <c r="R25" s="65">
        <f>VLOOKUP($A25,'Return Data'!$B$7:$R$2843,16,0)</f>
        <v>18.233899999999998</v>
      </c>
      <c r="S25" s="67">
        <f t="shared" si="7"/>
        <v>10</v>
      </c>
    </row>
    <row r="26" spans="1:19" x14ac:dyDescent="0.3">
      <c r="A26" s="63" t="s">
        <v>856</v>
      </c>
      <c r="B26" s="64">
        <f>VLOOKUP($A26,'Return Data'!$B$7:$R$2843,3,0)</f>
        <v>44438</v>
      </c>
      <c r="C26" s="65">
        <f>VLOOKUP($A26,'Return Data'!$B$7:$R$2843,4,0)</f>
        <v>247.9299</v>
      </c>
      <c r="D26" s="65">
        <f>VLOOKUP($A26,'Return Data'!$B$7:$R$2843,10,0)</f>
        <v>14.890700000000001</v>
      </c>
      <c r="E26" s="66">
        <f t="shared" si="0"/>
        <v>3</v>
      </c>
      <c r="F26" s="65">
        <f>VLOOKUP($A26,'Return Data'!$B$7:$R$2843,11,0)</f>
        <v>23.7927</v>
      </c>
      <c r="G26" s="66">
        <f t="shared" si="1"/>
        <v>2</v>
      </c>
      <c r="H26" s="65">
        <f>VLOOKUP($A26,'Return Data'!$B$7:$R$2843,12,0)</f>
        <v>38.4788</v>
      </c>
      <c r="I26" s="66">
        <f t="shared" si="2"/>
        <v>10</v>
      </c>
      <c r="J26" s="65">
        <f>VLOOKUP($A26,'Return Data'!$B$7:$R$2843,13,0)</f>
        <v>50.737299999999998</v>
      </c>
      <c r="K26" s="66">
        <f t="shared" si="3"/>
        <v>11</v>
      </c>
      <c r="L26" s="65">
        <f>VLOOKUP($A26,'Return Data'!$B$7:$R$2843,17,0)</f>
        <v>31.482199999999999</v>
      </c>
      <c r="M26" s="66">
        <f t="shared" si="4"/>
        <v>5</v>
      </c>
      <c r="N26" s="65">
        <f>VLOOKUP($A26,'Return Data'!$B$7:$R$2843,14,0)</f>
        <v>18.823399999999999</v>
      </c>
      <c r="O26" s="66">
        <f t="shared" si="8"/>
        <v>2</v>
      </c>
      <c r="P26" s="65">
        <f>VLOOKUP($A26,'Return Data'!$B$7:$R$2843,15,0)</f>
        <v>18.1173</v>
      </c>
      <c r="Q26" s="66">
        <f t="shared" si="9"/>
        <v>3</v>
      </c>
      <c r="R26" s="65">
        <f>VLOOKUP($A26,'Return Data'!$B$7:$R$2843,16,0)</f>
        <v>17.462700000000002</v>
      </c>
      <c r="S26" s="67">
        <f t="shared" si="7"/>
        <v>11</v>
      </c>
    </row>
    <row r="27" spans="1:19" x14ac:dyDescent="0.3">
      <c r="A27" s="63" t="s">
        <v>859</v>
      </c>
      <c r="B27" s="64">
        <f>VLOOKUP($A27,'Return Data'!$B$7:$R$2843,3,0)</f>
        <v>44438</v>
      </c>
      <c r="C27" s="65">
        <f>VLOOKUP($A27,'Return Data'!$B$7:$R$2843,4,0)</f>
        <v>284.99149999999997</v>
      </c>
      <c r="D27" s="65">
        <f>VLOOKUP($A27,'Return Data'!$B$7:$R$2843,10,0)</f>
        <v>12.6837</v>
      </c>
      <c r="E27" s="66">
        <f t="shared" si="0"/>
        <v>7</v>
      </c>
      <c r="F27" s="65">
        <f>VLOOKUP($A27,'Return Data'!$B$7:$R$2843,11,0)</f>
        <v>17.5884</v>
      </c>
      <c r="G27" s="66">
        <f t="shared" si="1"/>
        <v>15</v>
      </c>
      <c r="H27" s="65">
        <f>VLOOKUP($A27,'Return Data'!$B$7:$R$2843,12,0)</f>
        <v>35.089300000000001</v>
      </c>
      <c r="I27" s="66">
        <f t="shared" si="2"/>
        <v>13</v>
      </c>
      <c r="J27" s="65">
        <f>VLOOKUP($A27,'Return Data'!$B$7:$R$2843,13,0)</f>
        <v>45.671999999999997</v>
      </c>
      <c r="K27" s="66">
        <f t="shared" ref="K27" si="10">RANK(J27,J$8:J$29,0)</f>
        <v>16</v>
      </c>
      <c r="L27" s="65">
        <f>VLOOKUP($A27,'Return Data'!$B$7:$R$2843,17,0)</f>
        <v>24.283100000000001</v>
      </c>
      <c r="M27" s="66">
        <f t="shared" ref="M27" si="11">RANK(L27,L$8:L$29,0)</f>
        <v>16</v>
      </c>
      <c r="N27" s="65">
        <f>VLOOKUP($A27,'Return Data'!$B$7:$R$2843,14,0)</f>
        <v>14.6005</v>
      </c>
      <c r="O27" s="66">
        <f t="shared" si="8"/>
        <v>11</v>
      </c>
      <c r="P27" s="65">
        <f>VLOOKUP($A27,'Return Data'!$B$7:$R$2843,15,0)</f>
        <v>16.522400000000001</v>
      </c>
      <c r="Q27" s="66">
        <f t="shared" si="9"/>
        <v>5</v>
      </c>
      <c r="R27" s="65">
        <f>VLOOKUP($A27,'Return Data'!$B$7:$R$2843,16,0)</f>
        <v>14.029</v>
      </c>
      <c r="S27" s="67">
        <f t="shared" si="7"/>
        <v>18</v>
      </c>
    </row>
    <row r="28" spans="1:19" x14ac:dyDescent="0.3">
      <c r="A28" s="63" t="s">
        <v>860</v>
      </c>
      <c r="B28" s="64">
        <f>VLOOKUP($A28,'Return Data'!$B$7:$R$2843,3,0)</f>
        <v>44438</v>
      </c>
      <c r="C28" s="65">
        <f>VLOOKUP($A28,'Return Data'!$B$7:$R$2843,4,0)</f>
        <v>15.122999999999999</v>
      </c>
      <c r="D28" s="65">
        <f>VLOOKUP($A28,'Return Data'!$B$7:$R$2843,10,0)</f>
        <v>13.361599999999999</v>
      </c>
      <c r="E28" s="66">
        <f t="shared" si="0"/>
        <v>6</v>
      </c>
      <c r="F28" s="65">
        <f>VLOOKUP($A28,'Return Data'!$B$7:$R$2843,11,0)</f>
        <v>20.222300000000001</v>
      </c>
      <c r="G28" s="66">
        <f t="shared" si="1"/>
        <v>8</v>
      </c>
      <c r="H28" s="65">
        <f>VLOOKUP($A28,'Return Data'!$B$7:$R$2843,12,0)</f>
        <v>41.070099999999996</v>
      </c>
      <c r="I28" s="66">
        <f t="shared" ref="I28" si="12">RANK(H28,H$8:H$29,0)</f>
        <v>5</v>
      </c>
      <c r="J28" s="65">
        <f>VLOOKUP($A28,'Return Data'!$B$7:$R$2843,13,0)</f>
        <v>54.961500000000001</v>
      </c>
      <c r="K28" s="66">
        <f t="shared" ref="K28:K29" si="13">RANK(J28,J$8:J$29,0)</f>
        <v>6</v>
      </c>
      <c r="L28" s="65"/>
      <c r="M28" s="66"/>
      <c r="N28" s="65"/>
      <c r="O28" s="66"/>
      <c r="P28" s="65"/>
      <c r="Q28" s="66"/>
      <c r="R28" s="65">
        <f>VLOOKUP($A28,'Return Data'!$B$7:$R$2843,16,0)</f>
        <v>26.887599999999999</v>
      </c>
      <c r="S28" s="67">
        <f t="shared" si="7"/>
        <v>3</v>
      </c>
    </row>
    <row r="29" spans="1:19" x14ac:dyDescent="0.3">
      <c r="A29" s="63" t="s">
        <v>862</v>
      </c>
      <c r="B29" s="64">
        <f>VLOOKUP($A29,'Return Data'!$B$7:$R$2843,3,0)</f>
        <v>44438</v>
      </c>
      <c r="C29" s="65">
        <f>VLOOKUP($A29,'Return Data'!$B$7:$R$2843,4,0)</f>
        <v>17.739999999999998</v>
      </c>
      <c r="D29" s="65">
        <f>VLOOKUP($A29,'Return Data'!$B$7:$R$2843,10,0)</f>
        <v>15.4948</v>
      </c>
      <c r="E29" s="66">
        <f t="shared" si="0"/>
        <v>2</v>
      </c>
      <c r="F29" s="65">
        <f>VLOOKUP($A29,'Return Data'!$B$7:$R$2843,11,0)</f>
        <v>20.189699999999998</v>
      </c>
      <c r="G29" s="66">
        <f t="shared" si="1"/>
        <v>9</v>
      </c>
      <c r="H29" s="65">
        <f>VLOOKUP($A29,'Return Data'!$B$7:$R$2843,12,0)</f>
        <v>39.9054</v>
      </c>
      <c r="I29" s="66">
        <f>RANK(H29,H$8:H$29,0)</f>
        <v>7</v>
      </c>
      <c r="J29" s="65">
        <f>VLOOKUP($A29,'Return Data'!$B$7:$R$2843,13,0)</f>
        <v>53.726199999999999</v>
      </c>
      <c r="K29" s="66">
        <f t="shared" si="13"/>
        <v>8</v>
      </c>
      <c r="L29" s="65"/>
      <c r="M29" s="66"/>
      <c r="N29" s="65"/>
      <c r="O29" s="66"/>
      <c r="P29" s="65"/>
      <c r="Q29" s="66"/>
      <c r="R29" s="65">
        <f>VLOOKUP($A29,'Return Data'!$B$7:$R$2843,16,0)</f>
        <v>31.885100000000001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11.234063636363636</v>
      </c>
      <c r="E31" s="74"/>
      <c r="F31" s="75">
        <f>AVERAGE(F8:F29)</f>
        <v>18.602004545454545</v>
      </c>
      <c r="G31" s="74"/>
      <c r="H31" s="75">
        <f>AVERAGE(H8:H29)</f>
        <v>35.789477272727268</v>
      </c>
      <c r="I31" s="74"/>
      <c r="J31" s="75">
        <f>AVERAGE(J8:J29)</f>
        <v>49.29726818181819</v>
      </c>
      <c r="K31" s="74"/>
      <c r="L31" s="75">
        <f>AVERAGE(L8:L29)</f>
        <v>27.713238888888885</v>
      </c>
      <c r="M31" s="74"/>
      <c r="N31" s="75">
        <f>AVERAGE(N8:N29)</f>
        <v>14.924564705882354</v>
      </c>
      <c r="O31" s="74"/>
      <c r="P31" s="75">
        <f>AVERAGE(P8:P29)</f>
        <v>15.406666666666665</v>
      </c>
      <c r="Q31" s="74"/>
      <c r="R31" s="75">
        <f>AVERAGE(R8:R29)</f>
        <v>18.401095454545459</v>
      </c>
      <c r="S31" s="76"/>
    </row>
    <row r="32" spans="1:19" x14ac:dyDescent="0.3">
      <c r="A32" s="73" t="s">
        <v>28</v>
      </c>
      <c r="B32" s="74"/>
      <c r="C32" s="74"/>
      <c r="D32" s="75">
        <f>MIN(D8:D29)</f>
        <v>4.0458999999999996</v>
      </c>
      <c r="E32" s="74"/>
      <c r="F32" s="75">
        <f>MIN(F8:F29)</f>
        <v>11.9146</v>
      </c>
      <c r="G32" s="74"/>
      <c r="H32" s="75">
        <f>MIN(H8:H29)</f>
        <v>21.3062</v>
      </c>
      <c r="I32" s="74"/>
      <c r="J32" s="75">
        <f>MIN(J8:J29)</f>
        <v>32.425600000000003</v>
      </c>
      <c r="K32" s="74"/>
      <c r="L32" s="75">
        <f>MIN(L8:L29)</f>
        <v>15.7019</v>
      </c>
      <c r="M32" s="74"/>
      <c r="N32" s="75">
        <f>MIN(N8:N29)</f>
        <v>7.2995000000000001</v>
      </c>
      <c r="O32" s="74"/>
      <c r="P32" s="75">
        <f>MIN(P8:P29)</f>
        <v>10.7661</v>
      </c>
      <c r="Q32" s="74"/>
      <c r="R32" s="75">
        <f>MIN(R8:R29)</f>
        <v>10.752599999999999</v>
      </c>
      <c r="S32" s="76"/>
    </row>
    <row r="33" spans="1:19" ht="15" thickBot="1" x14ac:dyDescent="0.35">
      <c r="A33" s="77" t="s">
        <v>29</v>
      </c>
      <c r="B33" s="78"/>
      <c r="C33" s="78"/>
      <c r="D33" s="79">
        <f>MAX(D8:D29)</f>
        <v>15.7545</v>
      </c>
      <c r="E33" s="78"/>
      <c r="F33" s="79">
        <f>MAX(F8:F29)</f>
        <v>24.2485</v>
      </c>
      <c r="G33" s="78"/>
      <c r="H33" s="79">
        <f>MAX(H8:H29)</f>
        <v>47.031300000000002</v>
      </c>
      <c r="I33" s="78"/>
      <c r="J33" s="79">
        <f>MAX(J8:J29)</f>
        <v>59.537599999999998</v>
      </c>
      <c r="K33" s="78"/>
      <c r="L33" s="79">
        <f>MAX(L8:L29)</f>
        <v>36.653700000000001</v>
      </c>
      <c r="M33" s="78"/>
      <c r="N33" s="79">
        <f>MAX(N8:N29)</f>
        <v>22.3962</v>
      </c>
      <c r="O33" s="78"/>
      <c r="P33" s="79">
        <f>MAX(P8:P29)</f>
        <v>19.688700000000001</v>
      </c>
      <c r="Q33" s="78"/>
      <c r="R33" s="79">
        <f>MAX(R8:R29)</f>
        <v>33.490099999999998</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44438</v>
      </c>
      <c r="C8" s="65">
        <f>VLOOKUP($A8,'Return Data'!$B$7:$R$2843,4,0)</f>
        <v>89.142399999999995</v>
      </c>
      <c r="D8" s="65">
        <f>VLOOKUP($A8,'Return Data'!$B$7:$R$2843,10,0)</f>
        <v>11.803699999999999</v>
      </c>
      <c r="E8" s="66">
        <f t="shared" ref="E8:E29" si="0">RANK(D8,D$8:D$29,0)</f>
        <v>10</v>
      </c>
      <c r="F8" s="65">
        <f>VLOOKUP($A8,'Return Data'!$B$7:$R$2843,11,0)</f>
        <v>18.698699999999999</v>
      </c>
      <c r="G8" s="66">
        <f t="shared" ref="G8:G29" si="1">RANK(F8,F$8:F$29,0)</f>
        <v>11</v>
      </c>
      <c r="H8" s="65">
        <f>VLOOKUP($A8,'Return Data'!$B$7:$R$2843,12,0)</f>
        <v>32.681199999999997</v>
      </c>
      <c r="I8" s="66">
        <f t="shared" ref="I8:I27" si="2">RANK(H8,H$8:H$29,0)</f>
        <v>14</v>
      </c>
      <c r="J8" s="65">
        <f>VLOOKUP($A8,'Return Data'!$B$7:$R$2843,13,0)</f>
        <v>45.584000000000003</v>
      </c>
      <c r="K8" s="66">
        <f t="shared" ref="K8:K18" si="3">RANK(J8,J$8:J$29,0)</f>
        <v>14</v>
      </c>
      <c r="L8" s="65">
        <f>VLOOKUP($A8,'Return Data'!$B$7:$R$2843,17,0)</f>
        <v>25.3233</v>
      </c>
      <c r="M8" s="66">
        <f t="shared" ref="M8:M18" si="4">RANK(L8,L$8:L$29,0)</f>
        <v>9</v>
      </c>
      <c r="N8" s="65">
        <f>VLOOKUP($A8,'Return Data'!$B$7:$R$2843,14,0)</f>
        <v>13.7568</v>
      </c>
      <c r="O8" s="66">
        <f t="shared" ref="O8:O14" si="5">RANK(N8,N$8:N$29,0)</f>
        <v>10</v>
      </c>
      <c r="P8" s="65">
        <f>VLOOKUP($A8,'Return Data'!$B$7:$R$2843,15,0)</f>
        <v>13.337999999999999</v>
      </c>
      <c r="Q8" s="66">
        <f>RANK(P8,P$8:P$29,0)</f>
        <v>10</v>
      </c>
      <c r="R8" s="65">
        <f>VLOOKUP($A8,'Return Data'!$B$7:$R$2843,16,0)</f>
        <v>14.7898</v>
      </c>
      <c r="S8" s="67">
        <f t="shared" ref="S8:S29" si="6">RANK(R8,R$8:R$29,0)</f>
        <v>12</v>
      </c>
    </row>
    <row r="9" spans="1:20" x14ac:dyDescent="0.3">
      <c r="A9" s="63" t="s">
        <v>822</v>
      </c>
      <c r="B9" s="64">
        <f>VLOOKUP($A9,'Return Data'!$B$7:$R$2843,3,0)</f>
        <v>44438</v>
      </c>
      <c r="C9" s="65">
        <f>VLOOKUP($A9,'Return Data'!$B$7:$R$2843,4,0)</f>
        <v>45.32</v>
      </c>
      <c r="D9" s="65">
        <f>VLOOKUP($A9,'Return Data'!$B$7:$R$2843,10,0)</f>
        <v>13.8407</v>
      </c>
      <c r="E9" s="66">
        <f t="shared" si="0"/>
        <v>5</v>
      </c>
      <c r="F9" s="65">
        <f>VLOOKUP($A9,'Return Data'!$B$7:$R$2843,11,0)</f>
        <v>21.047000000000001</v>
      </c>
      <c r="G9" s="66">
        <f t="shared" si="1"/>
        <v>4</v>
      </c>
      <c r="H9" s="65">
        <f>VLOOKUP($A9,'Return Data'!$B$7:$R$2843,12,0)</f>
        <v>31.400400000000001</v>
      </c>
      <c r="I9" s="66">
        <f t="shared" si="2"/>
        <v>15</v>
      </c>
      <c r="J9" s="65">
        <f>VLOOKUP($A9,'Return Data'!$B$7:$R$2843,13,0)</f>
        <v>50.915799999999997</v>
      </c>
      <c r="K9" s="66">
        <f t="shared" si="3"/>
        <v>9</v>
      </c>
      <c r="L9" s="65">
        <f>VLOOKUP($A9,'Return Data'!$B$7:$R$2843,17,0)</f>
        <v>28.353899999999999</v>
      </c>
      <c r="M9" s="66">
        <f t="shared" si="4"/>
        <v>7</v>
      </c>
      <c r="N9" s="65">
        <f>VLOOKUP($A9,'Return Data'!$B$7:$R$2843,14,0)</f>
        <v>15.035</v>
      </c>
      <c r="O9" s="66">
        <f t="shared" si="5"/>
        <v>6</v>
      </c>
      <c r="P9" s="65">
        <f>VLOOKUP($A9,'Return Data'!$B$7:$R$2843,15,0)</f>
        <v>18.072600000000001</v>
      </c>
      <c r="Q9" s="66">
        <f>RANK(P9,P$8:P$29,0)</f>
        <v>2</v>
      </c>
      <c r="R9" s="65">
        <f>VLOOKUP($A9,'Return Data'!$B$7:$R$2843,16,0)</f>
        <v>17.903700000000001</v>
      </c>
      <c r="S9" s="67">
        <f t="shared" si="6"/>
        <v>8</v>
      </c>
    </row>
    <row r="10" spans="1:20" x14ac:dyDescent="0.3">
      <c r="A10" s="63" t="s">
        <v>824</v>
      </c>
      <c r="B10" s="64">
        <f>VLOOKUP($A10,'Return Data'!$B$7:$R$2843,3,0)</f>
        <v>44438</v>
      </c>
      <c r="C10" s="65">
        <f>VLOOKUP($A10,'Return Data'!$B$7:$R$2843,4,0)</f>
        <v>14.090999999999999</v>
      </c>
      <c r="D10" s="65">
        <f>VLOOKUP($A10,'Return Data'!$B$7:$R$2843,10,0)</f>
        <v>10.1204</v>
      </c>
      <c r="E10" s="66">
        <f t="shared" si="0"/>
        <v>15</v>
      </c>
      <c r="F10" s="65">
        <f>VLOOKUP($A10,'Return Data'!$B$7:$R$2843,11,0)</f>
        <v>16.166499999999999</v>
      </c>
      <c r="G10" s="66">
        <f t="shared" si="1"/>
        <v>17</v>
      </c>
      <c r="H10" s="65">
        <f>VLOOKUP($A10,'Return Data'!$B$7:$R$2843,12,0)</f>
        <v>27.624300000000002</v>
      </c>
      <c r="I10" s="66">
        <f t="shared" si="2"/>
        <v>19</v>
      </c>
      <c r="J10" s="65">
        <f>VLOOKUP($A10,'Return Data'!$B$7:$R$2843,13,0)</f>
        <v>40.5867</v>
      </c>
      <c r="K10" s="66">
        <f t="shared" si="3"/>
        <v>19</v>
      </c>
      <c r="L10" s="65">
        <f>VLOOKUP($A10,'Return Data'!$B$7:$R$2843,17,0)</f>
        <v>23.083300000000001</v>
      </c>
      <c r="M10" s="66">
        <f t="shared" si="4"/>
        <v>16</v>
      </c>
      <c r="N10" s="65">
        <f>VLOOKUP($A10,'Return Data'!$B$7:$R$2843,14,0)</f>
        <v>12.4976</v>
      </c>
      <c r="O10" s="66">
        <f t="shared" si="5"/>
        <v>13</v>
      </c>
      <c r="P10" s="65"/>
      <c r="Q10" s="66"/>
      <c r="R10" s="65">
        <f>VLOOKUP($A10,'Return Data'!$B$7:$R$2843,16,0)</f>
        <v>9.1884999999999994</v>
      </c>
      <c r="S10" s="67">
        <f t="shared" si="6"/>
        <v>21</v>
      </c>
    </row>
    <row r="11" spans="1:20" x14ac:dyDescent="0.3">
      <c r="A11" s="63" t="s">
        <v>826</v>
      </c>
      <c r="B11" s="64">
        <f>VLOOKUP($A11,'Return Data'!$B$7:$R$2843,3,0)</f>
        <v>44438</v>
      </c>
      <c r="C11" s="65">
        <f>VLOOKUP($A11,'Return Data'!$B$7:$R$2843,4,0)</f>
        <v>34.363</v>
      </c>
      <c r="D11" s="65">
        <f>VLOOKUP($A11,'Return Data'!$B$7:$R$2843,10,0)</f>
        <v>11.1675</v>
      </c>
      <c r="E11" s="66">
        <f t="shared" si="0"/>
        <v>11</v>
      </c>
      <c r="F11" s="65">
        <f>VLOOKUP($A11,'Return Data'!$B$7:$R$2843,11,0)</f>
        <v>19.602499999999999</v>
      </c>
      <c r="G11" s="66">
        <f t="shared" si="1"/>
        <v>7</v>
      </c>
      <c r="H11" s="65">
        <f>VLOOKUP($A11,'Return Data'!$B$7:$R$2843,12,0)</f>
        <v>30.767199999999999</v>
      </c>
      <c r="I11" s="66">
        <f t="shared" si="2"/>
        <v>16</v>
      </c>
      <c r="J11" s="65">
        <f>VLOOKUP($A11,'Return Data'!$B$7:$R$2843,13,0)</f>
        <v>45.230499999999999</v>
      </c>
      <c r="K11" s="66">
        <f t="shared" si="3"/>
        <v>15</v>
      </c>
      <c r="L11" s="65">
        <f>VLOOKUP($A11,'Return Data'!$B$7:$R$2843,17,0)</f>
        <v>24.438400000000001</v>
      </c>
      <c r="M11" s="66">
        <f t="shared" si="4"/>
        <v>13</v>
      </c>
      <c r="N11" s="65">
        <f>VLOOKUP($A11,'Return Data'!$B$7:$R$2843,14,0)</f>
        <v>12.5022</v>
      </c>
      <c r="O11" s="66">
        <f t="shared" si="5"/>
        <v>12</v>
      </c>
      <c r="P11" s="65">
        <f>VLOOKUP($A11,'Return Data'!$B$7:$R$2843,15,0)</f>
        <v>12.0396</v>
      </c>
      <c r="Q11" s="66">
        <f>RANK(P11,P$8:P$29,0)</f>
        <v>13</v>
      </c>
      <c r="R11" s="65">
        <f>VLOOKUP($A11,'Return Data'!$B$7:$R$2843,16,0)</f>
        <v>11.6187</v>
      </c>
      <c r="S11" s="67">
        <f t="shared" si="6"/>
        <v>18</v>
      </c>
    </row>
    <row r="12" spans="1:20" x14ac:dyDescent="0.3">
      <c r="A12" s="63" t="s">
        <v>827</v>
      </c>
      <c r="B12" s="64">
        <f>VLOOKUP($A12,'Return Data'!$B$7:$R$2843,3,0)</f>
        <v>44438</v>
      </c>
      <c r="C12" s="65">
        <f>VLOOKUP($A12,'Return Data'!$B$7:$R$2843,4,0)</f>
        <v>61.9589</v>
      </c>
      <c r="D12" s="65">
        <f>VLOOKUP($A12,'Return Data'!$B$7:$R$2843,10,0)</f>
        <v>7.4421999999999997</v>
      </c>
      <c r="E12" s="66">
        <f t="shared" si="0"/>
        <v>20</v>
      </c>
      <c r="F12" s="65">
        <f>VLOOKUP($A12,'Return Data'!$B$7:$R$2843,11,0)</f>
        <v>16.251899999999999</v>
      </c>
      <c r="G12" s="66">
        <f t="shared" si="1"/>
        <v>16</v>
      </c>
      <c r="H12" s="65">
        <f>VLOOKUP($A12,'Return Data'!$B$7:$R$2843,12,0)</f>
        <v>44.367800000000003</v>
      </c>
      <c r="I12" s="66">
        <f t="shared" si="2"/>
        <v>2</v>
      </c>
      <c r="J12" s="65">
        <f>VLOOKUP($A12,'Return Data'!$B$7:$R$2843,13,0)</f>
        <v>58.228400000000001</v>
      </c>
      <c r="K12" s="66">
        <f t="shared" si="3"/>
        <v>1</v>
      </c>
      <c r="L12" s="65">
        <f>VLOOKUP($A12,'Return Data'!$B$7:$R$2843,17,0)</f>
        <v>27.278199999999998</v>
      </c>
      <c r="M12" s="66">
        <f t="shared" si="4"/>
        <v>8</v>
      </c>
      <c r="N12" s="65">
        <f>VLOOKUP($A12,'Return Data'!$B$7:$R$2843,14,0)</f>
        <v>15.4283</v>
      </c>
      <c r="O12" s="66">
        <f t="shared" si="5"/>
        <v>5</v>
      </c>
      <c r="P12" s="65">
        <f>VLOOKUP($A12,'Return Data'!$B$7:$R$2843,15,0)</f>
        <v>14.173</v>
      </c>
      <c r="Q12" s="66">
        <f>RANK(P12,P$8:P$29,0)</f>
        <v>8</v>
      </c>
      <c r="R12" s="65">
        <f>VLOOKUP($A12,'Return Data'!$B$7:$R$2843,16,0)</f>
        <v>13.802099999999999</v>
      </c>
      <c r="S12" s="67">
        <f t="shared" si="6"/>
        <v>15</v>
      </c>
    </row>
    <row r="13" spans="1:20" x14ac:dyDescent="0.3">
      <c r="A13" s="63" t="s">
        <v>829</v>
      </c>
      <c r="B13" s="64">
        <f>VLOOKUP($A13,'Return Data'!$B$7:$R$2843,3,0)</f>
        <v>44438</v>
      </c>
      <c r="C13" s="65">
        <f>VLOOKUP($A13,'Return Data'!$B$7:$R$2843,4,0)</f>
        <v>103.151</v>
      </c>
      <c r="D13" s="65">
        <f>VLOOKUP($A13,'Return Data'!$B$7:$R$2843,10,0)</f>
        <v>8.5526</v>
      </c>
      <c r="E13" s="66">
        <f t="shared" si="0"/>
        <v>16</v>
      </c>
      <c r="F13" s="65">
        <f>VLOOKUP($A13,'Return Data'!$B$7:$R$2843,11,0)</f>
        <v>15.637499999999999</v>
      </c>
      <c r="G13" s="66">
        <f t="shared" si="1"/>
        <v>18</v>
      </c>
      <c r="H13" s="65">
        <f>VLOOKUP($A13,'Return Data'!$B$7:$R$2843,12,0)</f>
        <v>39.769100000000002</v>
      </c>
      <c r="I13" s="66">
        <f t="shared" si="2"/>
        <v>5</v>
      </c>
      <c r="J13" s="65">
        <f>VLOOKUP($A13,'Return Data'!$B$7:$R$2843,13,0)</f>
        <v>46.006999999999998</v>
      </c>
      <c r="K13" s="66">
        <f t="shared" si="3"/>
        <v>13</v>
      </c>
      <c r="L13" s="65">
        <f>VLOOKUP($A13,'Return Data'!$B$7:$R$2843,17,0)</f>
        <v>20.604500000000002</v>
      </c>
      <c r="M13" s="66">
        <f t="shared" si="4"/>
        <v>17</v>
      </c>
      <c r="N13" s="65">
        <f>VLOOKUP($A13,'Return Data'!$B$7:$R$2843,14,0)</f>
        <v>9.0312999999999999</v>
      </c>
      <c r="O13" s="66">
        <f t="shared" si="5"/>
        <v>15</v>
      </c>
      <c r="P13" s="65">
        <f>VLOOKUP($A13,'Return Data'!$B$7:$R$2843,15,0)</f>
        <v>9.6247000000000007</v>
      </c>
      <c r="Q13" s="66">
        <f>RANK(P13,P$8:P$29,0)</f>
        <v>14</v>
      </c>
      <c r="R13" s="65">
        <f>VLOOKUP($A13,'Return Data'!$B$7:$R$2843,16,0)</f>
        <v>14.749499999999999</v>
      </c>
      <c r="S13" s="67">
        <f t="shared" si="6"/>
        <v>13</v>
      </c>
    </row>
    <row r="14" spans="1:20" x14ac:dyDescent="0.3">
      <c r="A14" s="63" t="s">
        <v>832</v>
      </c>
      <c r="B14" s="64">
        <f>VLOOKUP($A14,'Return Data'!$B$7:$R$2843,3,0)</f>
        <v>44438</v>
      </c>
      <c r="C14" s="65">
        <f>VLOOKUP($A14,'Return Data'!$B$7:$R$2843,4,0)</f>
        <v>47.03</v>
      </c>
      <c r="D14" s="65">
        <f>VLOOKUP($A14,'Return Data'!$B$7:$R$2843,10,0)</f>
        <v>10.893700000000001</v>
      </c>
      <c r="E14" s="66">
        <f t="shared" si="0"/>
        <v>13</v>
      </c>
      <c r="F14" s="65">
        <f>VLOOKUP($A14,'Return Data'!$B$7:$R$2843,11,0)</f>
        <v>19.547499999999999</v>
      </c>
      <c r="G14" s="66">
        <f t="shared" si="1"/>
        <v>8</v>
      </c>
      <c r="H14" s="65">
        <f>VLOOKUP($A14,'Return Data'!$B$7:$R$2843,12,0)</f>
        <v>40.597900000000003</v>
      </c>
      <c r="I14" s="66">
        <f t="shared" si="2"/>
        <v>4</v>
      </c>
      <c r="J14" s="65">
        <f>VLOOKUP($A14,'Return Data'!$B$7:$R$2843,13,0)</f>
        <v>47.8001</v>
      </c>
      <c r="K14" s="66">
        <f t="shared" si="3"/>
        <v>12</v>
      </c>
      <c r="L14" s="65">
        <f>VLOOKUP($A14,'Return Data'!$B$7:$R$2843,17,0)</f>
        <v>28.754000000000001</v>
      </c>
      <c r="M14" s="66">
        <f t="shared" si="4"/>
        <v>6</v>
      </c>
      <c r="N14" s="65">
        <f>VLOOKUP($A14,'Return Data'!$B$7:$R$2843,14,0)</f>
        <v>13.8955</v>
      </c>
      <c r="O14" s="66">
        <f t="shared" si="5"/>
        <v>9</v>
      </c>
      <c r="P14" s="65">
        <f>VLOOKUP($A14,'Return Data'!$B$7:$R$2843,15,0)</f>
        <v>13.3371</v>
      </c>
      <c r="Q14" s="66">
        <f>RANK(P14,P$8:P$29,0)</f>
        <v>11</v>
      </c>
      <c r="R14" s="65">
        <f>VLOOKUP($A14,'Return Data'!$B$7:$R$2843,16,0)</f>
        <v>13.4533</v>
      </c>
      <c r="S14" s="67">
        <f t="shared" si="6"/>
        <v>16</v>
      </c>
    </row>
    <row r="15" spans="1:20" x14ac:dyDescent="0.3">
      <c r="A15" s="63" t="s">
        <v>835</v>
      </c>
      <c r="B15" s="64">
        <f>VLOOKUP($A15,'Return Data'!$B$7:$R$2843,3,0)</f>
        <v>44438</v>
      </c>
      <c r="C15" s="65">
        <f>VLOOKUP($A15,'Return Data'!$B$7:$R$2843,4,0)</f>
        <v>14.52</v>
      </c>
      <c r="D15" s="65">
        <f>VLOOKUP($A15,'Return Data'!$B$7:$R$2843,10,0)</f>
        <v>11.950699999999999</v>
      </c>
      <c r="E15" s="66">
        <f t="shared" si="0"/>
        <v>9</v>
      </c>
      <c r="F15" s="65">
        <f>VLOOKUP($A15,'Return Data'!$B$7:$R$2843,11,0)</f>
        <v>18.241</v>
      </c>
      <c r="G15" s="66">
        <f t="shared" si="1"/>
        <v>12</v>
      </c>
      <c r="H15" s="65">
        <f>VLOOKUP($A15,'Return Data'!$B$7:$R$2843,12,0)</f>
        <v>28.837599999999998</v>
      </c>
      <c r="I15" s="66">
        <f t="shared" si="2"/>
        <v>18</v>
      </c>
      <c r="J15" s="65">
        <f>VLOOKUP($A15,'Return Data'!$B$7:$R$2843,13,0)</f>
        <v>41.520499999999998</v>
      </c>
      <c r="K15" s="66">
        <f t="shared" si="3"/>
        <v>17</v>
      </c>
      <c r="L15" s="65">
        <f>VLOOKUP($A15,'Return Data'!$B$7:$R$2843,17,0)</f>
        <v>24.712800000000001</v>
      </c>
      <c r="M15" s="66">
        <f t="shared" si="4"/>
        <v>11</v>
      </c>
      <c r="N15" s="65">
        <f>VLOOKUP($A15,'Return Data'!$B$7:$R$2843,14,0)</f>
        <v>11.2233</v>
      </c>
      <c r="O15" s="66">
        <f>RANK(N15,N$8:N$29,0)</f>
        <v>14</v>
      </c>
      <c r="P15" s="65"/>
      <c r="Q15" s="66"/>
      <c r="R15" s="65">
        <f>VLOOKUP($A15,'Return Data'!$B$7:$R$2843,16,0)</f>
        <v>10.3512</v>
      </c>
      <c r="S15" s="67">
        <f t="shared" si="6"/>
        <v>20</v>
      </c>
    </row>
    <row r="16" spans="1:20" x14ac:dyDescent="0.3">
      <c r="A16" s="63" t="s">
        <v>837</v>
      </c>
      <c r="B16" s="64">
        <f>VLOOKUP($A16,'Return Data'!$B$7:$R$2843,3,0)</f>
        <v>44438</v>
      </c>
      <c r="C16" s="65">
        <f>VLOOKUP($A16,'Return Data'!$B$7:$R$2843,4,0)</f>
        <v>51.7</v>
      </c>
      <c r="D16" s="65">
        <f>VLOOKUP($A16,'Return Data'!$B$7:$R$2843,10,0)</f>
        <v>7.3727999999999998</v>
      </c>
      <c r="E16" s="66">
        <f t="shared" si="0"/>
        <v>21</v>
      </c>
      <c r="F16" s="65">
        <f>VLOOKUP($A16,'Return Data'!$B$7:$R$2843,11,0)</f>
        <v>11.518599999999999</v>
      </c>
      <c r="G16" s="66">
        <f t="shared" si="1"/>
        <v>21</v>
      </c>
      <c r="H16" s="65">
        <f>VLOOKUP($A16,'Return Data'!$B$7:$R$2843,12,0)</f>
        <v>22.366900000000001</v>
      </c>
      <c r="I16" s="66">
        <f t="shared" si="2"/>
        <v>21</v>
      </c>
      <c r="J16" s="65">
        <f>VLOOKUP($A16,'Return Data'!$B$7:$R$2843,13,0)</f>
        <v>30.5885</v>
      </c>
      <c r="K16" s="66">
        <f t="shared" si="3"/>
        <v>22</v>
      </c>
      <c r="L16" s="65">
        <f>VLOOKUP($A16,'Return Data'!$B$7:$R$2843,17,0)</f>
        <v>24.694900000000001</v>
      </c>
      <c r="M16" s="66">
        <f t="shared" si="4"/>
        <v>12</v>
      </c>
      <c r="N16" s="65">
        <f>VLOOKUP($A16,'Return Data'!$B$7:$R$2843,14,0)</f>
        <v>8.2486999999999995</v>
      </c>
      <c r="O16" s="66">
        <f>RANK(N16,N$8:N$29,0)</f>
        <v>16</v>
      </c>
      <c r="P16" s="65">
        <f>VLOOKUP($A16,'Return Data'!$B$7:$R$2843,15,0)</f>
        <v>13.08</v>
      </c>
      <c r="Q16" s="66">
        <f>RANK(P16,P$8:P$29,0)</f>
        <v>12</v>
      </c>
      <c r="R16" s="65">
        <f>VLOOKUP($A16,'Return Data'!$B$7:$R$2843,16,0)</f>
        <v>11.205299999999999</v>
      </c>
      <c r="S16" s="67">
        <f t="shared" si="6"/>
        <v>19</v>
      </c>
    </row>
    <row r="17" spans="1:19" x14ac:dyDescent="0.3">
      <c r="A17" s="63" t="s">
        <v>839</v>
      </c>
      <c r="B17" s="64">
        <f>VLOOKUP($A17,'Return Data'!$B$7:$R$2843,3,0)</f>
        <v>44438</v>
      </c>
      <c r="C17" s="65">
        <f>VLOOKUP($A17,'Return Data'!$B$7:$R$2843,4,0)</f>
        <v>28.909199999999998</v>
      </c>
      <c r="D17" s="65">
        <f>VLOOKUP($A17,'Return Data'!$B$7:$R$2843,10,0)</f>
        <v>15.4129</v>
      </c>
      <c r="E17" s="66">
        <f t="shared" si="0"/>
        <v>1</v>
      </c>
      <c r="F17" s="65">
        <f>VLOOKUP($A17,'Return Data'!$B$7:$R$2843,11,0)</f>
        <v>21.898499999999999</v>
      </c>
      <c r="G17" s="66">
        <f t="shared" si="1"/>
        <v>3</v>
      </c>
      <c r="H17" s="65">
        <f>VLOOKUP($A17,'Return Data'!$B$7:$R$2843,12,0)</f>
        <v>36.784199999999998</v>
      </c>
      <c r="I17" s="66">
        <f t="shared" si="2"/>
        <v>11</v>
      </c>
      <c r="J17" s="65">
        <f>VLOOKUP($A17,'Return Data'!$B$7:$R$2843,13,0)</f>
        <v>54.962600000000002</v>
      </c>
      <c r="K17" s="66">
        <f t="shared" si="3"/>
        <v>4</v>
      </c>
      <c r="L17" s="65">
        <f>VLOOKUP($A17,'Return Data'!$B$7:$R$2843,17,0)</f>
        <v>34.916499999999999</v>
      </c>
      <c r="M17" s="66">
        <f t="shared" si="4"/>
        <v>1</v>
      </c>
      <c r="N17" s="65">
        <f>VLOOKUP($A17,'Return Data'!$B$7:$R$2843,14,0)</f>
        <v>20.7485</v>
      </c>
      <c r="O17" s="66">
        <f>RANK(N17,N$8:N$29,0)</f>
        <v>1</v>
      </c>
      <c r="P17" s="65">
        <f>VLOOKUP($A17,'Return Data'!$B$7:$R$2843,15,0)</f>
        <v>18.091200000000001</v>
      </c>
      <c r="Q17" s="66">
        <f>RANK(P17,P$8:P$29,0)</f>
        <v>1</v>
      </c>
      <c r="R17" s="65">
        <f>VLOOKUP($A17,'Return Data'!$B$7:$R$2843,16,0)</f>
        <v>16.793600000000001</v>
      </c>
      <c r="S17" s="67">
        <f t="shared" si="6"/>
        <v>9</v>
      </c>
    </row>
    <row r="18" spans="1:19" x14ac:dyDescent="0.3">
      <c r="A18" s="63" t="s">
        <v>840</v>
      </c>
      <c r="B18" s="64">
        <f>VLOOKUP($A18,'Return Data'!$B$7:$R$2843,3,0)</f>
        <v>44438</v>
      </c>
      <c r="C18" s="65">
        <f>VLOOKUP($A18,'Return Data'!$B$7:$R$2843,4,0)</f>
        <v>11.1396</v>
      </c>
      <c r="D18" s="65">
        <f>VLOOKUP($A18,'Return Data'!$B$7:$R$2843,10,0)</f>
        <v>8.3523999999999994</v>
      </c>
      <c r="E18" s="66">
        <f t="shared" si="0"/>
        <v>18</v>
      </c>
      <c r="F18" s="65">
        <f>VLOOKUP($A18,'Return Data'!$B$7:$R$2843,11,0)</f>
        <v>11.2925</v>
      </c>
      <c r="G18" s="66">
        <f t="shared" si="1"/>
        <v>22</v>
      </c>
      <c r="H18" s="65">
        <f>VLOOKUP($A18,'Return Data'!$B$7:$R$2843,12,0)</f>
        <v>20.299399999999999</v>
      </c>
      <c r="I18" s="66">
        <f t="shared" si="2"/>
        <v>22</v>
      </c>
      <c r="J18" s="65">
        <f>VLOOKUP($A18,'Return Data'!$B$7:$R$2843,13,0)</f>
        <v>34.862000000000002</v>
      </c>
      <c r="K18" s="66">
        <f t="shared" si="3"/>
        <v>21</v>
      </c>
      <c r="L18" s="65">
        <f>VLOOKUP($A18,'Return Data'!$B$7:$R$2843,17,0)</f>
        <v>14.093</v>
      </c>
      <c r="M18" s="66">
        <f t="shared" si="4"/>
        <v>18</v>
      </c>
      <c r="N18" s="65">
        <f>VLOOKUP($A18,'Return Data'!$B$7:$R$2843,14,0)</f>
        <v>5.6741000000000001</v>
      </c>
      <c r="O18" s="66">
        <f>RANK(N18,N$8:N$29,0)</f>
        <v>17</v>
      </c>
      <c r="P18" s="65">
        <f>VLOOKUP($A18,'Return Data'!$B$7:$R$2843,15,0)</f>
        <v>9.4998000000000005</v>
      </c>
      <c r="Q18" s="66">
        <f>RANK(P18,P$8:P$29,0)</f>
        <v>15</v>
      </c>
      <c r="R18" s="65">
        <f>VLOOKUP($A18,'Return Data'!$B$7:$R$2843,16,0)</f>
        <v>0.80289999999999995</v>
      </c>
      <c r="S18" s="67">
        <f t="shared" si="6"/>
        <v>22</v>
      </c>
    </row>
    <row r="19" spans="1:19" x14ac:dyDescent="0.3">
      <c r="A19" s="63" t="s">
        <v>843</v>
      </c>
      <c r="B19" s="64">
        <f>VLOOKUP($A19,'Return Data'!$B$7:$R$2843,3,0)</f>
        <v>44438</v>
      </c>
      <c r="C19" s="65">
        <f>VLOOKUP($A19,'Return Data'!$B$7:$R$2843,4,0)</f>
        <v>15.766999999999999</v>
      </c>
      <c r="D19" s="65">
        <f>VLOOKUP($A19,'Return Data'!$B$7:$R$2843,10,0)</f>
        <v>12.116899999999999</v>
      </c>
      <c r="E19" s="66">
        <f t="shared" si="0"/>
        <v>8</v>
      </c>
      <c r="F19" s="65">
        <f>VLOOKUP($A19,'Return Data'!$B$7:$R$2843,11,0)</f>
        <v>17.5151</v>
      </c>
      <c r="G19" s="66">
        <f t="shared" si="1"/>
        <v>14</v>
      </c>
      <c r="H19" s="65">
        <f>VLOOKUP($A19,'Return Data'!$B$7:$R$2843,12,0)</f>
        <v>35.922400000000003</v>
      </c>
      <c r="I19" s="66">
        <f t="shared" si="2"/>
        <v>12</v>
      </c>
      <c r="J19" s="65">
        <f>VLOOKUP($A19,'Return Data'!$B$7:$R$2843,13,0)</f>
        <v>50.434100000000001</v>
      </c>
      <c r="K19" s="66">
        <f t="shared" ref="K19" si="7">RANK(J19,J$8:J$29,0)</f>
        <v>10</v>
      </c>
      <c r="L19" s="65"/>
      <c r="M19" s="66"/>
      <c r="N19" s="65"/>
      <c r="O19" s="66"/>
      <c r="P19" s="65"/>
      <c r="Q19" s="66"/>
      <c r="R19" s="65">
        <f>VLOOKUP($A19,'Return Data'!$B$7:$R$2843,16,0)</f>
        <v>23.883500000000002</v>
      </c>
      <c r="S19" s="67">
        <f t="shared" si="6"/>
        <v>4</v>
      </c>
    </row>
    <row r="20" spans="1:19" x14ac:dyDescent="0.3">
      <c r="A20" s="63" t="s">
        <v>845</v>
      </c>
      <c r="B20" s="64">
        <f>VLOOKUP($A20,'Return Data'!$B$7:$R$2843,3,0)</f>
        <v>44438</v>
      </c>
      <c r="C20" s="65">
        <f>VLOOKUP($A20,'Return Data'!$B$7:$R$2843,4,0)</f>
        <v>15.978</v>
      </c>
      <c r="D20" s="65">
        <f>VLOOKUP($A20,'Return Data'!$B$7:$R$2843,10,0)</f>
        <v>10.4903</v>
      </c>
      <c r="E20" s="66">
        <f t="shared" si="0"/>
        <v>14</v>
      </c>
      <c r="F20" s="65">
        <f>VLOOKUP($A20,'Return Data'!$B$7:$R$2843,11,0)</f>
        <v>17.554400000000001</v>
      </c>
      <c r="G20" s="66">
        <f t="shared" si="1"/>
        <v>13</v>
      </c>
      <c r="H20" s="65">
        <f>VLOOKUP($A20,'Return Data'!$B$7:$R$2843,12,0)</f>
        <v>29.997599999999998</v>
      </c>
      <c r="I20" s="66">
        <f t="shared" si="2"/>
        <v>17</v>
      </c>
      <c r="J20" s="65">
        <f>VLOOKUP($A20,'Return Data'!$B$7:$R$2843,13,0)</f>
        <v>38.649799999999999</v>
      </c>
      <c r="K20" s="66">
        <f t="shared" ref="K20:K27" si="8">RANK(J20,J$8:J$29,0)</f>
        <v>20</v>
      </c>
      <c r="L20" s="65">
        <f>VLOOKUP($A20,'Return Data'!$B$7:$R$2843,17,0)</f>
        <v>23.7349</v>
      </c>
      <c r="M20" s="66">
        <f t="shared" ref="M20" si="9">RANK(L20,L$8:L$29,0)</f>
        <v>14</v>
      </c>
      <c r="N20" s="65"/>
      <c r="O20" s="66"/>
      <c r="P20" s="65"/>
      <c r="Q20" s="66"/>
      <c r="R20" s="65">
        <f>VLOOKUP($A20,'Return Data'!$B$7:$R$2843,16,0)</f>
        <v>18.084299999999999</v>
      </c>
      <c r="S20" s="67">
        <f t="shared" si="6"/>
        <v>7</v>
      </c>
    </row>
    <row r="21" spans="1:19" x14ac:dyDescent="0.3">
      <c r="A21" s="63" t="s">
        <v>847</v>
      </c>
      <c r="B21" s="64">
        <f>VLOOKUP($A21,'Return Data'!$B$7:$R$2843,3,0)</f>
        <v>44438</v>
      </c>
      <c r="C21" s="65">
        <f>VLOOKUP($A21,'Return Data'!$B$7:$R$2843,4,0)</f>
        <v>18.722000000000001</v>
      </c>
      <c r="D21" s="65">
        <f>VLOOKUP($A21,'Return Data'!$B$7:$R$2843,10,0)</f>
        <v>13.9085</v>
      </c>
      <c r="E21" s="66">
        <f t="shared" si="0"/>
        <v>4</v>
      </c>
      <c r="F21" s="65">
        <f>VLOOKUP($A21,'Return Data'!$B$7:$R$2843,11,0)</f>
        <v>20.4374</v>
      </c>
      <c r="G21" s="66">
        <f t="shared" si="1"/>
        <v>5</v>
      </c>
      <c r="H21" s="65">
        <f>VLOOKUP($A21,'Return Data'!$B$7:$R$2843,12,0)</f>
        <v>38.312600000000003</v>
      </c>
      <c r="I21" s="66">
        <f t="shared" si="2"/>
        <v>8</v>
      </c>
      <c r="J21" s="65">
        <f>VLOOKUP($A21,'Return Data'!$B$7:$R$2843,13,0)</f>
        <v>54.255600000000001</v>
      </c>
      <c r="K21" s="66">
        <f t="shared" si="8"/>
        <v>5</v>
      </c>
      <c r="L21" s="65"/>
      <c r="M21" s="66"/>
      <c r="N21" s="65"/>
      <c r="O21" s="66"/>
      <c r="P21" s="65"/>
      <c r="Q21" s="66"/>
      <c r="R21" s="65">
        <f>VLOOKUP($A21,'Return Data'!$B$7:$R$2843,16,0)</f>
        <v>31.366499999999998</v>
      </c>
      <c r="S21" s="67">
        <f t="shared" si="6"/>
        <v>1</v>
      </c>
    </row>
    <row r="22" spans="1:19" x14ac:dyDescent="0.3">
      <c r="A22" s="63" t="s">
        <v>849</v>
      </c>
      <c r="B22" s="64">
        <f>VLOOKUP($A22,'Return Data'!$B$7:$R$2843,3,0)</f>
        <v>44438</v>
      </c>
      <c r="C22" s="65">
        <f>VLOOKUP($A22,'Return Data'!$B$7:$R$2843,4,0)</f>
        <v>33.400199999999998</v>
      </c>
      <c r="D22" s="65">
        <f>VLOOKUP($A22,'Return Data'!$B$7:$R$2843,10,0)</f>
        <v>8.1945999999999994</v>
      </c>
      <c r="E22" s="66">
        <f t="shared" si="0"/>
        <v>19</v>
      </c>
      <c r="F22" s="65">
        <f>VLOOKUP($A22,'Return Data'!$B$7:$R$2843,11,0)</f>
        <v>13.9025</v>
      </c>
      <c r="G22" s="66">
        <f t="shared" si="1"/>
        <v>19</v>
      </c>
      <c r="H22" s="65">
        <f>VLOOKUP($A22,'Return Data'!$B$7:$R$2843,12,0)</f>
        <v>24.636900000000001</v>
      </c>
      <c r="I22" s="66">
        <f t="shared" si="2"/>
        <v>20</v>
      </c>
      <c r="J22" s="65">
        <f>VLOOKUP($A22,'Return Data'!$B$7:$R$2843,13,0)</f>
        <v>41.1584</v>
      </c>
      <c r="K22" s="66">
        <f t="shared" si="8"/>
        <v>18</v>
      </c>
      <c r="L22" s="65">
        <f>VLOOKUP($A22,'Return Data'!$B$7:$R$2843,17,0)</f>
        <v>25.246300000000002</v>
      </c>
      <c r="M22" s="66">
        <f t="shared" ref="M22:M27" si="10">RANK(L22,L$8:L$29,0)</f>
        <v>10</v>
      </c>
      <c r="N22" s="65">
        <f>VLOOKUP($A22,'Return Data'!$B$7:$R$2843,14,0)</f>
        <v>14.320499999999999</v>
      </c>
      <c r="O22" s="66">
        <f t="shared" ref="O22:O27" si="11">RANK(N22,N$8:N$29,0)</f>
        <v>8</v>
      </c>
      <c r="P22" s="65">
        <f>VLOOKUP($A22,'Return Data'!$B$7:$R$2843,15,0)</f>
        <v>14.3446</v>
      </c>
      <c r="Q22" s="66">
        <f t="shared" ref="Q22:Q27" si="12">RANK(P22,P$8:P$29,0)</f>
        <v>7</v>
      </c>
      <c r="R22" s="65">
        <f>VLOOKUP($A22,'Return Data'!$B$7:$R$2843,16,0)</f>
        <v>15.630100000000001</v>
      </c>
      <c r="S22" s="67">
        <f t="shared" si="6"/>
        <v>11</v>
      </c>
    </row>
    <row r="23" spans="1:19" x14ac:dyDescent="0.3">
      <c r="A23" s="63" t="s">
        <v>850</v>
      </c>
      <c r="B23" s="64">
        <f>VLOOKUP($A23,'Return Data'!$B$7:$R$2843,3,0)</f>
        <v>44438</v>
      </c>
      <c r="C23" s="65">
        <f>VLOOKUP($A23,'Return Data'!$B$7:$R$2843,4,0)</f>
        <v>73.284199999999998</v>
      </c>
      <c r="D23" s="65">
        <f>VLOOKUP($A23,'Return Data'!$B$7:$R$2843,10,0)</f>
        <v>8.5421999999999993</v>
      </c>
      <c r="E23" s="66">
        <f t="shared" si="0"/>
        <v>17</v>
      </c>
      <c r="F23" s="65">
        <f>VLOOKUP($A23,'Return Data'!$B$7:$R$2843,11,0)</f>
        <v>13.2761</v>
      </c>
      <c r="G23" s="66">
        <f t="shared" si="1"/>
        <v>20</v>
      </c>
      <c r="H23" s="65">
        <f>VLOOKUP($A23,'Return Data'!$B$7:$R$2843,12,0)</f>
        <v>43.835500000000003</v>
      </c>
      <c r="I23" s="66">
        <f t="shared" si="2"/>
        <v>3</v>
      </c>
      <c r="J23" s="65">
        <f>VLOOKUP($A23,'Return Data'!$B$7:$R$2843,13,0)</f>
        <v>57.594000000000001</v>
      </c>
      <c r="K23" s="66">
        <f t="shared" si="8"/>
        <v>2</v>
      </c>
      <c r="L23" s="65">
        <f>VLOOKUP($A23,'Return Data'!$B$7:$R$2843,17,0)</f>
        <v>31.438700000000001</v>
      </c>
      <c r="M23" s="66">
        <f t="shared" si="10"/>
        <v>3</v>
      </c>
      <c r="N23" s="65">
        <f>VLOOKUP($A23,'Return Data'!$B$7:$R$2843,14,0)</f>
        <v>14.9392</v>
      </c>
      <c r="O23" s="66">
        <f t="shared" si="11"/>
        <v>7</v>
      </c>
      <c r="P23" s="65">
        <f>VLOOKUP($A23,'Return Data'!$B$7:$R$2843,15,0)</f>
        <v>13.907500000000001</v>
      </c>
      <c r="Q23" s="66">
        <f t="shared" si="12"/>
        <v>9</v>
      </c>
      <c r="R23" s="65">
        <f>VLOOKUP($A23,'Return Data'!$B$7:$R$2843,16,0)</f>
        <v>14.523199999999999</v>
      </c>
      <c r="S23" s="67">
        <f t="shared" si="6"/>
        <v>14</v>
      </c>
    </row>
    <row r="24" spans="1:19" x14ac:dyDescent="0.3">
      <c r="A24" s="63" t="s">
        <v>852</v>
      </c>
      <c r="B24" s="64">
        <f>VLOOKUP($A24,'Return Data'!$B$7:$R$2843,3,0)</f>
        <v>44438</v>
      </c>
      <c r="C24" s="65">
        <f>VLOOKUP($A24,'Return Data'!$B$7:$R$2843,4,0)</f>
        <v>106.1</v>
      </c>
      <c r="D24" s="65">
        <f>VLOOKUP($A24,'Return Data'!$B$7:$R$2843,10,0)</f>
        <v>10.948399999999999</v>
      </c>
      <c r="E24" s="66">
        <f t="shared" si="0"/>
        <v>12</v>
      </c>
      <c r="F24" s="65">
        <f>VLOOKUP($A24,'Return Data'!$B$7:$R$2843,11,0)</f>
        <v>19.053000000000001</v>
      </c>
      <c r="G24" s="66">
        <f t="shared" si="1"/>
        <v>10</v>
      </c>
      <c r="H24" s="65">
        <f>VLOOKUP($A24,'Return Data'!$B$7:$R$2843,12,0)</f>
        <v>38.061199999999999</v>
      </c>
      <c r="I24" s="66">
        <f t="shared" si="2"/>
        <v>9</v>
      </c>
      <c r="J24" s="65">
        <f>VLOOKUP($A24,'Return Data'!$B$7:$R$2843,13,0)</f>
        <v>53.434600000000003</v>
      </c>
      <c r="K24" s="66">
        <f t="shared" si="8"/>
        <v>6</v>
      </c>
      <c r="L24" s="65">
        <f>VLOOKUP($A24,'Return Data'!$B$7:$R$2843,17,0)</f>
        <v>31.888300000000001</v>
      </c>
      <c r="M24" s="66">
        <f t="shared" si="10"/>
        <v>2</v>
      </c>
      <c r="N24" s="65">
        <f>VLOOKUP($A24,'Return Data'!$B$7:$R$2843,14,0)</f>
        <v>17.598800000000001</v>
      </c>
      <c r="O24" s="66">
        <f t="shared" si="11"/>
        <v>3</v>
      </c>
      <c r="P24" s="65">
        <f>VLOOKUP($A24,'Return Data'!$B$7:$R$2843,15,0)</f>
        <v>15.638400000000001</v>
      </c>
      <c r="Q24" s="66">
        <f t="shared" si="12"/>
        <v>4</v>
      </c>
      <c r="R24" s="65">
        <f>VLOOKUP($A24,'Return Data'!$B$7:$R$2843,16,0)</f>
        <v>16.1111</v>
      </c>
      <c r="S24" s="67">
        <f t="shared" si="6"/>
        <v>10</v>
      </c>
    </row>
    <row r="25" spans="1:19" x14ac:dyDescent="0.3">
      <c r="A25" s="63" t="s">
        <v>854</v>
      </c>
      <c r="B25" s="64">
        <f>VLOOKUP($A25,'Return Data'!$B$7:$R$2843,3,0)</f>
        <v>44438</v>
      </c>
      <c r="C25" s="65">
        <f>VLOOKUP($A25,'Return Data'!$B$7:$R$2843,4,0)</f>
        <v>51.729300000000002</v>
      </c>
      <c r="D25" s="65">
        <f>VLOOKUP($A25,'Return Data'!$B$7:$R$2843,10,0)</f>
        <v>3.5365000000000002</v>
      </c>
      <c r="E25" s="66">
        <f t="shared" si="0"/>
        <v>22</v>
      </c>
      <c r="F25" s="65">
        <f>VLOOKUP($A25,'Return Data'!$B$7:$R$2843,11,0)</f>
        <v>22.872699999999998</v>
      </c>
      <c r="G25" s="66">
        <f t="shared" si="1"/>
        <v>2</v>
      </c>
      <c r="H25" s="65">
        <f>VLOOKUP($A25,'Return Data'!$B$7:$R$2843,12,0)</f>
        <v>44.670200000000001</v>
      </c>
      <c r="I25" s="66">
        <f t="shared" si="2"/>
        <v>1</v>
      </c>
      <c r="J25" s="65">
        <f>VLOOKUP($A25,'Return Data'!$B$7:$R$2843,13,0)</f>
        <v>55.443600000000004</v>
      </c>
      <c r="K25" s="66">
        <f t="shared" si="8"/>
        <v>3</v>
      </c>
      <c r="L25" s="65">
        <f>VLOOKUP($A25,'Return Data'!$B$7:$R$2843,17,0)</f>
        <v>31.4361</v>
      </c>
      <c r="M25" s="66">
        <f t="shared" si="10"/>
        <v>4</v>
      </c>
      <c r="N25" s="65">
        <f>VLOOKUP($A25,'Return Data'!$B$7:$R$2843,14,0)</f>
        <v>15.889900000000001</v>
      </c>
      <c r="O25" s="66">
        <f t="shared" si="11"/>
        <v>4</v>
      </c>
      <c r="P25" s="65">
        <f>VLOOKUP($A25,'Return Data'!$B$7:$R$2843,15,0)</f>
        <v>14.978300000000001</v>
      </c>
      <c r="Q25" s="66">
        <f t="shared" si="12"/>
        <v>6</v>
      </c>
      <c r="R25" s="65">
        <f>VLOOKUP($A25,'Return Data'!$B$7:$R$2843,16,0)</f>
        <v>13.3796</v>
      </c>
      <c r="S25" s="67">
        <f t="shared" si="6"/>
        <v>17</v>
      </c>
    </row>
    <row r="26" spans="1:19" x14ac:dyDescent="0.3">
      <c r="A26" s="63" t="s">
        <v>857</v>
      </c>
      <c r="B26" s="64">
        <f>VLOOKUP($A26,'Return Data'!$B$7:$R$2843,3,0)</f>
        <v>44438</v>
      </c>
      <c r="C26" s="65">
        <f>VLOOKUP($A26,'Return Data'!$B$7:$R$2843,4,0)</f>
        <v>228.81389999999999</v>
      </c>
      <c r="D26" s="65">
        <f>VLOOKUP($A26,'Return Data'!$B$7:$R$2843,10,0)</f>
        <v>14.5844</v>
      </c>
      <c r="E26" s="66">
        <f t="shared" si="0"/>
        <v>3</v>
      </c>
      <c r="F26" s="65">
        <f>VLOOKUP($A26,'Return Data'!$B$7:$R$2843,11,0)</f>
        <v>23.120999999999999</v>
      </c>
      <c r="G26" s="66">
        <f t="shared" si="1"/>
        <v>1</v>
      </c>
      <c r="H26" s="65">
        <f>VLOOKUP($A26,'Return Data'!$B$7:$R$2843,12,0)</f>
        <v>37.351599999999998</v>
      </c>
      <c r="I26" s="66">
        <f t="shared" si="2"/>
        <v>10</v>
      </c>
      <c r="J26" s="65">
        <f>VLOOKUP($A26,'Return Data'!$B$7:$R$2843,13,0)</f>
        <v>49.139800000000001</v>
      </c>
      <c r="K26" s="66">
        <f t="shared" si="8"/>
        <v>11</v>
      </c>
      <c r="L26" s="65">
        <f>VLOOKUP($A26,'Return Data'!$B$7:$R$2843,17,0)</f>
        <v>30.099799999999998</v>
      </c>
      <c r="M26" s="66">
        <f t="shared" si="10"/>
        <v>5</v>
      </c>
      <c r="N26" s="65">
        <f>VLOOKUP($A26,'Return Data'!$B$7:$R$2843,14,0)</f>
        <v>17.619700000000002</v>
      </c>
      <c r="O26" s="66">
        <f t="shared" si="11"/>
        <v>2</v>
      </c>
      <c r="P26" s="65">
        <f>VLOOKUP($A26,'Return Data'!$B$7:$R$2843,15,0)</f>
        <v>16.957699999999999</v>
      </c>
      <c r="Q26" s="66">
        <f t="shared" si="12"/>
        <v>3</v>
      </c>
      <c r="R26" s="65">
        <f>VLOOKUP($A26,'Return Data'!$B$7:$R$2843,16,0)</f>
        <v>20.354500000000002</v>
      </c>
      <c r="S26" s="67">
        <f t="shared" si="6"/>
        <v>5</v>
      </c>
    </row>
    <row r="27" spans="1:19" x14ac:dyDescent="0.3">
      <c r="A27" s="63" t="s">
        <v>858</v>
      </c>
      <c r="B27" s="64">
        <f>VLOOKUP($A27,'Return Data'!$B$7:$R$2843,3,0)</f>
        <v>44438</v>
      </c>
      <c r="C27" s="65">
        <f>VLOOKUP($A27,'Return Data'!$B$7:$R$2843,4,0)</f>
        <v>267.17869999999999</v>
      </c>
      <c r="D27" s="65">
        <f>VLOOKUP($A27,'Return Data'!$B$7:$R$2843,10,0)</f>
        <v>12.3995</v>
      </c>
      <c r="E27" s="66">
        <f t="shared" si="0"/>
        <v>7</v>
      </c>
      <c r="F27" s="65">
        <f>VLOOKUP($A27,'Return Data'!$B$7:$R$2843,11,0)</f>
        <v>17.007100000000001</v>
      </c>
      <c r="G27" s="66">
        <f t="shared" si="1"/>
        <v>15</v>
      </c>
      <c r="H27" s="65">
        <f>VLOOKUP($A27,'Return Data'!$B$7:$R$2843,12,0)</f>
        <v>34.101900000000001</v>
      </c>
      <c r="I27" s="66">
        <f t="shared" si="2"/>
        <v>13</v>
      </c>
      <c r="J27" s="65">
        <f>VLOOKUP($A27,'Return Data'!$B$7:$R$2843,13,0)</f>
        <v>44.248800000000003</v>
      </c>
      <c r="K27" s="66">
        <f t="shared" si="8"/>
        <v>16</v>
      </c>
      <c r="L27" s="65">
        <f>VLOOKUP($A27,'Return Data'!$B$7:$R$2843,17,0)</f>
        <v>23.157</v>
      </c>
      <c r="M27" s="66">
        <f t="shared" si="10"/>
        <v>15</v>
      </c>
      <c r="N27" s="65">
        <f>VLOOKUP($A27,'Return Data'!$B$7:$R$2843,14,0)</f>
        <v>13.561400000000001</v>
      </c>
      <c r="O27" s="66">
        <f t="shared" si="11"/>
        <v>11</v>
      </c>
      <c r="P27" s="65">
        <f>VLOOKUP($A27,'Return Data'!$B$7:$R$2843,15,0)</f>
        <v>15.3809</v>
      </c>
      <c r="Q27" s="66">
        <f t="shared" si="12"/>
        <v>5</v>
      </c>
      <c r="R27" s="65">
        <f>VLOOKUP($A27,'Return Data'!$B$7:$R$2843,16,0)</f>
        <v>18.770099999999999</v>
      </c>
      <c r="S27" s="67">
        <f t="shared" si="6"/>
        <v>6</v>
      </c>
    </row>
    <row r="28" spans="1:19" x14ac:dyDescent="0.3">
      <c r="A28" s="63" t="s">
        <v>861</v>
      </c>
      <c r="B28" s="64">
        <f>VLOOKUP($A28,'Return Data'!$B$7:$R$2843,3,0)</f>
        <v>44438</v>
      </c>
      <c r="C28" s="65">
        <f>VLOOKUP($A28,'Return Data'!$B$7:$R$2843,4,0)</f>
        <v>14.630699999999999</v>
      </c>
      <c r="D28" s="65">
        <f>VLOOKUP($A28,'Return Data'!$B$7:$R$2843,10,0)</f>
        <v>12.9374</v>
      </c>
      <c r="E28" s="66">
        <f t="shared" si="0"/>
        <v>6</v>
      </c>
      <c r="F28" s="65">
        <f>VLOOKUP($A28,'Return Data'!$B$7:$R$2843,11,0)</f>
        <v>19.2425</v>
      </c>
      <c r="G28" s="66">
        <f t="shared" si="1"/>
        <v>9</v>
      </c>
      <c r="H28" s="65">
        <f>VLOOKUP($A28,'Return Data'!$B$7:$R$2843,12,0)</f>
        <v>39.306800000000003</v>
      </c>
      <c r="I28" s="66">
        <f>RANK(H28,H$8:H$29,0)</f>
        <v>6</v>
      </c>
      <c r="J28" s="65">
        <f>VLOOKUP($A28,'Return Data'!$B$7:$R$2843,13,0)</f>
        <v>52.377699999999997</v>
      </c>
      <c r="K28" s="66">
        <f t="shared" ref="K28" si="13">RANK(J28,J$8:J$29,0)</f>
        <v>8</v>
      </c>
      <c r="L28" s="65"/>
      <c r="M28" s="66"/>
      <c r="N28" s="65"/>
      <c r="O28" s="66"/>
      <c r="P28" s="65"/>
      <c r="Q28" s="66"/>
      <c r="R28" s="65">
        <f>VLOOKUP($A28,'Return Data'!$B$7:$R$2843,16,0)</f>
        <v>24.492899999999999</v>
      </c>
      <c r="S28" s="67">
        <f t="shared" si="6"/>
        <v>3</v>
      </c>
    </row>
    <row r="29" spans="1:19" x14ac:dyDescent="0.3">
      <c r="A29" s="63" t="s">
        <v>863</v>
      </c>
      <c r="B29" s="64">
        <f>VLOOKUP($A29,'Return Data'!$B$7:$R$2843,3,0)</f>
        <v>44438</v>
      </c>
      <c r="C29" s="65">
        <f>VLOOKUP($A29,'Return Data'!$B$7:$R$2843,4,0)</f>
        <v>17.420000000000002</v>
      </c>
      <c r="D29" s="65">
        <f>VLOOKUP($A29,'Return Data'!$B$7:$R$2843,10,0)</f>
        <v>15.2879</v>
      </c>
      <c r="E29" s="66">
        <f t="shared" si="0"/>
        <v>2</v>
      </c>
      <c r="F29" s="65">
        <f>VLOOKUP($A29,'Return Data'!$B$7:$R$2843,11,0)</f>
        <v>19.725100000000001</v>
      </c>
      <c r="G29" s="66">
        <f t="shared" si="1"/>
        <v>6</v>
      </c>
      <c r="H29" s="65">
        <f>VLOOKUP($A29,'Return Data'!$B$7:$R$2843,12,0)</f>
        <v>39.1374</v>
      </c>
      <c r="I29" s="66">
        <f>RANK(H29,H$8:H$29,0)</f>
        <v>7</v>
      </c>
      <c r="J29" s="65">
        <f>VLOOKUP($A29,'Return Data'!$B$7:$R$2843,13,0)</f>
        <v>52.539400000000001</v>
      </c>
      <c r="K29" s="66">
        <f t="shared" ref="K29" si="14">RANK(J29,J$8:J$29,0)</f>
        <v>7</v>
      </c>
      <c r="L29" s="65"/>
      <c r="M29" s="66"/>
      <c r="N29" s="65"/>
      <c r="O29" s="66"/>
      <c r="P29" s="65"/>
      <c r="Q29" s="66"/>
      <c r="R29" s="65">
        <f>VLOOKUP($A29,'Return Data'!$B$7:$R$2843,16,0)</f>
        <v>30.731100000000001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10.902554545454544</v>
      </c>
      <c r="E31" s="74"/>
      <c r="F31" s="75">
        <f>AVERAGE(F8:F29)</f>
        <v>17.891322727272726</v>
      </c>
      <c r="G31" s="74"/>
      <c r="H31" s="75">
        <f>AVERAGE(H8:H29)</f>
        <v>34.583186363636351</v>
      </c>
      <c r="I31" s="74"/>
      <c r="J31" s="75">
        <f>AVERAGE(J8:J29)</f>
        <v>47.525540909090914</v>
      </c>
      <c r="K31" s="74"/>
      <c r="L31" s="75">
        <f>AVERAGE(L8:L29)</f>
        <v>26.291883333333335</v>
      </c>
      <c r="M31" s="74"/>
      <c r="N31" s="75">
        <f>AVERAGE(N8:N29)</f>
        <v>13.645341176470589</v>
      </c>
      <c r="O31" s="74"/>
      <c r="P31" s="75">
        <f>AVERAGE(P8:P29)</f>
        <v>14.164226666666663</v>
      </c>
      <c r="Q31" s="74"/>
      <c r="R31" s="75">
        <f>AVERAGE(R8:R29)</f>
        <v>16.453886363636368</v>
      </c>
      <c r="S31" s="76"/>
    </row>
    <row r="32" spans="1:19" x14ac:dyDescent="0.3">
      <c r="A32" s="73" t="s">
        <v>28</v>
      </c>
      <c r="B32" s="74"/>
      <c r="C32" s="74"/>
      <c r="D32" s="75">
        <f>MIN(D8:D29)</f>
        <v>3.5365000000000002</v>
      </c>
      <c r="E32" s="74"/>
      <c r="F32" s="75">
        <f>MIN(F8:F29)</f>
        <v>11.2925</v>
      </c>
      <c r="G32" s="74"/>
      <c r="H32" s="75">
        <f>MIN(H8:H29)</f>
        <v>20.299399999999999</v>
      </c>
      <c r="I32" s="74"/>
      <c r="J32" s="75">
        <f>MIN(J8:J29)</f>
        <v>30.5885</v>
      </c>
      <c r="K32" s="74"/>
      <c r="L32" s="75">
        <f>MIN(L8:L29)</f>
        <v>14.093</v>
      </c>
      <c r="M32" s="74"/>
      <c r="N32" s="75">
        <f>MIN(N8:N29)</f>
        <v>5.6741000000000001</v>
      </c>
      <c r="O32" s="74"/>
      <c r="P32" s="75">
        <f>MIN(P8:P29)</f>
        <v>9.4998000000000005</v>
      </c>
      <c r="Q32" s="74"/>
      <c r="R32" s="75">
        <f>MIN(R8:R29)</f>
        <v>0.80289999999999995</v>
      </c>
      <c r="S32" s="76"/>
    </row>
    <row r="33" spans="1:19" ht="15" thickBot="1" x14ac:dyDescent="0.35">
      <c r="A33" s="77" t="s">
        <v>29</v>
      </c>
      <c r="B33" s="78"/>
      <c r="C33" s="78"/>
      <c r="D33" s="79">
        <f>MAX(D8:D29)</f>
        <v>15.4129</v>
      </c>
      <c r="E33" s="78"/>
      <c r="F33" s="79">
        <f>MAX(F8:F29)</f>
        <v>23.120999999999999</v>
      </c>
      <c r="G33" s="78"/>
      <c r="H33" s="79">
        <f>MAX(H8:H29)</f>
        <v>44.670200000000001</v>
      </c>
      <c r="I33" s="78"/>
      <c r="J33" s="79">
        <f>MAX(J8:J29)</f>
        <v>58.228400000000001</v>
      </c>
      <c r="K33" s="78"/>
      <c r="L33" s="79">
        <f>MAX(L8:L29)</f>
        <v>34.916499999999999</v>
      </c>
      <c r="M33" s="78"/>
      <c r="N33" s="79">
        <f>MAX(N8:N29)</f>
        <v>20.7485</v>
      </c>
      <c r="O33" s="78"/>
      <c r="P33" s="79">
        <f>MAX(P8:P29)</f>
        <v>18.091200000000001</v>
      </c>
      <c r="Q33" s="78"/>
      <c r="R33" s="79">
        <f>MAX(R8:R29)</f>
        <v>31.366499999999998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44438</v>
      </c>
      <c r="C8" s="65">
        <f>VLOOKUP($A8,'Return Data'!$B$7:$R$2843,4,0)</f>
        <v>56.761099999999999</v>
      </c>
      <c r="D8" s="65">
        <f>VLOOKUP($A8,'Return Data'!$B$7:$R$2843,10,0)</f>
        <v>9.6929999999999996</v>
      </c>
      <c r="E8" s="66">
        <f t="shared" ref="E8:E30" si="0">RANK(D8,D$8:D$30,0)</f>
        <v>21</v>
      </c>
      <c r="F8" s="65">
        <f>VLOOKUP($A8,'Return Data'!$B$7:$R$2843,11,0)</f>
        <v>25.1096</v>
      </c>
      <c r="G8" s="66">
        <f t="shared" ref="G8:G18" si="1">RANK(F8,F$8:F$30,0)</f>
        <v>20</v>
      </c>
      <c r="H8" s="65">
        <f>VLOOKUP($A8,'Return Data'!$B$7:$R$2843,12,0)</f>
        <v>51.463500000000003</v>
      </c>
      <c r="I8" s="66">
        <f t="shared" ref="I8" si="2">RANK(H8,H$8:H$30,0)</f>
        <v>20</v>
      </c>
      <c r="J8" s="65">
        <f>VLOOKUP($A8,'Return Data'!$B$7:$R$2843,13,0)</f>
        <v>73.0595</v>
      </c>
      <c r="K8" s="66">
        <f t="shared" ref="K8" si="3">RANK(J8,J$8:J$30,0)</f>
        <v>18</v>
      </c>
      <c r="L8" s="65">
        <f>VLOOKUP($A8,'Return Data'!$B$7:$R$2843,17,0)</f>
        <v>35.430999999999997</v>
      </c>
      <c r="M8" s="66">
        <f>RANK(L8,L$8:L$30,0)</f>
        <v>19</v>
      </c>
      <c r="N8" s="65">
        <f>VLOOKUP($A8,'Return Data'!$B$7:$R$2843,14,0)</f>
        <v>11.2454</v>
      </c>
      <c r="O8" s="66">
        <f>RANK(N8,N$8:N$30,0)</f>
        <v>15</v>
      </c>
      <c r="P8" s="65">
        <f>VLOOKUP($A8,'Return Data'!$B$7:$R$2843,15,0)</f>
        <v>12.5007</v>
      </c>
      <c r="Q8" s="66">
        <f>RANK(P8,P$8:P$30,0)</f>
        <v>14</v>
      </c>
      <c r="R8" s="65">
        <f>VLOOKUP($A8,'Return Data'!$B$7:$R$2843,16,0)</f>
        <v>18.260000000000002</v>
      </c>
      <c r="S8" s="67">
        <f t="shared" ref="S8:S30" si="4">RANK(R8,R$8:R$30,0)</f>
        <v>17</v>
      </c>
    </row>
    <row r="9" spans="1:20" x14ac:dyDescent="0.3">
      <c r="A9" s="63" t="s">
        <v>1448</v>
      </c>
      <c r="B9" s="64">
        <f>VLOOKUP($A9,'Return Data'!$B$7:$R$2843,3,0)</f>
        <v>44438</v>
      </c>
      <c r="C9" s="65">
        <f>VLOOKUP($A9,'Return Data'!$B$7:$R$2843,4,0)</f>
        <v>61.57</v>
      </c>
      <c r="D9" s="65">
        <f>VLOOKUP($A9,'Return Data'!$B$7:$R$2843,10,0)</f>
        <v>14.2089</v>
      </c>
      <c r="E9" s="66">
        <f t="shared" si="0"/>
        <v>12</v>
      </c>
      <c r="F9" s="65">
        <f>VLOOKUP($A9,'Return Data'!$B$7:$R$2843,11,0)</f>
        <v>33.905999999999999</v>
      </c>
      <c r="G9" s="66">
        <f t="shared" si="1"/>
        <v>9</v>
      </c>
      <c r="H9" s="65">
        <f>VLOOKUP($A9,'Return Data'!$B$7:$R$2843,12,0)</f>
        <v>51.500999999999998</v>
      </c>
      <c r="I9" s="66">
        <f t="shared" ref="I9:I30" si="5">RANK(H9,H$8:H$30,0)</f>
        <v>19</v>
      </c>
      <c r="J9" s="65">
        <f>VLOOKUP($A9,'Return Data'!$B$7:$R$2843,13,0)</f>
        <v>69.661100000000005</v>
      </c>
      <c r="K9" s="66">
        <f t="shared" ref="K9:K30" si="6">RANK(J9,J$8:J$30,0)</f>
        <v>20</v>
      </c>
      <c r="L9" s="65">
        <f>VLOOKUP($A9,'Return Data'!$B$7:$R$2843,17,0)</f>
        <v>41.182699999999997</v>
      </c>
      <c r="M9" s="66">
        <f t="shared" ref="M9:M30" si="7">RANK(L9,L$8:L$30,0)</f>
        <v>13</v>
      </c>
      <c r="N9" s="65">
        <f>VLOOKUP($A9,'Return Data'!$B$7:$R$2843,14,0)</f>
        <v>27.266100000000002</v>
      </c>
      <c r="O9" s="66">
        <f t="shared" ref="O9:O30" si="8">RANK(N9,N$8:N$30,0)</f>
        <v>2</v>
      </c>
      <c r="P9" s="65">
        <f>VLOOKUP($A9,'Return Data'!$B$7:$R$2843,15,0)</f>
        <v>21.595400000000001</v>
      </c>
      <c r="Q9" s="66">
        <f t="shared" ref="Q9:Q30" si="9">RANK(P9,P$8:P$30,0)</f>
        <v>3</v>
      </c>
      <c r="R9" s="65">
        <f>VLOOKUP($A9,'Return Data'!$B$7:$R$2843,16,0)</f>
        <v>26.407599999999999</v>
      </c>
      <c r="S9" s="67">
        <f t="shared" si="4"/>
        <v>10</v>
      </c>
    </row>
    <row r="10" spans="1:20" x14ac:dyDescent="0.3">
      <c r="A10" s="63" t="s">
        <v>1450</v>
      </c>
      <c r="B10" s="64">
        <f>VLOOKUP($A10,'Return Data'!$B$7:$R$2843,3,0)</f>
        <v>44438</v>
      </c>
      <c r="C10" s="65">
        <f>VLOOKUP($A10,'Return Data'!$B$7:$R$2843,4,0)</f>
        <v>25.1</v>
      </c>
      <c r="D10" s="65">
        <f>VLOOKUP($A10,'Return Data'!$B$7:$R$2843,10,0)</f>
        <v>13.5747</v>
      </c>
      <c r="E10" s="66">
        <f t="shared" si="0"/>
        <v>14</v>
      </c>
      <c r="F10" s="65">
        <f>VLOOKUP($A10,'Return Data'!$B$7:$R$2843,11,0)</f>
        <v>35.31</v>
      </c>
      <c r="G10" s="66">
        <f t="shared" si="1"/>
        <v>7</v>
      </c>
      <c r="H10" s="65">
        <f>VLOOKUP($A10,'Return Data'!$B$7:$R$2843,12,0)</f>
        <v>60.691400000000002</v>
      </c>
      <c r="I10" s="66">
        <f t="shared" si="5"/>
        <v>11</v>
      </c>
      <c r="J10" s="65">
        <f>VLOOKUP($A10,'Return Data'!$B$7:$R$2843,13,0)</f>
        <v>81.620800000000003</v>
      </c>
      <c r="K10" s="66">
        <f t="shared" si="6"/>
        <v>6</v>
      </c>
      <c r="L10" s="65">
        <f>VLOOKUP($A10,'Return Data'!$B$7:$R$2843,17,0)</f>
        <v>61.088500000000003</v>
      </c>
      <c r="M10" s="66">
        <f t="shared" si="7"/>
        <v>2</v>
      </c>
      <c r="N10" s="65"/>
      <c r="O10" s="66"/>
      <c r="P10" s="65"/>
      <c r="Q10" s="66"/>
      <c r="R10" s="65">
        <f>VLOOKUP($A10,'Return Data'!$B$7:$R$2843,16,0)</f>
        <v>40.637900000000002</v>
      </c>
      <c r="S10" s="67">
        <f t="shared" si="4"/>
        <v>2</v>
      </c>
    </row>
    <row r="11" spans="1:20" x14ac:dyDescent="0.3">
      <c r="A11" s="63" t="s">
        <v>1452</v>
      </c>
      <c r="B11" s="64">
        <f>VLOOKUP($A11,'Return Data'!$B$7:$R$2843,3,0)</f>
        <v>44438</v>
      </c>
      <c r="C11" s="65">
        <f>VLOOKUP($A11,'Return Data'!$B$7:$R$2843,4,0)</f>
        <v>21.37</v>
      </c>
      <c r="D11" s="65">
        <f>VLOOKUP($A11,'Return Data'!$B$7:$R$2843,10,0)</f>
        <v>15.202199999999999</v>
      </c>
      <c r="E11" s="66">
        <f t="shared" si="0"/>
        <v>7</v>
      </c>
      <c r="F11" s="65">
        <f>VLOOKUP($A11,'Return Data'!$B$7:$R$2843,11,0)</f>
        <v>36.8994</v>
      </c>
      <c r="G11" s="66">
        <f t="shared" si="1"/>
        <v>5</v>
      </c>
      <c r="H11" s="65">
        <f>VLOOKUP($A11,'Return Data'!$B$7:$R$2843,12,0)</f>
        <v>62.633200000000002</v>
      </c>
      <c r="I11" s="66">
        <f t="shared" si="5"/>
        <v>7</v>
      </c>
      <c r="J11" s="65">
        <f>VLOOKUP($A11,'Return Data'!$B$7:$R$2843,13,0)</f>
        <v>80.948300000000003</v>
      </c>
      <c r="K11" s="66">
        <f t="shared" si="6"/>
        <v>7</v>
      </c>
      <c r="L11" s="65">
        <f>VLOOKUP($A11,'Return Data'!$B$7:$R$2843,17,0)</f>
        <v>55.036799999999999</v>
      </c>
      <c r="M11" s="66">
        <f t="shared" si="7"/>
        <v>3</v>
      </c>
      <c r="N11" s="65"/>
      <c r="O11" s="66"/>
      <c r="P11" s="65"/>
      <c r="Q11" s="66"/>
      <c r="R11" s="65">
        <f>VLOOKUP($A11,'Return Data'!$B$7:$R$2843,16,0)</f>
        <v>34.8523</v>
      </c>
      <c r="S11" s="67">
        <f t="shared" si="4"/>
        <v>5</v>
      </c>
    </row>
    <row r="12" spans="1:20" x14ac:dyDescent="0.3">
      <c r="A12" s="63" t="s">
        <v>1454</v>
      </c>
      <c r="B12" s="64">
        <f>VLOOKUP($A12,'Return Data'!$B$7:$R$2843,3,0)</f>
        <v>44438</v>
      </c>
      <c r="C12" s="65">
        <f>VLOOKUP($A12,'Return Data'!$B$7:$R$2843,4,0)</f>
        <v>106.06100000000001</v>
      </c>
      <c r="D12" s="65">
        <f>VLOOKUP($A12,'Return Data'!$B$7:$R$2843,10,0)</f>
        <v>13.1076</v>
      </c>
      <c r="E12" s="66">
        <f t="shared" si="0"/>
        <v>17</v>
      </c>
      <c r="F12" s="65">
        <f>VLOOKUP($A12,'Return Data'!$B$7:$R$2843,11,0)</f>
        <v>29.289100000000001</v>
      </c>
      <c r="G12" s="66">
        <f t="shared" si="1"/>
        <v>18</v>
      </c>
      <c r="H12" s="65">
        <f>VLOOKUP($A12,'Return Data'!$B$7:$R$2843,12,0)</f>
        <v>49.535400000000003</v>
      </c>
      <c r="I12" s="66">
        <f t="shared" si="5"/>
        <v>21</v>
      </c>
      <c r="J12" s="65">
        <f>VLOOKUP($A12,'Return Data'!$B$7:$R$2843,13,0)</f>
        <v>67.457700000000003</v>
      </c>
      <c r="K12" s="66">
        <f t="shared" si="6"/>
        <v>21</v>
      </c>
      <c r="L12" s="65">
        <f>VLOOKUP($A12,'Return Data'!$B$7:$R$2843,17,0)</f>
        <v>44.218800000000002</v>
      </c>
      <c r="M12" s="66">
        <f t="shared" si="7"/>
        <v>10</v>
      </c>
      <c r="N12" s="65">
        <f>VLOOKUP($A12,'Return Data'!$B$7:$R$2843,14,0)</f>
        <v>19.363399999999999</v>
      </c>
      <c r="O12" s="66">
        <f t="shared" si="8"/>
        <v>8</v>
      </c>
      <c r="P12" s="65">
        <f>VLOOKUP($A12,'Return Data'!$B$7:$R$2843,15,0)</f>
        <v>15.206899999999999</v>
      </c>
      <c r="Q12" s="66">
        <f t="shared" si="9"/>
        <v>10</v>
      </c>
      <c r="R12" s="65">
        <f>VLOOKUP($A12,'Return Data'!$B$7:$R$2843,16,0)</f>
        <v>23.083500000000001</v>
      </c>
      <c r="S12" s="67">
        <f t="shared" si="4"/>
        <v>12</v>
      </c>
    </row>
    <row r="13" spans="1:20" x14ac:dyDescent="0.3">
      <c r="A13" s="63" t="s">
        <v>1456</v>
      </c>
      <c r="B13" s="64">
        <f>VLOOKUP($A13,'Return Data'!$B$7:$R$2843,3,0)</f>
        <v>44438</v>
      </c>
      <c r="C13" s="65">
        <f>VLOOKUP($A13,'Return Data'!$B$7:$R$2843,4,0)</f>
        <v>22.981999999999999</v>
      </c>
      <c r="D13" s="65">
        <f>VLOOKUP($A13,'Return Data'!$B$7:$R$2843,10,0)</f>
        <v>12.194900000000001</v>
      </c>
      <c r="E13" s="66">
        <f t="shared" si="0"/>
        <v>18</v>
      </c>
      <c r="F13" s="65">
        <f>VLOOKUP($A13,'Return Data'!$B$7:$R$2843,11,0)</f>
        <v>29.148599999999998</v>
      </c>
      <c r="G13" s="66">
        <f t="shared" si="1"/>
        <v>19</v>
      </c>
      <c r="H13" s="65">
        <f>VLOOKUP($A13,'Return Data'!$B$7:$R$2843,12,0)</f>
        <v>58.803199999999997</v>
      </c>
      <c r="I13" s="66">
        <f t="shared" si="5"/>
        <v>14</v>
      </c>
      <c r="J13" s="65">
        <f>VLOOKUP($A13,'Return Data'!$B$7:$R$2843,13,0)</f>
        <v>79.588999999999999</v>
      </c>
      <c r="K13" s="66">
        <f t="shared" si="6"/>
        <v>10</v>
      </c>
      <c r="L13" s="65">
        <f>VLOOKUP($A13,'Return Data'!$B$7:$R$2843,17,0)</f>
        <v>49.444299999999998</v>
      </c>
      <c r="M13" s="66">
        <f t="shared" si="7"/>
        <v>6</v>
      </c>
      <c r="N13" s="65"/>
      <c r="O13" s="66"/>
      <c r="P13" s="65"/>
      <c r="Q13" s="66"/>
      <c r="R13" s="65">
        <f>VLOOKUP($A13,'Return Data'!$B$7:$R$2843,16,0)</f>
        <v>38.381</v>
      </c>
      <c r="S13" s="67">
        <f t="shared" si="4"/>
        <v>4</v>
      </c>
    </row>
    <row r="14" spans="1:20" x14ac:dyDescent="0.3">
      <c r="A14" s="63" t="s">
        <v>1459</v>
      </c>
      <c r="B14" s="64">
        <f>VLOOKUP($A14,'Return Data'!$B$7:$R$2843,3,0)</f>
        <v>44438</v>
      </c>
      <c r="C14" s="65">
        <f>VLOOKUP($A14,'Return Data'!$B$7:$R$2843,4,0)</f>
        <v>90.657700000000006</v>
      </c>
      <c r="D14" s="65">
        <f>VLOOKUP($A14,'Return Data'!$B$7:$R$2843,10,0)</f>
        <v>11.469099999999999</v>
      </c>
      <c r="E14" s="66">
        <f t="shared" si="0"/>
        <v>20</v>
      </c>
      <c r="F14" s="65">
        <f>VLOOKUP($A14,'Return Data'!$B$7:$R$2843,11,0)</f>
        <v>24.982500000000002</v>
      </c>
      <c r="G14" s="66">
        <f t="shared" si="1"/>
        <v>21</v>
      </c>
      <c r="H14" s="65">
        <f>VLOOKUP($A14,'Return Data'!$B$7:$R$2843,12,0)</f>
        <v>52.222900000000003</v>
      </c>
      <c r="I14" s="66">
        <f t="shared" si="5"/>
        <v>18</v>
      </c>
      <c r="J14" s="65">
        <f>VLOOKUP($A14,'Return Data'!$B$7:$R$2843,13,0)</f>
        <v>73.388800000000003</v>
      </c>
      <c r="K14" s="66">
        <f t="shared" si="6"/>
        <v>17</v>
      </c>
      <c r="L14" s="65">
        <f>VLOOKUP($A14,'Return Data'!$B$7:$R$2843,17,0)</f>
        <v>33.969299999999997</v>
      </c>
      <c r="M14" s="66">
        <f t="shared" si="7"/>
        <v>20</v>
      </c>
      <c r="N14" s="65">
        <f>VLOOKUP($A14,'Return Data'!$B$7:$R$2843,14,0)</f>
        <v>13.628500000000001</v>
      </c>
      <c r="O14" s="66">
        <f t="shared" si="8"/>
        <v>14</v>
      </c>
      <c r="P14" s="65">
        <f>VLOOKUP($A14,'Return Data'!$B$7:$R$2843,15,0)</f>
        <v>13.0741</v>
      </c>
      <c r="Q14" s="66">
        <f t="shared" si="9"/>
        <v>12</v>
      </c>
      <c r="R14" s="65">
        <f>VLOOKUP($A14,'Return Data'!$B$7:$R$2843,16,0)</f>
        <v>21.143000000000001</v>
      </c>
      <c r="S14" s="67">
        <f t="shared" si="4"/>
        <v>15</v>
      </c>
    </row>
    <row r="15" spans="1:20" x14ac:dyDescent="0.3">
      <c r="A15" s="63" t="s">
        <v>1460</v>
      </c>
      <c r="B15" s="64">
        <f>VLOOKUP($A15,'Return Data'!$B$7:$R$2843,3,0)</f>
        <v>44438</v>
      </c>
      <c r="C15" s="65">
        <f>VLOOKUP($A15,'Return Data'!$B$7:$R$2843,4,0)</f>
        <v>75.997</v>
      </c>
      <c r="D15" s="65">
        <f>VLOOKUP($A15,'Return Data'!$B$7:$R$2843,10,0)</f>
        <v>14.3483</v>
      </c>
      <c r="E15" s="66">
        <f t="shared" si="0"/>
        <v>10</v>
      </c>
      <c r="F15" s="65">
        <f>VLOOKUP($A15,'Return Data'!$B$7:$R$2843,11,0)</f>
        <v>33.101599999999998</v>
      </c>
      <c r="G15" s="66">
        <f t="shared" si="1"/>
        <v>11</v>
      </c>
      <c r="H15" s="65">
        <f>VLOOKUP($A15,'Return Data'!$B$7:$R$2843,12,0)</f>
        <v>63.811399999999999</v>
      </c>
      <c r="I15" s="66">
        <f t="shared" si="5"/>
        <v>5</v>
      </c>
      <c r="J15" s="65">
        <f>VLOOKUP($A15,'Return Data'!$B$7:$R$2843,13,0)</f>
        <v>78.501499999999993</v>
      </c>
      <c r="K15" s="66">
        <f t="shared" si="6"/>
        <v>12</v>
      </c>
      <c r="L15" s="65">
        <f>VLOOKUP($A15,'Return Data'!$B$7:$R$2843,17,0)</f>
        <v>37.238700000000001</v>
      </c>
      <c r="M15" s="66">
        <f t="shared" si="7"/>
        <v>17</v>
      </c>
      <c r="N15" s="65">
        <f>VLOOKUP($A15,'Return Data'!$B$7:$R$2843,14,0)</f>
        <v>15.9178</v>
      </c>
      <c r="O15" s="66">
        <f t="shared" si="8"/>
        <v>10</v>
      </c>
      <c r="P15" s="65">
        <f>VLOOKUP($A15,'Return Data'!$B$7:$R$2843,15,0)</f>
        <v>19.294599999999999</v>
      </c>
      <c r="Q15" s="66">
        <f t="shared" si="9"/>
        <v>6</v>
      </c>
      <c r="R15" s="65">
        <f>VLOOKUP($A15,'Return Data'!$B$7:$R$2843,16,0)</f>
        <v>19.776599999999998</v>
      </c>
      <c r="S15" s="67">
        <f t="shared" si="4"/>
        <v>16</v>
      </c>
    </row>
    <row r="16" spans="1:20" x14ac:dyDescent="0.3">
      <c r="A16" s="63" t="s">
        <v>1463</v>
      </c>
      <c r="B16" s="64">
        <f>VLOOKUP($A16,'Return Data'!$B$7:$R$2843,3,0)</f>
        <v>44438</v>
      </c>
      <c r="C16" s="65">
        <f>VLOOKUP($A16,'Return Data'!$B$7:$R$2843,4,0)</f>
        <v>87.855599999999995</v>
      </c>
      <c r="D16" s="65">
        <f>VLOOKUP($A16,'Return Data'!$B$7:$R$2843,10,0)</f>
        <v>16.4054</v>
      </c>
      <c r="E16" s="66">
        <f t="shared" si="0"/>
        <v>2</v>
      </c>
      <c r="F16" s="65">
        <f>VLOOKUP($A16,'Return Data'!$B$7:$R$2843,11,0)</f>
        <v>30.98</v>
      </c>
      <c r="G16" s="66">
        <f t="shared" si="1"/>
        <v>17</v>
      </c>
      <c r="H16" s="65">
        <f>VLOOKUP($A16,'Return Data'!$B$7:$R$2843,12,0)</f>
        <v>55.192799999999998</v>
      </c>
      <c r="I16" s="66">
        <f t="shared" si="5"/>
        <v>17</v>
      </c>
      <c r="J16" s="65">
        <f>VLOOKUP($A16,'Return Data'!$B$7:$R$2843,13,0)</f>
        <v>77.338800000000006</v>
      </c>
      <c r="K16" s="66">
        <f t="shared" si="6"/>
        <v>13</v>
      </c>
      <c r="L16" s="65">
        <f>VLOOKUP($A16,'Return Data'!$B$7:$R$2843,17,0)</f>
        <v>40.060699999999997</v>
      </c>
      <c r="M16" s="66">
        <f t="shared" si="7"/>
        <v>15</v>
      </c>
      <c r="N16" s="65">
        <f>VLOOKUP($A16,'Return Data'!$B$7:$R$2843,14,0)</f>
        <v>15.475199999999999</v>
      </c>
      <c r="O16" s="66">
        <f t="shared" si="8"/>
        <v>12</v>
      </c>
      <c r="P16" s="65">
        <f>VLOOKUP($A16,'Return Data'!$B$7:$R$2843,15,0)</f>
        <v>14.215299999999999</v>
      </c>
      <c r="Q16" s="66">
        <f t="shared" si="9"/>
        <v>11</v>
      </c>
      <c r="R16" s="65">
        <f>VLOOKUP($A16,'Return Data'!$B$7:$R$2843,16,0)</f>
        <v>18.162400000000002</v>
      </c>
      <c r="S16" s="67">
        <f t="shared" si="4"/>
        <v>18</v>
      </c>
    </row>
    <row r="17" spans="1:19" x14ac:dyDescent="0.3">
      <c r="A17" s="63" t="s">
        <v>1465</v>
      </c>
      <c r="B17" s="64">
        <f>VLOOKUP($A17,'Return Data'!$B$7:$R$2843,3,0)</f>
        <v>44438</v>
      </c>
      <c r="C17" s="65">
        <f>VLOOKUP($A17,'Return Data'!$B$7:$R$2843,4,0)</f>
        <v>50.18</v>
      </c>
      <c r="D17" s="65">
        <f>VLOOKUP($A17,'Return Data'!$B$7:$R$2843,10,0)</f>
        <v>14.279199999999999</v>
      </c>
      <c r="E17" s="66">
        <f t="shared" si="0"/>
        <v>11</v>
      </c>
      <c r="F17" s="65">
        <f>VLOOKUP($A17,'Return Data'!$B$7:$R$2843,11,0)</f>
        <v>31.395700000000001</v>
      </c>
      <c r="G17" s="66">
        <f t="shared" si="1"/>
        <v>16</v>
      </c>
      <c r="H17" s="65">
        <f>VLOOKUP($A17,'Return Data'!$B$7:$R$2843,12,0)</f>
        <v>60.473300000000002</v>
      </c>
      <c r="I17" s="66">
        <f t="shared" si="5"/>
        <v>13</v>
      </c>
      <c r="J17" s="65">
        <f>VLOOKUP($A17,'Return Data'!$B$7:$R$2843,13,0)</f>
        <v>80.179500000000004</v>
      </c>
      <c r="K17" s="66">
        <f t="shared" si="6"/>
        <v>9</v>
      </c>
      <c r="L17" s="65">
        <f>VLOOKUP($A17,'Return Data'!$B$7:$R$2843,17,0)</f>
        <v>42.724299999999999</v>
      </c>
      <c r="M17" s="66">
        <f t="shared" si="7"/>
        <v>11</v>
      </c>
      <c r="N17" s="65">
        <f>VLOOKUP($A17,'Return Data'!$B$7:$R$2843,14,0)</f>
        <v>22.8948</v>
      </c>
      <c r="O17" s="66">
        <f t="shared" si="8"/>
        <v>4</v>
      </c>
      <c r="P17" s="65">
        <f>VLOOKUP($A17,'Return Data'!$B$7:$R$2843,15,0)</f>
        <v>16.926300000000001</v>
      </c>
      <c r="Q17" s="66">
        <f t="shared" si="9"/>
        <v>8</v>
      </c>
      <c r="R17" s="65">
        <f>VLOOKUP($A17,'Return Data'!$B$7:$R$2843,16,0)</f>
        <v>17.6325</v>
      </c>
      <c r="S17" s="67">
        <f t="shared" si="4"/>
        <v>20</v>
      </c>
    </row>
    <row r="18" spans="1:19" x14ac:dyDescent="0.3">
      <c r="A18" s="63" t="s">
        <v>1467</v>
      </c>
      <c r="B18" s="64">
        <f>VLOOKUP($A18,'Return Data'!$B$7:$R$2843,3,0)</f>
        <v>44438</v>
      </c>
      <c r="C18" s="65">
        <f>VLOOKUP($A18,'Return Data'!$B$7:$R$2843,4,0)</f>
        <v>16.64</v>
      </c>
      <c r="D18" s="65">
        <f>VLOOKUP($A18,'Return Data'!$B$7:$R$2843,10,0)</f>
        <v>12.053900000000001</v>
      </c>
      <c r="E18" s="66">
        <f t="shared" si="0"/>
        <v>19</v>
      </c>
      <c r="F18" s="65">
        <f>VLOOKUP($A18,'Return Data'!$B$7:$R$2843,11,0)</f>
        <v>31.541499999999999</v>
      </c>
      <c r="G18" s="66">
        <f t="shared" si="1"/>
        <v>15</v>
      </c>
      <c r="H18" s="65">
        <f>VLOOKUP($A18,'Return Data'!$B$7:$R$2843,12,0)</f>
        <v>55.3688</v>
      </c>
      <c r="I18" s="66">
        <f t="shared" si="5"/>
        <v>16</v>
      </c>
      <c r="J18" s="65">
        <f>VLOOKUP($A18,'Return Data'!$B$7:$R$2843,13,0)</f>
        <v>71.900800000000004</v>
      </c>
      <c r="K18" s="66">
        <f t="shared" si="6"/>
        <v>19</v>
      </c>
      <c r="L18" s="65">
        <f>VLOOKUP($A18,'Return Data'!$B$7:$R$2843,17,0)</f>
        <v>36.984900000000003</v>
      </c>
      <c r="M18" s="66">
        <f t="shared" si="7"/>
        <v>18</v>
      </c>
      <c r="N18" s="65">
        <f>VLOOKUP($A18,'Return Data'!$B$7:$R$2843,14,0)</f>
        <v>15.5547</v>
      </c>
      <c r="O18" s="66">
        <f t="shared" si="8"/>
        <v>11</v>
      </c>
      <c r="P18" s="65"/>
      <c r="Q18" s="66"/>
      <c r="R18" s="65">
        <f>VLOOKUP($A18,'Return Data'!$B$7:$R$2843,16,0)</f>
        <v>12.9079</v>
      </c>
      <c r="S18" s="67">
        <f t="shared" si="4"/>
        <v>23</v>
      </c>
    </row>
    <row r="19" spans="1:19" x14ac:dyDescent="0.3">
      <c r="A19" s="63" t="s">
        <v>1468</v>
      </c>
      <c r="B19" s="64">
        <f>VLOOKUP($A19,'Return Data'!$B$7:$R$2843,3,0)</f>
        <v>44438</v>
      </c>
      <c r="C19" s="65">
        <f>VLOOKUP($A19,'Return Data'!$B$7:$R$2843,4,0)</f>
        <v>22.56</v>
      </c>
      <c r="D19" s="65">
        <f>VLOOKUP($A19,'Return Data'!$B$7:$R$2843,10,0)</f>
        <v>20.900300000000001</v>
      </c>
      <c r="E19" s="66">
        <f t="shared" si="0"/>
        <v>1</v>
      </c>
      <c r="F19" s="65">
        <f>VLOOKUP($A19,'Return Data'!$B$7:$R$2843,11,0)</f>
        <v>38.235300000000002</v>
      </c>
      <c r="G19" s="66">
        <f t="shared" ref="G19" si="10">RANK(F19,F$8:F$30,0)</f>
        <v>3</v>
      </c>
      <c r="H19" s="65">
        <f>VLOOKUP($A19,'Return Data'!$B$7:$R$2843,12,0)</f>
        <v>61.488900000000001</v>
      </c>
      <c r="I19" s="66">
        <f t="shared" si="5"/>
        <v>9</v>
      </c>
      <c r="J19" s="65">
        <f>VLOOKUP($A19,'Return Data'!$B$7:$R$2843,13,0)</f>
        <v>80.624499999999998</v>
      </c>
      <c r="K19" s="66">
        <f t="shared" si="6"/>
        <v>8</v>
      </c>
      <c r="L19" s="65"/>
      <c r="M19" s="66"/>
      <c r="N19" s="65"/>
      <c r="O19" s="66"/>
      <c r="P19" s="65"/>
      <c r="Q19" s="66"/>
      <c r="R19" s="65">
        <f>VLOOKUP($A19,'Return Data'!$B$7:$R$2843,16,0)</f>
        <v>71.253299999999996</v>
      </c>
      <c r="S19" s="67">
        <f t="shared" si="4"/>
        <v>1</v>
      </c>
    </row>
    <row r="20" spans="1:19" x14ac:dyDescent="0.3">
      <c r="A20" s="63" t="s">
        <v>1470</v>
      </c>
      <c r="B20" s="64">
        <f>VLOOKUP($A20,'Return Data'!$B$7:$R$2843,3,0)</f>
        <v>44438</v>
      </c>
      <c r="C20" s="65">
        <f>VLOOKUP($A20,'Return Data'!$B$7:$R$2843,4,0)</f>
        <v>20.87</v>
      </c>
      <c r="D20" s="65">
        <f>VLOOKUP($A20,'Return Data'!$B$7:$R$2843,10,0)</f>
        <v>15.815799999999999</v>
      </c>
      <c r="E20" s="66">
        <f t="shared" si="0"/>
        <v>5</v>
      </c>
      <c r="F20" s="65">
        <f>VLOOKUP($A20,'Return Data'!$B$7:$R$2843,11,0)</f>
        <v>32.005099999999999</v>
      </c>
      <c r="G20" s="66">
        <f>RANK(F20,F$8:F$30,0)</f>
        <v>14</v>
      </c>
      <c r="H20" s="65">
        <f>VLOOKUP($A20,'Return Data'!$B$7:$R$2843,12,0)</f>
        <v>62.665599999999998</v>
      </c>
      <c r="I20" s="66">
        <f t="shared" si="5"/>
        <v>6</v>
      </c>
      <c r="J20" s="65">
        <f>VLOOKUP($A20,'Return Data'!$B$7:$R$2843,13,0)</f>
        <v>75.9696</v>
      </c>
      <c r="K20" s="66">
        <f t="shared" si="6"/>
        <v>15</v>
      </c>
      <c r="L20" s="65">
        <f>VLOOKUP($A20,'Return Data'!$B$7:$R$2843,17,0)</f>
        <v>46.604700000000001</v>
      </c>
      <c r="M20" s="66">
        <f t="shared" si="7"/>
        <v>9</v>
      </c>
      <c r="N20" s="65"/>
      <c r="O20" s="66"/>
      <c r="P20" s="65"/>
      <c r="Q20" s="66"/>
      <c r="R20" s="65">
        <f>VLOOKUP($A20,'Return Data'!$B$7:$R$2843,16,0)</f>
        <v>29.622900000000001</v>
      </c>
      <c r="S20" s="67">
        <f t="shared" si="4"/>
        <v>8</v>
      </c>
    </row>
    <row r="21" spans="1:19" x14ac:dyDescent="0.3">
      <c r="A21" s="63" t="s">
        <v>1472</v>
      </c>
      <c r="B21" s="64">
        <f>VLOOKUP($A21,'Return Data'!$B$7:$R$2843,3,0)</f>
        <v>44438</v>
      </c>
      <c r="C21" s="65">
        <f>VLOOKUP($A21,'Return Data'!$B$7:$R$2843,4,0)</f>
        <v>15.4559</v>
      </c>
      <c r="D21" s="65">
        <f>VLOOKUP($A21,'Return Data'!$B$7:$R$2843,10,0)</f>
        <v>4.7516999999999996</v>
      </c>
      <c r="E21" s="66">
        <f t="shared" si="0"/>
        <v>23</v>
      </c>
      <c r="F21" s="65">
        <f>VLOOKUP($A21,'Return Data'!$B$7:$R$2843,11,0)</f>
        <v>22.018999999999998</v>
      </c>
      <c r="G21" s="66">
        <f>RANK(F21,F$8:F$30,0)</f>
        <v>22</v>
      </c>
      <c r="H21" s="65">
        <f>VLOOKUP($A21,'Return Data'!$B$7:$R$2843,12,0)</f>
        <v>43.702300000000001</v>
      </c>
      <c r="I21" s="66">
        <f t="shared" si="5"/>
        <v>22</v>
      </c>
      <c r="J21" s="65">
        <f>VLOOKUP($A21,'Return Data'!$B$7:$R$2843,13,0)</f>
        <v>54.8765</v>
      </c>
      <c r="K21" s="66">
        <f t="shared" si="6"/>
        <v>23</v>
      </c>
      <c r="L21" s="65"/>
      <c r="M21" s="66"/>
      <c r="N21" s="65"/>
      <c r="O21" s="66"/>
      <c r="P21" s="65"/>
      <c r="Q21" s="66"/>
      <c r="R21" s="65">
        <f>VLOOKUP($A21,'Return Data'!$B$7:$R$2843,16,0)</f>
        <v>32.815600000000003</v>
      </c>
      <c r="S21" s="67">
        <f t="shared" si="4"/>
        <v>6</v>
      </c>
    </row>
    <row r="22" spans="1:19" x14ac:dyDescent="0.3">
      <c r="A22" s="63" t="s">
        <v>1475</v>
      </c>
      <c r="B22" s="64">
        <f>VLOOKUP($A22,'Return Data'!$B$7:$R$2843,3,0)</f>
        <v>44438</v>
      </c>
      <c r="C22" s="65">
        <f>VLOOKUP($A22,'Return Data'!$B$7:$R$2843,4,0)</f>
        <v>169.19800000000001</v>
      </c>
      <c r="D22" s="65">
        <f>VLOOKUP($A22,'Return Data'!$B$7:$R$2843,10,0)</f>
        <v>13.908899999999999</v>
      </c>
      <c r="E22" s="66">
        <f t="shared" si="0"/>
        <v>13</v>
      </c>
      <c r="F22" s="65">
        <f>VLOOKUP($A22,'Return Data'!$B$7:$R$2843,11,0)</f>
        <v>32.477800000000002</v>
      </c>
      <c r="G22" s="66">
        <f t="shared" ref="G22:G30" si="11">RANK(F22,F$8:F$30,0)</f>
        <v>12</v>
      </c>
      <c r="H22" s="65">
        <f>VLOOKUP($A22,'Return Data'!$B$7:$R$2843,12,0)</f>
        <v>65.808899999999994</v>
      </c>
      <c r="I22" s="66">
        <f t="shared" si="5"/>
        <v>4</v>
      </c>
      <c r="J22" s="65">
        <f>VLOOKUP($A22,'Return Data'!$B$7:$R$2843,13,0)</f>
        <v>95.196200000000005</v>
      </c>
      <c r="K22" s="66">
        <f t="shared" si="6"/>
        <v>2</v>
      </c>
      <c r="L22" s="65">
        <f>VLOOKUP($A22,'Return Data'!$B$7:$R$2843,17,0)</f>
        <v>54.717199999999998</v>
      </c>
      <c r="M22" s="66">
        <f t="shared" si="7"/>
        <v>4</v>
      </c>
      <c r="N22" s="65">
        <f>VLOOKUP($A22,'Return Data'!$B$7:$R$2843,14,0)</f>
        <v>27.247299999999999</v>
      </c>
      <c r="O22" s="66">
        <f t="shared" si="8"/>
        <v>3</v>
      </c>
      <c r="P22" s="65">
        <f>VLOOKUP($A22,'Return Data'!$B$7:$R$2843,15,0)</f>
        <v>21.213000000000001</v>
      </c>
      <c r="Q22" s="66">
        <f t="shared" si="9"/>
        <v>5</v>
      </c>
      <c r="R22" s="65">
        <f>VLOOKUP($A22,'Return Data'!$B$7:$R$2843,16,0)</f>
        <v>21.8965</v>
      </c>
      <c r="S22" s="67">
        <f t="shared" si="4"/>
        <v>14</v>
      </c>
    </row>
    <row r="23" spans="1:19" x14ac:dyDescent="0.3">
      <c r="A23" s="63" t="s">
        <v>1476</v>
      </c>
      <c r="B23" s="64">
        <f>VLOOKUP($A23,'Return Data'!$B$7:$R$2843,3,0)</f>
        <v>44438</v>
      </c>
      <c r="C23" s="65">
        <f>VLOOKUP($A23,'Return Data'!$B$7:$R$2843,4,0)</f>
        <v>42.685000000000002</v>
      </c>
      <c r="D23" s="65">
        <f>VLOOKUP($A23,'Return Data'!$B$7:$R$2843,10,0)</f>
        <v>14.3849</v>
      </c>
      <c r="E23" s="66">
        <f t="shared" si="0"/>
        <v>9</v>
      </c>
      <c r="F23" s="65">
        <f>VLOOKUP($A23,'Return Data'!$B$7:$R$2843,11,0)</f>
        <v>37.4895</v>
      </c>
      <c r="G23" s="66">
        <f t="shared" si="11"/>
        <v>4</v>
      </c>
      <c r="H23" s="65">
        <f>VLOOKUP($A23,'Return Data'!$B$7:$R$2843,12,0)</f>
        <v>62.343600000000002</v>
      </c>
      <c r="I23" s="66">
        <f t="shared" si="5"/>
        <v>8</v>
      </c>
      <c r="J23" s="65">
        <f>VLOOKUP($A23,'Return Data'!$B$7:$R$2843,13,0)</f>
        <v>83.252499999999998</v>
      </c>
      <c r="K23" s="66">
        <f t="shared" si="6"/>
        <v>4</v>
      </c>
      <c r="L23" s="65">
        <f>VLOOKUP($A23,'Return Data'!$B$7:$R$2843,17,0)</f>
        <v>37.862099999999998</v>
      </c>
      <c r="M23" s="66">
        <f t="shared" si="7"/>
        <v>16</v>
      </c>
      <c r="N23" s="65">
        <f>VLOOKUP($A23,'Return Data'!$B$7:$R$2843,14,0)</f>
        <v>15.020899999999999</v>
      </c>
      <c r="O23" s="66">
        <f t="shared" si="8"/>
        <v>13</v>
      </c>
      <c r="P23" s="65">
        <f>VLOOKUP($A23,'Return Data'!$B$7:$R$2843,15,0)</f>
        <v>18.808800000000002</v>
      </c>
      <c r="Q23" s="66">
        <f t="shared" si="9"/>
        <v>7</v>
      </c>
      <c r="R23" s="65">
        <f>VLOOKUP($A23,'Return Data'!$B$7:$R$2843,16,0)</f>
        <v>21.971399999999999</v>
      </c>
      <c r="S23" s="67">
        <f t="shared" si="4"/>
        <v>13</v>
      </c>
    </row>
    <row r="24" spans="1:19" x14ac:dyDescent="0.3">
      <c r="A24" s="63" t="s">
        <v>1479</v>
      </c>
      <c r="B24" s="64">
        <f>VLOOKUP($A24,'Return Data'!$B$7:$R$2843,3,0)</f>
        <v>44438</v>
      </c>
      <c r="C24" s="65">
        <f>VLOOKUP($A24,'Return Data'!$B$7:$R$2843,4,0)</f>
        <v>83.747900000000001</v>
      </c>
      <c r="D24" s="65">
        <f>VLOOKUP($A24,'Return Data'!$B$7:$R$2843,10,0)</f>
        <v>15.2064</v>
      </c>
      <c r="E24" s="66">
        <f t="shared" si="0"/>
        <v>6</v>
      </c>
      <c r="F24" s="65">
        <f>VLOOKUP($A24,'Return Data'!$B$7:$R$2843,11,0)</f>
        <v>36.259599999999999</v>
      </c>
      <c r="G24" s="66">
        <f t="shared" si="11"/>
        <v>6</v>
      </c>
      <c r="H24" s="65">
        <f>VLOOKUP($A24,'Return Data'!$B$7:$R$2843,12,0)</f>
        <v>66.450800000000001</v>
      </c>
      <c r="I24" s="66">
        <f t="shared" si="5"/>
        <v>2</v>
      </c>
      <c r="J24" s="65">
        <f>VLOOKUP($A24,'Return Data'!$B$7:$R$2843,13,0)</f>
        <v>83.064300000000003</v>
      </c>
      <c r="K24" s="66">
        <f t="shared" si="6"/>
        <v>5</v>
      </c>
      <c r="L24" s="65">
        <f>VLOOKUP($A24,'Return Data'!$B$7:$R$2843,17,0)</f>
        <v>49.657200000000003</v>
      </c>
      <c r="M24" s="66">
        <f t="shared" si="7"/>
        <v>5</v>
      </c>
      <c r="N24" s="65">
        <f>VLOOKUP($A24,'Return Data'!$B$7:$R$2843,14,0)</f>
        <v>21.073399999999999</v>
      </c>
      <c r="O24" s="66">
        <f t="shared" si="8"/>
        <v>6</v>
      </c>
      <c r="P24" s="65">
        <f>VLOOKUP($A24,'Return Data'!$B$7:$R$2843,15,0)</f>
        <v>22.8169</v>
      </c>
      <c r="Q24" s="66">
        <f t="shared" si="9"/>
        <v>1</v>
      </c>
      <c r="R24" s="65">
        <f>VLOOKUP($A24,'Return Data'!$B$7:$R$2843,16,0)</f>
        <v>26.404399999999999</v>
      </c>
      <c r="S24" s="67">
        <f t="shared" si="4"/>
        <v>11</v>
      </c>
    </row>
    <row r="25" spans="1:19" x14ac:dyDescent="0.3">
      <c r="A25" s="63" t="s">
        <v>1480</v>
      </c>
      <c r="B25" s="64">
        <f>VLOOKUP($A25,'Return Data'!$B$7:$R$2843,3,0)</f>
        <v>44438</v>
      </c>
      <c r="C25" s="65">
        <f>VLOOKUP($A25,'Return Data'!$B$7:$R$2843,4,0)</f>
        <v>21.91</v>
      </c>
      <c r="D25" s="65">
        <f>VLOOKUP($A25,'Return Data'!$B$7:$R$2843,10,0)</f>
        <v>13.464499999999999</v>
      </c>
      <c r="E25" s="66">
        <f t="shared" si="0"/>
        <v>15</v>
      </c>
      <c r="F25" s="65">
        <f>VLOOKUP($A25,'Return Data'!$B$7:$R$2843,11,0)</f>
        <v>34.830800000000004</v>
      </c>
      <c r="G25" s="66">
        <f t="shared" si="11"/>
        <v>8</v>
      </c>
      <c r="H25" s="65">
        <f>VLOOKUP($A25,'Return Data'!$B$7:$R$2843,12,0)</f>
        <v>60.512799999999999</v>
      </c>
      <c r="I25" s="66">
        <f t="shared" si="5"/>
        <v>12</v>
      </c>
      <c r="J25" s="65">
        <f>VLOOKUP($A25,'Return Data'!$B$7:$R$2843,13,0)</f>
        <v>79.296199999999999</v>
      </c>
      <c r="K25" s="66">
        <f t="shared" si="6"/>
        <v>11</v>
      </c>
      <c r="L25" s="65"/>
      <c r="M25" s="66"/>
      <c r="N25" s="65"/>
      <c r="O25" s="66"/>
      <c r="P25" s="65"/>
      <c r="Q25" s="66"/>
      <c r="R25" s="65">
        <f>VLOOKUP($A25,'Return Data'!$B$7:$R$2843,16,0)</f>
        <v>40.610300000000002</v>
      </c>
      <c r="S25" s="67">
        <f t="shared" si="4"/>
        <v>3</v>
      </c>
    </row>
    <row r="26" spans="1:19" x14ac:dyDescent="0.3">
      <c r="A26" s="63" t="s">
        <v>1483</v>
      </c>
      <c r="B26" s="64">
        <f>VLOOKUP($A26,'Return Data'!$B$7:$R$2843,3,0)</f>
        <v>44438</v>
      </c>
      <c r="C26" s="65">
        <f>VLOOKUP($A26,'Return Data'!$B$7:$R$2843,4,0)</f>
        <v>124.88160000000001</v>
      </c>
      <c r="D26" s="65">
        <f>VLOOKUP($A26,'Return Data'!$B$7:$R$2843,10,0)</f>
        <v>14.9331</v>
      </c>
      <c r="E26" s="66">
        <f t="shared" si="0"/>
        <v>8</v>
      </c>
      <c r="F26" s="65">
        <f>VLOOKUP($A26,'Return Data'!$B$7:$R$2843,11,0)</f>
        <v>52.606000000000002</v>
      </c>
      <c r="G26" s="66">
        <f t="shared" si="11"/>
        <v>1</v>
      </c>
      <c r="H26" s="65">
        <f>VLOOKUP($A26,'Return Data'!$B$7:$R$2843,12,0)</f>
        <v>87.504800000000003</v>
      </c>
      <c r="I26" s="66">
        <f t="shared" si="5"/>
        <v>1</v>
      </c>
      <c r="J26" s="65">
        <f>VLOOKUP($A26,'Return Data'!$B$7:$R$2843,13,0)</f>
        <v>114.1343</v>
      </c>
      <c r="K26" s="66">
        <f t="shared" si="6"/>
        <v>1</v>
      </c>
      <c r="L26" s="65">
        <f>VLOOKUP($A26,'Return Data'!$B$7:$R$2843,17,0)</f>
        <v>80.453100000000006</v>
      </c>
      <c r="M26" s="66">
        <f t="shared" si="7"/>
        <v>1</v>
      </c>
      <c r="N26" s="65">
        <f>VLOOKUP($A26,'Return Data'!$B$7:$R$2843,14,0)</f>
        <v>33.485700000000001</v>
      </c>
      <c r="O26" s="66">
        <f t="shared" si="8"/>
        <v>1</v>
      </c>
      <c r="P26" s="65">
        <f>VLOOKUP($A26,'Return Data'!$B$7:$R$2843,15,0)</f>
        <v>21.244499999999999</v>
      </c>
      <c r="Q26" s="66">
        <f t="shared" si="9"/>
        <v>4</v>
      </c>
      <c r="R26" s="65">
        <f>VLOOKUP($A26,'Return Data'!$B$7:$R$2843,16,0)</f>
        <v>16.188600000000001</v>
      </c>
      <c r="S26" s="67">
        <f t="shared" si="4"/>
        <v>21</v>
      </c>
    </row>
    <row r="27" spans="1:19" x14ac:dyDescent="0.3">
      <c r="A27" s="63" t="s">
        <v>1484</v>
      </c>
      <c r="B27" s="64">
        <f>VLOOKUP($A27,'Return Data'!$B$7:$R$2843,3,0)</f>
        <v>44438</v>
      </c>
      <c r="C27" s="65">
        <f>VLOOKUP($A27,'Return Data'!$B$7:$R$2843,4,0)</f>
        <v>104.648</v>
      </c>
      <c r="D27" s="65">
        <f>VLOOKUP($A27,'Return Data'!$B$7:$R$2843,10,0)</f>
        <v>7.6090999999999998</v>
      </c>
      <c r="E27" s="66">
        <f t="shared" si="0"/>
        <v>22</v>
      </c>
      <c r="F27" s="65">
        <f>VLOOKUP($A27,'Return Data'!$B$7:$R$2843,11,0)</f>
        <v>21.9847</v>
      </c>
      <c r="G27" s="66">
        <f t="shared" si="11"/>
        <v>23</v>
      </c>
      <c r="H27" s="65">
        <f>VLOOKUP($A27,'Return Data'!$B$7:$R$2843,12,0)</f>
        <v>43.136800000000001</v>
      </c>
      <c r="I27" s="66">
        <f t="shared" si="5"/>
        <v>23</v>
      </c>
      <c r="J27" s="65">
        <f>VLOOKUP($A27,'Return Data'!$B$7:$R$2843,13,0)</f>
        <v>60.911499999999997</v>
      </c>
      <c r="K27" s="66">
        <f t="shared" si="6"/>
        <v>22</v>
      </c>
      <c r="L27" s="65">
        <f>VLOOKUP($A27,'Return Data'!$B$7:$R$2843,17,0)</f>
        <v>41.285299999999999</v>
      </c>
      <c r="M27" s="66">
        <f t="shared" si="7"/>
        <v>12</v>
      </c>
      <c r="N27" s="65">
        <f>VLOOKUP($A27,'Return Data'!$B$7:$R$2843,14,0)</f>
        <v>20.639299999999999</v>
      </c>
      <c r="O27" s="66">
        <f t="shared" si="8"/>
        <v>7</v>
      </c>
      <c r="P27" s="65">
        <f>VLOOKUP($A27,'Return Data'!$B$7:$R$2843,15,0)</f>
        <v>22.5593</v>
      </c>
      <c r="Q27" s="66">
        <f t="shared" si="9"/>
        <v>2</v>
      </c>
      <c r="R27" s="65">
        <f>VLOOKUP($A27,'Return Data'!$B$7:$R$2843,16,0)</f>
        <v>27.4619</v>
      </c>
      <c r="S27" s="67">
        <f t="shared" si="4"/>
        <v>9</v>
      </c>
    </row>
    <row r="28" spans="1:19" x14ac:dyDescent="0.3">
      <c r="A28" s="63" t="s">
        <v>1487</v>
      </c>
      <c r="B28" s="64">
        <f>VLOOKUP($A28,'Return Data'!$B$7:$R$2843,3,0)</f>
        <v>44438</v>
      </c>
      <c r="C28" s="65">
        <f>VLOOKUP($A28,'Return Data'!$B$7:$R$2843,4,0)</f>
        <v>145.09039999999999</v>
      </c>
      <c r="D28" s="65">
        <f>VLOOKUP($A28,'Return Data'!$B$7:$R$2843,10,0)</f>
        <v>13.3687</v>
      </c>
      <c r="E28" s="66">
        <f t="shared" si="0"/>
        <v>16</v>
      </c>
      <c r="F28" s="65">
        <f>VLOOKUP($A28,'Return Data'!$B$7:$R$2843,11,0)</f>
        <v>33.464700000000001</v>
      </c>
      <c r="G28" s="66">
        <f t="shared" si="11"/>
        <v>10</v>
      </c>
      <c r="H28" s="65">
        <f>VLOOKUP($A28,'Return Data'!$B$7:$R$2843,12,0)</f>
        <v>56.113599999999998</v>
      </c>
      <c r="I28" s="66">
        <f t="shared" si="5"/>
        <v>15</v>
      </c>
      <c r="J28" s="65">
        <f>VLOOKUP($A28,'Return Data'!$B$7:$R$2843,13,0)</f>
        <v>77.104500000000002</v>
      </c>
      <c r="K28" s="66">
        <f t="shared" si="6"/>
        <v>14</v>
      </c>
      <c r="L28" s="65">
        <f>VLOOKUP($A28,'Return Data'!$B$7:$R$2843,17,0)</f>
        <v>41.0321</v>
      </c>
      <c r="M28" s="66">
        <f t="shared" si="7"/>
        <v>14</v>
      </c>
      <c r="N28" s="65">
        <f>VLOOKUP($A28,'Return Data'!$B$7:$R$2843,14,0)</f>
        <v>16.102699999999999</v>
      </c>
      <c r="O28" s="66">
        <f t="shared" si="8"/>
        <v>9</v>
      </c>
      <c r="P28" s="65">
        <f>VLOOKUP($A28,'Return Data'!$B$7:$R$2843,15,0)</f>
        <v>12.7843</v>
      </c>
      <c r="Q28" s="66">
        <f t="shared" si="9"/>
        <v>13</v>
      </c>
      <c r="R28" s="65">
        <f>VLOOKUP($A28,'Return Data'!$B$7:$R$2843,16,0)</f>
        <v>18.024899999999999</v>
      </c>
      <c r="S28" s="67">
        <f t="shared" si="4"/>
        <v>19</v>
      </c>
    </row>
    <row r="29" spans="1:19" x14ac:dyDescent="0.3">
      <c r="A29" s="63" t="s">
        <v>1488</v>
      </c>
      <c r="B29" s="64">
        <f>VLOOKUP($A29,'Return Data'!$B$7:$R$2843,3,0)</f>
        <v>44438</v>
      </c>
      <c r="C29" s="65">
        <f>VLOOKUP($A29,'Return Data'!$B$7:$R$2843,4,0)</f>
        <v>21.328399999999998</v>
      </c>
      <c r="D29" s="65">
        <f>VLOOKUP($A29,'Return Data'!$B$7:$R$2843,10,0)</f>
        <v>16.198799999999999</v>
      </c>
      <c r="E29" s="66">
        <f t="shared" si="0"/>
        <v>3</v>
      </c>
      <c r="F29" s="65">
        <f>VLOOKUP($A29,'Return Data'!$B$7:$R$2843,11,0)</f>
        <v>40.063200000000002</v>
      </c>
      <c r="G29" s="66">
        <f t="shared" si="11"/>
        <v>2</v>
      </c>
      <c r="H29" s="65">
        <f>VLOOKUP($A29,'Return Data'!$B$7:$R$2843,12,0)</f>
        <v>66.241100000000003</v>
      </c>
      <c r="I29" s="66">
        <f t="shared" si="5"/>
        <v>3</v>
      </c>
      <c r="J29" s="65">
        <f>VLOOKUP($A29,'Return Data'!$B$7:$R$2843,13,0)</f>
        <v>84.122699999999995</v>
      </c>
      <c r="K29" s="66">
        <f t="shared" si="6"/>
        <v>3</v>
      </c>
      <c r="L29" s="65">
        <f>VLOOKUP($A29,'Return Data'!$B$7:$R$2843,17,0)</f>
        <v>46.869399999999999</v>
      </c>
      <c r="M29" s="66">
        <f t="shared" si="7"/>
        <v>8</v>
      </c>
      <c r="N29" s="65"/>
      <c r="O29" s="66"/>
      <c r="P29" s="65"/>
      <c r="Q29" s="66"/>
      <c r="R29" s="65">
        <f>VLOOKUP($A29,'Return Data'!$B$7:$R$2843,16,0)</f>
        <v>31.064499999999999</v>
      </c>
      <c r="S29" s="67">
        <f t="shared" si="4"/>
        <v>7</v>
      </c>
    </row>
    <row r="30" spans="1:19" x14ac:dyDescent="0.3">
      <c r="A30" s="63" t="s">
        <v>1490</v>
      </c>
      <c r="B30" s="64">
        <f>VLOOKUP($A30,'Return Data'!$B$7:$R$2843,3,0)</f>
        <v>44438</v>
      </c>
      <c r="C30" s="65">
        <f>VLOOKUP($A30,'Return Data'!$B$7:$R$2843,4,0)</f>
        <v>28.79</v>
      </c>
      <c r="D30" s="65">
        <f>VLOOKUP($A30,'Return Data'!$B$7:$R$2843,10,0)</f>
        <v>15.9018</v>
      </c>
      <c r="E30" s="66">
        <f t="shared" si="0"/>
        <v>4</v>
      </c>
      <c r="F30" s="65">
        <f>VLOOKUP($A30,'Return Data'!$B$7:$R$2843,11,0)</f>
        <v>32.1248</v>
      </c>
      <c r="G30" s="66">
        <f t="shared" si="11"/>
        <v>13</v>
      </c>
      <c r="H30" s="65">
        <f>VLOOKUP($A30,'Return Data'!$B$7:$R$2843,12,0)</f>
        <v>60.838000000000001</v>
      </c>
      <c r="I30" s="66">
        <f t="shared" si="5"/>
        <v>10</v>
      </c>
      <c r="J30" s="65">
        <f>VLOOKUP($A30,'Return Data'!$B$7:$R$2843,13,0)</f>
        <v>73.747699999999995</v>
      </c>
      <c r="K30" s="66">
        <f t="shared" si="6"/>
        <v>16</v>
      </c>
      <c r="L30" s="65">
        <f>VLOOKUP($A30,'Return Data'!$B$7:$R$2843,17,0)</f>
        <v>49.194099999999999</v>
      </c>
      <c r="M30" s="66">
        <f t="shared" si="7"/>
        <v>7</v>
      </c>
      <c r="N30" s="65">
        <f>VLOOKUP($A30,'Return Data'!$B$7:$R$2843,14,0)</f>
        <v>21.230899999999998</v>
      </c>
      <c r="O30" s="66">
        <f t="shared" si="8"/>
        <v>5</v>
      </c>
      <c r="P30" s="65">
        <f>VLOOKUP($A30,'Return Data'!$B$7:$R$2843,15,0)</f>
        <v>16.309999999999999</v>
      </c>
      <c r="Q30" s="66">
        <f t="shared" si="9"/>
        <v>9</v>
      </c>
      <c r="R30" s="65">
        <f>VLOOKUP($A30,'Return Data'!$B$7:$R$2843,16,0)</f>
        <v>15.7555</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13.607878260869564</v>
      </c>
      <c r="E32" s="74"/>
      <c r="F32" s="75">
        <f>AVERAGE(F8:F30)</f>
        <v>32.835847826086955</v>
      </c>
      <c r="G32" s="74"/>
      <c r="H32" s="75">
        <f>AVERAGE(H8:H30)</f>
        <v>59.065395652173905</v>
      </c>
      <c r="I32" s="74"/>
      <c r="J32" s="75">
        <f>AVERAGE(J8:J30)</f>
        <v>78.084621739130412</v>
      </c>
      <c r="K32" s="74"/>
      <c r="L32" s="75">
        <f>AVERAGE(L8:L30)</f>
        <v>46.252760000000009</v>
      </c>
      <c r="M32" s="74"/>
      <c r="N32" s="75">
        <f>AVERAGE(N8:N30)</f>
        <v>19.743073333333335</v>
      </c>
      <c r="O32" s="74"/>
      <c r="P32" s="75">
        <f>AVERAGE(P8:P30)</f>
        <v>17.753578571428569</v>
      </c>
      <c r="Q32" s="74"/>
      <c r="R32" s="75">
        <f>AVERAGE(R8:R30)</f>
        <v>27.144108695652172</v>
      </c>
      <c r="S32" s="76"/>
    </row>
    <row r="33" spans="1:19" x14ac:dyDescent="0.3">
      <c r="A33" s="73" t="s">
        <v>28</v>
      </c>
      <c r="B33" s="74"/>
      <c r="C33" s="74"/>
      <c r="D33" s="75">
        <f>MIN(D8:D30)</f>
        <v>4.7516999999999996</v>
      </c>
      <c r="E33" s="74"/>
      <c r="F33" s="75">
        <f>MIN(F8:F30)</f>
        <v>21.9847</v>
      </c>
      <c r="G33" s="74"/>
      <c r="H33" s="75">
        <f>MIN(H8:H30)</f>
        <v>43.136800000000001</v>
      </c>
      <c r="I33" s="74"/>
      <c r="J33" s="75">
        <f>MIN(J8:J30)</f>
        <v>54.8765</v>
      </c>
      <c r="K33" s="74"/>
      <c r="L33" s="75">
        <f>MIN(L8:L30)</f>
        <v>33.969299999999997</v>
      </c>
      <c r="M33" s="74"/>
      <c r="N33" s="75">
        <f>MIN(N8:N30)</f>
        <v>11.2454</v>
      </c>
      <c r="O33" s="74"/>
      <c r="P33" s="75">
        <f>MIN(P8:P30)</f>
        <v>12.5007</v>
      </c>
      <c r="Q33" s="74"/>
      <c r="R33" s="75">
        <f>MIN(R8:R30)</f>
        <v>12.9079</v>
      </c>
      <c r="S33" s="76"/>
    </row>
    <row r="34" spans="1:19" ht="15" thickBot="1" x14ac:dyDescent="0.35">
      <c r="A34" s="77" t="s">
        <v>29</v>
      </c>
      <c r="B34" s="78"/>
      <c r="C34" s="78"/>
      <c r="D34" s="79">
        <f>MAX(D8:D30)</f>
        <v>20.900300000000001</v>
      </c>
      <c r="E34" s="78"/>
      <c r="F34" s="79">
        <f>MAX(F8:F30)</f>
        <v>52.606000000000002</v>
      </c>
      <c r="G34" s="78"/>
      <c r="H34" s="79">
        <f>MAX(H8:H30)</f>
        <v>87.504800000000003</v>
      </c>
      <c r="I34" s="78"/>
      <c r="J34" s="79">
        <f>MAX(J8:J30)</f>
        <v>114.1343</v>
      </c>
      <c r="K34" s="78"/>
      <c r="L34" s="79">
        <f>MAX(L8:L30)</f>
        <v>80.453100000000006</v>
      </c>
      <c r="M34" s="78"/>
      <c r="N34" s="79">
        <f>MAX(N8:N30)</f>
        <v>33.485700000000001</v>
      </c>
      <c r="O34" s="78"/>
      <c r="P34" s="79">
        <f>MAX(P8:P30)</f>
        <v>22.8169</v>
      </c>
      <c r="Q34" s="78"/>
      <c r="R34" s="79">
        <f>MAX(R8:R30)</f>
        <v>71.253299999999996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44438</v>
      </c>
      <c r="C8" s="65">
        <f>VLOOKUP($A8,'Return Data'!$B$7:$R$2843,4,0)</f>
        <v>52.0289</v>
      </c>
      <c r="D8" s="65">
        <f>VLOOKUP($A8,'Return Data'!$B$7:$R$2843,10,0)</f>
        <v>9.3963000000000001</v>
      </c>
      <c r="E8" s="66">
        <f t="shared" ref="E8:E30" si="0">RANK(D8,D$8:D$30,0)</f>
        <v>21</v>
      </c>
      <c r="F8" s="65">
        <f>VLOOKUP($A8,'Return Data'!$B$7:$R$2843,11,0)</f>
        <v>24.4711</v>
      </c>
      <c r="G8" s="66">
        <f t="shared" ref="G8" si="1">RANK(F8,F$8:F$30,0)</f>
        <v>20</v>
      </c>
      <c r="H8" s="65">
        <f>VLOOKUP($A8,'Return Data'!$B$7:$R$2843,12,0)</f>
        <v>50.332099999999997</v>
      </c>
      <c r="I8" s="66">
        <f t="shared" ref="I8" si="2">RANK(H8,H$8:H$30,0)</f>
        <v>19</v>
      </c>
      <c r="J8" s="65">
        <f>VLOOKUP($A8,'Return Data'!$B$7:$R$2843,13,0)</f>
        <v>71.259200000000007</v>
      </c>
      <c r="K8" s="66">
        <f t="shared" ref="K8" si="3">RANK(J8,J$8:J$30,0)</f>
        <v>18</v>
      </c>
      <c r="L8" s="65">
        <f>VLOOKUP($A8,'Return Data'!$B$7:$R$2843,17,0)</f>
        <v>33.935000000000002</v>
      </c>
      <c r="M8" s="66">
        <f>RANK(L8,L$8:L$30,0)</f>
        <v>19</v>
      </c>
      <c r="N8" s="65">
        <f>VLOOKUP($A8,'Return Data'!$B$7:$R$2843,14,0)</f>
        <v>9.9922000000000004</v>
      </c>
      <c r="O8" s="66">
        <f>RANK(N8,N$8:N$30,0)</f>
        <v>15</v>
      </c>
      <c r="P8" s="65">
        <f>VLOOKUP($A8,'Return Data'!$B$7:$R$2843,15,0)</f>
        <v>11.226900000000001</v>
      </c>
      <c r="Q8" s="66">
        <f>RANK(P8,P$8:P$30,0)</f>
        <v>14</v>
      </c>
      <c r="R8" s="65">
        <f>VLOOKUP($A8,'Return Data'!$B$7:$R$2843,16,0)</f>
        <v>12.166499999999999</v>
      </c>
      <c r="S8" s="67">
        <f t="shared" ref="S8" si="4">RANK(R8,R$8:R$30,0)</f>
        <v>20</v>
      </c>
    </row>
    <row r="9" spans="1:20" x14ac:dyDescent="0.3">
      <c r="A9" s="63" t="s">
        <v>1449</v>
      </c>
      <c r="B9" s="64">
        <f>VLOOKUP($A9,'Return Data'!$B$7:$R$2843,3,0)</f>
        <v>44438</v>
      </c>
      <c r="C9" s="65">
        <f>VLOOKUP($A9,'Return Data'!$B$7:$R$2843,4,0)</f>
        <v>55.89</v>
      </c>
      <c r="D9" s="65">
        <f>VLOOKUP($A9,'Return Data'!$B$7:$R$2843,10,0)</f>
        <v>13.7363</v>
      </c>
      <c r="E9" s="66">
        <f t="shared" si="0"/>
        <v>12</v>
      </c>
      <c r="F9" s="65">
        <f>VLOOKUP($A9,'Return Data'!$B$7:$R$2843,11,0)</f>
        <v>32.85</v>
      </c>
      <c r="G9" s="66">
        <f t="shared" ref="G9:G30" si="5">RANK(F9,F$8:F$30,0)</f>
        <v>9</v>
      </c>
      <c r="H9" s="65">
        <f>VLOOKUP($A9,'Return Data'!$B$7:$R$2843,12,0)</f>
        <v>49.678600000000003</v>
      </c>
      <c r="I9" s="66">
        <f t="shared" ref="I9:I30" si="6">RANK(H9,H$8:H$30,0)</f>
        <v>20</v>
      </c>
      <c r="J9" s="65">
        <f>VLOOKUP($A9,'Return Data'!$B$7:$R$2843,13,0)</f>
        <v>66.885599999999997</v>
      </c>
      <c r="K9" s="66">
        <f t="shared" ref="K9:K30" si="7">RANK(J9,J$8:J$30,0)</f>
        <v>20</v>
      </c>
      <c r="L9" s="65">
        <f>VLOOKUP($A9,'Return Data'!$B$7:$R$2843,17,0)</f>
        <v>38.858499999999999</v>
      </c>
      <c r="M9" s="66">
        <f t="shared" ref="M9:M30" si="8">RANK(L9,L$8:L$30,0)</f>
        <v>14</v>
      </c>
      <c r="N9" s="65">
        <f>VLOOKUP($A9,'Return Data'!$B$7:$R$2843,14,0)</f>
        <v>25.407599999999999</v>
      </c>
      <c r="O9" s="66">
        <f t="shared" ref="O9:O30" si="9">RANK(N9,N$8:N$30,0)</f>
        <v>3</v>
      </c>
      <c r="P9" s="65">
        <f>VLOOKUP($A9,'Return Data'!$B$7:$R$2843,15,0)</f>
        <v>19.999700000000001</v>
      </c>
      <c r="Q9" s="66">
        <f t="shared" ref="Q9:Q30" si="10">RANK(P9,P$8:P$30,0)</f>
        <v>4</v>
      </c>
      <c r="R9" s="65">
        <f>VLOOKUP($A9,'Return Data'!$B$7:$R$2843,16,0)</f>
        <v>24.8399</v>
      </c>
      <c r="S9" s="67">
        <f t="shared" ref="S9:S30" si="11">RANK(R9,R$8:R$30,0)</f>
        <v>9</v>
      </c>
    </row>
    <row r="10" spans="1:20" x14ac:dyDescent="0.3">
      <c r="A10" s="63" t="s">
        <v>1451</v>
      </c>
      <c r="B10" s="64">
        <f>VLOOKUP($A10,'Return Data'!$B$7:$R$2843,3,0)</f>
        <v>44438</v>
      </c>
      <c r="C10" s="65">
        <f>VLOOKUP($A10,'Return Data'!$B$7:$R$2843,4,0)</f>
        <v>23.89</v>
      </c>
      <c r="D10" s="65">
        <f>VLOOKUP($A10,'Return Data'!$B$7:$R$2843,10,0)</f>
        <v>13.061999999999999</v>
      </c>
      <c r="E10" s="66">
        <f t="shared" si="0"/>
        <v>15</v>
      </c>
      <c r="F10" s="65">
        <f>VLOOKUP($A10,'Return Data'!$B$7:$R$2843,11,0)</f>
        <v>34.138100000000001</v>
      </c>
      <c r="G10" s="66">
        <f t="shared" si="5"/>
        <v>7</v>
      </c>
      <c r="H10" s="65">
        <f>VLOOKUP($A10,'Return Data'!$B$7:$R$2843,12,0)</f>
        <v>58.526899999999998</v>
      </c>
      <c r="I10" s="66">
        <f t="shared" si="6"/>
        <v>13</v>
      </c>
      <c r="J10" s="65">
        <f>VLOOKUP($A10,'Return Data'!$B$7:$R$2843,13,0)</f>
        <v>78.416700000000006</v>
      </c>
      <c r="K10" s="66">
        <f t="shared" si="7"/>
        <v>6</v>
      </c>
      <c r="L10" s="65">
        <f>VLOOKUP($A10,'Return Data'!$B$7:$R$2843,17,0)</f>
        <v>58.147100000000002</v>
      </c>
      <c r="M10" s="66">
        <f t="shared" si="8"/>
        <v>2</v>
      </c>
      <c r="N10" s="65"/>
      <c r="O10" s="66"/>
      <c r="P10" s="65"/>
      <c r="Q10" s="66"/>
      <c r="R10" s="65">
        <f>VLOOKUP($A10,'Return Data'!$B$7:$R$2843,16,0)</f>
        <v>38.086500000000001</v>
      </c>
      <c r="S10" s="67">
        <f t="shared" si="11"/>
        <v>3</v>
      </c>
    </row>
    <row r="11" spans="1:20" x14ac:dyDescent="0.3">
      <c r="A11" s="63" t="s">
        <v>1453</v>
      </c>
      <c r="B11" s="64">
        <f>VLOOKUP($A11,'Return Data'!$B$7:$R$2843,3,0)</f>
        <v>44438</v>
      </c>
      <c r="C11" s="65">
        <f>VLOOKUP($A11,'Return Data'!$B$7:$R$2843,4,0)</f>
        <v>20.440000000000001</v>
      </c>
      <c r="D11" s="65">
        <f>VLOOKUP($A11,'Return Data'!$B$7:$R$2843,10,0)</f>
        <v>14.638299999999999</v>
      </c>
      <c r="E11" s="66">
        <f t="shared" si="0"/>
        <v>7</v>
      </c>
      <c r="F11" s="65">
        <f>VLOOKUP($A11,'Return Data'!$B$7:$R$2843,11,0)</f>
        <v>35.633699999999997</v>
      </c>
      <c r="G11" s="66">
        <f t="shared" si="5"/>
        <v>6</v>
      </c>
      <c r="H11" s="65">
        <f>VLOOKUP($A11,'Return Data'!$B$7:$R$2843,12,0)</f>
        <v>60.439599999999999</v>
      </c>
      <c r="I11" s="66">
        <f t="shared" si="6"/>
        <v>8</v>
      </c>
      <c r="J11" s="65">
        <f>VLOOKUP($A11,'Return Data'!$B$7:$R$2843,13,0)</f>
        <v>77.739099999999993</v>
      </c>
      <c r="K11" s="66">
        <f t="shared" si="7"/>
        <v>7</v>
      </c>
      <c r="L11" s="65">
        <f>VLOOKUP($A11,'Return Data'!$B$7:$R$2843,17,0)</f>
        <v>52.403599999999997</v>
      </c>
      <c r="M11" s="66">
        <f t="shared" si="8"/>
        <v>4</v>
      </c>
      <c r="N11" s="65"/>
      <c r="O11" s="66"/>
      <c r="P11" s="65"/>
      <c r="Q11" s="66"/>
      <c r="R11" s="65">
        <f>VLOOKUP($A11,'Return Data'!$B$7:$R$2843,16,0)</f>
        <v>32.510300000000001</v>
      </c>
      <c r="S11" s="67">
        <f t="shared" si="11"/>
        <v>5</v>
      </c>
    </row>
    <row r="12" spans="1:20" x14ac:dyDescent="0.3">
      <c r="A12" s="63" t="s">
        <v>1455</v>
      </c>
      <c r="B12" s="64">
        <f>VLOOKUP($A12,'Return Data'!$B$7:$R$2843,3,0)</f>
        <v>44438</v>
      </c>
      <c r="C12" s="65">
        <f>VLOOKUP($A12,'Return Data'!$B$7:$R$2843,4,0)</f>
        <v>99.906999999999996</v>
      </c>
      <c r="D12" s="65">
        <f>VLOOKUP($A12,'Return Data'!$B$7:$R$2843,10,0)</f>
        <v>12.8599</v>
      </c>
      <c r="E12" s="66">
        <f t="shared" si="0"/>
        <v>17</v>
      </c>
      <c r="F12" s="65">
        <f>VLOOKUP($A12,'Return Data'!$B$7:$R$2843,11,0)</f>
        <v>28.7163</v>
      </c>
      <c r="G12" s="66">
        <f t="shared" si="5"/>
        <v>18</v>
      </c>
      <c r="H12" s="65">
        <f>VLOOKUP($A12,'Return Data'!$B$7:$R$2843,12,0)</f>
        <v>48.534100000000002</v>
      </c>
      <c r="I12" s="66">
        <f t="shared" si="6"/>
        <v>21</v>
      </c>
      <c r="J12" s="65">
        <f>VLOOKUP($A12,'Return Data'!$B$7:$R$2843,13,0)</f>
        <v>65.974999999999994</v>
      </c>
      <c r="K12" s="66">
        <f t="shared" si="7"/>
        <v>21</v>
      </c>
      <c r="L12" s="65">
        <f>VLOOKUP($A12,'Return Data'!$B$7:$R$2843,17,0)</f>
        <v>42.951500000000003</v>
      </c>
      <c r="M12" s="66">
        <f t="shared" si="8"/>
        <v>10</v>
      </c>
      <c r="N12" s="65">
        <f>VLOOKUP($A12,'Return Data'!$B$7:$R$2843,14,0)</f>
        <v>18.3459</v>
      </c>
      <c r="O12" s="66">
        <f t="shared" si="9"/>
        <v>8</v>
      </c>
      <c r="P12" s="65">
        <f>VLOOKUP($A12,'Return Data'!$B$7:$R$2843,15,0)</f>
        <v>14.4108</v>
      </c>
      <c r="Q12" s="66">
        <f t="shared" si="10"/>
        <v>10</v>
      </c>
      <c r="R12" s="65">
        <f>VLOOKUP($A12,'Return Data'!$B$7:$R$2843,16,0)</f>
        <v>17.567</v>
      </c>
      <c r="S12" s="67">
        <f t="shared" si="11"/>
        <v>14</v>
      </c>
    </row>
    <row r="13" spans="1:20" x14ac:dyDescent="0.3">
      <c r="A13" s="63" t="s">
        <v>1457</v>
      </c>
      <c r="B13" s="64">
        <f>VLOOKUP($A13,'Return Data'!$B$7:$R$2843,3,0)</f>
        <v>44438</v>
      </c>
      <c r="C13" s="65">
        <f>VLOOKUP($A13,'Return Data'!$B$7:$R$2843,4,0)</f>
        <v>22.084</v>
      </c>
      <c r="D13" s="65">
        <f>VLOOKUP($A13,'Return Data'!$B$7:$R$2843,10,0)</f>
        <v>11.7216</v>
      </c>
      <c r="E13" s="66">
        <f t="shared" si="0"/>
        <v>19</v>
      </c>
      <c r="F13" s="65">
        <f>VLOOKUP($A13,'Return Data'!$B$7:$R$2843,11,0)</f>
        <v>28.09</v>
      </c>
      <c r="G13" s="66">
        <f t="shared" si="5"/>
        <v>19</v>
      </c>
      <c r="H13" s="65">
        <f>VLOOKUP($A13,'Return Data'!$B$7:$R$2843,12,0)</f>
        <v>56.891199999999998</v>
      </c>
      <c r="I13" s="66">
        <f t="shared" si="6"/>
        <v>14</v>
      </c>
      <c r="J13" s="65">
        <f>VLOOKUP($A13,'Return Data'!$B$7:$R$2843,13,0)</f>
        <v>76.742699999999999</v>
      </c>
      <c r="K13" s="66">
        <f t="shared" si="7"/>
        <v>11</v>
      </c>
      <c r="L13" s="65">
        <f>VLOOKUP($A13,'Return Data'!$B$7:$R$2843,17,0)</f>
        <v>47.100999999999999</v>
      </c>
      <c r="M13" s="66">
        <f t="shared" si="8"/>
        <v>7</v>
      </c>
      <c r="N13" s="65"/>
      <c r="O13" s="66"/>
      <c r="P13" s="65"/>
      <c r="Q13" s="66"/>
      <c r="R13" s="65">
        <f>VLOOKUP($A13,'Return Data'!$B$7:$R$2843,16,0)</f>
        <v>36.244500000000002</v>
      </c>
      <c r="S13" s="67">
        <f t="shared" si="11"/>
        <v>4</v>
      </c>
    </row>
    <row r="14" spans="1:20" x14ac:dyDescent="0.3">
      <c r="A14" s="63" t="s">
        <v>1458</v>
      </c>
      <c r="B14" s="64">
        <f>VLOOKUP($A14,'Return Data'!$B$7:$R$2843,3,0)</f>
        <v>44438</v>
      </c>
      <c r="C14" s="65">
        <f>VLOOKUP($A14,'Return Data'!$B$7:$R$2843,4,0)</f>
        <v>82.752799999999993</v>
      </c>
      <c r="D14" s="65">
        <f>VLOOKUP($A14,'Return Data'!$B$7:$R$2843,10,0)</f>
        <v>11.2293</v>
      </c>
      <c r="E14" s="66">
        <f t="shared" si="0"/>
        <v>20</v>
      </c>
      <c r="F14" s="65">
        <f>VLOOKUP($A14,'Return Data'!$B$7:$R$2843,11,0)</f>
        <v>24.4527</v>
      </c>
      <c r="G14" s="66">
        <f t="shared" si="5"/>
        <v>21</v>
      </c>
      <c r="H14" s="65">
        <f>VLOOKUP($A14,'Return Data'!$B$7:$R$2843,12,0)</f>
        <v>51.2669</v>
      </c>
      <c r="I14" s="66">
        <f t="shared" si="6"/>
        <v>18</v>
      </c>
      <c r="J14" s="65">
        <f>VLOOKUP($A14,'Return Data'!$B$7:$R$2843,13,0)</f>
        <v>71.943899999999999</v>
      </c>
      <c r="K14" s="66">
        <f t="shared" si="7"/>
        <v>17</v>
      </c>
      <c r="L14" s="65">
        <f>VLOOKUP($A14,'Return Data'!$B$7:$R$2843,17,0)</f>
        <v>32.823399999999999</v>
      </c>
      <c r="M14" s="66">
        <f t="shared" si="8"/>
        <v>20</v>
      </c>
      <c r="N14" s="65">
        <f>VLOOKUP($A14,'Return Data'!$B$7:$R$2843,14,0)</f>
        <v>12.570399999999999</v>
      </c>
      <c r="O14" s="66">
        <f t="shared" si="9"/>
        <v>14</v>
      </c>
      <c r="P14" s="65">
        <f>VLOOKUP($A14,'Return Data'!$B$7:$R$2843,15,0)</f>
        <v>11.880100000000001</v>
      </c>
      <c r="Q14" s="66">
        <f t="shared" si="10"/>
        <v>12</v>
      </c>
      <c r="R14" s="65">
        <f>VLOOKUP($A14,'Return Data'!$B$7:$R$2843,16,0)</f>
        <v>14.468999999999999</v>
      </c>
      <c r="S14" s="67">
        <f t="shared" si="11"/>
        <v>18</v>
      </c>
    </row>
    <row r="15" spans="1:20" x14ac:dyDescent="0.3">
      <c r="A15" s="63" t="s">
        <v>1461</v>
      </c>
      <c r="B15" s="64">
        <f>VLOOKUP($A15,'Return Data'!$B$7:$R$2843,3,0)</f>
        <v>44438</v>
      </c>
      <c r="C15" s="65">
        <f>VLOOKUP($A15,'Return Data'!$B$7:$R$2843,4,0)</f>
        <v>69.302999999999997</v>
      </c>
      <c r="D15" s="65">
        <f>VLOOKUP($A15,'Return Data'!$B$7:$R$2843,10,0)</f>
        <v>14.0565</v>
      </c>
      <c r="E15" s="66">
        <f t="shared" si="0"/>
        <v>10</v>
      </c>
      <c r="F15" s="65">
        <f>VLOOKUP($A15,'Return Data'!$B$7:$R$2843,11,0)</f>
        <v>32.454799999999999</v>
      </c>
      <c r="G15" s="66">
        <f t="shared" si="5"/>
        <v>11</v>
      </c>
      <c r="H15" s="65">
        <f>VLOOKUP($A15,'Return Data'!$B$7:$R$2843,12,0)</f>
        <v>62.622</v>
      </c>
      <c r="I15" s="66">
        <f t="shared" si="6"/>
        <v>5</v>
      </c>
      <c r="J15" s="65">
        <f>VLOOKUP($A15,'Return Data'!$B$7:$R$2843,13,0)</f>
        <v>76.779799999999994</v>
      </c>
      <c r="K15" s="66">
        <f t="shared" si="7"/>
        <v>10</v>
      </c>
      <c r="L15" s="65">
        <f>VLOOKUP($A15,'Return Data'!$B$7:$R$2843,17,0)</f>
        <v>35.879800000000003</v>
      </c>
      <c r="M15" s="66">
        <f t="shared" si="8"/>
        <v>17</v>
      </c>
      <c r="N15" s="65">
        <f>VLOOKUP($A15,'Return Data'!$B$7:$R$2843,14,0)</f>
        <v>14.661799999999999</v>
      </c>
      <c r="O15" s="66">
        <f t="shared" si="9"/>
        <v>10</v>
      </c>
      <c r="P15" s="65">
        <f>VLOOKUP($A15,'Return Data'!$B$7:$R$2843,15,0)</f>
        <v>17.91</v>
      </c>
      <c r="Q15" s="66">
        <f t="shared" si="10"/>
        <v>6</v>
      </c>
      <c r="R15" s="65">
        <f>VLOOKUP($A15,'Return Data'!$B$7:$R$2843,16,0)</f>
        <v>15.5223</v>
      </c>
      <c r="S15" s="67">
        <f t="shared" si="11"/>
        <v>16</v>
      </c>
    </row>
    <row r="16" spans="1:20" x14ac:dyDescent="0.3">
      <c r="A16" s="63" t="s">
        <v>1462</v>
      </c>
      <c r="B16" s="64">
        <f>VLOOKUP($A16,'Return Data'!$B$7:$R$2843,3,0)</f>
        <v>44438</v>
      </c>
      <c r="C16" s="65">
        <f>VLOOKUP($A16,'Return Data'!$B$7:$R$2843,4,0)</f>
        <v>81.086500000000001</v>
      </c>
      <c r="D16" s="65">
        <f>VLOOKUP($A16,'Return Data'!$B$7:$R$2843,10,0)</f>
        <v>15.976900000000001</v>
      </c>
      <c r="E16" s="66">
        <f t="shared" si="0"/>
        <v>2</v>
      </c>
      <c r="F16" s="65">
        <f>VLOOKUP($A16,'Return Data'!$B$7:$R$2843,11,0)</f>
        <v>30.0334</v>
      </c>
      <c r="G16" s="66">
        <f t="shared" si="5"/>
        <v>17</v>
      </c>
      <c r="H16" s="65">
        <f>VLOOKUP($A16,'Return Data'!$B$7:$R$2843,12,0)</f>
        <v>53.527799999999999</v>
      </c>
      <c r="I16" s="66">
        <f t="shared" si="6"/>
        <v>17</v>
      </c>
      <c r="J16" s="65">
        <f>VLOOKUP($A16,'Return Data'!$B$7:$R$2843,13,0)</f>
        <v>74.817899999999995</v>
      </c>
      <c r="K16" s="66">
        <f t="shared" si="7"/>
        <v>14</v>
      </c>
      <c r="L16" s="65">
        <f>VLOOKUP($A16,'Return Data'!$B$7:$R$2843,17,0)</f>
        <v>38.093499999999999</v>
      </c>
      <c r="M16" s="66">
        <f t="shared" si="8"/>
        <v>15</v>
      </c>
      <c r="N16" s="65">
        <f>VLOOKUP($A16,'Return Data'!$B$7:$R$2843,14,0)</f>
        <v>14.0268</v>
      </c>
      <c r="O16" s="66">
        <f t="shared" si="9"/>
        <v>12</v>
      </c>
      <c r="P16" s="65">
        <f>VLOOKUP($A16,'Return Data'!$B$7:$R$2843,15,0)</f>
        <v>13.019299999999999</v>
      </c>
      <c r="Q16" s="66">
        <f t="shared" si="10"/>
        <v>11</v>
      </c>
      <c r="R16" s="65">
        <f>VLOOKUP($A16,'Return Data'!$B$7:$R$2843,16,0)</f>
        <v>13.707000000000001</v>
      </c>
      <c r="S16" s="67">
        <f t="shared" si="11"/>
        <v>19</v>
      </c>
    </row>
    <row r="17" spans="1:19" x14ac:dyDescent="0.3">
      <c r="A17" s="63" t="s">
        <v>1464</v>
      </c>
      <c r="B17" s="64">
        <f>VLOOKUP($A17,'Return Data'!$B$7:$R$2843,3,0)</f>
        <v>44438</v>
      </c>
      <c r="C17" s="65">
        <f>VLOOKUP($A17,'Return Data'!$B$7:$R$2843,4,0)</f>
        <v>46.78</v>
      </c>
      <c r="D17" s="65">
        <f>VLOOKUP($A17,'Return Data'!$B$7:$R$2843,10,0)</f>
        <v>13.82</v>
      </c>
      <c r="E17" s="66">
        <f t="shared" si="0"/>
        <v>11</v>
      </c>
      <c r="F17" s="65">
        <f>VLOOKUP($A17,'Return Data'!$B$7:$R$2843,11,0)</f>
        <v>30.415400000000002</v>
      </c>
      <c r="G17" s="66">
        <f t="shared" si="5"/>
        <v>16</v>
      </c>
      <c r="H17" s="65">
        <f>VLOOKUP($A17,'Return Data'!$B$7:$R$2843,12,0)</f>
        <v>58.737699999999997</v>
      </c>
      <c r="I17" s="66">
        <f t="shared" si="6"/>
        <v>11</v>
      </c>
      <c r="J17" s="65">
        <f>VLOOKUP($A17,'Return Data'!$B$7:$R$2843,13,0)</f>
        <v>77.533199999999994</v>
      </c>
      <c r="K17" s="66">
        <f t="shared" si="7"/>
        <v>8</v>
      </c>
      <c r="L17" s="65">
        <f>VLOOKUP($A17,'Return Data'!$B$7:$R$2843,17,0)</f>
        <v>40.605899999999998</v>
      </c>
      <c r="M17" s="66">
        <f t="shared" si="8"/>
        <v>11</v>
      </c>
      <c r="N17" s="65">
        <f>VLOOKUP($A17,'Return Data'!$B$7:$R$2843,14,0)</f>
        <v>21.279599999999999</v>
      </c>
      <c r="O17" s="66">
        <f t="shared" si="9"/>
        <v>4</v>
      </c>
      <c r="P17" s="65">
        <f>VLOOKUP($A17,'Return Data'!$B$7:$R$2843,15,0)</f>
        <v>15.765499999999999</v>
      </c>
      <c r="Q17" s="66">
        <f t="shared" si="10"/>
        <v>8</v>
      </c>
      <c r="R17" s="65">
        <f>VLOOKUP($A17,'Return Data'!$B$7:$R$2843,16,0)</f>
        <v>11.7601</v>
      </c>
      <c r="S17" s="67">
        <f t="shared" si="11"/>
        <v>21</v>
      </c>
    </row>
    <row r="18" spans="1:19" x14ac:dyDescent="0.3">
      <c r="A18" s="63" t="s">
        <v>1466</v>
      </c>
      <c r="B18" s="64">
        <f>VLOOKUP($A18,'Return Data'!$B$7:$R$2843,3,0)</f>
        <v>44438</v>
      </c>
      <c r="C18" s="65">
        <f>VLOOKUP($A18,'Return Data'!$B$7:$R$2843,4,0)</f>
        <v>15.49</v>
      </c>
      <c r="D18" s="65">
        <f>VLOOKUP($A18,'Return Data'!$B$7:$R$2843,10,0)</f>
        <v>11.7605</v>
      </c>
      <c r="E18" s="66">
        <f t="shared" si="0"/>
        <v>18</v>
      </c>
      <c r="F18" s="65">
        <f>VLOOKUP($A18,'Return Data'!$B$7:$R$2843,11,0)</f>
        <v>30.938300000000002</v>
      </c>
      <c r="G18" s="66">
        <f t="shared" si="5"/>
        <v>15</v>
      </c>
      <c r="H18" s="65">
        <f>VLOOKUP($A18,'Return Data'!$B$7:$R$2843,12,0)</f>
        <v>54.282899999999998</v>
      </c>
      <c r="I18" s="66">
        <f t="shared" si="6"/>
        <v>16</v>
      </c>
      <c r="J18" s="65">
        <f>VLOOKUP($A18,'Return Data'!$B$7:$R$2843,13,0)</f>
        <v>70.219800000000006</v>
      </c>
      <c r="K18" s="66">
        <f t="shared" si="7"/>
        <v>19</v>
      </c>
      <c r="L18" s="65">
        <f>VLOOKUP($A18,'Return Data'!$B$7:$R$2843,17,0)</f>
        <v>35.738900000000001</v>
      </c>
      <c r="M18" s="66">
        <f t="shared" si="8"/>
        <v>18</v>
      </c>
      <c r="N18" s="65">
        <f>VLOOKUP($A18,'Return Data'!$B$7:$R$2843,14,0)</f>
        <v>14.1149</v>
      </c>
      <c r="O18" s="66">
        <f t="shared" si="9"/>
        <v>11</v>
      </c>
      <c r="P18" s="65"/>
      <c r="Q18" s="66"/>
      <c r="R18" s="65">
        <f>VLOOKUP($A18,'Return Data'!$B$7:$R$2843,16,0)</f>
        <v>10.996499999999999</v>
      </c>
      <c r="S18" s="67">
        <f t="shared" si="11"/>
        <v>23</v>
      </c>
    </row>
    <row r="19" spans="1:19" x14ac:dyDescent="0.3">
      <c r="A19" s="63" t="s">
        <v>1469</v>
      </c>
      <c r="B19" s="64">
        <f>VLOOKUP($A19,'Return Data'!$B$7:$R$2843,3,0)</f>
        <v>44438</v>
      </c>
      <c r="C19" s="65">
        <f>VLOOKUP($A19,'Return Data'!$B$7:$R$2843,4,0)</f>
        <v>21.92</v>
      </c>
      <c r="D19" s="65">
        <f>VLOOKUP($A19,'Return Data'!$B$7:$R$2843,10,0)</f>
        <v>20.307400000000001</v>
      </c>
      <c r="E19" s="66">
        <f t="shared" si="0"/>
        <v>1</v>
      </c>
      <c r="F19" s="65">
        <f>VLOOKUP($A19,'Return Data'!$B$7:$R$2843,11,0)</f>
        <v>36.914400000000001</v>
      </c>
      <c r="G19" s="66">
        <f t="shared" si="5"/>
        <v>3</v>
      </c>
      <c r="H19" s="65">
        <f>VLOOKUP($A19,'Return Data'!$B$7:$R$2843,12,0)</f>
        <v>59.186599999999999</v>
      </c>
      <c r="I19" s="66">
        <f t="shared" si="6"/>
        <v>10</v>
      </c>
      <c r="J19" s="65">
        <f>VLOOKUP($A19,'Return Data'!$B$7:$R$2843,13,0)</f>
        <v>77.2029</v>
      </c>
      <c r="K19" s="66">
        <f t="shared" si="7"/>
        <v>9</v>
      </c>
      <c r="L19" s="65"/>
      <c r="M19" s="66"/>
      <c r="N19" s="65"/>
      <c r="O19" s="66"/>
      <c r="P19" s="65"/>
      <c r="Q19" s="66"/>
      <c r="R19" s="65">
        <f>VLOOKUP($A19,'Return Data'!$B$7:$R$2843,16,0)</f>
        <v>68.025300000000001</v>
      </c>
      <c r="S19" s="67">
        <f t="shared" si="11"/>
        <v>1</v>
      </c>
    </row>
    <row r="20" spans="1:19" x14ac:dyDescent="0.3">
      <c r="A20" s="63" t="s">
        <v>1471</v>
      </c>
      <c r="B20" s="64">
        <f>VLOOKUP($A20,'Return Data'!$B$7:$R$2843,3,0)</f>
        <v>44438</v>
      </c>
      <c r="C20" s="65">
        <f>VLOOKUP($A20,'Return Data'!$B$7:$R$2843,4,0)</f>
        <v>19.93</v>
      </c>
      <c r="D20" s="65">
        <f>VLOOKUP($A20,'Return Data'!$B$7:$R$2843,10,0)</f>
        <v>15.4024</v>
      </c>
      <c r="E20" s="66">
        <f t="shared" si="0"/>
        <v>5</v>
      </c>
      <c r="F20" s="65">
        <f>VLOOKUP($A20,'Return Data'!$B$7:$R$2843,11,0)</f>
        <v>30.946100000000001</v>
      </c>
      <c r="G20" s="66">
        <f t="shared" si="5"/>
        <v>14</v>
      </c>
      <c r="H20" s="65">
        <f>VLOOKUP($A20,'Return Data'!$B$7:$R$2843,12,0)</f>
        <v>60.596299999999999</v>
      </c>
      <c r="I20" s="66">
        <f t="shared" si="6"/>
        <v>7</v>
      </c>
      <c r="J20" s="65">
        <f>VLOOKUP($A20,'Return Data'!$B$7:$R$2843,13,0)</f>
        <v>73.153800000000004</v>
      </c>
      <c r="K20" s="66">
        <f t="shared" si="7"/>
        <v>15</v>
      </c>
      <c r="L20" s="65">
        <f>VLOOKUP($A20,'Return Data'!$B$7:$R$2843,17,0)</f>
        <v>44.313299999999998</v>
      </c>
      <c r="M20" s="66">
        <f t="shared" si="8"/>
        <v>8</v>
      </c>
      <c r="N20" s="65"/>
      <c r="O20" s="66"/>
      <c r="P20" s="65"/>
      <c r="Q20" s="66"/>
      <c r="R20" s="65">
        <f>VLOOKUP($A20,'Return Data'!$B$7:$R$2843,16,0)</f>
        <v>27.533200000000001</v>
      </c>
      <c r="S20" s="67">
        <f t="shared" si="11"/>
        <v>8</v>
      </c>
    </row>
    <row r="21" spans="1:19" x14ac:dyDescent="0.3">
      <c r="A21" s="63" t="s">
        <v>1473</v>
      </c>
      <c r="B21" s="64">
        <f>VLOOKUP($A21,'Return Data'!$B$7:$R$2843,3,0)</f>
        <v>44438</v>
      </c>
      <c r="C21" s="65">
        <f>VLOOKUP($A21,'Return Data'!$B$7:$R$2843,4,0)</f>
        <v>14.9404</v>
      </c>
      <c r="D21" s="65">
        <f>VLOOKUP($A21,'Return Data'!$B$7:$R$2843,10,0)</f>
        <v>4.1483999999999996</v>
      </c>
      <c r="E21" s="66">
        <f t="shared" si="0"/>
        <v>23</v>
      </c>
      <c r="F21" s="65">
        <f>VLOOKUP($A21,'Return Data'!$B$7:$R$2843,11,0)</f>
        <v>20.642800000000001</v>
      </c>
      <c r="G21" s="66">
        <f t="shared" si="5"/>
        <v>23</v>
      </c>
      <c r="H21" s="65">
        <f>VLOOKUP($A21,'Return Data'!$B$7:$R$2843,12,0)</f>
        <v>41.332500000000003</v>
      </c>
      <c r="I21" s="66">
        <f t="shared" si="6"/>
        <v>23</v>
      </c>
      <c r="J21" s="65">
        <f>VLOOKUP($A21,'Return Data'!$B$7:$R$2843,13,0)</f>
        <v>51.488500000000002</v>
      </c>
      <c r="K21" s="66">
        <f t="shared" si="7"/>
        <v>23</v>
      </c>
      <c r="L21" s="65"/>
      <c r="M21" s="66"/>
      <c r="N21" s="65"/>
      <c r="O21" s="66"/>
      <c r="P21" s="65"/>
      <c r="Q21" s="66"/>
      <c r="R21" s="65">
        <f>VLOOKUP($A21,'Return Data'!$B$7:$R$2843,16,0)</f>
        <v>29.911300000000001</v>
      </c>
      <c r="S21" s="67">
        <f t="shared" si="11"/>
        <v>6</v>
      </c>
    </row>
    <row r="22" spans="1:19" x14ac:dyDescent="0.3">
      <c r="A22" s="63" t="s">
        <v>1474</v>
      </c>
      <c r="B22" s="64">
        <f>VLOOKUP($A22,'Return Data'!$B$7:$R$2843,3,0)</f>
        <v>44438</v>
      </c>
      <c r="C22" s="65">
        <f>VLOOKUP($A22,'Return Data'!$B$7:$R$2843,4,0)</f>
        <v>151.459</v>
      </c>
      <c r="D22" s="65">
        <f>VLOOKUP($A22,'Return Data'!$B$7:$R$2843,10,0)</f>
        <v>13.4788</v>
      </c>
      <c r="E22" s="66">
        <f t="shared" si="0"/>
        <v>13</v>
      </c>
      <c r="F22" s="65">
        <f>VLOOKUP($A22,'Return Data'!$B$7:$R$2843,11,0)</f>
        <v>31.4954</v>
      </c>
      <c r="G22" s="66">
        <f t="shared" si="5"/>
        <v>13</v>
      </c>
      <c r="H22" s="65">
        <f>VLOOKUP($A22,'Return Data'!$B$7:$R$2843,12,0)</f>
        <v>63.971699999999998</v>
      </c>
      <c r="I22" s="66">
        <f t="shared" si="6"/>
        <v>4</v>
      </c>
      <c r="J22" s="65">
        <f>VLOOKUP($A22,'Return Data'!$B$7:$R$2843,13,0)</f>
        <v>92.336200000000005</v>
      </c>
      <c r="K22" s="66">
        <f t="shared" si="7"/>
        <v>2</v>
      </c>
      <c r="L22" s="65">
        <f>VLOOKUP($A22,'Return Data'!$B$7:$R$2843,17,0)</f>
        <v>52.529200000000003</v>
      </c>
      <c r="M22" s="66">
        <f t="shared" si="8"/>
        <v>3</v>
      </c>
      <c r="N22" s="65">
        <f>VLOOKUP($A22,'Return Data'!$B$7:$R$2843,14,0)</f>
        <v>25.497900000000001</v>
      </c>
      <c r="O22" s="66">
        <f t="shared" si="9"/>
        <v>2</v>
      </c>
      <c r="P22" s="65">
        <f>VLOOKUP($A22,'Return Data'!$B$7:$R$2843,15,0)</f>
        <v>19.520299999999999</v>
      </c>
      <c r="Q22" s="66">
        <f t="shared" si="10"/>
        <v>5</v>
      </c>
      <c r="R22" s="65">
        <f>VLOOKUP($A22,'Return Data'!$B$7:$R$2843,16,0)</f>
        <v>17.8779</v>
      </c>
      <c r="S22" s="67">
        <f t="shared" si="11"/>
        <v>13</v>
      </c>
    </row>
    <row r="23" spans="1:19" x14ac:dyDescent="0.3">
      <c r="A23" s="63" t="s">
        <v>1477</v>
      </c>
      <c r="B23" s="64">
        <f>VLOOKUP($A23,'Return Data'!$B$7:$R$2843,3,0)</f>
        <v>44438</v>
      </c>
      <c r="C23" s="65">
        <f>VLOOKUP($A23,'Return Data'!$B$7:$R$2843,4,0)</f>
        <v>40</v>
      </c>
      <c r="D23" s="65">
        <f>VLOOKUP($A23,'Return Data'!$B$7:$R$2843,10,0)</f>
        <v>14.070600000000001</v>
      </c>
      <c r="E23" s="66">
        <f t="shared" si="0"/>
        <v>9</v>
      </c>
      <c r="F23" s="65">
        <f>VLOOKUP($A23,'Return Data'!$B$7:$R$2843,11,0)</f>
        <v>36.752099999999999</v>
      </c>
      <c r="G23" s="66">
        <f t="shared" si="5"/>
        <v>4</v>
      </c>
      <c r="H23" s="65">
        <f>VLOOKUP($A23,'Return Data'!$B$7:$R$2843,12,0)</f>
        <v>61.0565</v>
      </c>
      <c r="I23" s="66">
        <f t="shared" si="6"/>
        <v>6</v>
      </c>
      <c r="J23" s="65">
        <f>VLOOKUP($A23,'Return Data'!$B$7:$R$2843,13,0)</f>
        <v>81.315399999999997</v>
      </c>
      <c r="K23" s="66">
        <f t="shared" si="7"/>
        <v>4</v>
      </c>
      <c r="L23" s="65">
        <f>VLOOKUP($A23,'Return Data'!$B$7:$R$2843,17,0)</f>
        <v>36.3568</v>
      </c>
      <c r="M23" s="66">
        <f t="shared" si="8"/>
        <v>16</v>
      </c>
      <c r="N23" s="65">
        <f>VLOOKUP($A23,'Return Data'!$B$7:$R$2843,14,0)</f>
        <v>13.7509</v>
      </c>
      <c r="O23" s="66">
        <f t="shared" si="9"/>
        <v>13</v>
      </c>
      <c r="P23" s="65">
        <f>VLOOKUP($A23,'Return Data'!$B$7:$R$2843,15,0)</f>
        <v>17.638200000000001</v>
      </c>
      <c r="Q23" s="66">
        <f t="shared" si="10"/>
        <v>7</v>
      </c>
      <c r="R23" s="65">
        <f>VLOOKUP($A23,'Return Data'!$B$7:$R$2843,16,0)</f>
        <v>20.8917</v>
      </c>
      <c r="S23" s="67">
        <f t="shared" si="11"/>
        <v>10</v>
      </c>
    </row>
    <row r="24" spans="1:19" x14ac:dyDescent="0.3">
      <c r="A24" s="63" t="s">
        <v>1478</v>
      </c>
      <c r="B24" s="64">
        <f>VLOOKUP($A24,'Return Data'!$B$7:$R$2843,3,0)</f>
        <v>44438</v>
      </c>
      <c r="C24" s="65">
        <f>VLOOKUP($A24,'Return Data'!$B$7:$R$2843,4,0)</f>
        <v>77.2136</v>
      </c>
      <c r="D24" s="65">
        <f>VLOOKUP($A24,'Return Data'!$B$7:$R$2843,10,0)</f>
        <v>14.965</v>
      </c>
      <c r="E24" s="66">
        <f t="shared" si="0"/>
        <v>6</v>
      </c>
      <c r="F24" s="65">
        <f>VLOOKUP($A24,'Return Data'!$B$7:$R$2843,11,0)</f>
        <v>35.67</v>
      </c>
      <c r="G24" s="66">
        <f t="shared" si="5"/>
        <v>5</v>
      </c>
      <c r="H24" s="65">
        <f>VLOOKUP($A24,'Return Data'!$B$7:$R$2843,12,0)</f>
        <v>65.3733</v>
      </c>
      <c r="I24" s="66">
        <f t="shared" si="6"/>
        <v>2</v>
      </c>
      <c r="J24" s="65">
        <f>VLOOKUP($A24,'Return Data'!$B$7:$R$2843,13,0)</f>
        <v>81.511200000000002</v>
      </c>
      <c r="K24" s="66">
        <f t="shared" si="7"/>
        <v>3</v>
      </c>
      <c r="L24" s="65">
        <f>VLOOKUP($A24,'Return Data'!$B$7:$R$2843,17,0)</f>
        <v>48.389699999999998</v>
      </c>
      <c r="M24" s="66">
        <f t="shared" si="8"/>
        <v>5</v>
      </c>
      <c r="N24" s="65">
        <f>VLOOKUP($A24,'Return Data'!$B$7:$R$2843,14,0)</f>
        <v>19.982600000000001</v>
      </c>
      <c r="O24" s="66">
        <f t="shared" si="9"/>
        <v>6</v>
      </c>
      <c r="P24" s="65">
        <f>VLOOKUP($A24,'Return Data'!$B$7:$R$2843,15,0)</f>
        <v>21.563400000000001</v>
      </c>
      <c r="Q24" s="66">
        <f t="shared" si="10"/>
        <v>1</v>
      </c>
      <c r="R24" s="65">
        <f>VLOOKUP($A24,'Return Data'!$B$7:$R$2843,16,0)</f>
        <v>20.4985</v>
      </c>
      <c r="S24" s="67">
        <f t="shared" si="11"/>
        <v>12</v>
      </c>
    </row>
    <row r="25" spans="1:19" x14ac:dyDescent="0.3">
      <c r="A25" s="63" t="s">
        <v>1481</v>
      </c>
      <c r="B25" s="64">
        <f>VLOOKUP($A25,'Return Data'!$B$7:$R$2843,3,0)</f>
        <v>44438</v>
      </c>
      <c r="C25" s="65">
        <f>VLOOKUP($A25,'Return Data'!$B$7:$R$2843,4,0)</f>
        <v>21.04</v>
      </c>
      <c r="D25" s="65">
        <f>VLOOKUP($A25,'Return Data'!$B$7:$R$2843,10,0)</f>
        <v>12.9361</v>
      </c>
      <c r="E25" s="66">
        <f t="shared" si="0"/>
        <v>16</v>
      </c>
      <c r="F25" s="65">
        <f>VLOOKUP($A25,'Return Data'!$B$7:$R$2843,11,0)</f>
        <v>33.757199999999997</v>
      </c>
      <c r="G25" s="66">
        <f t="shared" si="5"/>
        <v>8</v>
      </c>
      <c r="H25" s="65">
        <f>VLOOKUP($A25,'Return Data'!$B$7:$R$2843,12,0)</f>
        <v>58.553100000000001</v>
      </c>
      <c r="I25" s="66">
        <f t="shared" si="6"/>
        <v>12</v>
      </c>
      <c r="J25" s="65">
        <f>VLOOKUP($A25,'Return Data'!$B$7:$R$2843,13,0)</f>
        <v>76.214399999999998</v>
      </c>
      <c r="K25" s="66">
        <f t="shared" si="7"/>
        <v>12</v>
      </c>
      <c r="L25" s="65"/>
      <c r="M25" s="66"/>
      <c r="N25" s="65"/>
      <c r="O25" s="66"/>
      <c r="P25" s="65"/>
      <c r="Q25" s="66"/>
      <c r="R25" s="65">
        <f>VLOOKUP($A25,'Return Data'!$B$7:$R$2843,16,0)</f>
        <v>38.156399999999998</v>
      </c>
      <c r="S25" s="67">
        <f t="shared" si="11"/>
        <v>2</v>
      </c>
    </row>
    <row r="26" spans="1:19" x14ac:dyDescent="0.3">
      <c r="A26" s="63" t="s">
        <v>1482</v>
      </c>
      <c r="B26" s="64">
        <f>VLOOKUP($A26,'Return Data'!$B$7:$R$2843,3,0)</f>
        <v>44438</v>
      </c>
      <c r="C26" s="65">
        <f>VLOOKUP($A26,'Return Data'!$B$7:$R$2843,4,0)</f>
        <v>135.430469514077</v>
      </c>
      <c r="D26" s="65">
        <f>VLOOKUP($A26,'Return Data'!$B$7:$R$2843,10,0)</f>
        <v>14.3536</v>
      </c>
      <c r="E26" s="66">
        <f t="shared" si="0"/>
        <v>8</v>
      </c>
      <c r="F26" s="65">
        <f>VLOOKUP($A26,'Return Data'!$B$7:$R$2843,11,0)</f>
        <v>51.046300000000002</v>
      </c>
      <c r="G26" s="66">
        <f t="shared" si="5"/>
        <v>1</v>
      </c>
      <c r="H26" s="65">
        <f>VLOOKUP($A26,'Return Data'!$B$7:$R$2843,12,0)</f>
        <v>84.824700000000007</v>
      </c>
      <c r="I26" s="66">
        <f t="shared" si="6"/>
        <v>1</v>
      </c>
      <c r="J26" s="65">
        <f>VLOOKUP($A26,'Return Data'!$B$7:$R$2843,13,0)</f>
        <v>110.77979999999999</v>
      </c>
      <c r="K26" s="66">
        <f t="shared" si="7"/>
        <v>1</v>
      </c>
      <c r="L26" s="65">
        <f>VLOOKUP($A26,'Return Data'!$B$7:$R$2843,17,0)</f>
        <v>78.717500000000001</v>
      </c>
      <c r="M26" s="66">
        <f t="shared" si="8"/>
        <v>1</v>
      </c>
      <c r="N26" s="65">
        <f>VLOOKUP($A26,'Return Data'!$B$7:$R$2843,14,0)</f>
        <v>32.450600000000001</v>
      </c>
      <c r="O26" s="66">
        <f t="shared" si="9"/>
        <v>1</v>
      </c>
      <c r="P26" s="65">
        <f>VLOOKUP($A26,'Return Data'!$B$7:$R$2843,15,0)</f>
        <v>20.594200000000001</v>
      </c>
      <c r="Q26" s="66">
        <f t="shared" si="10"/>
        <v>3</v>
      </c>
      <c r="R26" s="65">
        <f>VLOOKUP($A26,'Return Data'!$B$7:$R$2843,16,0)</f>
        <v>11.0383</v>
      </c>
      <c r="S26" s="67">
        <f t="shared" si="11"/>
        <v>22</v>
      </c>
    </row>
    <row r="27" spans="1:19" x14ac:dyDescent="0.3">
      <c r="A27" s="63" t="s">
        <v>1485</v>
      </c>
      <c r="B27" s="64">
        <f>VLOOKUP($A27,'Return Data'!$B$7:$R$2843,3,0)</f>
        <v>44438</v>
      </c>
      <c r="C27" s="65">
        <f>VLOOKUP($A27,'Return Data'!$B$7:$R$2843,4,0)</f>
        <v>95.0047</v>
      </c>
      <c r="D27" s="65">
        <f>VLOOKUP($A27,'Return Data'!$B$7:$R$2843,10,0)</f>
        <v>7.3127000000000004</v>
      </c>
      <c r="E27" s="66">
        <f t="shared" si="0"/>
        <v>22</v>
      </c>
      <c r="F27" s="65">
        <f>VLOOKUP($A27,'Return Data'!$B$7:$R$2843,11,0)</f>
        <v>21.310099999999998</v>
      </c>
      <c r="G27" s="66">
        <f t="shared" si="5"/>
        <v>22</v>
      </c>
      <c r="H27" s="65">
        <f>VLOOKUP($A27,'Return Data'!$B$7:$R$2843,12,0)</f>
        <v>41.974400000000003</v>
      </c>
      <c r="I27" s="66">
        <f t="shared" si="6"/>
        <v>22</v>
      </c>
      <c r="J27" s="65">
        <f>VLOOKUP($A27,'Return Data'!$B$7:$R$2843,13,0)</f>
        <v>59.230200000000004</v>
      </c>
      <c r="K27" s="66">
        <f t="shared" si="7"/>
        <v>22</v>
      </c>
      <c r="L27" s="65">
        <f>VLOOKUP($A27,'Return Data'!$B$7:$R$2843,17,0)</f>
        <v>39.668500000000002</v>
      </c>
      <c r="M27" s="66">
        <f t="shared" si="8"/>
        <v>13</v>
      </c>
      <c r="N27" s="65">
        <f>VLOOKUP($A27,'Return Data'!$B$7:$R$2843,14,0)</f>
        <v>19.247499999999999</v>
      </c>
      <c r="O27" s="66">
        <f t="shared" si="9"/>
        <v>7</v>
      </c>
      <c r="P27" s="65">
        <f>VLOOKUP($A27,'Return Data'!$B$7:$R$2843,15,0)</f>
        <v>21.171700000000001</v>
      </c>
      <c r="Q27" s="66">
        <f t="shared" si="10"/>
        <v>2</v>
      </c>
      <c r="R27" s="65">
        <f>VLOOKUP($A27,'Return Data'!$B$7:$R$2843,16,0)</f>
        <v>20.672699999999999</v>
      </c>
      <c r="S27" s="67">
        <f t="shared" si="11"/>
        <v>11</v>
      </c>
    </row>
    <row r="28" spans="1:19" x14ac:dyDescent="0.3">
      <c r="A28" s="63" t="s">
        <v>1486</v>
      </c>
      <c r="B28" s="64">
        <f>VLOOKUP($A28,'Return Data'!$B$7:$R$2843,3,0)</f>
        <v>44438</v>
      </c>
      <c r="C28" s="65">
        <f>VLOOKUP($A28,'Return Data'!$B$7:$R$2843,4,0)</f>
        <v>136.90100000000001</v>
      </c>
      <c r="D28" s="65">
        <f>VLOOKUP($A28,'Return Data'!$B$7:$R$2843,10,0)</f>
        <v>13.074199999999999</v>
      </c>
      <c r="E28" s="66">
        <f t="shared" si="0"/>
        <v>14</v>
      </c>
      <c r="F28" s="65">
        <f>VLOOKUP($A28,'Return Data'!$B$7:$R$2843,11,0)</f>
        <v>32.779800000000002</v>
      </c>
      <c r="G28" s="66">
        <f t="shared" si="5"/>
        <v>10</v>
      </c>
      <c r="H28" s="65">
        <f>VLOOKUP($A28,'Return Data'!$B$7:$R$2843,12,0)</f>
        <v>54.929499999999997</v>
      </c>
      <c r="I28" s="66">
        <f t="shared" si="6"/>
        <v>15</v>
      </c>
      <c r="J28" s="65">
        <f>VLOOKUP($A28,'Return Data'!$B$7:$R$2843,13,0)</f>
        <v>75.322100000000006</v>
      </c>
      <c r="K28" s="66">
        <f t="shared" si="7"/>
        <v>13</v>
      </c>
      <c r="L28" s="65">
        <f>VLOOKUP($A28,'Return Data'!$B$7:$R$2843,17,0)</f>
        <v>39.669199999999996</v>
      </c>
      <c r="M28" s="66">
        <f t="shared" si="8"/>
        <v>12</v>
      </c>
      <c r="N28" s="65">
        <f>VLOOKUP($A28,'Return Data'!$B$7:$R$2843,14,0)</f>
        <v>15.009499999999999</v>
      </c>
      <c r="O28" s="66">
        <f t="shared" si="9"/>
        <v>9</v>
      </c>
      <c r="P28" s="65">
        <f>VLOOKUP($A28,'Return Data'!$B$7:$R$2843,15,0)</f>
        <v>11.8597</v>
      </c>
      <c r="Q28" s="66">
        <f t="shared" si="10"/>
        <v>13</v>
      </c>
      <c r="R28" s="65">
        <f>VLOOKUP($A28,'Return Data'!$B$7:$R$2843,16,0)</f>
        <v>17.131499999999999</v>
      </c>
      <c r="S28" s="67">
        <f t="shared" si="11"/>
        <v>15</v>
      </c>
    </row>
    <row r="29" spans="1:19" x14ac:dyDescent="0.3">
      <c r="A29" s="63" t="s">
        <v>1489</v>
      </c>
      <c r="B29" s="64">
        <f>VLOOKUP($A29,'Return Data'!$B$7:$R$2843,3,0)</f>
        <v>44438</v>
      </c>
      <c r="C29" s="65">
        <f>VLOOKUP($A29,'Return Data'!$B$7:$R$2843,4,0)</f>
        <v>20.222100000000001</v>
      </c>
      <c r="D29" s="65">
        <f>VLOOKUP($A29,'Return Data'!$B$7:$R$2843,10,0)</f>
        <v>15.6639</v>
      </c>
      <c r="E29" s="66">
        <f t="shared" si="0"/>
        <v>3</v>
      </c>
      <c r="F29" s="65">
        <f>VLOOKUP($A29,'Return Data'!$B$7:$R$2843,11,0)</f>
        <v>38.808900000000001</v>
      </c>
      <c r="G29" s="66">
        <f t="shared" si="5"/>
        <v>2</v>
      </c>
      <c r="H29" s="65">
        <f>VLOOKUP($A29,'Return Data'!$B$7:$R$2843,12,0)</f>
        <v>64.024600000000007</v>
      </c>
      <c r="I29" s="66">
        <f t="shared" si="6"/>
        <v>3</v>
      </c>
      <c r="J29" s="65">
        <f>VLOOKUP($A29,'Return Data'!$B$7:$R$2843,13,0)</f>
        <v>80.867800000000003</v>
      </c>
      <c r="K29" s="66">
        <f t="shared" si="7"/>
        <v>5</v>
      </c>
      <c r="L29" s="65">
        <f>VLOOKUP($A29,'Return Data'!$B$7:$R$2843,17,0)</f>
        <v>44.251100000000001</v>
      </c>
      <c r="M29" s="66">
        <f t="shared" si="8"/>
        <v>9</v>
      </c>
      <c r="N29" s="65"/>
      <c r="O29" s="66"/>
      <c r="P29" s="65"/>
      <c r="Q29" s="66"/>
      <c r="R29" s="65">
        <f>VLOOKUP($A29,'Return Data'!$B$7:$R$2843,16,0)</f>
        <v>28.594899999999999</v>
      </c>
      <c r="S29" s="67">
        <f t="shared" si="11"/>
        <v>7</v>
      </c>
    </row>
    <row r="30" spans="1:19" x14ac:dyDescent="0.3">
      <c r="A30" s="63" t="s">
        <v>1491</v>
      </c>
      <c r="B30" s="64">
        <f>VLOOKUP($A30,'Return Data'!$B$7:$R$2843,3,0)</f>
        <v>44438</v>
      </c>
      <c r="C30" s="65">
        <f>VLOOKUP($A30,'Return Data'!$B$7:$R$2843,4,0)</f>
        <v>27.19</v>
      </c>
      <c r="D30" s="65">
        <f>VLOOKUP($A30,'Return Data'!$B$7:$R$2843,10,0)</f>
        <v>15.652900000000001</v>
      </c>
      <c r="E30" s="66">
        <f t="shared" si="0"/>
        <v>4</v>
      </c>
      <c r="F30" s="65">
        <f>VLOOKUP($A30,'Return Data'!$B$7:$R$2843,11,0)</f>
        <v>31.543299999999999</v>
      </c>
      <c r="G30" s="66">
        <f t="shared" si="5"/>
        <v>12</v>
      </c>
      <c r="H30" s="65">
        <f>VLOOKUP($A30,'Return Data'!$B$7:$R$2843,12,0)</f>
        <v>59.847099999999998</v>
      </c>
      <c r="I30" s="66">
        <f t="shared" si="6"/>
        <v>9</v>
      </c>
      <c r="J30" s="65">
        <f>VLOOKUP($A30,'Return Data'!$B$7:$R$2843,13,0)</f>
        <v>72.415999999999997</v>
      </c>
      <c r="K30" s="66">
        <f t="shared" si="7"/>
        <v>16</v>
      </c>
      <c r="L30" s="65">
        <f>VLOOKUP($A30,'Return Data'!$B$7:$R$2843,17,0)</f>
        <v>48.118899999999996</v>
      </c>
      <c r="M30" s="66">
        <f t="shared" si="8"/>
        <v>6</v>
      </c>
      <c r="N30" s="65">
        <f>VLOOKUP($A30,'Return Data'!$B$7:$R$2843,14,0)</f>
        <v>20.427600000000002</v>
      </c>
      <c r="O30" s="66">
        <f t="shared" si="9"/>
        <v>5</v>
      </c>
      <c r="P30" s="65">
        <f>VLOOKUP($A30,'Return Data'!$B$7:$R$2843,15,0)</f>
        <v>15.417999999999999</v>
      </c>
      <c r="Q30" s="66">
        <f t="shared" si="10"/>
        <v>9</v>
      </c>
      <c r="R30" s="65">
        <f>VLOOKUP($A30,'Return Data'!$B$7:$R$2843,16,0)</f>
        <v>14.843400000000001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13.201026086956524</v>
      </c>
      <c r="E32" s="74"/>
      <c r="F32" s="75">
        <f>AVERAGE(F8:F30)</f>
        <v>31.906965217391306</v>
      </c>
      <c r="G32" s="74"/>
      <c r="H32" s="75">
        <f>AVERAGE(H8:H30)</f>
        <v>57.413482608695652</v>
      </c>
      <c r="I32" s="74"/>
      <c r="J32" s="75">
        <f>AVERAGE(J8:J30)</f>
        <v>75.658747826086952</v>
      </c>
      <c r="K32" s="74"/>
      <c r="L32" s="75">
        <f>AVERAGE(L8:L30)</f>
        <v>44.42761999999999</v>
      </c>
      <c r="M32" s="74"/>
      <c r="N32" s="75">
        <f>AVERAGE(N8:N30)</f>
        <v>18.451053333333334</v>
      </c>
      <c r="O32" s="74"/>
      <c r="P32" s="75">
        <f>AVERAGE(P8:P30)</f>
        <v>16.569842857142859</v>
      </c>
      <c r="Q32" s="74"/>
      <c r="R32" s="75">
        <f>AVERAGE(R8:R30)</f>
        <v>23.610639130434784</v>
      </c>
      <c r="S32" s="76"/>
    </row>
    <row r="33" spans="1:19" x14ac:dyDescent="0.3">
      <c r="A33" s="73" t="s">
        <v>28</v>
      </c>
      <c r="B33" s="74"/>
      <c r="C33" s="74"/>
      <c r="D33" s="75">
        <f>MIN(D8:D30)</f>
        <v>4.1483999999999996</v>
      </c>
      <c r="E33" s="74"/>
      <c r="F33" s="75">
        <f>MIN(F8:F30)</f>
        <v>20.642800000000001</v>
      </c>
      <c r="G33" s="74"/>
      <c r="H33" s="75">
        <f>MIN(H8:H30)</f>
        <v>41.332500000000003</v>
      </c>
      <c r="I33" s="74"/>
      <c r="J33" s="75">
        <f>MIN(J8:J30)</f>
        <v>51.488500000000002</v>
      </c>
      <c r="K33" s="74"/>
      <c r="L33" s="75">
        <f>MIN(L8:L30)</f>
        <v>32.823399999999999</v>
      </c>
      <c r="M33" s="74"/>
      <c r="N33" s="75">
        <f>MIN(N8:N30)</f>
        <v>9.9922000000000004</v>
      </c>
      <c r="O33" s="74"/>
      <c r="P33" s="75">
        <f>MIN(P8:P30)</f>
        <v>11.226900000000001</v>
      </c>
      <c r="Q33" s="74"/>
      <c r="R33" s="75">
        <f>MIN(R8:R30)</f>
        <v>10.996499999999999</v>
      </c>
      <c r="S33" s="76"/>
    </row>
    <row r="34" spans="1:19" ht="15" thickBot="1" x14ac:dyDescent="0.35">
      <c r="A34" s="77" t="s">
        <v>29</v>
      </c>
      <c r="B34" s="78"/>
      <c r="C34" s="78"/>
      <c r="D34" s="79">
        <f>MAX(D8:D30)</f>
        <v>20.307400000000001</v>
      </c>
      <c r="E34" s="78"/>
      <c r="F34" s="79">
        <f>MAX(F8:F30)</f>
        <v>51.046300000000002</v>
      </c>
      <c r="G34" s="78"/>
      <c r="H34" s="79">
        <f>MAX(H8:H30)</f>
        <v>84.824700000000007</v>
      </c>
      <c r="I34" s="78"/>
      <c r="J34" s="79">
        <f>MAX(J8:J30)</f>
        <v>110.77979999999999</v>
      </c>
      <c r="K34" s="78"/>
      <c r="L34" s="79">
        <f>MAX(L8:L30)</f>
        <v>78.717500000000001</v>
      </c>
      <c r="M34" s="78"/>
      <c r="N34" s="79">
        <f>MAX(N8:N30)</f>
        <v>32.450600000000001</v>
      </c>
      <c r="O34" s="78"/>
      <c r="P34" s="79">
        <f>MAX(P8:P30)</f>
        <v>21.563400000000001</v>
      </c>
      <c r="Q34" s="78"/>
      <c r="R34" s="79">
        <f>MAX(R8:R30)</f>
        <v>68.025300000000001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44438</v>
      </c>
      <c r="C8" s="65">
        <f>VLOOKUP($A8,'Return Data'!$B$7:$R$2843,4,0)</f>
        <v>469.22</v>
      </c>
      <c r="D8" s="65">
        <f>VLOOKUP($A8,'Return Data'!$B$7:$R$2843,10,0)</f>
        <v>16.3048</v>
      </c>
      <c r="E8" s="66">
        <f t="shared" ref="E8:E33" si="0">RANK(D8,D$8:D$33,0)</f>
        <v>3</v>
      </c>
      <c r="F8" s="65">
        <f>VLOOKUP($A8,'Return Data'!$B$7:$R$2843,11,0)</f>
        <v>26.7546</v>
      </c>
      <c r="G8" s="66">
        <f t="shared" ref="G8:G25" si="1">RANK(F8,F$8:F$33,0)</f>
        <v>4</v>
      </c>
      <c r="H8" s="65">
        <f>VLOOKUP($A8,'Return Data'!$B$7:$R$2843,12,0)</f>
        <v>46.842300000000002</v>
      </c>
      <c r="I8" s="66">
        <f t="shared" ref="I8:I25" si="2">RANK(H8,H$8:H$33,0)</f>
        <v>10</v>
      </c>
      <c r="J8" s="65">
        <f>VLOOKUP($A8,'Return Data'!$B$7:$R$2843,13,0)</f>
        <v>61.083500000000001</v>
      </c>
      <c r="K8" s="66">
        <f t="shared" ref="K8:K21" si="3">RANK(J8,J$8:J$33,0)</f>
        <v>13</v>
      </c>
      <c r="L8" s="65">
        <f>VLOOKUP($A8,'Return Data'!$B$7:$R$2843,17,0)</f>
        <v>32.076099999999997</v>
      </c>
      <c r="M8" s="66">
        <f t="shared" ref="M8:M21" si="4">RANK(L8,L$8:L$33,0)</f>
        <v>19</v>
      </c>
      <c r="N8" s="65">
        <f>VLOOKUP($A8,'Return Data'!$B$7:$R$2843,14,0)</f>
        <v>12.6942</v>
      </c>
      <c r="O8" s="66">
        <f t="shared" ref="O8:O20" si="5">RANK(N8,N$8:N$33,0)</f>
        <v>21</v>
      </c>
      <c r="P8" s="65">
        <f>VLOOKUP($A8,'Return Data'!$B$7:$R$2843,15,0)</f>
        <v>12.616099999999999</v>
      </c>
      <c r="Q8" s="66">
        <f t="shared" ref="Q8:Q16" si="6">RANK(P8,P$8:P$33,0)</f>
        <v>20</v>
      </c>
      <c r="R8" s="65">
        <f>VLOOKUP($A8,'Return Data'!$B$7:$R$2843,16,0)</f>
        <v>17.047599999999999</v>
      </c>
      <c r="S8" s="67">
        <f t="shared" ref="S8:S33" si="7">RANK(R8,R$8:R$33,0)</f>
        <v>22</v>
      </c>
    </row>
    <row r="9" spans="1:20" x14ac:dyDescent="0.3">
      <c r="A9" s="63" t="s">
        <v>1150</v>
      </c>
      <c r="B9" s="64">
        <f>VLOOKUP($A9,'Return Data'!$B$7:$R$2843,3,0)</f>
        <v>44438</v>
      </c>
      <c r="C9" s="65">
        <f>VLOOKUP($A9,'Return Data'!$B$7:$R$2843,4,0)</f>
        <v>74.040000000000006</v>
      </c>
      <c r="D9" s="65">
        <f>VLOOKUP($A9,'Return Data'!$B$7:$R$2843,10,0)</f>
        <v>15.9411</v>
      </c>
      <c r="E9" s="66">
        <f t="shared" si="0"/>
        <v>5</v>
      </c>
      <c r="F9" s="65">
        <f>VLOOKUP($A9,'Return Data'!$B$7:$R$2843,11,0)</f>
        <v>25.406500000000001</v>
      </c>
      <c r="G9" s="66">
        <f t="shared" si="1"/>
        <v>6</v>
      </c>
      <c r="H9" s="65">
        <f>VLOOKUP($A9,'Return Data'!$B$7:$R$2843,12,0)</f>
        <v>41.055399999999999</v>
      </c>
      <c r="I9" s="66">
        <f t="shared" si="2"/>
        <v>17</v>
      </c>
      <c r="J9" s="65">
        <f>VLOOKUP($A9,'Return Data'!$B$7:$R$2843,13,0)</f>
        <v>58.747900000000001</v>
      </c>
      <c r="K9" s="66">
        <f t="shared" si="3"/>
        <v>16</v>
      </c>
      <c r="L9" s="65">
        <f>VLOOKUP($A9,'Return Data'!$B$7:$R$2843,17,0)</f>
        <v>38.650399999999998</v>
      </c>
      <c r="M9" s="66">
        <f t="shared" si="4"/>
        <v>8</v>
      </c>
      <c r="N9" s="65">
        <f>VLOOKUP($A9,'Return Data'!$B$7:$R$2843,14,0)</f>
        <v>21.8034</v>
      </c>
      <c r="O9" s="66">
        <f t="shared" si="5"/>
        <v>3</v>
      </c>
      <c r="P9" s="65">
        <f>VLOOKUP($A9,'Return Data'!$B$7:$R$2843,15,0)</f>
        <v>21.3599</v>
      </c>
      <c r="Q9" s="66">
        <f t="shared" si="6"/>
        <v>2</v>
      </c>
      <c r="R9" s="65">
        <f>VLOOKUP($A9,'Return Data'!$B$7:$R$2843,16,0)</f>
        <v>21.5047</v>
      </c>
      <c r="S9" s="67">
        <f t="shared" si="7"/>
        <v>6</v>
      </c>
    </row>
    <row r="10" spans="1:20" x14ac:dyDescent="0.3">
      <c r="A10" s="63" t="s">
        <v>1153</v>
      </c>
      <c r="B10" s="64">
        <f>VLOOKUP($A10,'Return Data'!$B$7:$R$2843,3,0)</f>
        <v>44438</v>
      </c>
      <c r="C10" s="65">
        <f>VLOOKUP($A10,'Return Data'!$B$7:$R$2843,4,0)</f>
        <v>16.899999999999999</v>
      </c>
      <c r="D10" s="65">
        <f>VLOOKUP($A10,'Return Data'!$B$7:$R$2843,10,0)</f>
        <v>15.5161</v>
      </c>
      <c r="E10" s="66">
        <f t="shared" si="0"/>
        <v>6</v>
      </c>
      <c r="F10" s="65">
        <f>VLOOKUP($A10,'Return Data'!$B$7:$R$2843,11,0)</f>
        <v>26.119399999999999</v>
      </c>
      <c r="G10" s="66">
        <f t="shared" si="1"/>
        <v>5</v>
      </c>
      <c r="H10" s="65">
        <f>VLOOKUP($A10,'Return Data'!$B$7:$R$2843,12,0)</f>
        <v>42.978000000000002</v>
      </c>
      <c r="I10" s="66">
        <f t="shared" si="2"/>
        <v>15</v>
      </c>
      <c r="J10" s="65">
        <f>VLOOKUP($A10,'Return Data'!$B$7:$R$2843,13,0)</f>
        <v>61.567900000000002</v>
      </c>
      <c r="K10" s="66">
        <f t="shared" si="3"/>
        <v>12</v>
      </c>
      <c r="L10" s="65">
        <f>VLOOKUP($A10,'Return Data'!$B$7:$R$2843,17,0)</f>
        <v>38.361699999999999</v>
      </c>
      <c r="M10" s="66">
        <f t="shared" si="4"/>
        <v>9</v>
      </c>
      <c r="N10" s="65">
        <f>VLOOKUP($A10,'Return Data'!$B$7:$R$2843,14,0)</f>
        <v>17.662500000000001</v>
      </c>
      <c r="O10" s="66">
        <f t="shared" si="5"/>
        <v>12</v>
      </c>
      <c r="P10" s="65">
        <f>VLOOKUP($A10,'Return Data'!$B$7:$R$2843,15,0)</f>
        <v>15.979900000000001</v>
      </c>
      <c r="Q10" s="66">
        <f t="shared" si="6"/>
        <v>13</v>
      </c>
      <c r="R10" s="65">
        <f>VLOOKUP($A10,'Return Data'!$B$7:$R$2843,16,0)</f>
        <v>9.9644999999999992</v>
      </c>
      <c r="S10" s="67">
        <f t="shared" si="7"/>
        <v>26</v>
      </c>
    </row>
    <row r="11" spans="1:20" x14ac:dyDescent="0.3">
      <c r="A11" s="63" t="s">
        <v>1155</v>
      </c>
      <c r="B11" s="64">
        <f>VLOOKUP($A11,'Return Data'!$B$7:$R$2843,3,0)</f>
        <v>44438</v>
      </c>
      <c r="C11" s="65">
        <f>VLOOKUP($A11,'Return Data'!$B$7:$R$2843,4,0)</f>
        <v>63.273000000000003</v>
      </c>
      <c r="D11" s="65">
        <f>VLOOKUP($A11,'Return Data'!$B$7:$R$2843,10,0)</f>
        <v>14.916499999999999</v>
      </c>
      <c r="E11" s="66">
        <f t="shared" si="0"/>
        <v>8</v>
      </c>
      <c r="F11" s="65">
        <f>VLOOKUP($A11,'Return Data'!$B$7:$R$2843,11,0)</f>
        <v>23.901900000000001</v>
      </c>
      <c r="G11" s="66">
        <f t="shared" si="1"/>
        <v>10</v>
      </c>
      <c r="H11" s="65">
        <f>VLOOKUP($A11,'Return Data'!$B$7:$R$2843,12,0)</f>
        <v>49.570999999999998</v>
      </c>
      <c r="I11" s="66">
        <f t="shared" si="2"/>
        <v>6</v>
      </c>
      <c r="J11" s="65">
        <f>VLOOKUP($A11,'Return Data'!$B$7:$R$2843,13,0)</f>
        <v>62.4801</v>
      </c>
      <c r="K11" s="66">
        <f t="shared" si="3"/>
        <v>9</v>
      </c>
      <c r="L11" s="65">
        <f>VLOOKUP($A11,'Return Data'!$B$7:$R$2843,17,0)</f>
        <v>39.760899999999999</v>
      </c>
      <c r="M11" s="66">
        <f t="shared" si="4"/>
        <v>6</v>
      </c>
      <c r="N11" s="65">
        <f>VLOOKUP($A11,'Return Data'!$B$7:$R$2843,14,0)</f>
        <v>20.296299999999999</v>
      </c>
      <c r="O11" s="66">
        <f t="shared" si="5"/>
        <v>5</v>
      </c>
      <c r="P11" s="65">
        <f>VLOOKUP($A11,'Return Data'!$B$7:$R$2843,15,0)</f>
        <v>16.557600000000001</v>
      </c>
      <c r="Q11" s="66">
        <f t="shared" si="6"/>
        <v>9</v>
      </c>
      <c r="R11" s="65">
        <f>VLOOKUP($A11,'Return Data'!$B$7:$R$2843,16,0)</f>
        <v>20.623799999999999</v>
      </c>
      <c r="S11" s="67">
        <f t="shared" si="7"/>
        <v>13</v>
      </c>
    </row>
    <row r="12" spans="1:20" x14ac:dyDescent="0.3">
      <c r="A12" s="63" t="s">
        <v>1156</v>
      </c>
      <c r="B12" s="64">
        <f>VLOOKUP($A12,'Return Data'!$B$7:$R$2843,3,0)</f>
        <v>44438</v>
      </c>
      <c r="C12" s="65">
        <f>VLOOKUP($A12,'Return Data'!$B$7:$R$2843,4,0)</f>
        <v>95.585999999999999</v>
      </c>
      <c r="D12" s="65">
        <f>VLOOKUP($A12,'Return Data'!$B$7:$R$2843,10,0)</f>
        <v>9.1925000000000008</v>
      </c>
      <c r="E12" s="66">
        <f t="shared" si="0"/>
        <v>24</v>
      </c>
      <c r="F12" s="65">
        <f>VLOOKUP($A12,'Return Data'!$B$7:$R$2843,11,0)</f>
        <v>19.395900000000001</v>
      </c>
      <c r="G12" s="66">
        <f t="shared" si="1"/>
        <v>20</v>
      </c>
      <c r="H12" s="65">
        <f>VLOOKUP($A12,'Return Data'!$B$7:$R$2843,12,0)</f>
        <v>30.224399999999999</v>
      </c>
      <c r="I12" s="66">
        <f t="shared" si="2"/>
        <v>26</v>
      </c>
      <c r="J12" s="65">
        <f>VLOOKUP($A12,'Return Data'!$B$7:$R$2843,13,0)</f>
        <v>45.506300000000003</v>
      </c>
      <c r="K12" s="66">
        <f t="shared" si="3"/>
        <v>25</v>
      </c>
      <c r="L12" s="65">
        <f>VLOOKUP($A12,'Return Data'!$B$7:$R$2843,17,0)</f>
        <v>33.354100000000003</v>
      </c>
      <c r="M12" s="66">
        <f t="shared" si="4"/>
        <v>17</v>
      </c>
      <c r="N12" s="65">
        <f>VLOOKUP($A12,'Return Data'!$B$7:$R$2843,14,0)</f>
        <v>17.522200000000002</v>
      </c>
      <c r="O12" s="66">
        <f t="shared" si="5"/>
        <v>13</v>
      </c>
      <c r="P12" s="65">
        <f>VLOOKUP($A12,'Return Data'!$B$7:$R$2843,15,0)</f>
        <v>16.3644</v>
      </c>
      <c r="Q12" s="66">
        <f t="shared" si="6"/>
        <v>10</v>
      </c>
      <c r="R12" s="65">
        <f>VLOOKUP($A12,'Return Data'!$B$7:$R$2843,16,0)</f>
        <v>19.6569</v>
      </c>
      <c r="S12" s="67">
        <f t="shared" si="7"/>
        <v>18</v>
      </c>
    </row>
    <row r="13" spans="1:20" x14ac:dyDescent="0.3">
      <c r="A13" s="63" t="s">
        <v>1158</v>
      </c>
      <c r="B13" s="64">
        <f>VLOOKUP($A13,'Return Data'!$B$7:$R$2843,3,0)</f>
        <v>44438</v>
      </c>
      <c r="C13" s="65">
        <f>VLOOKUP($A13,'Return Data'!$B$7:$R$2843,4,0)</f>
        <v>52.457999999999998</v>
      </c>
      <c r="D13" s="65">
        <f>VLOOKUP($A13,'Return Data'!$B$7:$R$2843,10,0)</f>
        <v>12.747400000000001</v>
      </c>
      <c r="E13" s="66">
        <f t="shared" si="0"/>
        <v>13</v>
      </c>
      <c r="F13" s="65">
        <f>VLOOKUP($A13,'Return Data'!$B$7:$R$2843,11,0)</f>
        <v>22.9849</v>
      </c>
      <c r="G13" s="66">
        <f t="shared" si="1"/>
        <v>14</v>
      </c>
      <c r="H13" s="65">
        <f>VLOOKUP($A13,'Return Data'!$B$7:$R$2843,12,0)</f>
        <v>47.756500000000003</v>
      </c>
      <c r="I13" s="66">
        <f t="shared" si="2"/>
        <v>8</v>
      </c>
      <c r="J13" s="65">
        <f>VLOOKUP($A13,'Return Data'!$B$7:$R$2843,13,0)</f>
        <v>67.602800000000002</v>
      </c>
      <c r="K13" s="66">
        <f t="shared" si="3"/>
        <v>5</v>
      </c>
      <c r="L13" s="65">
        <f>VLOOKUP($A13,'Return Data'!$B$7:$R$2843,17,0)</f>
        <v>41.435099999999998</v>
      </c>
      <c r="M13" s="66">
        <f t="shared" si="4"/>
        <v>3</v>
      </c>
      <c r="N13" s="65">
        <f>VLOOKUP($A13,'Return Data'!$B$7:$R$2843,14,0)</f>
        <v>20.177600000000002</v>
      </c>
      <c r="O13" s="66">
        <f t="shared" si="5"/>
        <v>6</v>
      </c>
      <c r="P13" s="65">
        <f>VLOOKUP($A13,'Return Data'!$B$7:$R$2843,15,0)</f>
        <v>18.651299999999999</v>
      </c>
      <c r="Q13" s="66">
        <f t="shared" si="6"/>
        <v>4</v>
      </c>
      <c r="R13" s="65">
        <f>VLOOKUP($A13,'Return Data'!$B$7:$R$2843,16,0)</f>
        <v>22.2744</v>
      </c>
      <c r="S13" s="67">
        <f t="shared" si="7"/>
        <v>4</v>
      </c>
    </row>
    <row r="14" spans="1:20" x14ac:dyDescent="0.3">
      <c r="A14" s="63" t="s">
        <v>1161</v>
      </c>
      <c r="B14" s="64">
        <f>VLOOKUP($A14,'Return Data'!$B$7:$R$2843,3,0)</f>
        <v>44438</v>
      </c>
      <c r="C14" s="65">
        <f>VLOOKUP($A14,'Return Data'!$B$7:$R$2843,4,0)</f>
        <v>1595.9958999999999</v>
      </c>
      <c r="D14" s="65">
        <f>VLOOKUP($A14,'Return Data'!$B$7:$R$2843,10,0)</f>
        <v>10.803800000000001</v>
      </c>
      <c r="E14" s="66">
        <f t="shared" si="0"/>
        <v>19</v>
      </c>
      <c r="F14" s="65">
        <f>VLOOKUP($A14,'Return Data'!$B$7:$R$2843,11,0)</f>
        <v>17.582000000000001</v>
      </c>
      <c r="G14" s="66">
        <f t="shared" si="1"/>
        <v>26</v>
      </c>
      <c r="H14" s="65">
        <f>VLOOKUP($A14,'Return Data'!$B$7:$R$2843,12,0)</f>
        <v>36.2166</v>
      </c>
      <c r="I14" s="66">
        <f t="shared" si="2"/>
        <v>23</v>
      </c>
      <c r="J14" s="65">
        <f>VLOOKUP($A14,'Return Data'!$B$7:$R$2843,13,0)</f>
        <v>55.482500000000002</v>
      </c>
      <c r="K14" s="66">
        <f t="shared" si="3"/>
        <v>20</v>
      </c>
      <c r="L14" s="65">
        <f>VLOOKUP($A14,'Return Data'!$B$7:$R$2843,17,0)</f>
        <v>29.626300000000001</v>
      </c>
      <c r="M14" s="66">
        <f t="shared" si="4"/>
        <v>22</v>
      </c>
      <c r="N14" s="65">
        <f>VLOOKUP($A14,'Return Data'!$B$7:$R$2843,14,0)</f>
        <v>14.5419</v>
      </c>
      <c r="O14" s="66">
        <f t="shared" si="5"/>
        <v>16</v>
      </c>
      <c r="P14" s="65">
        <f>VLOOKUP($A14,'Return Data'!$B$7:$R$2843,15,0)</f>
        <v>14.2355</v>
      </c>
      <c r="Q14" s="66">
        <f t="shared" si="6"/>
        <v>17</v>
      </c>
      <c r="R14" s="65">
        <f>VLOOKUP($A14,'Return Data'!$B$7:$R$2843,16,0)</f>
        <v>19.815000000000001</v>
      </c>
      <c r="S14" s="67">
        <f t="shared" si="7"/>
        <v>17</v>
      </c>
    </row>
    <row r="15" spans="1:20" x14ac:dyDescent="0.3">
      <c r="A15" s="63" t="s">
        <v>1163</v>
      </c>
      <c r="B15" s="64">
        <f>VLOOKUP($A15,'Return Data'!$B$7:$R$2843,3,0)</f>
        <v>44438</v>
      </c>
      <c r="C15" s="65">
        <f>VLOOKUP($A15,'Return Data'!$B$7:$R$2843,4,0)</f>
        <v>93.028000000000006</v>
      </c>
      <c r="D15" s="65">
        <f>VLOOKUP($A15,'Return Data'!$B$7:$R$2843,10,0)</f>
        <v>9.8155000000000001</v>
      </c>
      <c r="E15" s="66">
        <f t="shared" si="0"/>
        <v>23</v>
      </c>
      <c r="F15" s="65">
        <f>VLOOKUP($A15,'Return Data'!$B$7:$R$2843,11,0)</f>
        <v>19.904599999999999</v>
      </c>
      <c r="G15" s="66">
        <f t="shared" si="1"/>
        <v>19</v>
      </c>
      <c r="H15" s="65">
        <f>VLOOKUP($A15,'Return Data'!$B$7:$R$2843,12,0)</f>
        <v>40.3645</v>
      </c>
      <c r="I15" s="66">
        <f t="shared" si="2"/>
        <v>19</v>
      </c>
      <c r="J15" s="65">
        <f>VLOOKUP($A15,'Return Data'!$B$7:$R$2843,13,0)</f>
        <v>55.5548</v>
      </c>
      <c r="K15" s="66">
        <f t="shared" si="3"/>
        <v>19</v>
      </c>
      <c r="L15" s="65">
        <f>VLOOKUP($A15,'Return Data'!$B$7:$R$2843,17,0)</f>
        <v>33.160499999999999</v>
      </c>
      <c r="M15" s="66">
        <f t="shared" si="4"/>
        <v>18</v>
      </c>
      <c r="N15" s="65">
        <f>VLOOKUP($A15,'Return Data'!$B$7:$R$2843,14,0)</f>
        <v>14.5174</v>
      </c>
      <c r="O15" s="66">
        <f t="shared" si="5"/>
        <v>17</v>
      </c>
      <c r="P15" s="65">
        <f>VLOOKUP($A15,'Return Data'!$B$7:$R$2843,15,0)</f>
        <v>14.908099999999999</v>
      </c>
      <c r="Q15" s="66">
        <f t="shared" si="6"/>
        <v>16</v>
      </c>
      <c r="R15" s="65">
        <f>VLOOKUP($A15,'Return Data'!$B$7:$R$2843,16,0)</f>
        <v>20.376300000000001</v>
      </c>
      <c r="S15" s="67">
        <f t="shared" si="7"/>
        <v>14</v>
      </c>
    </row>
    <row r="16" spans="1:20" x14ac:dyDescent="0.3">
      <c r="A16" s="63" t="s">
        <v>1165</v>
      </c>
      <c r="B16" s="64">
        <f>VLOOKUP($A16,'Return Data'!$B$7:$R$2843,3,0)</f>
        <v>44438</v>
      </c>
      <c r="C16" s="65">
        <f>VLOOKUP($A16,'Return Data'!$B$7:$R$2843,4,0)</f>
        <v>165.46</v>
      </c>
      <c r="D16" s="65">
        <f>VLOOKUP($A16,'Return Data'!$B$7:$R$2843,10,0)</f>
        <v>10.6904</v>
      </c>
      <c r="E16" s="66">
        <f t="shared" si="0"/>
        <v>20</v>
      </c>
      <c r="F16" s="65">
        <f>VLOOKUP($A16,'Return Data'!$B$7:$R$2843,11,0)</f>
        <v>22.390699999999999</v>
      </c>
      <c r="G16" s="66">
        <f t="shared" si="1"/>
        <v>15</v>
      </c>
      <c r="H16" s="65">
        <f>VLOOKUP($A16,'Return Data'!$B$7:$R$2843,12,0)</f>
        <v>45.064</v>
      </c>
      <c r="I16" s="66">
        <f t="shared" si="2"/>
        <v>12</v>
      </c>
      <c r="J16" s="65">
        <f>VLOOKUP($A16,'Return Data'!$B$7:$R$2843,13,0)</f>
        <v>60.953299999999999</v>
      </c>
      <c r="K16" s="66">
        <f t="shared" si="3"/>
        <v>14</v>
      </c>
      <c r="L16" s="65">
        <f>VLOOKUP($A16,'Return Data'!$B$7:$R$2843,17,0)</f>
        <v>33.683999999999997</v>
      </c>
      <c r="M16" s="66">
        <f t="shared" si="4"/>
        <v>16</v>
      </c>
      <c r="N16" s="65">
        <f>VLOOKUP($A16,'Return Data'!$B$7:$R$2843,14,0)</f>
        <v>16.5261</v>
      </c>
      <c r="O16" s="66">
        <f t="shared" si="5"/>
        <v>14</v>
      </c>
      <c r="P16" s="65">
        <f>VLOOKUP($A16,'Return Data'!$B$7:$R$2843,15,0)</f>
        <v>16.164300000000001</v>
      </c>
      <c r="Q16" s="66">
        <f t="shared" si="6"/>
        <v>11</v>
      </c>
      <c r="R16" s="65">
        <f>VLOOKUP($A16,'Return Data'!$B$7:$R$2843,16,0)</f>
        <v>19.988700000000001</v>
      </c>
      <c r="S16" s="67">
        <f t="shared" si="7"/>
        <v>16</v>
      </c>
    </row>
    <row r="17" spans="1:19" x14ac:dyDescent="0.3">
      <c r="A17" s="63" t="s">
        <v>1167</v>
      </c>
      <c r="B17" s="64">
        <f>VLOOKUP($A17,'Return Data'!$B$7:$R$2843,3,0)</f>
        <v>44438</v>
      </c>
      <c r="C17" s="65">
        <f>VLOOKUP($A17,'Return Data'!$B$7:$R$2843,4,0)</f>
        <v>18.190000000000001</v>
      </c>
      <c r="D17" s="65">
        <f>VLOOKUP($A17,'Return Data'!$B$7:$R$2843,10,0)</f>
        <v>13.6165</v>
      </c>
      <c r="E17" s="66">
        <f t="shared" si="0"/>
        <v>11</v>
      </c>
      <c r="F17" s="65">
        <f>VLOOKUP($A17,'Return Data'!$B$7:$R$2843,11,0)</f>
        <v>19.200500000000002</v>
      </c>
      <c r="G17" s="66">
        <f t="shared" si="1"/>
        <v>21</v>
      </c>
      <c r="H17" s="65">
        <f>VLOOKUP($A17,'Return Data'!$B$7:$R$2843,12,0)</f>
        <v>38.537700000000001</v>
      </c>
      <c r="I17" s="66">
        <f t="shared" si="2"/>
        <v>22</v>
      </c>
      <c r="J17" s="65">
        <f>VLOOKUP($A17,'Return Data'!$B$7:$R$2843,13,0)</f>
        <v>56.003399999999999</v>
      </c>
      <c r="K17" s="66">
        <f t="shared" si="3"/>
        <v>18</v>
      </c>
      <c r="L17" s="65">
        <f>VLOOKUP($A17,'Return Data'!$B$7:$R$2843,17,0)</f>
        <v>33.750799999999998</v>
      </c>
      <c r="M17" s="66">
        <f t="shared" si="4"/>
        <v>15</v>
      </c>
      <c r="N17" s="65">
        <f>VLOOKUP($A17,'Return Data'!$B$7:$R$2843,14,0)</f>
        <v>13.641400000000001</v>
      </c>
      <c r="O17" s="66">
        <f t="shared" si="5"/>
        <v>18</v>
      </c>
      <c r="P17" s="65"/>
      <c r="Q17" s="66"/>
      <c r="R17" s="65">
        <f>VLOOKUP($A17,'Return Data'!$B$7:$R$2843,16,0)</f>
        <v>13.8988</v>
      </c>
      <c r="S17" s="67">
        <f t="shared" si="7"/>
        <v>25</v>
      </c>
    </row>
    <row r="18" spans="1:19" x14ac:dyDescent="0.3">
      <c r="A18" s="63" t="s">
        <v>1169</v>
      </c>
      <c r="B18" s="64">
        <f>VLOOKUP($A18,'Return Data'!$B$7:$R$2843,3,0)</f>
        <v>44438</v>
      </c>
      <c r="C18" s="65">
        <f>VLOOKUP($A18,'Return Data'!$B$7:$R$2843,4,0)</f>
        <v>93.01</v>
      </c>
      <c r="D18" s="65">
        <f>VLOOKUP($A18,'Return Data'!$B$7:$R$2843,10,0)</f>
        <v>11.536199999999999</v>
      </c>
      <c r="E18" s="66">
        <f t="shared" si="0"/>
        <v>18</v>
      </c>
      <c r="F18" s="65">
        <f>VLOOKUP($A18,'Return Data'!$B$7:$R$2843,11,0)</f>
        <v>19.029900000000001</v>
      </c>
      <c r="G18" s="66">
        <f t="shared" si="1"/>
        <v>23</v>
      </c>
      <c r="H18" s="65">
        <f>VLOOKUP($A18,'Return Data'!$B$7:$R$2843,12,0)</f>
        <v>38.924599999999998</v>
      </c>
      <c r="I18" s="66">
        <f t="shared" si="2"/>
        <v>21</v>
      </c>
      <c r="J18" s="65">
        <f>VLOOKUP($A18,'Return Data'!$B$7:$R$2843,13,0)</f>
        <v>54.219900000000003</v>
      </c>
      <c r="K18" s="66">
        <f t="shared" si="3"/>
        <v>22</v>
      </c>
      <c r="L18" s="65">
        <f>VLOOKUP($A18,'Return Data'!$B$7:$R$2843,17,0)</f>
        <v>36.576999999999998</v>
      </c>
      <c r="M18" s="66">
        <f t="shared" si="4"/>
        <v>12</v>
      </c>
      <c r="N18" s="65">
        <f>VLOOKUP($A18,'Return Data'!$B$7:$R$2843,14,0)</f>
        <v>17.905100000000001</v>
      </c>
      <c r="O18" s="66">
        <f t="shared" si="5"/>
        <v>11</v>
      </c>
      <c r="P18" s="65">
        <f>VLOOKUP($A18,'Return Data'!$B$7:$R$2843,15,0)</f>
        <v>18.408799999999999</v>
      </c>
      <c r="Q18" s="66">
        <f>RANK(P18,P$8:P$33,0)</f>
        <v>6</v>
      </c>
      <c r="R18" s="65">
        <f>VLOOKUP($A18,'Return Data'!$B$7:$R$2843,16,0)</f>
        <v>21.141100000000002</v>
      </c>
      <c r="S18" s="67">
        <f t="shared" si="7"/>
        <v>9</v>
      </c>
    </row>
    <row r="19" spans="1:19" x14ac:dyDescent="0.3">
      <c r="A19" s="63" t="s">
        <v>1171</v>
      </c>
      <c r="B19" s="64">
        <f>VLOOKUP($A19,'Return Data'!$B$7:$R$2843,3,0)</f>
        <v>44438</v>
      </c>
      <c r="C19" s="65">
        <f>VLOOKUP($A19,'Return Data'!$B$7:$R$2843,4,0)</f>
        <v>75.611999999999995</v>
      </c>
      <c r="D19" s="65">
        <f>VLOOKUP($A19,'Return Data'!$B$7:$R$2843,10,0)</f>
        <v>11.9879</v>
      </c>
      <c r="E19" s="66">
        <f t="shared" si="0"/>
        <v>16</v>
      </c>
      <c r="F19" s="65">
        <f>VLOOKUP($A19,'Return Data'!$B$7:$R$2843,11,0)</f>
        <v>22.262499999999999</v>
      </c>
      <c r="G19" s="66">
        <f t="shared" si="1"/>
        <v>16</v>
      </c>
      <c r="H19" s="65">
        <f>VLOOKUP($A19,'Return Data'!$B$7:$R$2843,12,0)</f>
        <v>46.186399999999999</v>
      </c>
      <c r="I19" s="66">
        <f t="shared" si="2"/>
        <v>11</v>
      </c>
      <c r="J19" s="65">
        <f>VLOOKUP($A19,'Return Data'!$B$7:$R$2843,13,0)</f>
        <v>66.704099999999997</v>
      </c>
      <c r="K19" s="66">
        <f t="shared" si="3"/>
        <v>6</v>
      </c>
      <c r="L19" s="65">
        <f>VLOOKUP($A19,'Return Data'!$B$7:$R$2843,17,0)</f>
        <v>39.662100000000002</v>
      </c>
      <c r="M19" s="66">
        <f t="shared" si="4"/>
        <v>7</v>
      </c>
      <c r="N19" s="65">
        <f>VLOOKUP($A19,'Return Data'!$B$7:$R$2843,14,0)</f>
        <v>20.8095</v>
      </c>
      <c r="O19" s="66">
        <f t="shared" si="5"/>
        <v>4</v>
      </c>
      <c r="P19" s="65">
        <f>VLOOKUP($A19,'Return Data'!$B$7:$R$2843,15,0)</f>
        <v>18.461400000000001</v>
      </c>
      <c r="Q19" s="66">
        <f>RANK(P19,P$8:P$33,0)</f>
        <v>5</v>
      </c>
      <c r="R19" s="65">
        <f>VLOOKUP($A19,'Return Data'!$B$7:$R$2843,16,0)</f>
        <v>21.5717</v>
      </c>
      <c r="S19" s="67">
        <f t="shared" si="7"/>
        <v>5</v>
      </c>
    </row>
    <row r="20" spans="1:19" x14ac:dyDescent="0.3">
      <c r="A20" s="63" t="s">
        <v>1172</v>
      </c>
      <c r="B20" s="64">
        <f>VLOOKUP($A20,'Return Data'!$B$7:$R$2843,3,0)</f>
        <v>44438</v>
      </c>
      <c r="C20" s="65">
        <f>VLOOKUP($A20,'Return Data'!$B$7:$R$2843,4,0)</f>
        <v>218.31</v>
      </c>
      <c r="D20" s="65">
        <f>VLOOKUP($A20,'Return Data'!$B$7:$R$2843,10,0)</f>
        <v>10.492000000000001</v>
      </c>
      <c r="E20" s="66">
        <f t="shared" si="0"/>
        <v>22</v>
      </c>
      <c r="F20" s="65">
        <f>VLOOKUP($A20,'Return Data'!$B$7:$R$2843,11,0)</f>
        <v>19.119299999999999</v>
      </c>
      <c r="G20" s="66">
        <f t="shared" si="1"/>
        <v>22</v>
      </c>
      <c r="H20" s="65">
        <f>VLOOKUP($A20,'Return Data'!$B$7:$R$2843,12,0)</f>
        <v>33.973599999999998</v>
      </c>
      <c r="I20" s="66">
        <f t="shared" si="2"/>
        <v>25</v>
      </c>
      <c r="J20" s="65">
        <f>VLOOKUP($A20,'Return Data'!$B$7:$R$2843,13,0)</f>
        <v>48.3185</v>
      </c>
      <c r="K20" s="66">
        <f t="shared" si="3"/>
        <v>23</v>
      </c>
      <c r="L20" s="65">
        <f>VLOOKUP($A20,'Return Data'!$B$7:$R$2843,17,0)</f>
        <v>31.174700000000001</v>
      </c>
      <c r="M20" s="66">
        <f t="shared" si="4"/>
        <v>20</v>
      </c>
      <c r="N20" s="65">
        <f>VLOOKUP($A20,'Return Data'!$B$7:$R$2843,14,0)</f>
        <v>13.0023</v>
      </c>
      <c r="O20" s="66">
        <f t="shared" si="5"/>
        <v>20</v>
      </c>
      <c r="P20" s="65">
        <f>VLOOKUP($A20,'Return Data'!$B$7:$R$2843,15,0)</f>
        <v>16.068899999999999</v>
      </c>
      <c r="Q20" s="66">
        <f>RANK(P20,P$8:P$33,0)</f>
        <v>12</v>
      </c>
      <c r="R20" s="65">
        <f>VLOOKUP($A20,'Return Data'!$B$7:$R$2843,16,0)</f>
        <v>20.663599999999999</v>
      </c>
      <c r="S20" s="67">
        <f t="shared" si="7"/>
        <v>12</v>
      </c>
    </row>
    <row r="21" spans="1:19" x14ac:dyDescent="0.3">
      <c r="A21" s="63" t="s">
        <v>1174</v>
      </c>
      <c r="B21" s="64">
        <f>VLOOKUP($A21,'Return Data'!$B$7:$R$2843,3,0)</f>
        <v>44438</v>
      </c>
      <c r="C21" s="65">
        <f>VLOOKUP($A21,'Return Data'!$B$7:$R$2843,4,0)</f>
        <v>17.3599</v>
      </c>
      <c r="D21" s="65">
        <f>VLOOKUP($A21,'Return Data'!$B$7:$R$2843,10,0)</f>
        <v>10.559200000000001</v>
      </c>
      <c r="E21" s="66">
        <f t="shared" si="0"/>
        <v>21</v>
      </c>
      <c r="F21" s="65">
        <f>VLOOKUP($A21,'Return Data'!$B$7:$R$2843,11,0)</f>
        <v>24.600899999999999</v>
      </c>
      <c r="G21" s="66">
        <f t="shared" si="1"/>
        <v>9</v>
      </c>
      <c r="H21" s="65">
        <f>VLOOKUP($A21,'Return Data'!$B$7:$R$2843,12,0)</f>
        <v>50.719700000000003</v>
      </c>
      <c r="I21" s="66">
        <f t="shared" si="2"/>
        <v>5</v>
      </c>
      <c r="J21" s="65">
        <f>VLOOKUP($A21,'Return Data'!$B$7:$R$2843,13,0)</f>
        <v>62.037599999999998</v>
      </c>
      <c r="K21" s="66">
        <f t="shared" si="3"/>
        <v>10</v>
      </c>
      <c r="L21" s="65">
        <f>VLOOKUP($A21,'Return Data'!$B$7:$R$2843,17,0)</f>
        <v>38.338200000000001</v>
      </c>
      <c r="M21" s="66">
        <f t="shared" si="4"/>
        <v>10</v>
      </c>
      <c r="N21" s="65"/>
      <c r="O21" s="66"/>
      <c r="P21" s="65"/>
      <c r="Q21" s="66"/>
      <c r="R21" s="65">
        <f>VLOOKUP($A21,'Return Data'!$B$7:$R$2843,16,0)</f>
        <v>16.639600000000002</v>
      </c>
      <c r="S21" s="67">
        <f t="shared" si="7"/>
        <v>23</v>
      </c>
    </row>
    <row r="22" spans="1:19" x14ac:dyDescent="0.3">
      <c r="A22" s="63" t="s">
        <v>1176</v>
      </c>
      <c r="B22" s="64">
        <f>VLOOKUP($A22,'Return Data'!$B$7:$R$2843,3,0)</f>
        <v>44438</v>
      </c>
      <c r="C22" s="65">
        <f>VLOOKUP($A22,'Return Data'!$B$7:$R$2843,4,0)</f>
        <v>20.423999999999999</v>
      </c>
      <c r="D22" s="65">
        <f>VLOOKUP($A22,'Return Data'!$B$7:$R$2843,10,0)</f>
        <v>12.1335</v>
      </c>
      <c r="E22" s="66">
        <f t="shared" si="0"/>
        <v>15</v>
      </c>
      <c r="F22" s="65">
        <f>VLOOKUP($A22,'Return Data'!$B$7:$R$2843,11,0)</f>
        <v>24.711500000000001</v>
      </c>
      <c r="G22" s="66">
        <f t="shared" si="1"/>
        <v>8</v>
      </c>
      <c r="H22" s="65">
        <f>VLOOKUP($A22,'Return Data'!$B$7:$R$2843,12,0)</f>
        <v>51.5471</v>
      </c>
      <c r="I22" s="66">
        <f t="shared" si="2"/>
        <v>3</v>
      </c>
      <c r="J22" s="65">
        <f>VLOOKUP($A22,'Return Data'!$B$7:$R$2843,13,0)</f>
        <v>71.342299999999994</v>
      </c>
      <c r="K22" s="66">
        <f t="shared" ref="K22:K31" si="8">RANK(J22,J$8:J$33,0)</f>
        <v>3</v>
      </c>
      <c r="L22" s="65"/>
      <c r="M22" s="66"/>
      <c r="N22" s="65"/>
      <c r="O22" s="66"/>
      <c r="P22" s="65"/>
      <c r="Q22" s="66"/>
      <c r="R22" s="65">
        <f>VLOOKUP($A22,'Return Data'!$B$7:$R$2843,16,0)</f>
        <v>40.722499999999997</v>
      </c>
      <c r="S22" s="67">
        <f t="shared" si="7"/>
        <v>2</v>
      </c>
    </row>
    <row r="23" spans="1:19" x14ac:dyDescent="0.3">
      <c r="A23" s="63" t="s">
        <v>1178</v>
      </c>
      <c r="B23" s="64">
        <f>VLOOKUP($A23,'Return Data'!$B$7:$R$2843,3,0)</f>
        <v>44438</v>
      </c>
      <c r="C23" s="65">
        <f>VLOOKUP($A23,'Return Data'!$B$7:$R$2843,4,0)</f>
        <v>42.877499999999998</v>
      </c>
      <c r="D23" s="65">
        <f>VLOOKUP($A23,'Return Data'!$B$7:$R$2843,10,0)</f>
        <v>15.458600000000001</v>
      </c>
      <c r="E23" s="66">
        <f t="shared" si="0"/>
        <v>7</v>
      </c>
      <c r="F23" s="65">
        <f>VLOOKUP($A23,'Return Data'!$B$7:$R$2843,11,0)</f>
        <v>21.594799999999999</v>
      </c>
      <c r="G23" s="66">
        <f t="shared" si="1"/>
        <v>17</v>
      </c>
      <c r="H23" s="65">
        <f>VLOOKUP($A23,'Return Data'!$B$7:$R$2843,12,0)</f>
        <v>40.592599999999997</v>
      </c>
      <c r="I23" s="66">
        <f t="shared" si="2"/>
        <v>18</v>
      </c>
      <c r="J23" s="65">
        <f>VLOOKUP($A23,'Return Data'!$B$7:$R$2843,13,0)</f>
        <v>56.396999999999998</v>
      </c>
      <c r="K23" s="66">
        <f t="shared" si="8"/>
        <v>17</v>
      </c>
      <c r="L23" s="65">
        <f>VLOOKUP($A23,'Return Data'!$B$7:$R$2843,17,0)</f>
        <v>29.685600000000001</v>
      </c>
      <c r="M23" s="66">
        <f>RANK(L23,L$8:L$33,0)</f>
        <v>21</v>
      </c>
      <c r="N23" s="65">
        <f>VLOOKUP($A23,'Return Data'!$B$7:$R$2843,14,0)</f>
        <v>13.2295</v>
      </c>
      <c r="O23" s="66">
        <f>RANK(N23,N$8:N$33,0)</f>
        <v>19</v>
      </c>
      <c r="P23" s="65">
        <f>VLOOKUP($A23,'Return Data'!$B$7:$R$2843,15,0)</f>
        <v>12.6379</v>
      </c>
      <c r="Q23" s="66">
        <f>RANK(P23,P$8:P$33,0)</f>
        <v>19</v>
      </c>
      <c r="R23" s="65">
        <f>VLOOKUP($A23,'Return Data'!$B$7:$R$2843,16,0)</f>
        <v>21.366199999999999</v>
      </c>
      <c r="S23" s="67">
        <f t="shared" si="7"/>
        <v>7</v>
      </c>
    </row>
    <row r="24" spans="1:19" x14ac:dyDescent="0.3">
      <c r="A24" s="63" t="s">
        <v>1181</v>
      </c>
      <c r="B24" s="64">
        <f>VLOOKUP($A24,'Return Data'!$B$7:$R$2843,3,0)</f>
        <v>44438</v>
      </c>
      <c r="C24" s="65">
        <f>VLOOKUP($A24,'Return Data'!$B$7:$R$2843,4,0)</f>
        <v>2054.7743</v>
      </c>
      <c r="D24" s="65">
        <f>VLOOKUP($A24,'Return Data'!$B$7:$R$2843,10,0)</f>
        <v>16.0137</v>
      </c>
      <c r="E24" s="66">
        <f t="shared" si="0"/>
        <v>4</v>
      </c>
      <c r="F24" s="65">
        <f>VLOOKUP($A24,'Return Data'!$B$7:$R$2843,11,0)</f>
        <v>24.723500000000001</v>
      </c>
      <c r="G24" s="66">
        <f t="shared" si="1"/>
        <v>7</v>
      </c>
      <c r="H24" s="65">
        <f>VLOOKUP($A24,'Return Data'!$B$7:$R$2843,12,0)</f>
        <v>47.555500000000002</v>
      </c>
      <c r="I24" s="66">
        <f t="shared" si="2"/>
        <v>9</v>
      </c>
      <c r="J24" s="65">
        <f>VLOOKUP($A24,'Return Data'!$B$7:$R$2843,13,0)</f>
        <v>63.166699999999999</v>
      </c>
      <c r="K24" s="66">
        <f t="shared" si="8"/>
        <v>7</v>
      </c>
      <c r="L24" s="65">
        <f>VLOOKUP($A24,'Return Data'!$B$7:$R$2843,17,0)</f>
        <v>37.293900000000001</v>
      </c>
      <c r="M24" s="66">
        <f>RANK(L24,L$8:L$33,0)</f>
        <v>11</v>
      </c>
      <c r="N24" s="65">
        <f>VLOOKUP($A24,'Return Data'!$B$7:$R$2843,14,0)</f>
        <v>20.018899999999999</v>
      </c>
      <c r="O24" s="66">
        <f>RANK(N24,N$8:N$33,0)</f>
        <v>7</v>
      </c>
      <c r="P24" s="65">
        <f>VLOOKUP($A24,'Return Data'!$B$7:$R$2843,15,0)</f>
        <v>17.590199999999999</v>
      </c>
      <c r="Q24" s="66">
        <f>RANK(P24,P$8:P$33,0)</f>
        <v>7</v>
      </c>
      <c r="R24" s="65">
        <f>VLOOKUP($A24,'Return Data'!$B$7:$R$2843,16,0)</f>
        <v>17.569299999999998</v>
      </c>
      <c r="S24" s="67">
        <f t="shared" si="7"/>
        <v>21</v>
      </c>
    </row>
    <row r="25" spans="1:19" x14ac:dyDescent="0.3">
      <c r="A25" s="63" t="s">
        <v>1182</v>
      </c>
      <c r="B25" s="64">
        <f>VLOOKUP($A25,'Return Data'!$B$7:$R$2843,3,0)</f>
        <v>44438</v>
      </c>
      <c r="C25" s="65">
        <f>VLOOKUP($A25,'Return Data'!$B$7:$R$2843,4,0)</f>
        <v>44.2</v>
      </c>
      <c r="D25" s="65">
        <f>VLOOKUP($A25,'Return Data'!$B$7:$R$2843,10,0)</f>
        <v>17.024100000000001</v>
      </c>
      <c r="E25" s="66">
        <f t="shared" si="0"/>
        <v>2</v>
      </c>
      <c r="F25" s="65">
        <f>VLOOKUP($A25,'Return Data'!$B$7:$R$2843,11,0)</f>
        <v>32.097999999999999</v>
      </c>
      <c r="G25" s="66">
        <f t="shared" si="1"/>
        <v>2</v>
      </c>
      <c r="H25" s="65">
        <f>VLOOKUP($A25,'Return Data'!$B$7:$R$2843,12,0)</f>
        <v>60.4938</v>
      </c>
      <c r="I25" s="66">
        <f t="shared" si="2"/>
        <v>1</v>
      </c>
      <c r="J25" s="65">
        <f>VLOOKUP($A25,'Return Data'!$B$7:$R$2843,13,0)</f>
        <v>85.948700000000002</v>
      </c>
      <c r="K25" s="66">
        <f t="shared" si="8"/>
        <v>1</v>
      </c>
      <c r="L25" s="65">
        <f>VLOOKUP($A25,'Return Data'!$B$7:$R$2843,17,0)</f>
        <v>61.281999999999996</v>
      </c>
      <c r="M25" s="66">
        <f>RANK(L25,L$8:L$33,0)</f>
        <v>1</v>
      </c>
      <c r="N25" s="65">
        <f>VLOOKUP($A25,'Return Data'!$B$7:$R$2843,14,0)</f>
        <v>28.452400000000001</v>
      </c>
      <c r="O25" s="66">
        <f>RANK(N25,N$8:N$33,0)</f>
        <v>1</v>
      </c>
      <c r="P25" s="65">
        <f>VLOOKUP($A25,'Return Data'!$B$7:$R$2843,15,0)</f>
        <v>21.404699999999998</v>
      </c>
      <c r="Q25" s="66">
        <f>RANK(P25,P$8:P$33,0)</f>
        <v>1</v>
      </c>
      <c r="R25" s="65">
        <f>VLOOKUP($A25,'Return Data'!$B$7:$R$2843,16,0)</f>
        <v>21.144100000000002</v>
      </c>
      <c r="S25" s="67">
        <f t="shared" si="7"/>
        <v>8</v>
      </c>
    </row>
    <row r="26" spans="1:19" x14ac:dyDescent="0.3">
      <c r="A26" s="63" t="s">
        <v>1184</v>
      </c>
      <c r="B26" s="64">
        <f>VLOOKUP($A26,'Return Data'!$B$7:$R$2843,3,0)</f>
        <v>44438</v>
      </c>
      <c r="C26" s="65">
        <f>VLOOKUP($A26,'Return Data'!$B$7:$R$2843,4,0)</f>
        <v>17.05</v>
      </c>
      <c r="D26" s="65">
        <f>VLOOKUP($A26,'Return Data'!$B$7:$R$2843,10,0)</f>
        <v>12.467000000000001</v>
      </c>
      <c r="E26" s="66">
        <f t="shared" si="0"/>
        <v>14</v>
      </c>
      <c r="F26" s="65">
        <f>VLOOKUP($A26,'Return Data'!$B$7:$R$2843,11,0)</f>
        <v>23.015899999999998</v>
      </c>
      <c r="G26" s="66">
        <f t="shared" ref="G26" si="9">RANK(F26,F$8:F$33,0)</f>
        <v>13</v>
      </c>
      <c r="H26" s="65">
        <f>VLOOKUP($A26,'Return Data'!$B$7:$R$2843,12,0)</f>
        <v>44.736800000000002</v>
      </c>
      <c r="I26" s="66">
        <f t="shared" ref="I26" si="10">RANK(H26,H$8:H$33,0)</f>
        <v>13</v>
      </c>
      <c r="J26" s="65">
        <f>VLOOKUP($A26,'Return Data'!$B$7:$R$2843,13,0)</f>
        <v>61.611400000000003</v>
      </c>
      <c r="K26" s="66">
        <f t="shared" si="8"/>
        <v>11</v>
      </c>
      <c r="L26" s="65"/>
      <c r="M26" s="66"/>
      <c r="N26" s="65"/>
      <c r="O26" s="66"/>
      <c r="P26" s="65"/>
      <c r="Q26" s="66"/>
      <c r="R26" s="65">
        <f>VLOOKUP($A26,'Return Data'!$B$7:$R$2843,16,0)</f>
        <v>37.683700000000002</v>
      </c>
      <c r="S26" s="67">
        <f t="shared" si="7"/>
        <v>3</v>
      </c>
    </row>
    <row r="27" spans="1:19" x14ac:dyDescent="0.3">
      <c r="A27" s="63" t="s">
        <v>1187</v>
      </c>
      <c r="B27" s="64">
        <f>VLOOKUP($A27,'Return Data'!$B$7:$R$2843,3,0)</f>
        <v>44438</v>
      </c>
      <c r="C27" s="65">
        <f>VLOOKUP($A27,'Return Data'!$B$7:$R$2843,4,0)</f>
        <v>114.5617</v>
      </c>
      <c r="D27" s="65">
        <f>VLOOKUP($A27,'Return Data'!$B$7:$R$2843,10,0)</f>
        <v>8.7295999999999996</v>
      </c>
      <c r="E27" s="66">
        <f t="shared" si="0"/>
        <v>25</v>
      </c>
      <c r="F27" s="65">
        <f>VLOOKUP($A27,'Return Data'!$B$7:$R$2843,11,0)</f>
        <v>37.199300000000001</v>
      </c>
      <c r="G27" s="66">
        <f t="shared" ref="G27:G33" si="11">RANK(F27,F$8:F$33,0)</f>
        <v>1</v>
      </c>
      <c r="H27" s="65">
        <f>VLOOKUP($A27,'Return Data'!$B$7:$R$2843,12,0)</f>
        <v>57.7483</v>
      </c>
      <c r="I27" s="66">
        <f t="shared" ref="I27:I33" si="12">RANK(H27,H$8:H$33,0)</f>
        <v>2</v>
      </c>
      <c r="J27" s="65">
        <f>VLOOKUP($A27,'Return Data'!$B$7:$R$2843,13,0)</f>
        <v>75.849500000000006</v>
      </c>
      <c r="K27" s="66">
        <f t="shared" si="8"/>
        <v>2</v>
      </c>
      <c r="L27" s="65">
        <f>VLOOKUP($A27,'Return Data'!$B$7:$R$2843,17,0)</f>
        <v>49.094299999999997</v>
      </c>
      <c r="M27" s="66">
        <f>RANK(L27,L$8:L$33,0)</f>
        <v>2</v>
      </c>
      <c r="N27" s="65">
        <f>VLOOKUP($A27,'Return Data'!$B$7:$R$2843,14,0)</f>
        <v>23.6799</v>
      </c>
      <c r="O27" s="66">
        <f>RANK(N27,N$8:N$33,0)</f>
        <v>2</v>
      </c>
      <c r="P27" s="65">
        <f>VLOOKUP($A27,'Return Data'!$B$7:$R$2843,15,0)</f>
        <v>19.5823</v>
      </c>
      <c r="Q27" s="66">
        <f>RANK(P27,P$8:P$33,0)</f>
        <v>3</v>
      </c>
      <c r="R27" s="65">
        <f>VLOOKUP($A27,'Return Data'!$B$7:$R$2843,16,0)</f>
        <v>16.485600000000002</v>
      </c>
      <c r="S27" s="67">
        <f t="shared" si="7"/>
        <v>24</v>
      </c>
    </row>
    <row r="28" spans="1:19" x14ac:dyDescent="0.3">
      <c r="A28" s="63" t="s">
        <v>1188</v>
      </c>
      <c r="B28" s="64">
        <f>VLOOKUP($A28,'Return Data'!$B$7:$R$2843,3,0)</f>
        <v>44438</v>
      </c>
      <c r="C28" s="65">
        <f>VLOOKUP($A28,'Return Data'!$B$7:$R$2843,4,0)</f>
        <v>137.45849999999999</v>
      </c>
      <c r="D28" s="65">
        <f>VLOOKUP($A28,'Return Data'!$B$7:$R$2843,10,0)</f>
        <v>11.8216</v>
      </c>
      <c r="E28" s="66">
        <f t="shared" si="0"/>
        <v>17</v>
      </c>
      <c r="F28" s="65">
        <f>VLOOKUP($A28,'Return Data'!$B$7:$R$2843,11,0)</f>
        <v>19.944299999999998</v>
      </c>
      <c r="G28" s="66">
        <f t="shared" si="11"/>
        <v>18</v>
      </c>
      <c r="H28" s="65">
        <f>VLOOKUP($A28,'Return Data'!$B$7:$R$2843,12,0)</f>
        <v>48.2181</v>
      </c>
      <c r="I28" s="66">
        <f t="shared" si="12"/>
        <v>7</v>
      </c>
      <c r="J28" s="65">
        <f>VLOOKUP($A28,'Return Data'!$B$7:$R$2843,13,0)</f>
        <v>69.6417</v>
      </c>
      <c r="K28" s="66">
        <f t="shared" si="8"/>
        <v>4</v>
      </c>
      <c r="L28" s="65">
        <f>VLOOKUP($A28,'Return Data'!$B$7:$R$2843,17,0)</f>
        <v>39.912300000000002</v>
      </c>
      <c r="M28" s="66">
        <f>RANK(L28,L$8:L$33,0)</f>
        <v>5</v>
      </c>
      <c r="N28" s="65">
        <f>VLOOKUP($A28,'Return Data'!$B$7:$R$2843,14,0)</f>
        <v>18.8078</v>
      </c>
      <c r="O28" s="66">
        <f>RANK(N28,N$8:N$33,0)</f>
        <v>9</v>
      </c>
      <c r="P28" s="65">
        <f>VLOOKUP($A28,'Return Data'!$B$7:$R$2843,15,0)</f>
        <v>13.823499999999999</v>
      </c>
      <c r="Q28" s="66">
        <f>RANK(P28,P$8:P$33,0)</f>
        <v>18</v>
      </c>
      <c r="R28" s="65">
        <f>VLOOKUP($A28,'Return Data'!$B$7:$R$2843,16,0)</f>
        <v>20.2392</v>
      </c>
      <c r="S28" s="67">
        <f t="shared" si="7"/>
        <v>15</v>
      </c>
    </row>
    <row r="29" spans="1:19" x14ac:dyDescent="0.3">
      <c r="A29" s="63" t="s">
        <v>1191</v>
      </c>
      <c r="B29" s="64">
        <f>VLOOKUP($A29,'Return Data'!$B$7:$R$2843,3,0)</f>
        <v>44438</v>
      </c>
      <c r="C29" s="65">
        <f>VLOOKUP($A29,'Return Data'!$B$7:$R$2843,4,0)</f>
        <v>718.98839999999996</v>
      </c>
      <c r="D29" s="65">
        <f>VLOOKUP($A29,'Return Data'!$B$7:$R$2843,10,0)</f>
        <v>13.460800000000001</v>
      </c>
      <c r="E29" s="66">
        <f t="shared" si="0"/>
        <v>12</v>
      </c>
      <c r="F29" s="65">
        <f>VLOOKUP($A29,'Return Data'!$B$7:$R$2843,11,0)</f>
        <v>18.851500000000001</v>
      </c>
      <c r="G29" s="66">
        <f t="shared" si="11"/>
        <v>24</v>
      </c>
      <c r="H29" s="65">
        <f>VLOOKUP($A29,'Return Data'!$B$7:$R$2843,12,0)</f>
        <v>39.674399999999999</v>
      </c>
      <c r="I29" s="66">
        <f t="shared" si="12"/>
        <v>20</v>
      </c>
      <c r="J29" s="65">
        <f>VLOOKUP($A29,'Return Data'!$B$7:$R$2843,13,0)</f>
        <v>55.250500000000002</v>
      </c>
      <c r="K29" s="66">
        <f t="shared" si="8"/>
        <v>21</v>
      </c>
      <c r="L29" s="65">
        <f>VLOOKUP($A29,'Return Data'!$B$7:$R$2843,17,0)</f>
        <v>28.2364</v>
      </c>
      <c r="M29" s="66">
        <f>RANK(L29,L$8:L$33,0)</f>
        <v>23</v>
      </c>
      <c r="N29" s="65">
        <f>VLOOKUP($A29,'Return Data'!$B$7:$R$2843,14,0)</f>
        <v>11.242599999999999</v>
      </c>
      <c r="O29" s="66">
        <f>RANK(N29,N$8:N$33,0)</f>
        <v>22</v>
      </c>
      <c r="P29" s="65">
        <f>VLOOKUP($A29,'Return Data'!$B$7:$R$2843,15,0)</f>
        <v>11.7262</v>
      </c>
      <c r="Q29" s="66">
        <f>RANK(P29,P$8:P$33,0)</f>
        <v>21</v>
      </c>
      <c r="R29" s="65">
        <f>VLOOKUP($A29,'Return Data'!$B$7:$R$2843,16,0)</f>
        <v>17.8125</v>
      </c>
      <c r="S29" s="67">
        <f t="shared" si="7"/>
        <v>19</v>
      </c>
    </row>
    <row r="30" spans="1:19" x14ac:dyDescent="0.3">
      <c r="A30" s="63" t="s">
        <v>1193</v>
      </c>
      <c r="B30" s="64">
        <f>VLOOKUP($A30,'Return Data'!$B$7:$R$2843,3,0)</f>
        <v>44438</v>
      </c>
      <c r="C30" s="65">
        <f>VLOOKUP($A30,'Return Data'!$B$7:$R$2843,4,0)</f>
        <v>253.82509999999999</v>
      </c>
      <c r="D30" s="65">
        <f>VLOOKUP($A30,'Return Data'!$B$7:$R$2843,10,0)</f>
        <v>14.0458</v>
      </c>
      <c r="E30" s="66">
        <f t="shared" si="0"/>
        <v>10</v>
      </c>
      <c r="F30" s="65">
        <f>VLOOKUP($A30,'Return Data'!$B$7:$R$2843,11,0)</f>
        <v>23.553000000000001</v>
      </c>
      <c r="G30" s="66">
        <f t="shared" si="11"/>
        <v>12</v>
      </c>
      <c r="H30" s="65">
        <f>VLOOKUP($A30,'Return Data'!$B$7:$R$2843,12,0)</f>
        <v>41.450400000000002</v>
      </c>
      <c r="I30" s="66">
        <f t="shared" si="12"/>
        <v>16</v>
      </c>
      <c r="J30" s="65">
        <f>VLOOKUP($A30,'Return Data'!$B$7:$R$2843,13,0)</f>
        <v>59.874299999999998</v>
      </c>
      <c r="K30" s="66">
        <f t="shared" si="8"/>
        <v>15</v>
      </c>
      <c r="L30" s="65">
        <f>VLOOKUP($A30,'Return Data'!$B$7:$R$2843,17,0)</f>
        <v>35.868299999999998</v>
      </c>
      <c r="M30" s="66">
        <f>RANK(L30,L$8:L$33,0)</f>
        <v>13</v>
      </c>
      <c r="N30" s="65">
        <f>VLOOKUP($A30,'Return Data'!$B$7:$R$2843,14,0)</f>
        <v>20.0016</v>
      </c>
      <c r="O30" s="66">
        <f>RANK(N30,N$8:N$33,0)</f>
        <v>8</v>
      </c>
      <c r="P30" s="65">
        <f>VLOOKUP($A30,'Return Data'!$B$7:$R$2843,15,0)</f>
        <v>17.553599999999999</v>
      </c>
      <c r="Q30" s="66">
        <f>RANK(P30,P$8:P$33,0)</f>
        <v>8</v>
      </c>
      <c r="R30" s="65">
        <f>VLOOKUP($A30,'Return Data'!$B$7:$R$2843,16,0)</f>
        <v>20.817</v>
      </c>
      <c r="S30" s="67">
        <f t="shared" si="7"/>
        <v>11</v>
      </c>
    </row>
    <row r="31" spans="1:19" x14ac:dyDescent="0.3">
      <c r="A31" s="63" t="s">
        <v>1194</v>
      </c>
      <c r="B31" s="64">
        <f>VLOOKUP($A31,'Return Data'!$B$7:$R$2843,3,0)</f>
        <v>44438</v>
      </c>
      <c r="C31" s="65">
        <f>VLOOKUP($A31,'Return Data'!$B$7:$R$2843,4,0)</f>
        <v>73.27</v>
      </c>
      <c r="D31" s="65">
        <f>VLOOKUP($A31,'Return Data'!$B$7:$R$2843,10,0)</f>
        <v>7.2923999999999998</v>
      </c>
      <c r="E31" s="66">
        <f t="shared" si="0"/>
        <v>26</v>
      </c>
      <c r="F31" s="65">
        <f>VLOOKUP($A31,'Return Data'!$B$7:$R$2843,11,0)</f>
        <v>17.740600000000001</v>
      </c>
      <c r="G31" s="66">
        <f t="shared" si="11"/>
        <v>25</v>
      </c>
      <c r="H31" s="65">
        <f>VLOOKUP($A31,'Return Data'!$B$7:$R$2843,12,0)</f>
        <v>35.384300000000003</v>
      </c>
      <c r="I31" s="66">
        <f t="shared" si="12"/>
        <v>24</v>
      </c>
      <c r="J31" s="65">
        <f>VLOOKUP($A31,'Return Data'!$B$7:$R$2843,13,0)</f>
        <v>46.393599999999999</v>
      </c>
      <c r="K31" s="66">
        <f t="shared" si="8"/>
        <v>24</v>
      </c>
      <c r="L31" s="65">
        <f>VLOOKUP($A31,'Return Data'!$B$7:$R$2843,17,0)</f>
        <v>34.9161</v>
      </c>
      <c r="M31" s="66">
        <f>RANK(L31,L$8:L$33,0)</f>
        <v>14</v>
      </c>
      <c r="N31" s="65">
        <f>VLOOKUP($A31,'Return Data'!$B$7:$R$2843,14,0)</f>
        <v>14.839600000000001</v>
      </c>
      <c r="O31" s="66">
        <f>RANK(N31,N$8:N$33,0)</f>
        <v>15</v>
      </c>
      <c r="P31" s="65">
        <f>VLOOKUP($A31,'Return Data'!$B$7:$R$2843,15,0)</f>
        <v>15.7822</v>
      </c>
      <c r="Q31" s="66">
        <f>RANK(P31,P$8:P$33,0)</f>
        <v>14</v>
      </c>
      <c r="R31" s="65">
        <f>VLOOKUP($A31,'Return Data'!$B$7:$R$2843,16,0)</f>
        <v>17.805599999999998</v>
      </c>
      <c r="S31" s="67">
        <f t="shared" si="7"/>
        <v>20</v>
      </c>
    </row>
    <row r="32" spans="1:19" x14ac:dyDescent="0.3">
      <c r="A32" s="63" t="s">
        <v>1196</v>
      </c>
      <c r="B32" s="64">
        <f>VLOOKUP($A32,'Return Data'!$B$7:$R$2843,3,0)</f>
        <v>44438</v>
      </c>
      <c r="C32" s="65">
        <f>VLOOKUP($A32,'Return Data'!$B$7:$R$2843,4,0)</f>
        <v>26.61</v>
      </c>
      <c r="D32" s="65">
        <f>VLOOKUP($A32,'Return Data'!$B$7:$R$2843,10,0)</f>
        <v>18.109200000000001</v>
      </c>
      <c r="E32" s="66">
        <f t="shared" si="0"/>
        <v>1</v>
      </c>
      <c r="F32" s="65">
        <f>VLOOKUP($A32,'Return Data'!$B$7:$R$2843,11,0)</f>
        <v>27.994199999999999</v>
      </c>
      <c r="G32" s="66">
        <f t="shared" si="11"/>
        <v>3</v>
      </c>
      <c r="H32" s="65">
        <f>VLOOKUP($A32,'Return Data'!$B$7:$R$2843,12,0)</f>
        <v>51.193199999999997</v>
      </c>
      <c r="I32" s="66">
        <f t="shared" si="12"/>
        <v>4</v>
      </c>
      <c r="J32" s="65"/>
      <c r="K32" s="66"/>
      <c r="L32" s="65"/>
      <c r="M32" s="66"/>
      <c r="N32" s="65"/>
      <c r="O32" s="66"/>
      <c r="P32" s="65"/>
      <c r="Q32" s="66"/>
      <c r="R32" s="65">
        <f>VLOOKUP($A32,'Return Data'!$B$7:$R$2843,16,0)</f>
        <v>97.472800000000007</v>
      </c>
      <c r="S32" s="67">
        <f t="shared" si="7"/>
        <v>1</v>
      </c>
    </row>
    <row r="33" spans="1:19" x14ac:dyDescent="0.3">
      <c r="A33" s="63" t="s">
        <v>1939</v>
      </c>
      <c r="B33" s="64">
        <f>VLOOKUP($A33,'Return Data'!$B$7:$R$2843,3,0)</f>
        <v>44438</v>
      </c>
      <c r="C33" s="65">
        <f>VLOOKUP($A33,'Return Data'!$B$7:$R$2843,4,0)</f>
        <v>190.43209999999999</v>
      </c>
      <c r="D33" s="65">
        <f>VLOOKUP($A33,'Return Data'!$B$7:$R$2843,10,0)</f>
        <v>14.488</v>
      </c>
      <c r="E33" s="66">
        <f t="shared" si="0"/>
        <v>9</v>
      </c>
      <c r="F33" s="65">
        <f>VLOOKUP($A33,'Return Data'!$B$7:$R$2843,11,0)</f>
        <v>23.56</v>
      </c>
      <c r="G33" s="66">
        <f t="shared" si="11"/>
        <v>11</v>
      </c>
      <c r="H33" s="65">
        <f>VLOOKUP($A33,'Return Data'!$B$7:$R$2843,12,0)</f>
        <v>43.339300000000001</v>
      </c>
      <c r="I33" s="66">
        <f t="shared" si="12"/>
        <v>14</v>
      </c>
      <c r="J33" s="65">
        <f>VLOOKUP($A33,'Return Data'!$B$7:$R$2843,13,0)</f>
        <v>62.806199999999997</v>
      </c>
      <c r="K33" s="66">
        <f>RANK(J33,J$8:J$33,0)</f>
        <v>8</v>
      </c>
      <c r="L33" s="65">
        <f>VLOOKUP($A33,'Return Data'!$B$7:$R$2843,17,0)</f>
        <v>40.991599999999998</v>
      </c>
      <c r="M33" s="66">
        <f>RANK(L33,L$8:L$33,0)</f>
        <v>4</v>
      </c>
      <c r="N33" s="65">
        <f>VLOOKUP($A33,'Return Data'!$B$7:$R$2843,14,0)</f>
        <v>18.793399999999998</v>
      </c>
      <c r="O33" s="66">
        <f>RANK(N33,N$8:N$33,0)</f>
        <v>10</v>
      </c>
      <c r="P33" s="65">
        <f>VLOOKUP($A33,'Return Data'!$B$7:$R$2843,15,0)</f>
        <v>15.3932</v>
      </c>
      <c r="Q33" s="66">
        <f>RANK(P33,P$8:P$33,0)</f>
        <v>15</v>
      </c>
      <c r="R33" s="65">
        <f>VLOOKUP($A33,'Return Data'!$B$7:$R$2843,16,0)</f>
        <v>21.062999999999999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12.890930769230767</v>
      </c>
      <c r="E35" s="74"/>
      <c r="F35" s="75">
        <f>AVERAGE(F8:F33)</f>
        <v>23.216930769230768</v>
      </c>
      <c r="G35" s="74"/>
      <c r="H35" s="75">
        <f>AVERAGE(H8:H33)</f>
        <v>44.244173076923076</v>
      </c>
      <c r="I35" s="74"/>
      <c r="J35" s="75">
        <f>AVERAGE(J8:J33)</f>
        <v>60.981780000000008</v>
      </c>
      <c r="K35" s="74"/>
      <c r="L35" s="75">
        <f>AVERAGE(L8:L33)</f>
        <v>37.25619130434783</v>
      </c>
      <c r="M35" s="74"/>
      <c r="N35" s="75">
        <f>AVERAGE(N8:N33)</f>
        <v>17.7348</v>
      </c>
      <c r="O35" s="74"/>
      <c r="P35" s="75">
        <f>AVERAGE(P8:P33)</f>
        <v>16.441428571428574</v>
      </c>
      <c r="Q35" s="74"/>
      <c r="R35" s="75">
        <f>AVERAGE(R8:R33)</f>
        <v>23.667238461538457</v>
      </c>
      <c r="S35" s="76"/>
    </row>
    <row r="36" spans="1:19" x14ac:dyDescent="0.3">
      <c r="A36" s="73" t="s">
        <v>28</v>
      </c>
      <c r="B36" s="74"/>
      <c r="C36" s="74"/>
      <c r="D36" s="75">
        <f>MIN(D8:D33)</f>
        <v>7.2923999999999998</v>
      </c>
      <c r="E36" s="74"/>
      <c r="F36" s="75">
        <f>MIN(F8:F33)</f>
        <v>17.582000000000001</v>
      </c>
      <c r="G36" s="74"/>
      <c r="H36" s="75">
        <f>MIN(H8:H33)</f>
        <v>30.224399999999999</v>
      </c>
      <c r="I36" s="74"/>
      <c r="J36" s="75">
        <f>MIN(J8:J33)</f>
        <v>45.506300000000003</v>
      </c>
      <c r="K36" s="74"/>
      <c r="L36" s="75">
        <f>MIN(L8:L33)</f>
        <v>28.2364</v>
      </c>
      <c r="M36" s="74"/>
      <c r="N36" s="75">
        <f>MIN(N8:N33)</f>
        <v>11.242599999999999</v>
      </c>
      <c r="O36" s="74"/>
      <c r="P36" s="75">
        <f>MIN(P8:P33)</f>
        <v>11.7262</v>
      </c>
      <c r="Q36" s="74"/>
      <c r="R36" s="75">
        <f>MIN(R8:R33)</f>
        <v>9.9644999999999992</v>
      </c>
      <c r="S36" s="76"/>
    </row>
    <row r="37" spans="1:19" ht="15" thickBot="1" x14ac:dyDescent="0.35">
      <c r="A37" s="77" t="s">
        <v>29</v>
      </c>
      <c r="B37" s="78"/>
      <c r="C37" s="78"/>
      <c r="D37" s="79">
        <f>MAX(D8:D33)</f>
        <v>18.109200000000001</v>
      </c>
      <c r="E37" s="78"/>
      <c r="F37" s="79">
        <f>MAX(F8:F33)</f>
        <v>37.199300000000001</v>
      </c>
      <c r="G37" s="78"/>
      <c r="H37" s="79">
        <f>MAX(H8:H33)</f>
        <v>60.4938</v>
      </c>
      <c r="I37" s="78"/>
      <c r="J37" s="79">
        <f>MAX(J8:J33)</f>
        <v>85.948700000000002</v>
      </c>
      <c r="K37" s="78"/>
      <c r="L37" s="79">
        <f>MAX(L8:L33)</f>
        <v>61.281999999999996</v>
      </c>
      <c r="M37" s="78"/>
      <c r="N37" s="79">
        <f>MAX(N8:N33)</f>
        <v>28.452400000000001</v>
      </c>
      <c r="O37" s="78"/>
      <c r="P37" s="79">
        <f>MAX(P8:P33)</f>
        <v>21.404699999999998</v>
      </c>
      <c r="Q37" s="78"/>
      <c r="R37" s="79">
        <f>MAX(R8:R33)</f>
        <v>97.472800000000007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44438</v>
      </c>
      <c r="C8" s="65">
        <f>VLOOKUP($A8,'Return Data'!$B$7:$R$2843,4,0)</f>
        <v>435.6</v>
      </c>
      <c r="D8" s="65">
        <f>VLOOKUP($A8,'Return Data'!$B$7:$R$2843,10,0)</f>
        <v>16.0486</v>
      </c>
      <c r="E8" s="66">
        <f t="shared" ref="E8:E33" si="0">RANK(D8,D$8:D$33,0)</f>
        <v>3</v>
      </c>
      <c r="F8" s="65">
        <f>VLOOKUP($A8,'Return Data'!$B$7:$R$2843,11,0)</f>
        <v>26.191400000000002</v>
      </c>
      <c r="G8" s="66">
        <f t="shared" ref="G8:G25" si="1">RANK(F8,F$8:F$33,0)</f>
        <v>4</v>
      </c>
      <c r="H8" s="65">
        <f>VLOOKUP($A8,'Return Data'!$B$7:$R$2843,12,0)</f>
        <v>45.871000000000002</v>
      </c>
      <c r="I8" s="66">
        <f t="shared" ref="I8:I25" si="2">RANK(H8,H$8:H$33,0)</f>
        <v>10</v>
      </c>
      <c r="J8" s="65">
        <f>VLOOKUP($A8,'Return Data'!$B$7:$R$2843,13,0)</f>
        <v>59.6248</v>
      </c>
      <c r="K8" s="66">
        <f t="shared" ref="K8:K21" si="3">RANK(J8,J$8:J$33,0)</f>
        <v>11</v>
      </c>
      <c r="L8" s="65">
        <f>VLOOKUP($A8,'Return Data'!$B$7:$R$2843,17,0)</f>
        <v>30.8748</v>
      </c>
      <c r="M8" s="66">
        <f t="shared" ref="M8:M21" si="4">RANK(L8,L$8:L$33,0)</f>
        <v>19</v>
      </c>
      <c r="N8" s="65">
        <f>VLOOKUP($A8,'Return Data'!$B$7:$R$2843,14,0)</f>
        <v>11.6776</v>
      </c>
      <c r="O8" s="66">
        <f t="shared" ref="O8:O20" si="5">RANK(N8,N$8:N$33,0)</f>
        <v>21</v>
      </c>
      <c r="P8" s="65">
        <f>VLOOKUP($A8,'Return Data'!$B$7:$R$2843,15,0)</f>
        <v>11.5847</v>
      </c>
      <c r="Q8" s="66">
        <f t="shared" ref="Q8:Q16" si="6">RANK(P8,P$8:P$33,0)</f>
        <v>19</v>
      </c>
      <c r="R8" s="65">
        <f>VLOOKUP($A8,'Return Data'!$B$7:$R$2843,16,0)</f>
        <v>22.075900000000001</v>
      </c>
      <c r="S8" s="67">
        <f t="shared" ref="S8:S33" si="7">RANK(R8,R$8:R$33,0)</f>
        <v>6</v>
      </c>
    </row>
    <row r="9" spans="1:20" x14ac:dyDescent="0.3">
      <c r="A9" s="63" t="s">
        <v>1151</v>
      </c>
      <c r="B9" s="64">
        <f>VLOOKUP($A9,'Return Data'!$B$7:$R$2843,3,0)</f>
        <v>44438</v>
      </c>
      <c r="C9" s="65">
        <f>VLOOKUP($A9,'Return Data'!$B$7:$R$2843,4,0)</f>
        <v>66.58</v>
      </c>
      <c r="D9" s="65">
        <f>VLOOKUP($A9,'Return Data'!$B$7:$R$2843,10,0)</f>
        <v>15.5502</v>
      </c>
      <c r="E9" s="66">
        <f t="shared" si="0"/>
        <v>5</v>
      </c>
      <c r="F9" s="65">
        <f>VLOOKUP($A9,'Return Data'!$B$7:$R$2843,11,0)</f>
        <v>24.5883</v>
      </c>
      <c r="G9" s="66">
        <f t="shared" si="1"/>
        <v>6</v>
      </c>
      <c r="H9" s="65">
        <f>VLOOKUP($A9,'Return Data'!$B$7:$R$2843,12,0)</f>
        <v>39.668599999999998</v>
      </c>
      <c r="I9" s="66">
        <f t="shared" si="2"/>
        <v>17</v>
      </c>
      <c r="J9" s="65">
        <f>VLOOKUP($A9,'Return Data'!$B$7:$R$2843,13,0)</f>
        <v>56.622</v>
      </c>
      <c r="K9" s="66">
        <f t="shared" si="3"/>
        <v>16</v>
      </c>
      <c r="L9" s="65">
        <f>VLOOKUP($A9,'Return Data'!$B$7:$R$2843,17,0)</f>
        <v>36.793599999999998</v>
      </c>
      <c r="M9" s="66">
        <f t="shared" si="4"/>
        <v>9</v>
      </c>
      <c r="N9" s="65">
        <f>VLOOKUP($A9,'Return Data'!$B$7:$R$2843,14,0)</f>
        <v>20.2196</v>
      </c>
      <c r="O9" s="66">
        <f t="shared" si="5"/>
        <v>3</v>
      </c>
      <c r="P9" s="65">
        <f>VLOOKUP($A9,'Return Data'!$B$7:$R$2843,15,0)</f>
        <v>19.869199999999999</v>
      </c>
      <c r="Q9" s="66">
        <f t="shared" si="6"/>
        <v>1</v>
      </c>
      <c r="R9" s="65">
        <f>VLOOKUP($A9,'Return Data'!$B$7:$R$2843,16,0)</f>
        <v>19.712199999999999</v>
      </c>
      <c r="S9" s="67">
        <f t="shared" si="7"/>
        <v>8</v>
      </c>
    </row>
    <row r="10" spans="1:20" x14ac:dyDescent="0.3">
      <c r="A10" s="63" t="s">
        <v>1152</v>
      </c>
      <c r="B10" s="64">
        <f>VLOOKUP($A10,'Return Data'!$B$7:$R$2843,3,0)</f>
        <v>44438</v>
      </c>
      <c r="C10" s="65">
        <f>VLOOKUP($A10,'Return Data'!$B$7:$R$2843,4,0)</f>
        <v>15.74</v>
      </c>
      <c r="D10" s="65">
        <f>VLOOKUP($A10,'Return Data'!$B$7:$R$2843,10,0)</f>
        <v>15.311400000000001</v>
      </c>
      <c r="E10" s="66">
        <f t="shared" si="0"/>
        <v>6</v>
      </c>
      <c r="F10" s="65">
        <f>VLOOKUP($A10,'Return Data'!$B$7:$R$2843,11,0)</f>
        <v>25.5183</v>
      </c>
      <c r="G10" s="66">
        <f t="shared" si="1"/>
        <v>5</v>
      </c>
      <c r="H10" s="65">
        <f>VLOOKUP($A10,'Return Data'!$B$7:$R$2843,12,0)</f>
        <v>41.929699999999997</v>
      </c>
      <c r="I10" s="66">
        <f t="shared" si="2"/>
        <v>15</v>
      </c>
      <c r="J10" s="65">
        <f>VLOOKUP($A10,'Return Data'!$B$7:$R$2843,13,0)</f>
        <v>60.122100000000003</v>
      </c>
      <c r="K10" s="66">
        <f t="shared" si="3"/>
        <v>9</v>
      </c>
      <c r="L10" s="65">
        <f>VLOOKUP($A10,'Return Data'!$B$7:$R$2843,17,0)</f>
        <v>37.236899999999999</v>
      </c>
      <c r="M10" s="66">
        <f t="shared" si="4"/>
        <v>8</v>
      </c>
      <c r="N10" s="65">
        <f>VLOOKUP($A10,'Return Data'!$B$7:$R$2843,14,0)</f>
        <v>16.619199999999999</v>
      </c>
      <c r="O10" s="66">
        <f t="shared" si="5"/>
        <v>11</v>
      </c>
      <c r="P10" s="65">
        <f>VLOOKUP($A10,'Return Data'!$B$7:$R$2843,15,0)</f>
        <v>14.978199999999999</v>
      </c>
      <c r="Q10" s="66">
        <f t="shared" si="6"/>
        <v>12</v>
      </c>
      <c r="R10" s="65">
        <f>VLOOKUP($A10,'Return Data'!$B$7:$R$2843,16,0)</f>
        <v>4.2446000000000002</v>
      </c>
      <c r="S10" s="67">
        <f t="shared" si="7"/>
        <v>26</v>
      </c>
    </row>
    <row r="11" spans="1:20" x14ac:dyDescent="0.3">
      <c r="A11" s="63" t="s">
        <v>1154</v>
      </c>
      <c r="B11" s="64">
        <f>VLOOKUP($A11,'Return Data'!$B$7:$R$2843,3,0)</f>
        <v>44438</v>
      </c>
      <c r="C11" s="65">
        <f>VLOOKUP($A11,'Return Data'!$B$7:$R$2843,4,0)</f>
        <v>56.338999999999999</v>
      </c>
      <c r="D11" s="65">
        <f>VLOOKUP($A11,'Return Data'!$B$7:$R$2843,10,0)</f>
        <v>14.4636</v>
      </c>
      <c r="E11" s="66">
        <f t="shared" si="0"/>
        <v>8</v>
      </c>
      <c r="F11" s="65">
        <f>VLOOKUP($A11,'Return Data'!$B$7:$R$2843,11,0)</f>
        <v>22.965299999999999</v>
      </c>
      <c r="G11" s="66">
        <f t="shared" si="1"/>
        <v>11</v>
      </c>
      <c r="H11" s="65">
        <f>VLOOKUP($A11,'Return Data'!$B$7:$R$2843,12,0)</f>
        <v>47.848100000000002</v>
      </c>
      <c r="I11" s="66">
        <f t="shared" si="2"/>
        <v>6</v>
      </c>
      <c r="J11" s="65">
        <f>VLOOKUP($A11,'Return Data'!$B$7:$R$2843,13,0)</f>
        <v>60.013100000000001</v>
      </c>
      <c r="K11" s="66">
        <f t="shared" si="3"/>
        <v>10</v>
      </c>
      <c r="L11" s="65">
        <f>VLOOKUP($A11,'Return Data'!$B$7:$R$2843,17,0)</f>
        <v>37.731499999999997</v>
      </c>
      <c r="M11" s="66">
        <f t="shared" si="4"/>
        <v>7</v>
      </c>
      <c r="N11" s="65">
        <f>VLOOKUP($A11,'Return Data'!$B$7:$R$2843,14,0)</f>
        <v>18.546299999999999</v>
      </c>
      <c r="O11" s="66">
        <f t="shared" si="5"/>
        <v>6</v>
      </c>
      <c r="P11" s="65">
        <f>VLOOKUP($A11,'Return Data'!$B$7:$R$2843,15,0)</f>
        <v>14.7989</v>
      </c>
      <c r="Q11" s="66">
        <f t="shared" si="6"/>
        <v>14</v>
      </c>
      <c r="R11" s="65">
        <f>VLOOKUP($A11,'Return Data'!$B$7:$R$2843,16,0)</f>
        <v>11.9297</v>
      </c>
      <c r="S11" s="67">
        <f t="shared" si="7"/>
        <v>24</v>
      </c>
    </row>
    <row r="12" spans="1:20" x14ac:dyDescent="0.3">
      <c r="A12" s="63" t="s">
        <v>1157</v>
      </c>
      <c r="B12" s="64">
        <f>VLOOKUP($A12,'Return Data'!$B$7:$R$2843,3,0)</f>
        <v>44438</v>
      </c>
      <c r="C12" s="65">
        <f>VLOOKUP($A12,'Return Data'!$B$7:$R$2843,4,0)</f>
        <v>89.230999999999995</v>
      </c>
      <c r="D12" s="65">
        <f>VLOOKUP($A12,'Return Data'!$B$7:$R$2843,10,0)</f>
        <v>8.9231999999999996</v>
      </c>
      <c r="E12" s="66">
        <f t="shared" si="0"/>
        <v>24</v>
      </c>
      <c r="F12" s="65">
        <f>VLOOKUP($A12,'Return Data'!$B$7:$R$2843,11,0)</f>
        <v>18.806799999999999</v>
      </c>
      <c r="G12" s="66">
        <f t="shared" si="1"/>
        <v>20</v>
      </c>
      <c r="H12" s="65">
        <f>VLOOKUP($A12,'Return Data'!$B$7:$R$2843,12,0)</f>
        <v>29.2622</v>
      </c>
      <c r="I12" s="66">
        <f t="shared" si="2"/>
        <v>26</v>
      </c>
      <c r="J12" s="65">
        <f>VLOOKUP($A12,'Return Data'!$B$7:$R$2843,13,0)</f>
        <v>44.088299999999997</v>
      </c>
      <c r="K12" s="66">
        <f t="shared" si="3"/>
        <v>25</v>
      </c>
      <c r="L12" s="65">
        <f>VLOOKUP($A12,'Return Data'!$B$7:$R$2843,17,0)</f>
        <v>32.119399999999999</v>
      </c>
      <c r="M12" s="66">
        <f t="shared" si="4"/>
        <v>18</v>
      </c>
      <c r="N12" s="65">
        <f>VLOOKUP($A12,'Return Data'!$B$7:$R$2843,14,0)</f>
        <v>16.424499999999998</v>
      </c>
      <c r="O12" s="66">
        <f t="shared" si="5"/>
        <v>12</v>
      </c>
      <c r="P12" s="65">
        <f>VLOOKUP($A12,'Return Data'!$B$7:$R$2843,15,0)</f>
        <v>15.323399999999999</v>
      </c>
      <c r="Q12" s="66">
        <f t="shared" si="6"/>
        <v>9</v>
      </c>
      <c r="R12" s="65">
        <f>VLOOKUP($A12,'Return Data'!$B$7:$R$2843,16,0)</f>
        <v>15.9344</v>
      </c>
      <c r="S12" s="67">
        <f t="shared" si="7"/>
        <v>16</v>
      </c>
    </row>
    <row r="13" spans="1:20" x14ac:dyDescent="0.3">
      <c r="A13" s="63" t="s">
        <v>1159</v>
      </c>
      <c r="B13" s="64">
        <f>VLOOKUP($A13,'Return Data'!$B$7:$R$2843,3,0)</f>
        <v>44438</v>
      </c>
      <c r="C13" s="65">
        <f>VLOOKUP($A13,'Return Data'!$B$7:$R$2843,4,0)</f>
        <v>47.524999999999999</v>
      </c>
      <c r="D13" s="65">
        <f>VLOOKUP($A13,'Return Data'!$B$7:$R$2843,10,0)</f>
        <v>12.3177</v>
      </c>
      <c r="E13" s="66">
        <f t="shared" si="0"/>
        <v>13</v>
      </c>
      <c r="F13" s="65">
        <f>VLOOKUP($A13,'Return Data'!$B$7:$R$2843,11,0)</f>
        <v>22.087499999999999</v>
      </c>
      <c r="G13" s="66">
        <f t="shared" si="1"/>
        <v>13</v>
      </c>
      <c r="H13" s="65">
        <f>VLOOKUP($A13,'Return Data'!$B$7:$R$2843,12,0)</f>
        <v>46.1633</v>
      </c>
      <c r="I13" s="66">
        <f t="shared" si="2"/>
        <v>9</v>
      </c>
      <c r="J13" s="65">
        <f>VLOOKUP($A13,'Return Data'!$B$7:$R$2843,13,0)</f>
        <v>65.212400000000002</v>
      </c>
      <c r="K13" s="66">
        <f t="shared" si="3"/>
        <v>5</v>
      </c>
      <c r="L13" s="65">
        <f>VLOOKUP($A13,'Return Data'!$B$7:$R$2843,17,0)</f>
        <v>39.284399999999998</v>
      </c>
      <c r="M13" s="66">
        <f t="shared" si="4"/>
        <v>4</v>
      </c>
      <c r="N13" s="65">
        <f>VLOOKUP($A13,'Return Data'!$B$7:$R$2843,14,0)</f>
        <v>18.350100000000001</v>
      </c>
      <c r="O13" s="66">
        <f t="shared" si="5"/>
        <v>8</v>
      </c>
      <c r="P13" s="65">
        <f>VLOOKUP($A13,'Return Data'!$B$7:$R$2843,15,0)</f>
        <v>17.187999999999999</v>
      </c>
      <c r="Q13" s="66">
        <f t="shared" si="6"/>
        <v>4</v>
      </c>
      <c r="R13" s="65">
        <f>VLOOKUP($A13,'Return Data'!$B$7:$R$2843,16,0)</f>
        <v>12.0611</v>
      </c>
      <c r="S13" s="67">
        <f t="shared" si="7"/>
        <v>22</v>
      </c>
    </row>
    <row r="14" spans="1:20" x14ac:dyDescent="0.3">
      <c r="A14" s="63" t="s">
        <v>1160</v>
      </c>
      <c r="B14" s="64">
        <f>VLOOKUP($A14,'Return Data'!$B$7:$R$2843,3,0)</f>
        <v>44438</v>
      </c>
      <c r="C14" s="65">
        <f>VLOOKUP($A14,'Return Data'!$B$7:$R$2843,4,0)</f>
        <v>1465.6053999999999</v>
      </c>
      <c r="D14" s="65">
        <f>VLOOKUP($A14,'Return Data'!$B$7:$R$2843,10,0)</f>
        <v>10.5764</v>
      </c>
      <c r="E14" s="66">
        <f t="shared" si="0"/>
        <v>19</v>
      </c>
      <c r="F14" s="65">
        <f>VLOOKUP($A14,'Return Data'!$B$7:$R$2843,11,0)</f>
        <v>17.1023</v>
      </c>
      <c r="G14" s="66">
        <f t="shared" si="1"/>
        <v>26</v>
      </c>
      <c r="H14" s="65">
        <f>VLOOKUP($A14,'Return Data'!$B$7:$R$2843,12,0)</f>
        <v>35.384599999999999</v>
      </c>
      <c r="I14" s="66">
        <f t="shared" si="2"/>
        <v>23</v>
      </c>
      <c r="J14" s="65">
        <f>VLOOKUP($A14,'Return Data'!$B$7:$R$2843,13,0)</f>
        <v>54.222799999999999</v>
      </c>
      <c r="K14" s="66">
        <f t="shared" si="3"/>
        <v>20</v>
      </c>
      <c r="L14" s="65">
        <f>VLOOKUP($A14,'Return Data'!$B$7:$R$2843,17,0)</f>
        <v>28.5609</v>
      </c>
      <c r="M14" s="66">
        <f t="shared" si="4"/>
        <v>21</v>
      </c>
      <c r="N14" s="65">
        <f>VLOOKUP($A14,'Return Data'!$B$7:$R$2843,14,0)</f>
        <v>13.5502</v>
      </c>
      <c r="O14" s="66">
        <f t="shared" si="5"/>
        <v>17</v>
      </c>
      <c r="P14" s="65">
        <f>VLOOKUP($A14,'Return Data'!$B$7:$R$2843,15,0)</f>
        <v>13.173500000000001</v>
      </c>
      <c r="Q14" s="66">
        <f t="shared" si="6"/>
        <v>17</v>
      </c>
      <c r="R14" s="65">
        <f>VLOOKUP($A14,'Return Data'!$B$7:$R$2843,16,0)</f>
        <v>19.678000000000001</v>
      </c>
      <c r="S14" s="67">
        <f t="shared" si="7"/>
        <v>10</v>
      </c>
    </row>
    <row r="15" spans="1:20" x14ac:dyDescent="0.3">
      <c r="A15" s="63" t="s">
        <v>1162</v>
      </c>
      <c r="B15" s="64">
        <f>VLOOKUP($A15,'Return Data'!$B$7:$R$2843,3,0)</f>
        <v>44438</v>
      </c>
      <c r="C15" s="65">
        <f>VLOOKUP($A15,'Return Data'!$B$7:$R$2843,4,0)</f>
        <v>86.712000000000003</v>
      </c>
      <c r="D15" s="65">
        <f>VLOOKUP($A15,'Return Data'!$B$7:$R$2843,10,0)</f>
        <v>9.6204999999999998</v>
      </c>
      <c r="E15" s="66">
        <f t="shared" si="0"/>
        <v>23</v>
      </c>
      <c r="F15" s="65">
        <f>VLOOKUP($A15,'Return Data'!$B$7:$R$2843,11,0)</f>
        <v>19.477499999999999</v>
      </c>
      <c r="G15" s="66">
        <f t="shared" si="1"/>
        <v>18</v>
      </c>
      <c r="H15" s="65">
        <f>VLOOKUP($A15,'Return Data'!$B$7:$R$2843,12,0)</f>
        <v>39.630600000000001</v>
      </c>
      <c r="I15" s="66">
        <f t="shared" si="2"/>
        <v>18</v>
      </c>
      <c r="J15" s="65">
        <f>VLOOKUP($A15,'Return Data'!$B$7:$R$2843,13,0)</f>
        <v>54.4925</v>
      </c>
      <c r="K15" s="66">
        <f t="shared" si="3"/>
        <v>18</v>
      </c>
      <c r="L15" s="65">
        <f>VLOOKUP($A15,'Return Data'!$B$7:$R$2843,17,0)</f>
        <v>32.267200000000003</v>
      </c>
      <c r="M15" s="66">
        <f t="shared" si="4"/>
        <v>17</v>
      </c>
      <c r="N15" s="65">
        <f>VLOOKUP($A15,'Return Data'!$B$7:$R$2843,14,0)</f>
        <v>13.674899999999999</v>
      </c>
      <c r="O15" s="66">
        <f t="shared" si="5"/>
        <v>16</v>
      </c>
      <c r="P15" s="65">
        <f>VLOOKUP($A15,'Return Data'!$B$7:$R$2843,15,0)</f>
        <v>13.927899999999999</v>
      </c>
      <c r="Q15" s="66">
        <f t="shared" si="6"/>
        <v>16</v>
      </c>
      <c r="R15" s="65">
        <f>VLOOKUP($A15,'Return Data'!$B$7:$R$2843,16,0)</f>
        <v>16.439499999999999</v>
      </c>
      <c r="S15" s="67">
        <f t="shared" si="7"/>
        <v>14</v>
      </c>
    </row>
    <row r="16" spans="1:20" x14ac:dyDescent="0.3">
      <c r="A16" s="63" t="s">
        <v>1164</v>
      </c>
      <c r="B16" s="64">
        <f>VLOOKUP($A16,'Return Data'!$B$7:$R$2843,3,0)</f>
        <v>44438</v>
      </c>
      <c r="C16" s="65">
        <f>VLOOKUP($A16,'Return Data'!$B$7:$R$2843,4,0)</f>
        <v>152.79</v>
      </c>
      <c r="D16" s="65">
        <f>VLOOKUP($A16,'Return Data'!$B$7:$R$2843,10,0)</f>
        <v>10.397399999999999</v>
      </c>
      <c r="E16" s="66">
        <f t="shared" si="0"/>
        <v>20</v>
      </c>
      <c r="F16" s="65">
        <f>VLOOKUP($A16,'Return Data'!$B$7:$R$2843,11,0)</f>
        <v>21.793500000000002</v>
      </c>
      <c r="G16" s="66">
        <f t="shared" si="1"/>
        <v>15</v>
      </c>
      <c r="H16" s="65">
        <f>VLOOKUP($A16,'Return Data'!$B$7:$R$2843,12,0)</f>
        <v>44.06</v>
      </c>
      <c r="I16" s="66">
        <f t="shared" si="2"/>
        <v>12</v>
      </c>
      <c r="J16" s="65">
        <f>VLOOKUP($A16,'Return Data'!$B$7:$R$2843,13,0)</f>
        <v>59.471899999999998</v>
      </c>
      <c r="K16" s="66">
        <f t="shared" si="3"/>
        <v>12</v>
      </c>
      <c r="L16" s="65">
        <f>VLOOKUP($A16,'Return Data'!$B$7:$R$2843,17,0)</f>
        <v>32.463299999999997</v>
      </c>
      <c r="M16" s="66">
        <f t="shared" si="4"/>
        <v>16</v>
      </c>
      <c r="N16" s="65">
        <f>VLOOKUP($A16,'Return Data'!$B$7:$R$2843,14,0)</f>
        <v>15.4239</v>
      </c>
      <c r="O16" s="66">
        <f t="shared" si="5"/>
        <v>14</v>
      </c>
      <c r="P16" s="65">
        <f>VLOOKUP($A16,'Return Data'!$B$7:$R$2843,15,0)</f>
        <v>14.9862</v>
      </c>
      <c r="Q16" s="66">
        <f t="shared" si="6"/>
        <v>11</v>
      </c>
      <c r="R16" s="65">
        <f>VLOOKUP($A16,'Return Data'!$B$7:$R$2843,16,0)</f>
        <v>17.564299999999999</v>
      </c>
      <c r="S16" s="67">
        <f t="shared" si="7"/>
        <v>12</v>
      </c>
    </row>
    <row r="17" spans="1:19" x14ac:dyDescent="0.3">
      <c r="A17" s="63" t="s">
        <v>1166</v>
      </c>
      <c r="B17" s="64">
        <f>VLOOKUP($A17,'Return Data'!$B$7:$R$2843,3,0)</f>
        <v>44438</v>
      </c>
      <c r="C17" s="65">
        <f>VLOOKUP($A17,'Return Data'!$B$7:$R$2843,4,0)</f>
        <v>16.87</v>
      </c>
      <c r="D17" s="65">
        <f>VLOOKUP($A17,'Return Data'!$B$7:$R$2843,10,0)</f>
        <v>13.373699999999999</v>
      </c>
      <c r="E17" s="66">
        <f t="shared" si="0"/>
        <v>11</v>
      </c>
      <c r="F17" s="65">
        <f>VLOOKUP($A17,'Return Data'!$B$7:$R$2843,11,0)</f>
        <v>18.719200000000001</v>
      </c>
      <c r="G17" s="66">
        <f t="shared" si="1"/>
        <v>21</v>
      </c>
      <c r="H17" s="65">
        <f>VLOOKUP($A17,'Return Data'!$B$7:$R$2843,12,0)</f>
        <v>37.714300000000001</v>
      </c>
      <c r="I17" s="66">
        <f t="shared" si="2"/>
        <v>21</v>
      </c>
      <c r="J17" s="65">
        <f>VLOOKUP($A17,'Return Data'!$B$7:$R$2843,13,0)</f>
        <v>54.628799999999998</v>
      </c>
      <c r="K17" s="66">
        <f t="shared" si="3"/>
        <v>17</v>
      </c>
      <c r="L17" s="65">
        <f>VLOOKUP($A17,'Return Data'!$B$7:$R$2843,17,0)</f>
        <v>32.5807</v>
      </c>
      <c r="M17" s="66">
        <f t="shared" si="4"/>
        <v>15</v>
      </c>
      <c r="N17" s="65">
        <f>VLOOKUP($A17,'Return Data'!$B$7:$R$2843,14,0)</f>
        <v>12.3565</v>
      </c>
      <c r="O17" s="66">
        <f t="shared" si="5"/>
        <v>18</v>
      </c>
      <c r="P17" s="65"/>
      <c r="Q17" s="66"/>
      <c r="R17" s="65">
        <f>VLOOKUP($A17,'Return Data'!$B$7:$R$2843,16,0)</f>
        <v>12.047499999999999</v>
      </c>
      <c r="S17" s="67">
        <f t="shared" si="7"/>
        <v>23</v>
      </c>
    </row>
    <row r="18" spans="1:19" x14ac:dyDescent="0.3">
      <c r="A18" s="63" t="s">
        <v>1168</v>
      </c>
      <c r="B18" s="64">
        <f>VLOOKUP($A18,'Return Data'!$B$7:$R$2843,3,0)</f>
        <v>44438</v>
      </c>
      <c r="C18" s="65">
        <f>VLOOKUP($A18,'Return Data'!$B$7:$R$2843,4,0)</f>
        <v>81.44</v>
      </c>
      <c r="D18" s="65">
        <f>VLOOKUP($A18,'Return Data'!$B$7:$R$2843,10,0)</f>
        <v>11.120200000000001</v>
      </c>
      <c r="E18" s="66">
        <f t="shared" si="0"/>
        <v>18</v>
      </c>
      <c r="F18" s="65">
        <f>VLOOKUP($A18,'Return Data'!$B$7:$R$2843,11,0)</f>
        <v>18.131699999999999</v>
      </c>
      <c r="G18" s="66">
        <f t="shared" si="1"/>
        <v>24</v>
      </c>
      <c r="H18" s="65">
        <f>VLOOKUP($A18,'Return Data'!$B$7:$R$2843,12,0)</f>
        <v>37.335599999999999</v>
      </c>
      <c r="I18" s="66">
        <f t="shared" si="2"/>
        <v>22</v>
      </c>
      <c r="J18" s="65">
        <f>VLOOKUP($A18,'Return Data'!$B$7:$R$2843,13,0)</f>
        <v>51.883600000000001</v>
      </c>
      <c r="K18" s="66">
        <f t="shared" si="3"/>
        <v>22</v>
      </c>
      <c r="L18" s="65">
        <f>VLOOKUP($A18,'Return Data'!$B$7:$R$2843,17,0)</f>
        <v>34.652799999999999</v>
      </c>
      <c r="M18" s="66">
        <f t="shared" si="4"/>
        <v>12</v>
      </c>
      <c r="N18" s="65">
        <f>VLOOKUP($A18,'Return Data'!$B$7:$R$2843,14,0)</f>
        <v>16.143999999999998</v>
      </c>
      <c r="O18" s="66">
        <f t="shared" si="5"/>
        <v>13</v>
      </c>
      <c r="P18" s="65">
        <f>VLOOKUP($A18,'Return Data'!$B$7:$R$2843,15,0)</f>
        <v>16.520800000000001</v>
      </c>
      <c r="Q18" s="66">
        <f>RANK(P18,P$8:P$33,0)</f>
        <v>7</v>
      </c>
      <c r="R18" s="65">
        <f>VLOOKUP($A18,'Return Data'!$B$7:$R$2843,16,0)</f>
        <v>15.7074</v>
      </c>
      <c r="S18" s="67">
        <f t="shared" si="7"/>
        <v>17</v>
      </c>
    </row>
    <row r="19" spans="1:19" x14ac:dyDescent="0.3">
      <c r="A19" s="63" t="s">
        <v>1170</v>
      </c>
      <c r="B19" s="64">
        <f>VLOOKUP($A19,'Return Data'!$B$7:$R$2843,3,0)</f>
        <v>44438</v>
      </c>
      <c r="C19" s="65">
        <f>VLOOKUP($A19,'Return Data'!$B$7:$R$2843,4,0)</f>
        <v>68.305999999999997</v>
      </c>
      <c r="D19" s="65">
        <f>VLOOKUP($A19,'Return Data'!$B$7:$R$2843,10,0)</f>
        <v>11.6312</v>
      </c>
      <c r="E19" s="66">
        <f t="shared" si="0"/>
        <v>16</v>
      </c>
      <c r="F19" s="65">
        <f>VLOOKUP($A19,'Return Data'!$B$7:$R$2843,11,0)</f>
        <v>21.480399999999999</v>
      </c>
      <c r="G19" s="66">
        <f t="shared" si="1"/>
        <v>16</v>
      </c>
      <c r="H19" s="65">
        <f>VLOOKUP($A19,'Return Data'!$B$7:$R$2843,12,0)</f>
        <v>44.802</v>
      </c>
      <c r="I19" s="66">
        <f t="shared" si="2"/>
        <v>11</v>
      </c>
      <c r="J19" s="65">
        <f>VLOOKUP($A19,'Return Data'!$B$7:$R$2843,13,0)</f>
        <v>64.624499999999998</v>
      </c>
      <c r="K19" s="66">
        <f t="shared" si="3"/>
        <v>6</v>
      </c>
      <c r="L19" s="65">
        <f>VLOOKUP($A19,'Return Data'!$B$7:$R$2843,17,0)</f>
        <v>37.918999999999997</v>
      </c>
      <c r="M19" s="66">
        <f t="shared" si="4"/>
        <v>6</v>
      </c>
      <c r="N19" s="65">
        <f>VLOOKUP($A19,'Return Data'!$B$7:$R$2843,14,0)</f>
        <v>19.2974</v>
      </c>
      <c r="O19" s="66">
        <f t="shared" si="5"/>
        <v>4</v>
      </c>
      <c r="P19" s="65">
        <f>VLOOKUP($A19,'Return Data'!$B$7:$R$2843,15,0)</f>
        <v>16.960799999999999</v>
      </c>
      <c r="Q19" s="66">
        <f>RANK(P19,P$8:P$33,0)</f>
        <v>5</v>
      </c>
      <c r="R19" s="65">
        <f>VLOOKUP($A19,'Return Data'!$B$7:$R$2843,16,0)</f>
        <v>14.2424</v>
      </c>
      <c r="S19" s="67">
        <f t="shared" si="7"/>
        <v>19</v>
      </c>
    </row>
    <row r="20" spans="1:19" x14ac:dyDescent="0.3">
      <c r="A20" s="63" t="s">
        <v>1173</v>
      </c>
      <c r="B20" s="64">
        <f>VLOOKUP($A20,'Return Data'!$B$7:$R$2843,3,0)</f>
        <v>44438</v>
      </c>
      <c r="C20" s="65">
        <f>VLOOKUP($A20,'Return Data'!$B$7:$R$2843,4,0)</f>
        <v>201.48</v>
      </c>
      <c r="D20" s="65">
        <f>VLOOKUP($A20,'Return Data'!$B$7:$R$2843,10,0)</f>
        <v>10.1586</v>
      </c>
      <c r="E20" s="66">
        <f t="shared" si="0"/>
        <v>21</v>
      </c>
      <c r="F20" s="65">
        <f>VLOOKUP($A20,'Return Data'!$B$7:$R$2843,11,0)</f>
        <v>18.420100000000001</v>
      </c>
      <c r="G20" s="66">
        <f t="shared" si="1"/>
        <v>22</v>
      </c>
      <c r="H20" s="65">
        <f>VLOOKUP($A20,'Return Data'!$B$7:$R$2843,12,0)</f>
        <v>32.823500000000003</v>
      </c>
      <c r="I20" s="66">
        <f t="shared" si="2"/>
        <v>25</v>
      </c>
      <c r="J20" s="65">
        <f>VLOOKUP($A20,'Return Data'!$B$7:$R$2843,13,0)</f>
        <v>46.637599999999999</v>
      </c>
      <c r="K20" s="66">
        <f t="shared" si="3"/>
        <v>23</v>
      </c>
      <c r="L20" s="65">
        <f>VLOOKUP($A20,'Return Data'!$B$7:$R$2843,17,0)</f>
        <v>29.643599999999999</v>
      </c>
      <c r="M20" s="66">
        <f t="shared" si="4"/>
        <v>20</v>
      </c>
      <c r="N20" s="65">
        <f>VLOOKUP($A20,'Return Data'!$B$7:$R$2843,14,0)</f>
        <v>11.711399999999999</v>
      </c>
      <c r="O20" s="66">
        <f t="shared" si="5"/>
        <v>20</v>
      </c>
      <c r="P20" s="65">
        <f>VLOOKUP($A20,'Return Data'!$B$7:$R$2843,15,0)</f>
        <v>14.870200000000001</v>
      </c>
      <c r="Q20" s="66">
        <f>RANK(P20,P$8:P$33,0)</f>
        <v>13</v>
      </c>
      <c r="R20" s="65">
        <f>VLOOKUP($A20,'Return Data'!$B$7:$R$2843,16,0)</f>
        <v>19.237200000000001</v>
      </c>
      <c r="S20" s="67">
        <f t="shared" si="7"/>
        <v>11</v>
      </c>
    </row>
    <row r="21" spans="1:19" x14ac:dyDescent="0.3">
      <c r="A21" s="63" t="s">
        <v>1175</v>
      </c>
      <c r="B21" s="64">
        <f>VLOOKUP($A21,'Return Data'!$B$7:$R$2843,3,0)</f>
        <v>44438</v>
      </c>
      <c r="C21" s="65">
        <f>VLOOKUP($A21,'Return Data'!$B$7:$R$2843,4,0)</f>
        <v>16.302800000000001</v>
      </c>
      <c r="D21" s="65">
        <f>VLOOKUP($A21,'Return Data'!$B$7:$R$2843,10,0)</f>
        <v>10.079700000000001</v>
      </c>
      <c r="E21" s="66">
        <f t="shared" si="0"/>
        <v>22</v>
      </c>
      <c r="F21" s="65">
        <f>VLOOKUP($A21,'Return Data'!$B$7:$R$2843,11,0)</f>
        <v>23.563199999999998</v>
      </c>
      <c r="G21" s="66">
        <f t="shared" si="1"/>
        <v>9</v>
      </c>
      <c r="H21" s="65">
        <f>VLOOKUP($A21,'Return Data'!$B$7:$R$2843,12,0)</f>
        <v>48.877200000000002</v>
      </c>
      <c r="I21" s="66">
        <f t="shared" si="2"/>
        <v>5</v>
      </c>
      <c r="J21" s="65">
        <f>VLOOKUP($A21,'Return Data'!$B$7:$R$2843,13,0)</f>
        <v>59.414099999999998</v>
      </c>
      <c r="K21" s="66">
        <f t="shared" si="3"/>
        <v>13</v>
      </c>
      <c r="L21" s="65">
        <f>VLOOKUP($A21,'Return Data'!$B$7:$R$2843,17,0)</f>
        <v>36.133699999999997</v>
      </c>
      <c r="M21" s="66">
        <f t="shared" si="4"/>
        <v>11</v>
      </c>
      <c r="N21" s="65"/>
      <c r="O21" s="66"/>
      <c r="P21" s="65"/>
      <c r="Q21" s="66"/>
      <c r="R21" s="65">
        <f>VLOOKUP($A21,'Return Data'!$B$7:$R$2843,16,0)</f>
        <v>14.6126</v>
      </c>
      <c r="S21" s="67">
        <f t="shared" si="7"/>
        <v>18</v>
      </c>
    </row>
    <row r="22" spans="1:19" x14ac:dyDescent="0.3">
      <c r="A22" s="63" t="s">
        <v>1177</v>
      </c>
      <c r="B22" s="64">
        <f>VLOOKUP($A22,'Return Data'!$B$7:$R$2843,3,0)</f>
        <v>44438</v>
      </c>
      <c r="C22" s="65">
        <f>VLOOKUP($A22,'Return Data'!$B$7:$R$2843,4,0)</f>
        <v>19.753</v>
      </c>
      <c r="D22" s="65">
        <f>VLOOKUP($A22,'Return Data'!$B$7:$R$2843,10,0)</f>
        <v>11.725099999999999</v>
      </c>
      <c r="E22" s="66">
        <f t="shared" si="0"/>
        <v>15</v>
      </c>
      <c r="F22" s="65">
        <f>VLOOKUP($A22,'Return Data'!$B$7:$R$2843,11,0)</f>
        <v>23.796700000000001</v>
      </c>
      <c r="G22" s="66">
        <f t="shared" si="1"/>
        <v>8</v>
      </c>
      <c r="H22" s="65">
        <f>VLOOKUP($A22,'Return Data'!$B$7:$R$2843,12,0)</f>
        <v>49.848300000000002</v>
      </c>
      <c r="I22" s="66">
        <f t="shared" si="2"/>
        <v>3</v>
      </c>
      <c r="J22" s="65">
        <f>VLOOKUP($A22,'Return Data'!$B$7:$R$2843,13,0)</f>
        <v>68.785799999999995</v>
      </c>
      <c r="K22" s="66">
        <f t="shared" ref="K22" si="8">RANK(J22,J$8:J$33,0)</f>
        <v>3</v>
      </c>
      <c r="L22" s="65"/>
      <c r="M22" s="66"/>
      <c r="N22" s="65"/>
      <c r="O22" s="66"/>
      <c r="P22" s="65"/>
      <c r="Q22" s="66"/>
      <c r="R22" s="65">
        <f>VLOOKUP($A22,'Return Data'!$B$7:$R$2843,16,0)</f>
        <v>38.491599999999998</v>
      </c>
      <c r="S22" s="67">
        <f t="shared" si="7"/>
        <v>2</v>
      </c>
    </row>
    <row r="23" spans="1:19" x14ac:dyDescent="0.3">
      <c r="A23" s="63" t="s">
        <v>1179</v>
      </c>
      <c r="B23" s="64">
        <f>VLOOKUP($A23,'Return Data'!$B$7:$R$2843,3,0)</f>
        <v>44438</v>
      </c>
      <c r="C23" s="65">
        <f>VLOOKUP($A23,'Return Data'!$B$7:$R$2843,4,0)</f>
        <v>39.058</v>
      </c>
      <c r="D23" s="65">
        <f>VLOOKUP($A23,'Return Data'!$B$7:$R$2843,10,0)</f>
        <v>15.094799999999999</v>
      </c>
      <c r="E23" s="66">
        <f t="shared" si="0"/>
        <v>7</v>
      </c>
      <c r="F23" s="65">
        <f>VLOOKUP($A23,'Return Data'!$B$7:$R$2843,11,0)</f>
        <v>20.8306</v>
      </c>
      <c r="G23" s="66">
        <f t="shared" si="1"/>
        <v>17</v>
      </c>
      <c r="H23" s="65">
        <f>VLOOKUP($A23,'Return Data'!$B$7:$R$2843,12,0)</f>
        <v>39.2363</v>
      </c>
      <c r="I23" s="66">
        <f t="shared" si="2"/>
        <v>19</v>
      </c>
      <c r="J23" s="65">
        <f>VLOOKUP($A23,'Return Data'!$B$7:$R$2843,13,0)</f>
        <v>54.372100000000003</v>
      </c>
      <c r="K23" s="66">
        <f t="shared" ref="K23:K31" si="9">RANK(J23,J$8:J$33,0)</f>
        <v>19</v>
      </c>
      <c r="L23" s="65">
        <f>VLOOKUP($A23,'Return Data'!$B$7:$R$2843,17,0)</f>
        <v>28.107399999999998</v>
      </c>
      <c r="M23" s="66">
        <f>RANK(L23,L$8:L$33,0)</f>
        <v>22</v>
      </c>
      <c r="N23" s="65">
        <f>VLOOKUP($A23,'Return Data'!$B$7:$R$2843,14,0)</f>
        <v>11.867699999999999</v>
      </c>
      <c r="O23" s="66">
        <f>RANK(N23,N$8:N$33,0)</f>
        <v>19</v>
      </c>
      <c r="P23" s="65">
        <f>VLOOKUP($A23,'Return Data'!$B$7:$R$2843,15,0)</f>
        <v>11.233700000000001</v>
      </c>
      <c r="Q23" s="66">
        <f>RANK(P23,P$8:P$33,0)</f>
        <v>20</v>
      </c>
      <c r="R23" s="65">
        <f>VLOOKUP($A23,'Return Data'!$B$7:$R$2843,16,0)</f>
        <v>19.869199999999999</v>
      </c>
      <c r="S23" s="67">
        <f t="shared" si="7"/>
        <v>7</v>
      </c>
    </row>
    <row r="24" spans="1:19" x14ac:dyDescent="0.3">
      <c r="A24" s="63" t="s">
        <v>1180</v>
      </c>
      <c r="B24" s="64">
        <f>VLOOKUP($A24,'Return Data'!$B$7:$R$2843,3,0)</f>
        <v>44438</v>
      </c>
      <c r="C24" s="65">
        <f>VLOOKUP($A24,'Return Data'!$B$7:$R$2843,4,0)</f>
        <v>1934.8993</v>
      </c>
      <c r="D24" s="65">
        <f>VLOOKUP($A24,'Return Data'!$B$7:$R$2843,10,0)</f>
        <v>15.801500000000001</v>
      </c>
      <c r="E24" s="66">
        <f t="shared" si="0"/>
        <v>4</v>
      </c>
      <c r="F24" s="65">
        <f>VLOOKUP($A24,'Return Data'!$B$7:$R$2843,11,0)</f>
        <v>24.261700000000001</v>
      </c>
      <c r="G24" s="66">
        <f t="shared" si="1"/>
        <v>7</v>
      </c>
      <c r="H24" s="65">
        <f>VLOOKUP($A24,'Return Data'!$B$7:$R$2843,12,0)</f>
        <v>46.7545</v>
      </c>
      <c r="I24" s="66">
        <f t="shared" si="2"/>
        <v>8</v>
      </c>
      <c r="J24" s="65">
        <f>VLOOKUP($A24,'Return Data'!$B$7:$R$2843,13,0)</f>
        <v>61.986499999999999</v>
      </c>
      <c r="K24" s="66">
        <f t="shared" si="9"/>
        <v>7</v>
      </c>
      <c r="L24" s="65">
        <f>VLOOKUP($A24,'Return Data'!$B$7:$R$2843,17,0)</f>
        <v>36.352400000000003</v>
      </c>
      <c r="M24" s="66">
        <f>RANK(L24,L$8:L$33,0)</f>
        <v>10</v>
      </c>
      <c r="N24" s="65">
        <f>VLOOKUP($A24,'Return Data'!$B$7:$R$2843,14,0)</f>
        <v>19.227599999999999</v>
      </c>
      <c r="O24" s="66">
        <f>RANK(N24,N$8:N$33,0)</f>
        <v>5</v>
      </c>
      <c r="P24" s="65">
        <f>VLOOKUP($A24,'Return Data'!$B$7:$R$2843,15,0)</f>
        <v>16.766400000000001</v>
      </c>
      <c r="Q24" s="66">
        <f>RANK(P24,P$8:P$33,0)</f>
        <v>6</v>
      </c>
      <c r="R24" s="65">
        <f>VLOOKUP($A24,'Return Data'!$B$7:$R$2843,16,0)</f>
        <v>22.530999999999999</v>
      </c>
      <c r="S24" s="67">
        <f t="shared" si="7"/>
        <v>5</v>
      </c>
    </row>
    <row r="25" spans="1:19" x14ac:dyDescent="0.3">
      <c r="A25" s="63" t="s">
        <v>1183</v>
      </c>
      <c r="B25" s="64">
        <f>VLOOKUP($A25,'Return Data'!$B$7:$R$2843,3,0)</f>
        <v>44438</v>
      </c>
      <c r="C25" s="65">
        <f>VLOOKUP($A25,'Return Data'!$B$7:$R$2843,4,0)</f>
        <v>40.31</v>
      </c>
      <c r="D25" s="65">
        <f>VLOOKUP($A25,'Return Data'!$B$7:$R$2843,10,0)</f>
        <v>16.435600000000001</v>
      </c>
      <c r="E25" s="66">
        <f t="shared" si="0"/>
        <v>2</v>
      </c>
      <c r="F25" s="65">
        <f>VLOOKUP($A25,'Return Data'!$B$7:$R$2843,11,0)</f>
        <v>30.791699999999999</v>
      </c>
      <c r="G25" s="66">
        <f t="shared" si="1"/>
        <v>2</v>
      </c>
      <c r="H25" s="65">
        <f>VLOOKUP($A25,'Return Data'!$B$7:$R$2843,12,0)</f>
        <v>58.1404</v>
      </c>
      <c r="I25" s="66">
        <f t="shared" si="2"/>
        <v>1</v>
      </c>
      <c r="J25" s="65">
        <f>VLOOKUP($A25,'Return Data'!$B$7:$R$2843,13,0)</f>
        <v>82.398200000000003</v>
      </c>
      <c r="K25" s="66">
        <f t="shared" si="9"/>
        <v>1</v>
      </c>
      <c r="L25" s="65">
        <f>VLOOKUP($A25,'Return Data'!$B$7:$R$2843,17,0)</f>
        <v>58.3782</v>
      </c>
      <c r="M25" s="66">
        <f>RANK(L25,L$8:L$33,0)</f>
        <v>1</v>
      </c>
      <c r="N25" s="65">
        <f>VLOOKUP($A25,'Return Data'!$B$7:$R$2843,14,0)</f>
        <v>26.2898</v>
      </c>
      <c r="O25" s="66">
        <f>RANK(N25,N$8:N$33,0)</f>
        <v>1</v>
      </c>
      <c r="P25" s="65">
        <f>VLOOKUP($A25,'Return Data'!$B$7:$R$2843,15,0)</f>
        <v>19.490400000000001</v>
      </c>
      <c r="Q25" s="66">
        <f>RANK(P25,P$8:P$33,0)</f>
        <v>2</v>
      </c>
      <c r="R25" s="65">
        <f>VLOOKUP($A25,'Return Data'!$B$7:$R$2843,16,0)</f>
        <v>19.712199999999999</v>
      </c>
      <c r="S25" s="67">
        <f t="shared" si="7"/>
        <v>8</v>
      </c>
    </row>
    <row r="26" spans="1:19" x14ac:dyDescent="0.3">
      <c r="A26" s="63" t="s">
        <v>1185</v>
      </c>
      <c r="B26" s="64">
        <f>VLOOKUP($A26,'Return Data'!$B$7:$R$2843,3,0)</f>
        <v>44438</v>
      </c>
      <c r="C26" s="65">
        <f>VLOOKUP($A26,'Return Data'!$B$7:$R$2843,4,0)</f>
        <v>16.510000000000002</v>
      </c>
      <c r="D26" s="65">
        <f>VLOOKUP($A26,'Return Data'!$B$7:$R$2843,10,0)</f>
        <v>12.008100000000001</v>
      </c>
      <c r="E26" s="66">
        <f t="shared" si="0"/>
        <v>14</v>
      </c>
      <c r="F26" s="65">
        <f>VLOOKUP($A26,'Return Data'!$B$7:$R$2843,11,0)</f>
        <v>21.934999999999999</v>
      </c>
      <c r="G26" s="66">
        <f t="shared" ref="G26" si="10">RANK(F26,F$8:F$33,0)</f>
        <v>14</v>
      </c>
      <c r="H26" s="65">
        <f>VLOOKUP($A26,'Return Data'!$B$7:$R$2843,12,0)</f>
        <v>42.820099999999996</v>
      </c>
      <c r="I26" s="66">
        <f t="shared" ref="I26" si="11">RANK(H26,H$8:H$33,0)</f>
        <v>13</v>
      </c>
      <c r="J26" s="65">
        <f>VLOOKUP($A26,'Return Data'!$B$7:$R$2843,13,0)</f>
        <v>58.597499999999997</v>
      </c>
      <c r="K26" s="66">
        <f t="shared" si="9"/>
        <v>14</v>
      </c>
      <c r="L26" s="65"/>
      <c r="M26" s="66"/>
      <c r="N26" s="65"/>
      <c r="O26" s="66"/>
      <c r="P26" s="65"/>
      <c r="Q26" s="66"/>
      <c r="R26" s="65">
        <f>VLOOKUP($A26,'Return Data'!$B$7:$R$2843,16,0)</f>
        <v>35.0533</v>
      </c>
      <c r="S26" s="67">
        <f t="shared" si="7"/>
        <v>3</v>
      </c>
    </row>
    <row r="27" spans="1:19" x14ac:dyDescent="0.3">
      <c r="A27" s="63" t="s">
        <v>1186</v>
      </c>
      <c r="B27" s="64">
        <f>VLOOKUP($A27,'Return Data'!$B$7:$R$2843,3,0)</f>
        <v>44438</v>
      </c>
      <c r="C27" s="65">
        <f>VLOOKUP($A27,'Return Data'!$B$7:$R$2843,4,0)</f>
        <v>108.6091</v>
      </c>
      <c r="D27" s="65">
        <f>VLOOKUP($A27,'Return Data'!$B$7:$R$2843,10,0)</f>
        <v>8.1533999999999995</v>
      </c>
      <c r="E27" s="66">
        <f t="shared" si="0"/>
        <v>25</v>
      </c>
      <c r="F27" s="65">
        <f>VLOOKUP($A27,'Return Data'!$B$7:$R$2843,11,0)</f>
        <v>35.4863</v>
      </c>
      <c r="G27" s="66">
        <f t="shared" ref="G27:G33" si="12">RANK(F27,F$8:F$33,0)</f>
        <v>1</v>
      </c>
      <c r="H27" s="65">
        <f>VLOOKUP($A27,'Return Data'!$B$7:$R$2843,12,0)</f>
        <v>55.328699999999998</v>
      </c>
      <c r="I27" s="66">
        <f t="shared" ref="I27:I33" si="13">RANK(H27,H$8:H$33,0)</f>
        <v>2</v>
      </c>
      <c r="J27" s="65">
        <f>VLOOKUP($A27,'Return Data'!$B$7:$R$2843,13,0)</f>
        <v>72.4345</v>
      </c>
      <c r="K27" s="66">
        <f t="shared" si="9"/>
        <v>2</v>
      </c>
      <c r="L27" s="65">
        <f>VLOOKUP($A27,'Return Data'!$B$7:$R$2843,17,0)</f>
        <v>46.350900000000003</v>
      </c>
      <c r="M27" s="66">
        <f>RANK(L27,L$8:L$33,0)</f>
        <v>2</v>
      </c>
      <c r="N27" s="65">
        <f>VLOOKUP($A27,'Return Data'!$B$7:$R$2843,14,0)</f>
        <v>21.8553</v>
      </c>
      <c r="O27" s="66">
        <f>RANK(N27,N$8:N$33,0)</f>
        <v>2</v>
      </c>
      <c r="P27" s="65">
        <f>VLOOKUP($A27,'Return Data'!$B$7:$R$2843,15,0)</f>
        <v>18.440200000000001</v>
      </c>
      <c r="Q27" s="66">
        <f>RANK(P27,P$8:P$33,0)</f>
        <v>3</v>
      </c>
      <c r="R27" s="65">
        <f>VLOOKUP($A27,'Return Data'!$B$7:$R$2843,16,0)</f>
        <v>12.325799999999999</v>
      </c>
      <c r="S27" s="67">
        <f t="shared" si="7"/>
        <v>20</v>
      </c>
    </row>
    <row r="28" spans="1:19" x14ac:dyDescent="0.3">
      <c r="A28" s="63" t="s">
        <v>1189</v>
      </c>
      <c r="B28" s="64">
        <f>VLOOKUP($A28,'Return Data'!$B$7:$R$2843,3,0)</f>
        <v>44438</v>
      </c>
      <c r="C28" s="65">
        <f>VLOOKUP($A28,'Return Data'!$B$7:$R$2843,4,0)</f>
        <v>126.8827</v>
      </c>
      <c r="D28" s="65">
        <f>VLOOKUP($A28,'Return Data'!$B$7:$R$2843,10,0)</f>
        <v>11.5579</v>
      </c>
      <c r="E28" s="66">
        <f t="shared" si="0"/>
        <v>17</v>
      </c>
      <c r="F28" s="65">
        <f>VLOOKUP($A28,'Return Data'!$B$7:$R$2843,11,0)</f>
        <v>19.385899999999999</v>
      </c>
      <c r="G28" s="66">
        <f t="shared" si="12"/>
        <v>19</v>
      </c>
      <c r="H28" s="65">
        <f>VLOOKUP($A28,'Return Data'!$B$7:$R$2843,12,0)</f>
        <v>47.196599999999997</v>
      </c>
      <c r="I28" s="66">
        <f t="shared" si="13"/>
        <v>7</v>
      </c>
      <c r="J28" s="65">
        <f>VLOOKUP($A28,'Return Data'!$B$7:$R$2843,13,0)</f>
        <v>68.1434</v>
      </c>
      <c r="K28" s="66">
        <f t="shared" si="9"/>
        <v>4</v>
      </c>
      <c r="L28" s="65">
        <f>VLOOKUP($A28,'Return Data'!$B$7:$R$2843,17,0)</f>
        <v>38.647399999999998</v>
      </c>
      <c r="M28" s="66">
        <f>RANK(L28,L$8:L$33,0)</f>
        <v>5</v>
      </c>
      <c r="N28" s="65">
        <f>VLOOKUP($A28,'Return Data'!$B$7:$R$2843,14,0)</f>
        <v>17.7639</v>
      </c>
      <c r="O28" s="66">
        <f>RANK(N28,N$8:N$33,0)</f>
        <v>9</v>
      </c>
      <c r="P28" s="65">
        <f>VLOOKUP($A28,'Return Data'!$B$7:$R$2843,15,0)</f>
        <v>12.7027</v>
      </c>
      <c r="Q28" s="66">
        <f>RANK(P28,P$8:P$33,0)</f>
        <v>18</v>
      </c>
      <c r="R28" s="65">
        <f>VLOOKUP($A28,'Return Data'!$B$7:$R$2843,16,0)</f>
        <v>16.720199999999998</v>
      </c>
      <c r="S28" s="67">
        <f t="shared" si="7"/>
        <v>13</v>
      </c>
    </row>
    <row r="29" spans="1:19" x14ac:dyDescent="0.3">
      <c r="A29" s="63" t="s">
        <v>1190</v>
      </c>
      <c r="B29" s="64">
        <f>VLOOKUP($A29,'Return Data'!$B$7:$R$2843,3,0)</f>
        <v>44438</v>
      </c>
      <c r="C29" s="65">
        <f>VLOOKUP($A29,'Return Data'!$B$7:$R$2843,4,0)</f>
        <v>680.69420000000002</v>
      </c>
      <c r="D29" s="65">
        <f>VLOOKUP($A29,'Return Data'!$B$7:$R$2843,10,0)</f>
        <v>13.2247</v>
      </c>
      <c r="E29" s="66">
        <f t="shared" si="0"/>
        <v>12</v>
      </c>
      <c r="F29" s="65">
        <f>VLOOKUP($A29,'Return Data'!$B$7:$R$2843,11,0)</f>
        <v>18.3447</v>
      </c>
      <c r="G29" s="66">
        <f t="shared" si="12"/>
        <v>23</v>
      </c>
      <c r="H29" s="65">
        <f>VLOOKUP($A29,'Return Data'!$B$7:$R$2843,12,0)</f>
        <v>38.809399999999997</v>
      </c>
      <c r="I29" s="66">
        <f t="shared" si="13"/>
        <v>20</v>
      </c>
      <c r="J29" s="65">
        <f>VLOOKUP($A29,'Return Data'!$B$7:$R$2843,13,0)</f>
        <v>53.985799999999998</v>
      </c>
      <c r="K29" s="66">
        <f t="shared" si="9"/>
        <v>21</v>
      </c>
      <c r="L29" s="65">
        <f>VLOOKUP($A29,'Return Data'!$B$7:$R$2843,17,0)</f>
        <v>27.2165</v>
      </c>
      <c r="M29" s="66">
        <f>RANK(L29,L$8:L$33,0)</f>
        <v>23</v>
      </c>
      <c r="N29" s="65">
        <f>VLOOKUP($A29,'Return Data'!$B$7:$R$2843,14,0)</f>
        <v>10.356199999999999</v>
      </c>
      <c r="O29" s="66">
        <f>RANK(N29,N$8:N$33,0)</f>
        <v>22</v>
      </c>
      <c r="P29" s="65">
        <f>VLOOKUP($A29,'Return Data'!$B$7:$R$2843,15,0)</f>
        <v>10.904199999999999</v>
      </c>
      <c r="Q29" s="66">
        <f>RANK(P29,P$8:P$33,0)</f>
        <v>21</v>
      </c>
      <c r="R29" s="65">
        <f>VLOOKUP($A29,'Return Data'!$B$7:$R$2843,16,0)</f>
        <v>24.687200000000001</v>
      </c>
      <c r="S29" s="67">
        <f t="shared" si="7"/>
        <v>4</v>
      </c>
    </row>
    <row r="30" spans="1:19" x14ac:dyDescent="0.3">
      <c r="A30" s="63" t="s">
        <v>1192</v>
      </c>
      <c r="B30" s="64">
        <f>VLOOKUP($A30,'Return Data'!$B$7:$R$2843,3,0)</f>
        <v>44438</v>
      </c>
      <c r="C30" s="65">
        <f>VLOOKUP($A30,'Return Data'!$B$7:$R$2843,4,0)</f>
        <v>234.0635</v>
      </c>
      <c r="D30" s="65">
        <f>VLOOKUP($A30,'Return Data'!$B$7:$R$2843,10,0)</f>
        <v>13.6884</v>
      </c>
      <c r="E30" s="66">
        <f t="shared" si="0"/>
        <v>10</v>
      </c>
      <c r="F30" s="65">
        <f>VLOOKUP($A30,'Return Data'!$B$7:$R$2843,11,0)</f>
        <v>22.804600000000001</v>
      </c>
      <c r="G30" s="66">
        <f t="shared" si="12"/>
        <v>12</v>
      </c>
      <c r="H30" s="65">
        <f>VLOOKUP($A30,'Return Data'!$B$7:$R$2843,12,0)</f>
        <v>40.168500000000002</v>
      </c>
      <c r="I30" s="66">
        <f t="shared" si="13"/>
        <v>16</v>
      </c>
      <c r="J30" s="65">
        <f>VLOOKUP($A30,'Return Data'!$B$7:$R$2843,13,0)</f>
        <v>57.9497</v>
      </c>
      <c r="K30" s="66">
        <f t="shared" si="9"/>
        <v>15</v>
      </c>
      <c r="L30" s="65">
        <f>VLOOKUP($A30,'Return Data'!$B$7:$R$2843,17,0)</f>
        <v>34.140599999999999</v>
      </c>
      <c r="M30" s="66">
        <f>RANK(L30,L$8:L$33,0)</f>
        <v>14</v>
      </c>
      <c r="N30" s="65">
        <f>VLOOKUP($A30,'Return Data'!$B$7:$R$2843,14,0)</f>
        <v>18.507000000000001</v>
      </c>
      <c r="O30" s="66">
        <f>RANK(N30,N$8:N$33,0)</f>
        <v>7</v>
      </c>
      <c r="P30" s="65">
        <f>VLOOKUP($A30,'Return Data'!$B$7:$R$2843,15,0)</f>
        <v>16.311</v>
      </c>
      <c r="Q30" s="66">
        <f>RANK(P30,P$8:P$33,0)</f>
        <v>8</v>
      </c>
      <c r="R30" s="65">
        <f>VLOOKUP($A30,'Return Data'!$B$7:$R$2843,16,0)</f>
        <v>12.298400000000001</v>
      </c>
      <c r="S30" s="67">
        <f t="shared" si="7"/>
        <v>21</v>
      </c>
    </row>
    <row r="31" spans="1:19" x14ac:dyDescent="0.3">
      <c r="A31" s="63" t="s">
        <v>1195</v>
      </c>
      <c r="B31" s="64">
        <f>VLOOKUP($A31,'Return Data'!$B$7:$R$2843,3,0)</f>
        <v>44438</v>
      </c>
      <c r="C31" s="65">
        <f>VLOOKUP($A31,'Return Data'!$B$7:$R$2843,4,0)</f>
        <v>70.400000000000006</v>
      </c>
      <c r="D31" s="65">
        <f>VLOOKUP($A31,'Return Data'!$B$7:$R$2843,10,0)</f>
        <v>7.17</v>
      </c>
      <c r="E31" s="66">
        <f t="shared" si="0"/>
        <v>26</v>
      </c>
      <c r="F31" s="65">
        <f>VLOOKUP($A31,'Return Data'!$B$7:$R$2843,11,0)</f>
        <v>17.489999999999998</v>
      </c>
      <c r="G31" s="66">
        <f t="shared" si="12"/>
        <v>25</v>
      </c>
      <c r="H31" s="65">
        <f>VLOOKUP($A31,'Return Data'!$B$7:$R$2843,12,0)</f>
        <v>34.995199999999997</v>
      </c>
      <c r="I31" s="66">
        <f t="shared" si="13"/>
        <v>24</v>
      </c>
      <c r="J31" s="65">
        <f>VLOOKUP($A31,'Return Data'!$B$7:$R$2843,13,0)</f>
        <v>45.846299999999999</v>
      </c>
      <c r="K31" s="66">
        <f t="shared" si="9"/>
        <v>24</v>
      </c>
      <c r="L31" s="65">
        <f>VLOOKUP($A31,'Return Data'!$B$7:$R$2843,17,0)</f>
        <v>34.369599999999998</v>
      </c>
      <c r="M31" s="66">
        <f>RANK(L31,L$8:L$33,0)</f>
        <v>13</v>
      </c>
      <c r="N31" s="65">
        <f>VLOOKUP($A31,'Return Data'!$B$7:$R$2843,14,0)</f>
        <v>14.3142</v>
      </c>
      <c r="O31" s="66">
        <f>RANK(N31,N$8:N$33,0)</f>
        <v>15</v>
      </c>
      <c r="P31" s="65">
        <f>VLOOKUP($A31,'Return Data'!$B$7:$R$2843,15,0)</f>
        <v>15.3032</v>
      </c>
      <c r="Q31" s="66">
        <f>RANK(P31,P$8:P$33,0)</f>
        <v>10</v>
      </c>
      <c r="R31" s="65">
        <f>VLOOKUP($A31,'Return Data'!$B$7:$R$2843,16,0)</f>
        <v>7.4950000000000001</v>
      </c>
      <c r="S31" s="67">
        <f t="shared" si="7"/>
        <v>25</v>
      </c>
    </row>
    <row r="32" spans="1:19" x14ac:dyDescent="0.3">
      <c r="A32" s="63" t="s">
        <v>1197</v>
      </c>
      <c r="B32" s="64">
        <f>VLOOKUP($A32,'Return Data'!$B$7:$R$2843,3,0)</f>
        <v>44438</v>
      </c>
      <c r="C32" s="65">
        <f>VLOOKUP($A32,'Return Data'!$B$7:$R$2843,4,0)</f>
        <v>26.17</v>
      </c>
      <c r="D32" s="65">
        <f>VLOOKUP($A32,'Return Data'!$B$7:$R$2843,10,0)</f>
        <v>17.723800000000001</v>
      </c>
      <c r="E32" s="66">
        <f t="shared" si="0"/>
        <v>1</v>
      </c>
      <c r="F32" s="65">
        <f>VLOOKUP($A32,'Return Data'!$B$7:$R$2843,11,0)</f>
        <v>27.038799999999998</v>
      </c>
      <c r="G32" s="66">
        <f t="shared" si="12"/>
        <v>3</v>
      </c>
      <c r="H32" s="65">
        <f>VLOOKUP($A32,'Return Data'!$B$7:$R$2843,12,0)</f>
        <v>49.799700000000001</v>
      </c>
      <c r="I32" s="66">
        <f t="shared" si="13"/>
        <v>4</v>
      </c>
      <c r="J32" s="65"/>
      <c r="K32" s="66"/>
      <c r="L32" s="65"/>
      <c r="M32" s="66"/>
      <c r="N32" s="65"/>
      <c r="O32" s="66"/>
      <c r="P32" s="65"/>
      <c r="Q32" s="66"/>
      <c r="R32" s="65">
        <f>VLOOKUP($A32,'Return Data'!$B$7:$R$2843,16,0)</f>
        <v>95.197000000000003</v>
      </c>
      <c r="S32" s="67">
        <f t="shared" si="7"/>
        <v>1</v>
      </c>
    </row>
    <row r="33" spans="1:19" x14ac:dyDescent="0.3">
      <c r="A33" s="63" t="s">
        <v>1940</v>
      </c>
      <c r="B33" s="64">
        <f>VLOOKUP($A33,'Return Data'!$B$7:$R$2843,3,0)</f>
        <v>44438</v>
      </c>
      <c r="C33" s="65">
        <f>VLOOKUP($A33,'Return Data'!$B$7:$R$2843,4,0)</f>
        <v>177.27699999999999</v>
      </c>
      <c r="D33" s="65">
        <f>VLOOKUP($A33,'Return Data'!$B$7:$R$2843,10,0)</f>
        <v>14.2074</v>
      </c>
      <c r="E33" s="66">
        <f t="shared" si="0"/>
        <v>9</v>
      </c>
      <c r="F33" s="65">
        <f>VLOOKUP($A33,'Return Data'!$B$7:$R$2843,11,0)</f>
        <v>22.969200000000001</v>
      </c>
      <c r="G33" s="66">
        <f t="shared" si="12"/>
        <v>10</v>
      </c>
      <c r="H33" s="65">
        <f>VLOOKUP($A33,'Return Data'!$B$7:$R$2843,12,0)</f>
        <v>42.333500000000001</v>
      </c>
      <c r="I33" s="66">
        <f t="shared" si="13"/>
        <v>14</v>
      </c>
      <c r="J33" s="65">
        <f>VLOOKUP($A33,'Return Data'!$B$7:$R$2843,13,0)</f>
        <v>61.277299999999997</v>
      </c>
      <c r="K33" s="66">
        <f>RANK(J33,J$8:J$33,0)</f>
        <v>8</v>
      </c>
      <c r="L33" s="65">
        <f>VLOOKUP($A33,'Return Data'!$B$7:$R$2843,17,0)</f>
        <v>39.740499999999997</v>
      </c>
      <c r="M33" s="66">
        <f>RANK(L33,L$8:L$33,0)</f>
        <v>3</v>
      </c>
      <c r="N33" s="65">
        <f>VLOOKUP($A33,'Return Data'!$B$7:$R$2843,14,0)</f>
        <v>17.7559</v>
      </c>
      <c r="O33" s="66">
        <f>RANK(N33,N$8:N$33,0)</f>
        <v>10</v>
      </c>
      <c r="P33" s="65">
        <f>VLOOKUP($A33,'Return Data'!$B$7:$R$2843,15,0)</f>
        <v>14.358700000000001</v>
      </c>
      <c r="Q33" s="66">
        <f>RANK(P33,P$8:P$33,0)</f>
        <v>15</v>
      </c>
      <c r="R33" s="65">
        <f>VLOOKUP($A33,'Return Data'!$B$7:$R$2843,16,0)</f>
        <v>16.2395</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12.552426923076924</v>
      </c>
      <c r="E35" s="74"/>
      <c r="F35" s="75">
        <f>AVERAGE(F8:F33)</f>
        <v>22.460796153846157</v>
      </c>
      <c r="G35" s="74"/>
      <c r="H35" s="75">
        <f>AVERAGE(H8:H33)</f>
        <v>42.953919230769237</v>
      </c>
      <c r="I35" s="74"/>
      <c r="J35" s="75">
        <f>AVERAGE(J8:J33)</f>
        <v>59.073423999999996</v>
      </c>
      <c r="K35" s="74"/>
      <c r="L35" s="75">
        <f>AVERAGE(L8:L33)</f>
        <v>35.7202304347826</v>
      </c>
      <c r="M35" s="74"/>
      <c r="N35" s="75">
        <f>AVERAGE(N8:N33)</f>
        <v>16.451509090909095</v>
      </c>
      <c r="O35" s="74"/>
      <c r="P35" s="75">
        <f>AVERAGE(P8:P33)</f>
        <v>15.223442857142857</v>
      </c>
      <c r="Q35" s="74"/>
      <c r="R35" s="75">
        <f>AVERAGE(R8:R33)</f>
        <v>20.619507692307693</v>
      </c>
      <c r="S35" s="76"/>
    </row>
    <row r="36" spans="1:19" x14ac:dyDescent="0.3">
      <c r="A36" s="73" t="s">
        <v>28</v>
      </c>
      <c r="B36" s="74"/>
      <c r="C36" s="74"/>
      <c r="D36" s="75">
        <f>MIN(D8:D33)</f>
        <v>7.17</v>
      </c>
      <c r="E36" s="74"/>
      <c r="F36" s="75">
        <f>MIN(F8:F33)</f>
        <v>17.1023</v>
      </c>
      <c r="G36" s="74"/>
      <c r="H36" s="75">
        <f>MIN(H8:H33)</f>
        <v>29.2622</v>
      </c>
      <c r="I36" s="74"/>
      <c r="J36" s="75">
        <f>MIN(J8:J33)</f>
        <v>44.088299999999997</v>
      </c>
      <c r="K36" s="74"/>
      <c r="L36" s="75">
        <f>MIN(L8:L33)</f>
        <v>27.2165</v>
      </c>
      <c r="M36" s="74"/>
      <c r="N36" s="75">
        <f>MIN(N8:N33)</f>
        <v>10.356199999999999</v>
      </c>
      <c r="O36" s="74"/>
      <c r="P36" s="75">
        <f>MIN(P8:P33)</f>
        <v>10.904199999999999</v>
      </c>
      <c r="Q36" s="74"/>
      <c r="R36" s="75">
        <f>MIN(R8:R33)</f>
        <v>4.2446000000000002</v>
      </c>
      <c r="S36" s="76"/>
    </row>
    <row r="37" spans="1:19" ht="15" thickBot="1" x14ac:dyDescent="0.35">
      <c r="A37" s="77" t="s">
        <v>29</v>
      </c>
      <c r="B37" s="78"/>
      <c r="C37" s="78"/>
      <c r="D37" s="79">
        <f>MAX(D8:D33)</f>
        <v>17.723800000000001</v>
      </c>
      <c r="E37" s="78"/>
      <c r="F37" s="79">
        <f>MAX(F8:F33)</f>
        <v>35.4863</v>
      </c>
      <c r="G37" s="78"/>
      <c r="H37" s="79">
        <f>MAX(H8:H33)</f>
        <v>58.1404</v>
      </c>
      <c r="I37" s="78"/>
      <c r="J37" s="79">
        <f>MAX(J8:J33)</f>
        <v>82.398200000000003</v>
      </c>
      <c r="K37" s="78"/>
      <c r="L37" s="79">
        <f>MAX(L8:L33)</f>
        <v>58.3782</v>
      </c>
      <c r="M37" s="78"/>
      <c r="N37" s="79">
        <f>MAX(N8:N33)</f>
        <v>26.2898</v>
      </c>
      <c r="O37" s="78"/>
      <c r="P37" s="79">
        <f>MAX(P8:P33)</f>
        <v>19.869199999999999</v>
      </c>
      <c r="Q37" s="78"/>
      <c r="R37" s="79">
        <f>MAX(R8:R33)</f>
        <v>95.197000000000003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44438</v>
      </c>
      <c r="C8" s="65">
        <f>VLOOKUP($A8,'Return Data'!$B$7:$R$2843,4,0)</f>
        <v>1207.71</v>
      </c>
      <c r="D8" s="65">
        <f>VLOOKUP($A8,'Return Data'!$B$7:$R$2843,10,0)</f>
        <v>11.0252</v>
      </c>
      <c r="E8" s="66">
        <f>RANK(D8,D$8:D$41,0)</f>
        <v>20</v>
      </c>
      <c r="F8" s="65">
        <f>VLOOKUP($A8,'Return Data'!$B$7:$R$2843,11,0)</f>
        <v>20.865300000000001</v>
      </c>
      <c r="G8" s="66">
        <f>RANK(F8,F$8:F$41,0)</f>
        <v>16</v>
      </c>
      <c r="H8" s="65">
        <f>VLOOKUP($A8,'Return Data'!$B$7:$R$2843,12,0)</f>
        <v>35.528700000000001</v>
      </c>
      <c r="I8" s="66">
        <f>RANK(H8,H$8:H$41,0)</f>
        <v>23</v>
      </c>
      <c r="J8" s="65">
        <f>VLOOKUP($A8,'Return Data'!$B$7:$R$2843,13,0)</f>
        <v>52.5137</v>
      </c>
      <c r="K8" s="66">
        <f>RANK(J8,J$8:J$41,0)</f>
        <v>16</v>
      </c>
      <c r="L8" s="65">
        <f>VLOOKUP($A8,'Return Data'!$B$7:$R$2843,17,0)</f>
        <v>29.2912</v>
      </c>
      <c r="M8" s="66">
        <f>RANK(L8,L$8:L$41,0)</f>
        <v>14</v>
      </c>
      <c r="N8" s="65">
        <f>VLOOKUP($A8,'Return Data'!$B$7:$R$2843,14,0)</f>
        <v>15.1502</v>
      </c>
      <c r="O8" s="66">
        <f>RANK(N8,N$8:N$41,0)</f>
        <v>16</v>
      </c>
      <c r="P8" s="65">
        <f>VLOOKUP($A8,'Return Data'!$B$7:$R$2843,15,0)</f>
        <v>15.558199999999999</v>
      </c>
      <c r="Q8" s="66">
        <f>RANK(P8,P$8:P$41,0)</f>
        <v>13</v>
      </c>
      <c r="R8" s="65">
        <f>VLOOKUP($A8,'Return Data'!$B$7:$R$2843,16,0)</f>
        <v>18.4434</v>
      </c>
      <c r="S8" s="67">
        <f>RANK(R8,R$8:R$41,0)</f>
        <v>9</v>
      </c>
    </row>
    <row r="9" spans="1:20" x14ac:dyDescent="0.3">
      <c r="A9" s="63" t="s">
        <v>1806</v>
      </c>
      <c r="B9" s="64">
        <f>VLOOKUP($A9,'Return Data'!$B$7:$R$2843,3,0)</f>
        <v>44438</v>
      </c>
      <c r="C9" s="65">
        <f>VLOOKUP($A9,'Return Data'!$B$7:$R$2843,4,0)</f>
        <v>19.78</v>
      </c>
      <c r="D9" s="65">
        <f>VLOOKUP($A9,'Return Data'!$B$7:$R$2843,10,0)</f>
        <v>15.3353</v>
      </c>
      <c r="E9" s="66">
        <f t="shared" ref="E9:E41" si="0">RANK(D9,D$8:D$41,0)</f>
        <v>4</v>
      </c>
      <c r="F9" s="65">
        <f>VLOOKUP($A9,'Return Data'!$B$7:$R$2843,11,0)</f>
        <v>22.628599999999999</v>
      </c>
      <c r="G9" s="66">
        <f t="shared" ref="G9:G41" si="1">RANK(F9,F$8:F$41,0)</f>
        <v>13</v>
      </c>
      <c r="H9" s="65">
        <f>VLOOKUP($A9,'Return Data'!$B$7:$R$2843,12,0)</f>
        <v>34.101700000000001</v>
      </c>
      <c r="I9" s="66">
        <f t="shared" ref="I9:I41" si="2">RANK(H9,H$8:H$41,0)</f>
        <v>25</v>
      </c>
      <c r="J9" s="65">
        <f>VLOOKUP($A9,'Return Data'!$B$7:$R$2843,13,0)</f>
        <v>51.920099999999998</v>
      </c>
      <c r="K9" s="66">
        <f t="shared" ref="K9:K41" si="3">RANK(J9,J$8:J$41,0)</f>
        <v>19</v>
      </c>
      <c r="L9" s="65">
        <f>VLOOKUP($A9,'Return Data'!$B$7:$R$2843,17,0)</f>
        <v>28.6114</v>
      </c>
      <c r="M9" s="66">
        <f t="shared" ref="M9:M41" si="4">RANK(L9,L$8:L$41,0)</f>
        <v>17</v>
      </c>
      <c r="N9" s="65">
        <f>VLOOKUP($A9,'Return Data'!$B$7:$R$2843,14,0)</f>
        <v>18.906099999999999</v>
      </c>
      <c r="O9" s="66">
        <f t="shared" ref="O9:O41" si="5">RANK(N9,N$8:N$41,0)</f>
        <v>8</v>
      </c>
      <c r="P9" s="65"/>
      <c r="Q9" s="66"/>
      <c r="R9" s="65">
        <f>VLOOKUP($A9,'Return Data'!$B$7:$R$2843,16,0)</f>
        <v>19.7392</v>
      </c>
      <c r="S9" s="67">
        <f t="shared" ref="S9:S41" si="6">RANK(R9,R$8:R$41,0)</f>
        <v>6</v>
      </c>
    </row>
    <row r="10" spans="1:20" x14ac:dyDescent="0.3">
      <c r="A10" s="63" t="s">
        <v>1259</v>
      </c>
      <c r="B10" s="64">
        <f>VLOOKUP($A10,'Return Data'!$B$7:$R$2843,3,0)</f>
        <v>44438</v>
      </c>
      <c r="C10" s="65">
        <f>VLOOKUP($A10,'Return Data'!$B$7:$R$2843,4,0)</f>
        <v>172.1</v>
      </c>
      <c r="D10" s="65">
        <f>VLOOKUP($A10,'Return Data'!$B$7:$R$2843,10,0)</f>
        <v>14.8635</v>
      </c>
      <c r="E10" s="66">
        <f t="shared" si="0"/>
        <v>5</v>
      </c>
      <c r="F10" s="65">
        <f>VLOOKUP($A10,'Return Data'!$B$7:$R$2843,11,0)</f>
        <v>23.652799999999999</v>
      </c>
      <c r="G10" s="66">
        <f t="shared" si="1"/>
        <v>10</v>
      </c>
      <c r="H10" s="65">
        <f>VLOOKUP($A10,'Return Data'!$B$7:$R$2843,12,0)</f>
        <v>43.130400000000002</v>
      </c>
      <c r="I10" s="66">
        <f t="shared" si="2"/>
        <v>7</v>
      </c>
      <c r="J10" s="65">
        <f>VLOOKUP($A10,'Return Data'!$B$7:$R$2843,13,0)</f>
        <v>60.167499999999997</v>
      </c>
      <c r="K10" s="66">
        <f t="shared" si="3"/>
        <v>6</v>
      </c>
      <c r="L10" s="65">
        <f>VLOOKUP($A10,'Return Data'!$B$7:$R$2843,17,0)</f>
        <v>31.857800000000001</v>
      </c>
      <c r="M10" s="66">
        <f t="shared" si="4"/>
        <v>10</v>
      </c>
      <c r="N10" s="65">
        <f>VLOOKUP($A10,'Return Data'!$B$7:$R$2843,14,0)</f>
        <v>16.620799999999999</v>
      </c>
      <c r="O10" s="66">
        <f t="shared" si="5"/>
        <v>11</v>
      </c>
      <c r="P10" s="65">
        <f>VLOOKUP($A10,'Return Data'!$B$7:$R$2843,15,0)</f>
        <v>14.762600000000001</v>
      </c>
      <c r="Q10" s="66">
        <f t="shared" ref="Q10:Q41" si="7">RANK(P10,P$8:P$41,0)</f>
        <v>16</v>
      </c>
      <c r="R10" s="65">
        <f>VLOOKUP($A10,'Return Data'!$B$7:$R$2843,16,0)</f>
        <v>15.180300000000001</v>
      </c>
      <c r="S10" s="67">
        <f t="shared" si="6"/>
        <v>26</v>
      </c>
    </row>
    <row r="11" spans="1:20" x14ac:dyDescent="0.3">
      <c r="A11" s="63" t="s">
        <v>1261</v>
      </c>
      <c r="B11" s="64">
        <f>VLOOKUP($A11,'Return Data'!$B$7:$R$2843,3,0)</f>
        <v>44438</v>
      </c>
      <c r="C11" s="65">
        <f>VLOOKUP($A11,'Return Data'!$B$7:$R$2843,4,0)</f>
        <v>83.076999999999998</v>
      </c>
      <c r="D11" s="65">
        <f>VLOOKUP($A11,'Return Data'!$B$7:$R$2843,10,0)</f>
        <v>13.462199999999999</v>
      </c>
      <c r="E11" s="66">
        <f t="shared" si="0"/>
        <v>12</v>
      </c>
      <c r="F11" s="65">
        <f>VLOOKUP($A11,'Return Data'!$B$7:$R$2843,11,0)</f>
        <v>24.2013</v>
      </c>
      <c r="G11" s="66">
        <f t="shared" si="1"/>
        <v>6</v>
      </c>
      <c r="H11" s="65">
        <f>VLOOKUP($A11,'Return Data'!$B$7:$R$2843,12,0)</f>
        <v>42.665500000000002</v>
      </c>
      <c r="I11" s="66">
        <f t="shared" si="2"/>
        <v>8</v>
      </c>
      <c r="J11" s="65">
        <f>VLOOKUP($A11,'Return Data'!$B$7:$R$2843,13,0)</f>
        <v>55.969200000000001</v>
      </c>
      <c r="K11" s="66">
        <f t="shared" si="3"/>
        <v>11</v>
      </c>
      <c r="L11" s="65">
        <f>VLOOKUP($A11,'Return Data'!$B$7:$R$2843,17,0)</f>
        <v>29.1828</v>
      </c>
      <c r="M11" s="66">
        <f t="shared" si="4"/>
        <v>15</v>
      </c>
      <c r="N11" s="65">
        <f>VLOOKUP($A11,'Return Data'!$B$7:$R$2843,14,0)</f>
        <v>17.2866</v>
      </c>
      <c r="O11" s="66">
        <f t="shared" si="5"/>
        <v>10</v>
      </c>
      <c r="P11" s="65">
        <f>VLOOKUP($A11,'Return Data'!$B$7:$R$2843,15,0)</f>
        <v>15.819000000000001</v>
      </c>
      <c r="Q11" s="66">
        <f t="shared" si="7"/>
        <v>12</v>
      </c>
      <c r="R11" s="65">
        <f>VLOOKUP($A11,'Return Data'!$B$7:$R$2843,16,0)</f>
        <v>17.3079</v>
      </c>
      <c r="S11" s="67">
        <f t="shared" si="6"/>
        <v>17</v>
      </c>
    </row>
    <row r="12" spans="1:20" x14ac:dyDescent="0.3">
      <c r="A12" s="63" t="s">
        <v>1827</v>
      </c>
      <c r="B12" s="64">
        <f>VLOOKUP($A12,'Return Data'!$B$7:$R$2843,3,0)</f>
        <v>44438</v>
      </c>
      <c r="C12" s="65">
        <f>VLOOKUP($A12,'Return Data'!$B$7:$R$2843,4,0)</f>
        <v>235.17</v>
      </c>
      <c r="D12" s="65">
        <f>VLOOKUP($A12,'Return Data'!$B$7:$R$2843,10,0)</f>
        <v>13.757099999999999</v>
      </c>
      <c r="E12" s="66">
        <f t="shared" si="0"/>
        <v>10</v>
      </c>
      <c r="F12" s="65">
        <f>VLOOKUP($A12,'Return Data'!$B$7:$R$2843,11,0)</f>
        <v>22.503499999999999</v>
      </c>
      <c r="G12" s="66">
        <f t="shared" si="1"/>
        <v>14</v>
      </c>
      <c r="H12" s="65">
        <f>VLOOKUP($A12,'Return Data'!$B$7:$R$2843,12,0)</f>
        <v>36.385800000000003</v>
      </c>
      <c r="I12" s="66">
        <f t="shared" si="2"/>
        <v>19</v>
      </c>
      <c r="J12" s="65">
        <f>VLOOKUP($A12,'Return Data'!$B$7:$R$2843,13,0)</f>
        <v>51.380800000000001</v>
      </c>
      <c r="K12" s="66">
        <f t="shared" si="3"/>
        <v>21</v>
      </c>
      <c r="L12" s="65">
        <f>VLOOKUP($A12,'Return Data'!$B$7:$R$2843,17,0)</f>
        <v>32.971600000000002</v>
      </c>
      <c r="M12" s="66">
        <f t="shared" si="4"/>
        <v>8</v>
      </c>
      <c r="N12" s="65">
        <f>VLOOKUP($A12,'Return Data'!$B$7:$R$2843,14,0)</f>
        <v>18.973600000000001</v>
      </c>
      <c r="O12" s="66">
        <f t="shared" si="5"/>
        <v>7</v>
      </c>
      <c r="P12" s="65">
        <f>VLOOKUP($A12,'Return Data'!$B$7:$R$2843,15,0)</f>
        <v>18.537199999999999</v>
      </c>
      <c r="Q12" s="66">
        <f t="shared" si="7"/>
        <v>5</v>
      </c>
      <c r="R12" s="65">
        <f>VLOOKUP($A12,'Return Data'!$B$7:$R$2843,16,0)</f>
        <v>16.219100000000001</v>
      </c>
      <c r="S12" s="67">
        <f t="shared" si="6"/>
        <v>23</v>
      </c>
    </row>
    <row r="13" spans="1:20" x14ac:dyDescent="0.3">
      <c r="A13" s="102" t="s">
        <v>1873</v>
      </c>
      <c r="B13" s="64">
        <f>VLOOKUP($A13,'Return Data'!$B$7:$R$2843,3,0)</f>
        <v>44438</v>
      </c>
      <c r="C13" s="65">
        <f>VLOOKUP($A13,'Return Data'!$B$7:$R$2843,4,0)</f>
        <v>70.355000000000004</v>
      </c>
      <c r="D13" s="65">
        <f>VLOOKUP($A13,'Return Data'!$B$7:$R$2843,10,0)</f>
        <v>13.5619</v>
      </c>
      <c r="E13" s="66">
        <f t="shared" si="0"/>
        <v>11</v>
      </c>
      <c r="F13" s="65">
        <f>VLOOKUP($A13,'Return Data'!$B$7:$R$2843,11,0)</f>
        <v>22.652999999999999</v>
      </c>
      <c r="G13" s="66">
        <f t="shared" si="1"/>
        <v>12</v>
      </c>
      <c r="H13" s="65">
        <f>VLOOKUP($A13,'Return Data'!$B$7:$R$2843,12,0)</f>
        <v>39.695799999999998</v>
      </c>
      <c r="I13" s="66">
        <f t="shared" si="2"/>
        <v>14</v>
      </c>
      <c r="J13" s="65">
        <f>VLOOKUP($A13,'Return Data'!$B$7:$R$2843,13,0)</f>
        <v>56.755499999999998</v>
      </c>
      <c r="K13" s="66">
        <f t="shared" si="3"/>
        <v>9</v>
      </c>
      <c r="L13" s="65">
        <f>VLOOKUP($A13,'Return Data'!$B$7:$R$2843,17,0)</f>
        <v>32.341900000000003</v>
      </c>
      <c r="M13" s="66">
        <f t="shared" si="4"/>
        <v>9</v>
      </c>
      <c r="N13" s="65">
        <f>VLOOKUP($A13,'Return Data'!$B$7:$R$2843,14,0)</f>
        <v>19.101700000000001</v>
      </c>
      <c r="O13" s="66">
        <f t="shared" si="5"/>
        <v>6</v>
      </c>
      <c r="P13" s="65">
        <f>VLOOKUP($A13,'Return Data'!$B$7:$R$2843,15,0)</f>
        <v>17.596599999999999</v>
      </c>
      <c r="Q13" s="66">
        <f t="shared" si="7"/>
        <v>6</v>
      </c>
      <c r="R13" s="65">
        <f>VLOOKUP($A13,'Return Data'!$B$7:$R$2843,16,0)</f>
        <v>17.154</v>
      </c>
      <c r="S13" s="67">
        <f t="shared" si="6"/>
        <v>18</v>
      </c>
    </row>
    <row r="14" spans="1:20" x14ac:dyDescent="0.3">
      <c r="A14" s="102" t="s">
        <v>1788</v>
      </c>
      <c r="B14" s="64">
        <f>VLOOKUP($A14,'Return Data'!$B$7:$R$2843,3,0)</f>
        <v>44438</v>
      </c>
      <c r="C14" s="65">
        <f>VLOOKUP($A14,'Return Data'!$B$7:$R$2843,4,0)</f>
        <v>23.934000000000001</v>
      </c>
      <c r="D14" s="65">
        <f>VLOOKUP($A14,'Return Data'!$B$7:$R$2843,10,0)</f>
        <v>11.951000000000001</v>
      </c>
      <c r="E14" s="66">
        <f t="shared" si="0"/>
        <v>16</v>
      </c>
      <c r="F14" s="65">
        <f>VLOOKUP($A14,'Return Data'!$B$7:$R$2843,11,0)</f>
        <v>19.157599999999999</v>
      </c>
      <c r="G14" s="66">
        <f t="shared" si="1"/>
        <v>21</v>
      </c>
      <c r="H14" s="65">
        <f>VLOOKUP($A14,'Return Data'!$B$7:$R$2843,12,0)</f>
        <v>38.187100000000001</v>
      </c>
      <c r="I14" s="66">
        <f t="shared" si="2"/>
        <v>17</v>
      </c>
      <c r="J14" s="65">
        <f>VLOOKUP($A14,'Return Data'!$B$7:$R$2843,13,0)</f>
        <v>53.797699999999999</v>
      </c>
      <c r="K14" s="66">
        <f t="shared" si="3"/>
        <v>14</v>
      </c>
      <c r="L14" s="65">
        <f>VLOOKUP($A14,'Return Data'!$B$7:$R$2843,17,0)</f>
        <v>28.472300000000001</v>
      </c>
      <c r="M14" s="66">
        <f t="shared" si="4"/>
        <v>18</v>
      </c>
      <c r="N14" s="65">
        <f>VLOOKUP($A14,'Return Data'!$B$7:$R$2843,14,0)</f>
        <v>15.625</v>
      </c>
      <c r="O14" s="66">
        <f t="shared" si="5"/>
        <v>13</v>
      </c>
      <c r="P14" s="65">
        <f>VLOOKUP($A14,'Return Data'!$B$7:$R$2843,15,0)</f>
        <v>17.1374</v>
      </c>
      <c r="Q14" s="66">
        <f t="shared" si="7"/>
        <v>7</v>
      </c>
      <c r="R14" s="65">
        <f>VLOOKUP($A14,'Return Data'!$B$7:$R$2843,16,0)</f>
        <v>14.1936</v>
      </c>
      <c r="S14" s="67">
        <f t="shared" si="6"/>
        <v>32</v>
      </c>
    </row>
    <row r="15" spans="1:20" x14ac:dyDescent="0.3">
      <c r="A15" s="63" t="s">
        <v>1795</v>
      </c>
      <c r="B15" s="64">
        <f>VLOOKUP($A15,'Return Data'!$B$7:$R$2843,3,0)</f>
        <v>44438</v>
      </c>
      <c r="C15" s="65">
        <f>VLOOKUP($A15,'Return Data'!$B$7:$R$2843,4,0)</f>
        <v>964.77599999999995</v>
      </c>
      <c r="D15" s="65">
        <f>VLOOKUP($A15,'Return Data'!$B$7:$R$2843,10,0)</f>
        <v>9.4196000000000009</v>
      </c>
      <c r="E15" s="66">
        <f t="shared" si="0"/>
        <v>28</v>
      </c>
      <c r="F15" s="65">
        <f>VLOOKUP($A15,'Return Data'!$B$7:$R$2843,11,0)</f>
        <v>16.5715</v>
      </c>
      <c r="G15" s="66">
        <f t="shared" si="1"/>
        <v>28</v>
      </c>
      <c r="H15" s="65">
        <f>VLOOKUP($A15,'Return Data'!$B$7:$R$2843,12,0)</f>
        <v>39.803800000000003</v>
      </c>
      <c r="I15" s="66">
        <f t="shared" si="2"/>
        <v>13</v>
      </c>
      <c r="J15" s="65">
        <f>VLOOKUP($A15,'Return Data'!$B$7:$R$2843,13,0)</f>
        <v>56.536700000000003</v>
      </c>
      <c r="K15" s="66">
        <f t="shared" si="3"/>
        <v>10</v>
      </c>
      <c r="L15" s="65">
        <f>VLOOKUP($A15,'Return Data'!$B$7:$R$2843,17,0)</f>
        <v>29.443100000000001</v>
      </c>
      <c r="M15" s="66">
        <f t="shared" si="4"/>
        <v>13</v>
      </c>
      <c r="N15" s="65">
        <f>VLOOKUP($A15,'Return Data'!$B$7:$R$2843,14,0)</f>
        <v>13.9438</v>
      </c>
      <c r="O15" s="66">
        <f t="shared" si="5"/>
        <v>20</v>
      </c>
      <c r="P15" s="65">
        <f>VLOOKUP($A15,'Return Data'!$B$7:$R$2843,15,0)</f>
        <v>13.795299999999999</v>
      </c>
      <c r="Q15" s="66">
        <f t="shared" si="7"/>
        <v>20</v>
      </c>
      <c r="R15" s="65">
        <f>VLOOKUP($A15,'Return Data'!$B$7:$R$2843,16,0)</f>
        <v>16.665900000000001</v>
      </c>
      <c r="S15" s="67">
        <f t="shared" si="6"/>
        <v>21</v>
      </c>
    </row>
    <row r="16" spans="1:20" x14ac:dyDescent="0.3">
      <c r="A16" s="63" t="s">
        <v>1797</v>
      </c>
      <c r="B16" s="64">
        <f>VLOOKUP($A16,'Return Data'!$B$7:$R$2843,3,0)</f>
        <v>44438</v>
      </c>
      <c r="C16" s="65">
        <f>VLOOKUP($A16,'Return Data'!$B$7:$R$2843,4,0)</f>
        <v>978.61199999999997</v>
      </c>
      <c r="D16" s="65">
        <f>VLOOKUP($A16,'Return Data'!$B$7:$R$2843,10,0)</f>
        <v>5.7736000000000001</v>
      </c>
      <c r="E16" s="66">
        <f t="shared" si="0"/>
        <v>33</v>
      </c>
      <c r="F16" s="65">
        <f>VLOOKUP($A16,'Return Data'!$B$7:$R$2843,11,0)</f>
        <v>13.6426</v>
      </c>
      <c r="G16" s="66">
        <f t="shared" si="1"/>
        <v>33</v>
      </c>
      <c r="H16" s="65">
        <f>VLOOKUP($A16,'Return Data'!$B$7:$R$2843,12,0)</f>
        <v>41.292999999999999</v>
      </c>
      <c r="I16" s="66">
        <f t="shared" si="2"/>
        <v>11</v>
      </c>
      <c r="J16" s="65">
        <f>VLOOKUP($A16,'Return Data'!$B$7:$R$2843,13,0)</f>
        <v>51.426299999999998</v>
      </c>
      <c r="K16" s="66">
        <f t="shared" si="3"/>
        <v>20</v>
      </c>
      <c r="L16" s="65">
        <f>VLOOKUP($A16,'Return Data'!$B$7:$R$2843,17,0)</f>
        <v>22.155899999999999</v>
      </c>
      <c r="M16" s="66">
        <f t="shared" si="4"/>
        <v>28</v>
      </c>
      <c r="N16" s="65">
        <f>VLOOKUP($A16,'Return Data'!$B$7:$R$2843,14,0)</f>
        <v>12.078099999999999</v>
      </c>
      <c r="O16" s="66">
        <f t="shared" si="5"/>
        <v>25</v>
      </c>
      <c r="P16" s="65">
        <f>VLOOKUP($A16,'Return Data'!$B$7:$R$2843,15,0)</f>
        <v>13.893599999999999</v>
      </c>
      <c r="Q16" s="66">
        <f t="shared" si="7"/>
        <v>19</v>
      </c>
      <c r="R16" s="65">
        <f>VLOOKUP($A16,'Return Data'!$B$7:$R$2843,16,0)</f>
        <v>14.9072</v>
      </c>
      <c r="S16" s="67">
        <f t="shared" si="6"/>
        <v>27</v>
      </c>
    </row>
    <row r="17" spans="1:19" x14ac:dyDescent="0.3">
      <c r="A17" s="126" t="s">
        <v>1791</v>
      </c>
      <c r="B17" s="64">
        <f>VLOOKUP($A17,'Return Data'!$B$7:$R$2843,3,0)</f>
        <v>44438</v>
      </c>
      <c r="C17" s="65">
        <f>VLOOKUP($A17,'Return Data'!$B$7:$R$2843,4,0)</f>
        <v>136.43870000000001</v>
      </c>
      <c r="D17" s="65">
        <f>VLOOKUP($A17,'Return Data'!$B$7:$R$2843,10,0)</f>
        <v>12.276400000000001</v>
      </c>
      <c r="E17" s="66">
        <f t="shared" si="0"/>
        <v>15</v>
      </c>
      <c r="F17" s="65">
        <f>VLOOKUP($A17,'Return Data'!$B$7:$R$2843,11,0)</f>
        <v>19.9678</v>
      </c>
      <c r="G17" s="66">
        <f t="shared" si="1"/>
        <v>19</v>
      </c>
      <c r="H17" s="65">
        <f>VLOOKUP($A17,'Return Data'!$B$7:$R$2843,12,0)</f>
        <v>35.038899999999998</v>
      </c>
      <c r="I17" s="66">
        <f t="shared" si="2"/>
        <v>24</v>
      </c>
      <c r="J17" s="65">
        <f>VLOOKUP($A17,'Return Data'!$B$7:$R$2843,13,0)</f>
        <v>50.876399999999997</v>
      </c>
      <c r="K17" s="66">
        <f t="shared" si="3"/>
        <v>23</v>
      </c>
      <c r="L17" s="65">
        <f>VLOOKUP($A17,'Return Data'!$B$7:$R$2843,17,0)</f>
        <v>28.6358</v>
      </c>
      <c r="M17" s="66">
        <f t="shared" si="4"/>
        <v>16</v>
      </c>
      <c r="N17" s="65">
        <f>VLOOKUP($A17,'Return Data'!$B$7:$R$2843,14,0)</f>
        <v>12.105399999999999</v>
      </c>
      <c r="O17" s="66">
        <f t="shared" si="5"/>
        <v>24</v>
      </c>
      <c r="P17" s="65">
        <f>VLOOKUP($A17,'Return Data'!$B$7:$R$2843,15,0)</f>
        <v>13.0723</v>
      </c>
      <c r="Q17" s="66">
        <f t="shared" si="7"/>
        <v>23</v>
      </c>
      <c r="R17" s="65">
        <f>VLOOKUP($A17,'Return Data'!$B$7:$R$2843,16,0)</f>
        <v>15.801299999999999</v>
      </c>
      <c r="S17" s="67">
        <f t="shared" si="6"/>
        <v>24</v>
      </c>
    </row>
    <row r="18" spans="1:19" x14ac:dyDescent="0.3">
      <c r="A18" s="127" t="s">
        <v>1263</v>
      </c>
      <c r="B18" s="64">
        <f>VLOOKUP($A18,'Return Data'!$B$7:$R$2843,3,0)</f>
        <v>44438</v>
      </c>
      <c r="C18" s="65">
        <f>VLOOKUP($A18,'Return Data'!$B$7:$R$2843,4,0)</f>
        <v>460.75</v>
      </c>
      <c r="D18" s="65">
        <f>VLOOKUP($A18,'Return Data'!$B$7:$R$2843,10,0)</f>
        <v>10.1509</v>
      </c>
      <c r="E18" s="66">
        <f t="shared" si="0"/>
        <v>25</v>
      </c>
      <c r="F18" s="65">
        <f>VLOOKUP($A18,'Return Data'!$B$7:$R$2843,11,0)</f>
        <v>18.429500000000001</v>
      </c>
      <c r="G18" s="66">
        <f t="shared" si="1"/>
        <v>22</v>
      </c>
      <c r="H18" s="65">
        <f>VLOOKUP($A18,'Return Data'!$B$7:$R$2843,12,0)</f>
        <v>41.594999999999999</v>
      </c>
      <c r="I18" s="66">
        <f t="shared" si="2"/>
        <v>9</v>
      </c>
      <c r="J18" s="65">
        <f>VLOOKUP($A18,'Return Data'!$B$7:$R$2843,13,0)</f>
        <v>54.179499999999997</v>
      </c>
      <c r="K18" s="66">
        <f t="shared" si="3"/>
        <v>13</v>
      </c>
      <c r="L18" s="65">
        <f>VLOOKUP($A18,'Return Data'!$B$7:$R$2843,17,0)</f>
        <v>26.020399999999999</v>
      </c>
      <c r="M18" s="66">
        <f t="shared" si="4"/>
        <v>21</v>
      </c>
      <c r="N18" s="65">
        <f>VLOOKUP($A18,'Return Data'!$B$7:$R$2843,14,0)</f>
        <v>13.0763</v>
      </c>
      <c r="O18" s="66">
        <f t="shared" si="5"/>
        <v>21</v>
      </c>
      <c r="P18" s="65">
        <f>VLOOKUP($A18,'Return Data'!$B$7:$R$2843,15,0)</f>
        <v>13.992699999999999</v>
      </c>
      <c r="Q18" s="66">
        <f t="shared" si="7"/>
        <v>18</v>
      </c>
      <c r="R18" s="65">
        <f>VLOOKUP($A18,'Return Data'!$B$7:$R$2843,16,0)</f>
        <v>16.4802</v>
      </c>
      <c r="S18" s="67">
        <f t="shared" si="6"/>
        <v>22</v>
      </c>
    </row>
    <row r="19" spans="1:19" x14ac:dyDescent="0.3">
      <c r="A19" s="63" t="s">
        <v>1799</v>
      </c>
      <c r="B19" s="64">
        <f>VLOOKUP($A19,'Return Data'!$B$7:$R$2843,3,0)</f>
        <v>44438</v>
      </c>
      <c r="C19" s="65">
        <f>VLOOKUP($A19,'Return Data'!$B$7:$R$2843,4,0)</f>
        <v>35.979999999999997</v>
      </c>
      <c r="D19" s="65">
        <f>VLOOKUP($A19,'Return Data'!$B$7:$R$2843,10,0)</f>
        <v>14.186</v>
      </c>
      <c r="E19" s="66">
        <f t="shared" si="0"/>
        <v>9</v>
      </c>
      <c r="F19" s="65">
        <f>VLOOKUP($A19,'Return Data'!$B$7:$R$2843,11,0)</f>
        <v>23.770199999999999</v>
      </c>
      <c r="G19" s="66">
        <f t="shared" si="1"/>
        <v>8</v>
      </c>
      <c r="H19" s="65">
        <f>VLOOKUP($A19,'Return Data'!$B$7:$R$2843,12,0)</f>
        <v>36.339500000000001</v>
      </c>
      <c r="I19" s="66">
        <f t="shared" si="2"/>
        <v>20</v>
      </c>
      <c r="J19" s="65">
        <f>VLOOKUP($A19,'Return Data'!$B$7:$R$2843,13,0)</f>
        <v>50.67</v>
      </c>
      <c r="K19" s="66">
        <f t="shared" si="3"/>
        <v>24</v>
      </c>
      <c r="L19" s="65">
        <f>VLOOKUP($A19,'Return Data'!$B$7:$R$2843,17,0)</f>
        <v>30.136399999999998</v>
      </c>
      <c r="M19" s="66">
        <f t="shared" si="4"/>
        <v>12</v>
      </c>
      <c r="N19" s="65">
        <f>VLOOKUP($A19,'Return Data'!$B$7:$R$2843,14,0)</f>
        <v>15.902100000000001</v>
      </c>
      <c r="O19" s="66">
        <f t="shared" si="5"/>
        <v>12</v>
      </c>
      <c r="P19" s="65">
        <f>VLOOKUP($A19,'Return Data'!$B$7:$R$2843,15,0)</f>
        <v>14.4071</v>
      </c>
      <c r="Q19" s="66">
        <f t="shared" si="7"/>
        <v>17</v>
      </c>
      <c r="R19" s="65">
        <f>VLOOKUP($A19,'Return Data'!$B$7:$R$2843,16,0)</f>
        <v>18.806100000000001</v>
      </c>
      <c r="S19" s="67">
        <f t="shared" si="6"/>
        <v>8</v>
      </c>
    </row>
    <row r="20" spans="1:19" x14ac:dyDescent="0.3">
      <c r="A20" s="63" t="s">
        <v>1821</v>
      </c>
      <c r="B20" s="64">
        <f>VLOOKUP($A20,'Return Data'!$B$7:$R$2843,3,0)</f>
        <v>44438</v>
      </c>
      <c r="C20" s="65">
        <f>VLOOKUP($A20,'Return Data'!$B$7:$R$2843,4,0)</f>
        <v>138.26</v>
      </c>
      <c r="D20" s="65">
        <f>VLOOKUP($A20,'Return Data'!$B$7:$R$2843,10,0)</f>
        <v>10.2464</v>
      </c>
      <c r="E20" s="66">
        <f t="shared" si="0"/>
        <v>23</v>
      </c>
      <c r="F20" s="65">
        <f>VLOOKUP($A20,'Return Data'!$B$7:$R$2843,11,0)</f>
        <v>19.3749</v>
      </c>
      <c r="G20" s="66">
        <f t="shared" si="1"/>
        <v>20</v>
      </c>
      <c r="H20" s="65">
        <f>VLOOKUP($A20,'Return Data'!$B$7:$R$2843,12,0)</f>
        <v>31.9527</v>
      </c>
      <c r="I20" s="66">
        <f t="shared" si="2"/>
        <v>26</v>
      </c>
      <c r="J20" s="65">
        <f>VLOOKUP($A20,'Return Data'!$B$7:$R$2843,13,0)</f>
        <v>44.881100000000004</v>
      </c>
      <c r="K20" s="66">
        <f t="shared" si="3"/>
        <v>28</v>
      </c>
      <c r="L20" s="65">
        <f>VLOOKUP($A20,'Return Data'!$B$7:$R$2843,17,0)</f>
        <v>22.442699999999999</v>
      </c>
      <c r="M20" s="66">
        <f t="shared" si="4"/>
        <v>27</v>
      </c>
      <c r="N20" s="65">
        <f>VLOOKUP($A20,'Return Data'!$B$7:$R$2843,14,0)</f>
        <v>10.226599999999999</v>
      </c>
      <c r="O20" s="66">
        <f t="shared" si="5"/>
        <v>28</v>
      </c>
      <c r="P20" s="65">
        <f>VLOOKUP($A20,'Return Data'!$B$7:$R$2843,15,0)</f>
        <v>11.6745</v>
      </c>
      <c r="Q20" s="66">
        <f t="shared" si="7"/>
        <v>25</v>
      </c>
      <c r="R20" s="65">
        <f>VLOOKUP($A20,'Return Data'!$B$7:$R$2843,16,0)</f>
        <v>15.241199999999999</v>
      </c>
      <c r="S20" s="67">
        <f t="shared" si="6"/>
        <v>25</v>
      </c>
    </row>
    <row r="21" spans="1:19" x14ac:dyDescent="0.3">
      <c r="A21" s="63" t="s">
        <v>1266</v>
      </c>
      <c r="B21" s="64">
        <f>VLOOKUP($A21,'Return Data'!$B$7:$R$2843,3,0)</f>
        <v>44438</v>
      </c>
      <c r="C21" s="65">
        <f>VLOOKUP($A21,'Return Data'!$B$7:$R$2843,4,0)</f>
        <v>86.77</v>
      </c>
      <c r="D21" s="65">
        <f>VLOOKUP($A21,'Return Data'!$B$7:$R$2843,10,0)</f>
        <v>11.874700000000001</v>
      </c>
      <c r="E21" s="66">
        <f t="shared" si="0"/>
        <v>17</v>
      </c>
      <c r="F21" s="65">
        <f>VLOOKUP($A21,'Return Data'!$B$7:$R$2843,11,0)</f>
        <v>23.904</v>
      </c>
      <c r="G21" s="66">
        <f t="shared" si="1"/>
        <v>7</v>
      </c>
      <c r="H21" s="65">
        <f>VLOOKUP($A21,'Return Data'!$B$7:$R$2843,12,0)</f>
        <v>43.706499999999998</v>
      </c>
      <c r="I21" s="66">
        <f t="shared" si="2"/>
        <v>6</v>
      </c>
      <c r="J21" s="65">
        <f>VLOOKUP($A21,'Return Data'!$B$7:$R$2843,13,0)</f>
        <v>60.536499999999997</v>
      </c>
      <c r="K21" s="66">
        <f t="shared" si="3"/>
        <v>5</v>
      </c>
      <c r="L21" s="65">
        <f>VLOOKUP($A21,'Return Data'!$B$7:$R$2843,17,0)</f>
        <v>33.4833</v>
      </c>
      <c r="M21" s="66">
        <f t="shared" si="4"/>
        <v>6</v>
      </c>
      <c r="N21" s="65">
        <f>VLOOKUP($A21,'Return Data'!$B$7:$R$2843,14,0)</f>
        <v>15.121700000000001</v>
      </c>
      <c r="O21" s="66">
        <f t="shared" si="5"/>
        <v>17</v>
      </c>
      <c r="P21" s="65">
        <f>VLOOKUP($A21,'Return Data'!$B$7:$R$2843,15,0)</f>
        <v>16.2575</v>
      </c>
      <c r="Q21" s="66">
        <f t="shared" si="7"/>
        <v>10</v>
      </c>
      <c r="R21" s="65">
        <f>VLOOKUP($A21,'Return Data'!$B$7:$R$2843,16,0)</f>
        <v>20.056899999999999</v>
      </c>
      <c r="S21" s="67">
        <f t="shared" si="6"/>
        <v>4</v>
      </c>
    </row>
    <row r="22" spans="1:19" x14ac:dyDescent="0.3">
      <c r="A22" s="63" t="s">
        <v>1267</v>
      </c>
      <c r="B22" s="64">
        <f>VLOOKUP($A22,'Return Data'!$B$7:$R$2843,3,0)</f>
        <v>44438</v>
      </c>
      <c r="C22" s="65">
        <f>VLOOKUP($A22,'Return Data'!$B$7:$R$2843,4,0)</f>
        <v>14.6328</v>
      </c>
      <c r="D22" s="65">
        <f>VLOOKUP($A22,'Return Data'!$B$7:$R$2843,10,0)</f>
        <v>-5.1900000000000002E-2</v>
      </c>
      <c r="E22" s="66">
        <f t="shared" si="0"/>
        <v>34</v>
      </c>
      <c r="F22" s="65">
        <f>VLOOKUP($A22,'Return Data'!$B$7:$R$2843,11,0)</f>
        <v>10.0517</v>
      </c>
      <c r="G22" s="66">
        <f t="shared" si="1"/>
        <v>34</v>
      </c>
      <c r="H22" s="65">
        <f>VLOOKUP($A22,'Return Data'!$B$7:$R$2843,12,0)</f>
        <v>30.654699999999998</v>
      </c>
      <c r="I22" s="66">
        <f t="shared" si="2"/>
        <v>29</v>
      </c>
      <c r="J22" s="65">
        <f>VLOOKUP($A22,'Return Data'!$B$7:$R$2843,13,0)</f>
        <v>45.433599999999998</v>
      </c>
      <c r="K22" s="66">
        <f t="shared" si="3"/>
        <v>27</v>
      </c>
      <c r="L22" s="65"/>
      <c r="M22" s="66"/>
      <c r="N22" s="65"/>
      <c r="O22" s="66"/>
      <c r="P22" s="65"/>
      <c r="Q22" s="66"/>
      <c r="R22" s="65">
        <f>VLOOKUP($A22,'Return Data'!$B$7:$R$2843,16,0)</f>
        <v>18.034800000000001</v>
      </c>
      <c r="S22" s="67">
        <f t="shared" si="6"/>
        <v>10</v>
      </c>
    </row>
    <row r="23" spans="1:19" x14ac:dyDescent="0.3">
      <c r="A23" s="63" t="s">
        <v>1801</v>
      </c>
      <c r="B23" s="64">
        <f>VLOOKUP($A23,'Return Data'!$B$7:$R$2843,3,0)</f>
        <v>44438</v>
      </c>
      <c r="C23" s="65">
        <f>VLOOKUP($A23,'Return Data'!$B$7:$R$2843,4,0)</f>
        <v>53.637799999999999</v>
      </c>
      <c r="D23" s="65">
        <f>VLOOKUP($A23,'Return Data'!$B$7:$R$2843,10,0)</f>
        <v>12.407</v>
      </c>
      <c r="E23" s="66">
        <f t="shared" si="0"/>
        <v>14</v>
      </c>
      <c r="F23" s="65">
        <f>VLOOKUP($A23,'Return Data'!$B$7:$R$2843,11,0)</f>
        <v>18.305199999999999</v>
      </c>
      <c r="G23" s="66">
        <f t="shared" si="1"/>
        <v>23</v>
      </c>
      <c r="H23" s="65">
        <f>VLOOKUP($A23,'Return Data'!$B$7:$R$2843,12,0)</f>
        <v>35.9499</v>
      </c>
      <c r="I23" s="66">
        <f t="shared" si="2"/>
        <v>22</v>
      </c>
      <c r="J23" s="65">
        <f>VLOOKUP($A23,'Return Data'!$B$7:$R$2843,13,0)</f>
        <v>53.793100000000003</v>
      </c>
      <c r="K23" s="66">
        <f t="shared" si="3"/>
        <v>15</v>
      </c>
      <c r="L23" s="65">
        <f>VLOOKUP($A23,'Return Data'!$B$7:$R$2843,17,0)</f>
        <v>26.217199999999998</v>
      </c>
      <c r="M23" s="66">
        <f t="shared" si="4"/>
        <v>19</v>
      </c>
      <c r="N23" s="65">
        <f>VLOOKUP($A23,'Return Data'!$B$7:$R$2843,14,0)</f>
        <v>15.332599999999999</v>
      </c>
      <c r="O23" s="66">
        <f t="shared" si="5"/>
        <v>14</v>
      </c>
      <c r="P23" s="65">
        <f>VLOOKUP($A23,'Return Data'!$B$7:$R$2843,15,0)</f>
        <v>16.4451</v>
      </c>
      <c r="Q23" s="66">
        <f t="shared" si="7"/>
        <v>9</v>
      </c>
      <c r="R23" s="65">
        <f>VLOOKUP($A23,'Return Data'!$B$7:$R$2843,16,0)</f>
        <v>17.025099999999998</v>
      </c>
      <c r="S23" s="67">
        <f t="shared" si="6"/>
        <v>19</v>
      </c>
    </row>
    <row r="24" spans="1:19" x14ac:dyDescent="0.3">
      <c r="A24" s="63" t="s">
        <v>1809</v>
      </c>
      <c r="B24" s="64">
        <f>VLOOKUP($A24,'Return Data'!$B$7:$R$2843,3,0)</f>
        <v>44438</v>
      </c>
      <c r="C24" s="65">
        <f>VLOOKUP($A24,'Return Data'!$B$7:$R$2843,4,0)</f>
        <v>56.109000000000002</v>
      </c>
      <c r="D24" s="65">
        <f>VLOOKUP($A24,'Return Data'!$B$7:$R$2843,10,0)</f>
        <v>9.5408000000000008</v>
      </c>
      <c r="E24" s="66">
        <f t="shared" si="0"/>
        <v>27</v>
      </c>
      <c r="F24" s="65">
        <f>VLOOKUP($A24,'Return Data'!$B$7:$R$2843,11,0)</f>
        <v>16.372499999999999</v>
      </c>
      <c r="G24" s="66">
        <f t="shared" si="1"/>
        <v>30</v>
      </c>
      <c r="H24" s="65">
        <f>VLOOKUP($A24,'Return Data'!$B$7:$R$2843,12,0)</f>
        <v>31.430499999999999</v>
      </c>
      <c r="I24" s="66">
        <f t="shared" si="2"/>
        <v>27</v>
      </c>
      <c r="J24" s="65">
        <f>VLOOKUP($A24,'Return Data'!$B$7:$R$2843,13,0)</f>
        <v>45.858899999999998</v>
      </c>
      <c r="K24" s="66">
        <f t="shared" si="3"/>
        <v>26</v>
      </c>
      <c r="L24" s="65">
        <f>VLOOKUP($A24,'Return Data'!$B$7:$R$2843,17,0)</f>
        <v>24.3902</v>
      </c>
      <c r="M24" s="66">
        <f t="shared" si="4"/>
        <v>25</v>
      </c>
      <c r="N24" s="65">
        <f>VLOOKUP($A24,'Return Data'!$B$7:$R$2843,14,0)</f>
        <v>14.179500000000001</v>
      </c>
      <c r="O24" s="66">
        <f t="shared" si="5"/>
        <v>19</v>
      </c>
      <c r="P24" s="65">
        <f>VLOOKUP($A24,'Return Data'!$B$7:$R$2843,15,0)</f>
        <v>15.5565</v>
      </c>
      <c r="Q24" s="66">
        <f t="shared" si="7"/>
        <v>14</v>
      </c>
      <c r="R24" s="65">
        <f>VLOOKUP($A24,'Return Data'!$B$7:$R$2843,16,0)</f>
        <v>17.988499999999998</v>
      </c>
      <c r="S24" s="67">
        <f t="shared" si="6"/>
        <v>11</v>
      </c>
    </row>
    <row r="25" spans="1:19" x14ac:dyDescent="0.3">
      <c r="A25" s="63" t="s">
        <v>1823</v>
      </c>
      <c r="B25" s="64">
        <f>VLOOKUP($A25,'Return Data'!$B$7:$R$2843,3,0)</f>
        <v>44438</v>
      </c>
      <c r="C25" s="65">
        <f>VLOOKUP($A25,'Return Data'!$B$7:$R$2843,4,0)</f>
        <v>122.64</v>
      </c>
      <c r="D25" s="65">
        <f>VLOOKUP($A25,'Return Data'!$B$7:$R$2843,10,0)</f>
        <v>8.2512000000000008</v>
      </c>
      <c r="E25" s="66">
        <f t="shared" si="0"/>
        <v>31</v>
      </c>
      <c r="F25" s="65">
        <f>VLOOKUP($A25,'Return Data'!$B$7:$R$2843,11,0)</f>
        <v>17.163799999999998</v>
      </c>
      <c r="G25" s="66">
        <f t="shared" si="1"/>
        <v>27</v>
      </c>
      <c r="H25" s="65">
        <f>VLOOKUP($A25,'Return Data'!$B$7:$R$2843,12,0)</f>
        <v>31.3371</v>
      </c>
      <c r="I25" s="66">
        <f t="shared" si="2"/>
        <v>28</v>
      </c>
      <c r="J25" s="65">
        <f>VLOOKUP($A25,'Return Data'!$B$7:$R$2843,13,0)</f>
        <v>40.942799999999998</v>
      </c>
      <c r="K25" s="66">
        <f t="shared" si="3"/>
        <v>30</v>
      </c>
      <c r="L25" s="65">
        <f>VLOOKUP($A25,'Return Data'!$B$7:$R$2843,17,0)</f>
        <v>22.603899999999999</v>
      </c>
      <c r="M25" s="66">
        <f t="shared" si="4"/>
        <v>26</v>
      </c>
      <c r="N25" s="65">
        <f>VLOOKUP($A25,'Return Data'!$B$7:$R$2843,14,0)</f>
        <v>11.3413</v>
      </c>
      <c r="O25" s="66">
        <f t="shared" si="5"/>
        <v>26</v>
      </c>
      <c r="P25" s="65">
        <f>VLOOKUP($A25,'Return Data'!$B$7:$R$2843,15,0)</f>
        <v>12.405900000000001</v>
      </c>
      <c r="Q25" s="66">
        <f t="shared" si="7"/>
        <v>24</v>
      </c>
      <c r="R25" s="65">
        <f>VLOOKUP($A25,'Return Data'!$B$7:$R$2843,16,0)</f>
        <v>14.4648</v>
      </c>
      <c r="S25" s="67">
        <f t="shared" si="6"/>
        <v>30</v>
      </c>
    </row>
    <row r="26" spans="1:19" x14ac:dyDescent="0.3">
      <c r="A26" s="63" t="s">
        <v>1826</v>
      </c>
      <c r="B26" s="64">
        <f>VLOOKUP($A26,'Return Data'!$B$7:$R$2843,3,0)</f>
        <v>44438</v>
      </c>
      <c r="C26" s="65">
        <f>VLOOKUP($A26,'Return Data'!$B$7:$R$2843,4,0)</f>
        <v>69.726399999999998</v>
      </c>
      <c r="D26" s="65">
        <f>VLOOKUP($A26,'Return Data'!$B$7:$R$2843,10,0)</f>
        <v>10.2653</v>
      </c>
      <c r="E26" s="66">
        <f t="shared" si="0"/>
        <v>22</v>
      </c>
      <c r="F26" s="65">
        <f>VLOOKUP($A26,'Return Data'!$B$7:$R$2843,11,0)</f>
        <v>17.5214</v>
      </c>
      <c r="G26" s="66">
        <f t="shared" si="1"/>
        <v>26</v>
      </c>
      <c r="H26" s="65">
        <f>VLOOKUP($A26,'Return Data'!$B$7:$R$2843,12,0)</f>
        <v>25.506499999999999</v>
      </c>
      <c r="I26" s="66">
        <f t="shared" si="2"/>
        <v>33</v>
      </c>
      <c r="J26" s="65">
        <f>VLOOKUP($A26,'Return Data'!$B$7:$R$2843,13,0)</f>
        <v>37.959299999999999</v>
      </c>
      <c r="K26" s="66">
        <f t="shared" si="3"/>
        <v>33</v>
      </c>
      <c r="L26" s="65">
        <f>VLOOKUP($A26,'Return Data'!$B$7:$R$2843,17,0)</f>
        <v>19.987400000000001</v>
      </c>
      <c r="M26" s="66">
        <f t="shared" si="4"/>
        <v>30</v>
      </c>
      <c r="N26" s="65">
        <f>VLOOKUP($A26,'Return Data'!$B$7:$R$2843,14,0)</f>
        <v>12.6065</v>
      </c>
      <c r="O26" s="66">
        <f t="shared" si="5"/>
        <v>23</v>
      </c>
      <c r="P26" s="65">
        <f>VLOOKUP($A26,'Return Data'!$B$7:$R$2843,15,0)</f>
        <v>11.0044</v>
      </c>
      <c r="Q26" s="66">
        <f t="shared" si="7"/>
        <v>26</v>
      </c>
      <c r="R26" s="65">
        <f>VLOOKUP($A26,'Return Data'!$B$7:$R$2843,16,0)</f>
        <v>11.3461</v>
      </c>
      <c r="S26" s="67">
        <f t="shared" si="6"/>
        <v>33</v>
      </c>
    </row>
    <row r="27" spans="1:19" x14ac:dyDescent="0.3">
      <c r="A27" s="63" t="s">
        <v>1269</v>
      </c>
      <c r="B27" s="64">
        <f>VLOOKUP($A27,'Return Data'!$B$7:$R$2843,3,0)</f>
        <v>44438</v>
      </c>
      <c r="C27" s="65">
        <f>VLOOKUP($A27,'Return Data'!$B$7:$R$2843,4,0)</f>
        <v>21.0426</v>
      </c>
      <c r="D27" s="65">
        <f>VLOOKUP($A27,'Return Data'!$B$7:$R$2843,10,0)</f>
        <v>13.0314</v>
      </c>
      <c r="E27" s="66">
        <f t="shared" si="0"/>
        <v>13</v>
      </c>
      <c r="F27" s="65">
        <f>VLOOKUP($A27,'Return Data'!$B$7:$R$2843,11,0)</f>
        <v>28.335100000000001</v>
      </c>
      <c r="G27" s="66">
        <f t="shared" si="1"/>
        <v>4</v>
      </c>
      <c r="H27" s="65">
        <f>VLOOKUP($A27,'Return Data'!$B$7:$R$2843,12,0)</f>
        <v>52.345700000000001</v>
      </c>
      <c r="I27" s="66">
        <f t="shared" si="2"/>
        <v>2</v>
      </c>
      <c r="J27" s="65">
        <f>VLOOKUP($A27,'Return Data'!$B$7:$R$2843,13,0)</f>
        <v>66.642399999999995</v>
      </c>
      <c r="K27" s="66">
        <f t="shared" si="3"/>
        <v>3</v>
      </c>
      <c r="L27" s="65">
        <f>VLOOKUP($A27,'Return Data'!$B$7:$R$2843,17,0)</f>
        <v>38.7515</v>
      </c>
      <c r="M27" s="66">
        <f t="shared" si="4"/>
        <v>4</v>
      </c>
      <c r="N27" s="65">
        <f>VLOOKUP($A27,'Return Data'!$B$7:$R$2843,14,0)</f>
        <v>22.279399999999999</v>
      </c>
      <c r="O27" s="66">
        <f t="shared" si="5"/>
        <v>4</v>
      </c>
      <c r="P27" s="65"/>
      <c r="Q27" s="66"/>
      <c r="R27" s="65">
        <f>VLOOKUP($A27,'Return Data'!$B$7:$R$2843,16,0)</f>
        <v>18.855699999999999</v>
      </c>
      <c r="S27" s="67">
        <f t="shared" si="6"/>
        <v>7</v>
      </c>
    </row>
    <row r="28" spans="1:19" x14ac:dyDescent="0.3">
      <c r="A28" s="63" t="s">
        <v>1819</v>
      </c>
      <c r="B28" s="64">
        <f>VLOOKUP($A28,'Return Data'!$B$7:$R$2843,3,0)</f>
        <v>44438</v>
      </c>
      <c r="C28" s="65">
        <f>VLOOKUP($A28,'Return Data'!$B$7:$R$2843,4,0)</f>
        <v>38.055900000000001</v>
      </c>
      <c r="D28" s="65">
        <f>VLOOKUP($A28,'Return Data'!$B$7:$R$2843,10,0)</f>
        <v>9.8244000000000007</v>
      </c>
      <c r="E28" s="66">
        <f t="shared" si="0"/>
        <v>26</v>
      </c>
      <c r="F28" s="65">
        <f>VLOOKUP($A28,'Return Data'!$B$7:$R$2843,11,0)</f>
        <v>14.901300000000001</v>
      </c>
      <c r="G28" s="66">
        <f t="shared" si="1"/>
        <v>32</v>
      </c>
      <c r="H28" s="65">
        <f>VLOOKUP($A28,'Return Data'!$B$7:$R$2843,12,0)</f>
        <v>26.633900000000001</v>
      </c>
      <c r="I28" s="66">
        <f t="shared" si="2"/>
        <v>32</v>
      </c>
      <c r="J28" s="65">
        <f>VLOOKUP($A28,'Return Data'!$B$7:$R$2843,13,0)</f>
        <v>38.4405</v>
      </c>
      <c r="K28" s="66">
        <f t="shared" si="3"/>
        <v>32</v>
      </c>
      <c r="L28" s="65">
        <f>VLOOKUP($A28,'Return Data'!$B$7:$R$2843,17,0)</f>
        <v>19.926400000000001</v>
      </c>
      <c r="M28" s="66">
        <f t="shared" si="4"/>
        <v>31</v>
      </c>
      <c r="N28" s="65">
        <f>VLOOKUP($A28,'Return Data'!$B$7:$R$2843,14,0)</f>
        <v>10.4185</v>
      </c>
      <c r="O28" s="66">
        <f t="shared" si="5"/>
        <v>27</v>
      </c>
      <c r="P28" s="65">
        <f>VLOOKUP($A28,'Return Data'!$B$7:$R$2843,15,0)</f>
        <v>13.3818</v>
      </c>
      <c r="Q28" s="66">
        <f t="shared" si="7"/>
        <v>21</v>
      </c>
      <c r="R28" s="65">
        <f>VLOOKUP($A28,'Return Data'!$B$7:$R$2843,16,0)</f>
        <v>19.9556</v>
      </c>
      <c r="S28" s="67">
        <f t="shared" si="6"/>
        <v>5</v>
      </c>
    </row>
    <row r="29" spans="1:19" x14ac:dyDescent="0.3">
      <c r="A29" s="63" t="s">
        <v>2015</v>
      </c>
      <c r="B29" s="64">
        <f>VLOOKUP($A29,'Return Data'!$B$7:$R$2843,3,0)</f>
        <v>44438</v>
      </c>
      <c r="C29" s="65">
        <f>VLOOKUP($A29,'Return Data'!$B$7:$R$2843,4,0)</f>
        <v>16.310300000000002</v>
      </c>
      <c r="D29" s="65">
        <f>VLOOKUP($A29,'Return Data'!$B$7:$R$2843,10,0)</f>
        <v>11.4594</v>
      </c>
      <c r="E29" s="66">
        <f t="shared" si="0"/>
        <v>18</v>
      </c>
      <c r="F29" s="65">
        <f>VLOOKUP($A29,'Return Data'!$B$7:$R$2843,11,0)</f>
        <v>20.224799999999998</v>
      </c>
      <c r="G29" s="66">
        <f t="shared" si="1"/>
        <v>17</v>
      </c>
      <c r="H29" s="65">
        <f>VLOOKUP($A29,'Return Data'!$B$7:$R$2843,12,0)</f>
        <v>36.167700000000004</v>
      </c>
      <c r="I29" s="66">
        <f t="shared" si="2"/>
        <v>21</v>
      </c>
      <c r="J29" s="65">
        <f>VLOOKUP($A29,'Return Data'!$B$7:$R$2843,13,0)</f>
        <v>49.521900000000002</v>
      </c>
      <c r="K29" s="66">
        <f t="shared" si="3"/>
        <v>25</v>
      </c>
      <c r="L29" s="65">
        <f>VLOOKUP($A29,'Return Data'!$B$7:$R$2843,17,0)</f>
        <v>25.308700000000002</v>
      </c>
      <c r="M29" s="66">
        <f t="shared" si="4"/>
        <v>24</v>
      </c>
      <c r="N29" s="65"/>
      <c r="O29" s="66"/>
      <c r="P29" s="65"/>
      <c r="Q29" s="66"/>
      <c r="R29" s="65">
        <f>VLOOKUP($A29,'Return Data'!$B$7:$R$2843,16,0)</f>
        <v>16.8291</v>
      </c>
      <c r="S29" s="67">
        <f t="shared" si="6"/>
        <v>20</v>
      </c>
    </row>
    <row r="30" spans="1:19" x14ac:dyDescent="0.3">
      <c r="A30" s="63" t="s">
        <v>1272</v>
      </c>
      <c r="B30" s="64">
        <f>VLOOKUP($A30,'Return Data'!$B$7:$R$2843,3,0)</f>
        <v>44438</v>
      </c>
      <c r="C30" s="65">
        <f>VLOOKUP($A30,'Return Data'!$B$7:$R$2843,4,0)</f>
        <v>145.44319999999999</v>
      </c>
      <c r="D30" s="65">
        <f>VLOOKUP($A30,'Return Data'!$B$7:$R$2843,10,0)</f>
        <v>14.2738</v>
      </c>
      <c r="E30" s="66">
        <f t="shared" si="0"/>
        <v>7</v>
      </c>
      <c r="F30" s="65">
        <f>VLOOKUP($A30,'Return Data'!$B$7:$R$2843,11,0)</f>
        <v>21.008500000000002</v>
      </c>
      <c r="G30" s="66">
        <f t="shared" si="1"/>
        <v>15</v>
      </c>
      <c r="H30" s="65">
        <f>VLOOKUP($A30,'Return Data'!$B$7:$R$2843,12,0)</f>
        <v>50.956099999999999</v>
      </c>
      <c r="I30" s="66">
        <f t="shared" si="2"/>
        <v>3</v>
      </c>
      <c r="J30" s="65">
        <f>VLOOKUP($A30,'Return Data'!$B$7:$R$2843,13,0)</f>
        <v>59.7254</v>
      </c>
      <c r="K30" s="66">
        <f t="shared" si="3"/>
        <v>7</v>
      </c>
      <c r="L30" s="65">
        <f>VLOOKUP($A30,'Return Data'!$B$7:$R$2843,17,0)</f>
        <v>25.453900000000001</v>
      </c>
      <c r="M30" s="66">
        <f t="shared" si="4"/>
        <v>23</v>
      </c>
      <c r="N30" s="65">
        <f>VLOOKUP($A30,'Return Data'!$B$7:$R$2843,14,0)</f>
        <v>12.7818</v>
      </c>
      <c r="O30" s="66">
        <f t="shared" si="5"/>
        <v>22</v>
      </c>
      <c r="P30" s="65">
        <f>VLOOKUP($A30,'Return Data'!$B$7:$R$2843,15,0)</f>
        <v>13.3164</v>
      </c>
      <c r="Q30" s="66">
        <f t="shared" si="7"/>
        <v>22</v>
      </c>
      <c r="R30" s="65">
        <f>VLOOKUP($A30,'Return Data'!$B$7:$R$2843,16,0)</f>
        <v>14.589499999999999</v>
      </c>
      <c r="S30" s="67">
        <f t="shared" si="6"/>
        <v>29</v>
      </c>
    </row>
    <row r="31" spans="1:19" x14ac:dyDescent="0.3">
      <c r="A31" s="63" t="s">
        <v>1781</v>
      </c>
      <c r="B31" s="64">
        <f>VLOOKUP($A31,'Return Data'!$B$7:$R$2843,3,0)</f>
        <v>44438</v>
      </c>
      <c r="C31" s="65">
        <f>VLOOKUP($A31,'Return Data'!$B$7:$R$2843,4,0)</f>
        <v>49.889699999999998</v>
      </c>
      <c r="D31" s="65">
        <f>VLOOKUP($A31,'Return Data'!$B$7:$R$2843,10,0)</f>
        <v>14.2705</v>
      </c>
      <c r="E31" s="66">
        <f t="shared" si="0"/>
        <v>8</v>
      </c>
      <c r="F31" s="65">
        <f>VLOOKUP($A31,'Return Data'!$B$7:$R$2843,11,0)</f>
        <v>28.713699999999999</v>
      </c>
      <c r="G31" s="66">
        <f t="shared" si="1"/>
        <v>3</v>
      </c>
      <c r="H31" s="65">
        <f>VLOOKUP($A31,'Return Data'!$B$7:$R$2843,12,0)</f>
        <v>40.777099999999997</v>
      </c>
      <c r="I31" s="66">
        <f t="shared" si="2"/>
        <v>12</v>
      </c>
      <c r="J31" s="65">
        <f>VLOOKUP($A31,'Return Data'!$B$7:$R$2843,13,0)</f>
        <v>51.1008</v>
      </c>
      <c r="K31" s="66">
        <f t="shared" si="3"/>
        <v>22</v>
      </c>
      <c r="L31" s="65">
        <f>VLOOKUP($A31,'Return Data'!$B$7:$R$2843,17,0)</f>
        <v>39.9011</v>
      </c>
      <c r="M31" s="66">
        <f t="shared" si="4"/>
        <v>3</v>
      </c>
      <c r="N31" s="65">
        <f>VLOOKUP($A31,'Return Data'!$B$7:$R$2843,14,0)</f>
        <v>23.428899999999999</v>
      </c>
      <c r="O31" s="66">
        <f t="shared" si="5"/>
        <v>3</v>
      </c>
      <c r="P31" s="65">
        <f>VLOOKUP($A31,'Return Data'!$B$7:$R$2843,15,0)</f>
        <v>21.578399999999998</v>
      </c>
      <c r="Q31" s="66">
        <f t="shared" si="7"/>
        <v>2</v>
      </c>
      <c r="R31" s="65">
        <f>VLOOKUP($A31,'Return Data'!$B$7:$R$2843,16,0)</f>
        <v>21.4726</v>
      </c>
      <c r="S31" s="67">
        <f t="shared" si="6"/>
        <v>3</v>
      </c>
    </row>
    <row r="32" spans="1:19" x14ac:dyDescent="0.3">
      <c r="A32" s="63" t="s">
        <v>1810</v>
      </c>
      <c r="B32" s="64">
        <f>VLOOKUP($A32,'Return Data'!$B$7:$R$2843,3,0)</f>
        <v>44438</v>
      </c>
      <c r="C32" s="65">
        <f>VLOOKUP($A32,'Return Data'!$B$7:$R$2843,4,0)</f>
        <v>28.55</v>
      </c>
      <c r="D32" s="65">
        <f>VLOOKUP($A32,'Return Data'!$B$7:$R$2843,10,0)</f>
        <v>16.009799999999998</v>
      </c>
      <c r="E32" s="66">
        <f t="shared" si="0"/>
        <v>1</v>
      </c>
      <c r="F32" s="65">
        <f>VLOOKUP($A32,'Return Data'!$B$7:$R$2843,11,0)</f>
        <v>30.246400000000001</v>
      </c>
      <c r="G32" s="66">
        <f t="shared" si="1"/>
        <v>2</v>
      </c>
      <c r="H32" s="65">
        <f>VLOOKUP($A32,'Return Data'!$B$7:$R$2843,12,0)</f>
        <v>49.790100000000002</v>
      </c>
      <c r="I32" s="66">
        <f t="shared" si="2"/>
        <v>4</v>
      </c>
      <c r="J32" s="65">
        <f>VLOOKUP($A32,'Return Data'!$B$7:$R$2843,13,0)</f>
        <v>69.738399999999999</v>
      </c>
      <c r="K32" s="66">
        <f t="shared" si="3"/>
        <v>2</v>
      </c>
      <c r="L32" s="65">
        <f>VLOOKUP($A32,'Return Data'!$B$7:$R$2843,17,0)</f>
        <v>46.381900000000002</v>
      </c>
      <c r="M32" s="66">
        <f t="shared" si="4"/>
        <v>2</v>
      </c>
      <c r="N32" s="65">
        <f>VLOOKUP($A32,'Return Data'!$B$7:$R$2843,14,0)</f>
        <v>25.833600000000001</v>
      </c>
      <c r="O32" s="66">
        <f t="shared" si="5"/>
        <v>2</v>
      </c>
      <c r="P32" s="65">
        <f>VLOOKUP($A32,'Return Data'!$B$7:$R$2843,15,0)</f>
        <v>20.9375</v>
      </c>
      <c r="Q32" s="66">
        <f t="shared" si="7"/>
        <v>3</v>
      </c>
      <c r="R32" s="65">
        <f>VLOOKUP($A32,'Return Data'!$B$7:$R$2843,16,0)</f>
        <v>17.527000000000001</v>
      </c>
      <c r="S32" s="67">
        <f t="shared" si="6"/>
        <v>16</v>
      </c>
    </row>
    <row r="33" spans="1:19" x14ac:dyDescent="0.3">
      <c r="A33" s="63" t="s">
        <v>1274</v>
      </c>
      <c r="B33" s="64">
        <f>VLOOKUP($A33,'Return Data'!$B$7:$R$2843,3,0)</f>
        <v>44438</v>
      </c>
      <c r="C33" s="65">
        <f>VLOOKUP($A33,'Return Data'!$B$7:$R$2843,4,0)</f>
        <v>237.16</v>
      </c>
      <c r="D33" s="65">
        <f>VLOOKUP($A33,'Return Data'!$B$7:$R$2843,10,0)</f>
        <v>15.603199999999999</v>
      </c>
      <c r="E33" s="66">
        <f t="shared" si="0"/>
        <v>3</v>
      </c>
      <c r="F33" s="65">
        <f>VLOOKUP($A33,'Return Data'!$B$7:$R$2843,11,0)</f>
        <v>25.031600000000001</v>
      </c>
      <c r="G33" s="66">
        <f t="shared" si="1"/>
        <v>5</v>
      </c>
      <c r="H33" s="65">
        <f>VLOOKUP($A33,'Return Data'!$B$7:$R$2843,12,0)</f>
        <v>44.1965</v>
      </c>
      <c r="I33" s="66">
        <f t="shared" si="2"/>
        <v>5</v>
      </c>
      <c r="J33" s="65">
        <f>VLOOKUP($A33,'Return Data'!$B$7:$R$2843,13,0)</f>
        <v>59.703699999999998</v>
      </c>
      <c r="K33" s="66">
        <f t="shared" si="3"/>
        <v>8</v>
      </c>
      <c r="L33" s="65">
        <f>VLOOKUP($A33,'Return Data'!$B$7:$R$2843,17,0)</f>
        <v>31.1874</v>
      </c>
      <c r="M33" s="66">
        <f t="shared" si="4"/>
        <v>11</v>
      </c>
      <c r="N33" s="65">
        <f>VLOOKUP($A33,'Return Data'!$B$7:$R$2843,14,0)</f>
        <v>14.9649</v>
      </c>
      <c r="O33" s="66">
        <f t="shared" si="5"/>
        <v>18</v>
      </c>
      <c r="P33" s="65">
        <f>VLOOKUP($A33,'Return Data'!$B$7:$R$2843,15,0)</f>
        <v>16.541399999999999</v>
      </c>
      <c r="Q33" s="66">
        <f t="shared" si="7"/>
        <v>8</v>
      </c>
      <c r="R33" s="65">
        <f>VLOOKUP($A33,'Return Data'!$B$7:$R$2843,16,0)</f>
        <v>17.597200000000001</v>
      </c>
      <c r="S33" s="67">
        <f t="shared" si="6"/>
        <v>15</v>
      </c>
    </row>
    <row r="34" spans="1:19" x14ac:dyDescent="0.3">
      <c r="A34" s="63" t="s">
        <v>1276</v>
      </c>
      <c r="B34" s="64">
        <f>VLOOKUP($A34,'Return Data'!$B$7:$R$2843,3,0)</f>
        <v>44438</v>
      </c>
      <c r="C34" s="65">
        <f>VLOOKUP($A34,'Return Data'!$B$7:$R$2843,4,0)</f>
        <v>399.29270000000002</v>
      </c>
      <c r="D34" s="65">
        <f>VLOOKUP($A34,'Return Data'!$B$7:$R$2843,10,0)</f>
        <v>9.3552</v>
      </c>
      <c r="E34" s="66">
        <f t="shared" si="0"/>
        <v>30</v>
      </c>
      <c r="F34" s="65">
        <f>VLOOKUP($A34,'Return Data'!$B$7:$R$2843,11,0)</f>
        <v>36.335299999999997</v>
      </c>
      <c r="G34" s="66">
        <f t="shared" si="1"/>
        <v>1</v>
      </c>
      <c r="H34" s="65">
        <f>VLOOKUP($A34,'Return Data'!$B$7:$R$2843,12,0)</f>
        <v>63.048400000000001</v>
      </c>
      <c r="I34" s="66">
        <f t="shared" si="2"/>
        <v>1</v>
      </c>
      <c r="J34" s="65">
        <f>VLOOKUP($A34,'Return Data'!$B$7:$R$2843,13,0)</f>
        <v>76.296700000000001</v>
      </c>
      <c r="K34" s="66">
        <f t="shared" si="3"/>
        <v>1</v>
      </c>
      <c r="L34" s="65">
        <f>VLOOKUP($A34,'Return Data'!$B$7:$R$2843,17,0)</f>
        <v>51.930599999999998</v>
      </c>
      <c r="M34" s="66">
        <f t="shared" si="4"/>
        <v>1</v>
      </c>
      <c r="N34" s="65">
        <f>VLOOKUP($A34,'Return Data'!$B$7:$R$2843,14,0)</f>
        <v>28.233899999999998</v>
      </c>
      <c r="O34" s="66">
        <f t="shared" si="5"/>
        <v>1</v>
      </c>
      <c r="P34" s="65">
        <f>VLOOKUP($A34,'Return Data'!$B$7:$R$2843,15,0)</f>
        <v>23.3508</v>
      </c>
      <c r="Q34" s="66">
        <f t="shared" si="7"/>
        <v>1</v>
      </c>
      <c r="R34" s="65">
        <f>VLOOKUP($A34,'Return Data'!$B$7:$R$2843,16,0)</f>
        <v>21.5367</v>
      </c>
      <c r="S34" s="67">
        <f t="shared" si="6"/>
        <v>2</v>
      </c>
    </row>
    <row r="35" spans="1:19" x14ac:dyDescent="0.3">
      <c r="A35" s="63" t="s">
        <v>1812</v>
      </c>
      <c r="B35" s="64">
        <f>VLOOKUP($A35,'Return Data'!$B$7:$R$2843,3,0)</f>
        <v>44438</v>
      </c>
      <c r="C35" s="65">
        <f>VLOOKUP($A35,'Return Data'!$B$7:$R$2843,4,0)</f>
        <v>79.393500000000003</v>
      </c>
      <c r="D35" s="65">
        <f>VLOOKUP($A35,'Return Data'!$B$7:$R$2843,10,0)</f>
        <v>10.2392</v>
      </c>
      <c r="E35" s="66">
        <f t="shared" si="0"/>
        <v>24</v>
      </c>
      <c r="F35" s="65">
        <f>VLOOKUP($A35,'Return Data'!$B$7:$R$2843,11,0)</f>
        <v>17.812999999999999</v>
      </c>
      <c r="G35" s="66">
        <f t="shared" si="1"/>
        <v>25</v>
      </c>
      <c r="H35" s="65">
        <f>VLOOKUP($A35,'Return Data'!$B$7:$R$2843,12,0)</f>
        <v>36.495899999999999</v>
      </c>
      <c r="I35" s="66">
        <f t="shared" si="2"/>
        <v>18</v>
      </c>
      <c r="J35" s="65">
        <f>VLOOKUP($A35,'Return Data'!$B$7:$R$2843,13,0)</f>
        <v>52.3932</v>
      </c>
      <c r="K35" s="66">
        <f t="shared" si="3"/>
        <v>17</v>
      </c>
      <c r="L35" s="65">
        <f>VLOOKUP($A35,'Return Data'!$B$7:$R$2843,17,0)</f>
        <v>25.9726</v>
      </c>
      <c r="M35" s="66">
        <f t="shared" si="4"/>
        <v>22</v>
      </c>
      <c r="N35" s="65">
        <f>VLOOKUP($A35,'Return Data'!$B$7:$R$2843,14,0)</f>
        <v>15.1684</v>
      </c>
      <c r="O35" s="66">
        <f t="shared" si="5"/>
        <v>15</v>
      </c>
      <c r="P35" s="65">
        <f>VLOOKUP($A35,'Return Data'!$B$7:$R$2843,15,0)</f>
        <v>15.4214</v>
      </c>
      <c r="Q35" s="66">
        <f t="shared" si="7"/>
        <v>15</v>
      </c>
      <c r="R35" s="65">
        <f>VLOOKUP($A35,'Return Data'!$B$7:$R$2843,16,0)</f>
        <v>17.9452</v>
      </c>
      <c r="S35" s="67">
        <f t="shared" si="6"/>
        <v>14</v>
      </c>
    </row>
    <row r="36" spans="1:19" x14ac:dyDescent="0.3">
      <c r="A36" s="63" t="s">
        <v>1814</v>
      </c>
      <c r="B36" s="64">
        <f>VLOOKUP($A36,'Return Data'!$B$7:$R$2843,3,0)</f>
        <v>44438</v>
      </c>
      <c r="C36" s="65">
        <f>VLOOKUP($A36,'Return Data'!$B$7:$R$2843,4,0)</f>
        <v>14.911</v>
      </c>
      <c r="D36" s="65">
        <f>VLOOKUP($A36,'Return Data'!$B$7:$R$2843,10,0)</f>
        <v>9.3992000000000004</v>
      </c>
      <c r="E36" s="66">
        <f t="shared" si="0"/>
        <v>29</v>
      </c>
      <c r="F36" s="65">
        <f>VLOOKUP($A36,'Return Data'!$B$7:$R$2843,11,0)</f>
        <v>15.3245</v>
      </c>
      <c r="G36" s="66">
        <f t="shared" si="1"/>
        <v>31</v>
      </c>
      <c r="H36" s="65">
        <f>VLOOKUP($A36,'Return Data'!$B$7:$R$2843,12,0)</f>
        <v>25.4026</v>
      </c>
      <c r="I36" s="66">
        <f t="shared" si="2"/>
        <v>34</v>
      </c>
      <c r="J36" s="65">
        <f>VLOOKUP($A36,'Return Data'!$B$7:$R$2843,13,0)</f>
        <v>35.465899999999998</v>
      </c>
      <c r="K36" s="66">
        <f t="shared" si="3"/>
        <v>34</v>
      </c>
      <c r="L36" s="65">
        <f>VLOOKUP($A36,'Return Data'!$B$7:$R$2843,17,0)</f>
        <v>21.2441</v>
      </c>
      <c r="M36" s="66">
        <f t="shared" si="4"/>
        <v>29</v>
      </c>
      <c r="N36" s="65"/>
      <c r="O36" s="66"/>
      <c r="P36" s="65"/>
      <c r="Q36" s="66"/>
      <c r="R36" s="65">
        <f>VLOOKUP($A36,'Return Data'!$B$7:$R$2843,16,0)</f>
        <v>14.644500000000001</v>
      </c>
      <c r="S36" s="67">
        <f t="shared" si="6"/>
        <v>28</v>
      </c>
    </row>
    <row r="37" spans="1:19" x14ac:dyDescent="0.3">
      <c r="A37" s="63" t="s">
        <v>1277</v>
      </c>
      <c r="B37" s="64">
        <f>VLOOKUP($A37,'Return Data'!$B$7:$R$2843,3,0)</f>
        <v>44438</v>
      </c>
      <c r="C37" s="65">
        <f>VLOOKUP($A37,'Return Data'!$B$7:$R$2843,4,0)</f>
        <v>16.2288</v>
      </c>
      <c r="D37" s="65">
        <f>VLOOKUP($A37,'Return Data'!$B$7:$R$2843,10,0)</f>
        <v>11.0558</v>
      </c>
      <c r="E37" s="66">
        <f t="shared" si="0"/>
        <v>19</v>
      </c>
      <c r="F37" s="65">
        <f>VLOOKUP($A37,'Return Data'!$B$7:$R$2843,11,0)</f>
        <v>20.054200000000002</v>
      </c>
      <c r="G37" s="66">
        <f t="shared" si="1"/>
        <v>18</v>
      </c>
      <c r="H37" s="65">
        <f>VLOOKUP($A37,'Return Data'!$B$7:$R$2843,12,0)</f>
        <v>38.435600000000001</v>
      </c>
      <c r="I37" s="66">
        <f t="shared" si="2"/>
        <v>16</v>
      </c>
      <c r="J37" s="65">
        <f>VLOOKUP($A37,'Return Data'!$B$7:$R$2843,13,0)</f>
        <v>52.257300000000001</v>
      </c>
      <c r="K37" s="66">
        <f t="shared" si="3"/>
        <v>18</v>
      </c>
      <c r="L37" s="65"/>
      <c r="M37" s="66"/>
      <c r="N37" s="65"/>
      <c r="O37" s="66"/>
      <c r="P37" s="65"/>
      <c r="Q37" s="66"/>
      <c r="R37" s="65">
        <f>VLOOKUP($A37,'Return Data'!$B$7:$R$2843,16,0)</f>
        <v>27.648199999999999</v>
      </c>
      <c r="S37" s="67">
        <f t="shared" si="6"/>
        <v>1</v>
      </c>
    </row>
    <row r="38" spans="1:19" x14ac:dyDescent="0.3">
      <c r="A38" s="102" t="s">
        <v>1792</v>
      </c>
      <c r="B38" s="64">
        <f>VLOOKUP($A38,'Return Data'!$B$7:$R$2843,3,0)</f>
        <v>44438</v>
      </c>
      <c r="C38" s="65">
        <f>VLOOKUP($A38,'Return Data'!$B$7:$R$2843,4,0)</f>
        <v>16.364999999999998</v>
      </c>
      <c r="D38" s="65">
        <f>VLOOKUP($A38,'Return Data'!$B$7:$R$2843,10,0)</f>
        <v>10.989000000000001</v>
      </c>
      <c r="E38" s="66">
        <f t="shared" si="0"/>
        <v>21</v>
      </c>
      <c r="F38" s="65">
        <f>VLOOKUP($A38,'Return Data'!$B$7:$R$2843,11,0)</f>
        <v>18.173300000000001</v>
      </c>
      <c r="G38" s="66">
        <f t="shared" si="1"/>
        <v>24</v>
      </c>
      <c r="H38" s="65">
        <f>VLOOKUP($A38,'Return Data'!$B$7:$R$2843,12,0)</f>
        <v>30.476400000000002</v>
      </c>
      <c r="I38" s="66">
        <f t="shared" si="2"/>
        <v>30</v>
      </c>
      <c r="J38" s="65">
        <f>VLOOKUP($A38,'Return Data'!$B$7:$R$2843,13,0)</f>
        <v>42.7562</v>
      </c>
      <c r="K38" s="66">
        <f t="shared" si="3"/>
        <v>29</v>
      </c>
      <c r="L38" s="65">
        <f>VLOOKUP($A38,'Return Data'!$B$7:$R$2843,17,0)</f>
        <v>26.1707</v>
      </c>
      <c r="M38" s="66">
        <f t="shared" si="4"/>
        <v>20</v>
      </c>
      <c r="N38" s="65"/>
      <c r="O38" s="66"/>
      <c r="P38" s="65"/>
      <c r="Q38" s="66"/>
      <c r="R38" s="65">
        <f>VLOOKUP($A38,'Return Data'!$B$7:$R$2843,16,0)</f>
        <v>17.950099999999999</v>
      </c>
      <c r="S38" s="67">
        <f t="shared" si="6"/>
        <v>13</v>
      </c>
    </row>
    <row r="39" spans="1:19" x14ac:dyDescent="0.3">
      <c r="A39" s="63" t="s">
        <v>1816</v>
      </c>
      <c r="B39" s="64">
        <f>VLOOKUP($A39,'Return Data'!$B$7:$R$2843,3,0)</f>
        <v>44438</v>
      </c>
      <c r="C39" s="65">
        <f>VLOOKUP($A39,'Return Data'!$B$7:$R$2843,4,0)</f>
        <v>149.6</v>
      </c>
      <c r="D39" s="65">
        <f>VLOOKUP($A39,'Return Data'!$B$7:$R$2843,10,0)</f>
        <v>8.0691000000000006</v>
      </c>
      <c r="E39" s="66">
        <f t="shared" si="0"/>
        <v>32</v>
      </c>
      <c r="F39" s="65">
        <f>VLOOKUP($A39,'Return Data'!$B$7:$R$2843,11,0)</f>
        <v>16.3931</v>
      </c>
      <c r="G39" s="66">
        <f t="shared" si="1"/>
        <v>29</v>
      </c>
      <c r="H39" s="65">
        <f>VLOOKUP($A39,'Return Data'!$B$7:$R$2843,12,0)</f>
        <v>29.0657</v>
      </c>
      <c r="I39" s="66">
        <f t="shared" si="2"/>
        <v>31</v>
      </c>
      <c r="J39" s="65">
        <f>VLOOKUP($A39,'Return Data'!$B$7:$R$2843,13,0)</f>
        <v>39.708599999999997</v>
      </c>
      <c r="K39" s="66">
        <f t="shared" si="3"/>
        <v>31</v>
      </c>
      <c r="L39" s="65">
        <f>VLOOKUP($A39,'Return Data'!$B$7:$R$2843,17,0)</f>
        <v>18.614699999999999</v>
      </c>
      <c r="M39" s="66">
        <f t="shared" si="4"/>
        <v>32</v>
      </c>
      <c r="N39" s="65">
        <f>VLOOKUP($A39,'Return Data'!$B$7:$R$2843,14,0)</f>
        <v>6.7893999999999997</v>
      </c>
      <c r="O39" s="66">
        <f t="shared" si="5"/>
        <v>29</v>
      </c>
      <c r="P39" s="65">
        <f>VLOOKUP($A39,'Return Data'!$B$7:$R$2843,15,0)</f>
        <v>8.7301000000000002</v>
      </c>
      <c r="Q39" s="66">
        <f t="shared" si="7"/>
        <v>27</v>
      </c>
      <c r="R39" s="65">
        <f>VLOOKUP($A39,'Return Data'!$B$7:$R$2843,16,0)</f>
        <v>10.2902</v>
      </c>
      <c r="S39" s="67">
        <f t="shared" si="6"/>
        <v>34</v>
      </c>
    </row>
    <row r="40" spans="1:19" x14ac:dyDescent="0.3">
      <c r="A40" s="63" t="s">
        <v>1802</v>
      </c>
      <c r="B40" s="64">
        <f>VLOOKUP($A40,'Return Data'!$B$7:$R$2843,3,0)</f>
        <v>44438</v>
      </c>
      <c r="C40" s="65">
        <f>VLOOKUP($A40,'Return Data'!$B$7:$R$2843,4,0)</f>
        <v>34.74</v>
      </c>
      <c r="D40" s="65">
        <f>VLOOKUP($A40,'Return Data'!$B$7:$R$2843,10,0)</f>
        <v>15.645799999999999</v>
      </c>
      <c r="E40" s="66">
        <f t="shared" si="0"/>
        <v>2</v>
      </c>
      <c r="F40" s="65">
        <f>VLOOKUP($A40,'Return Data'!$B$7:$R$2843,11,0)</f>
        <v>23.016999999999999</v>
      </c>
      <c r="G40" s="66">
        <f t="shared" si="1"/>
        <v>11</v>
      </c>
      <c r="H40" s="65">
        <f>VLOOKUP($A40,'Return Data'!$B$7:$R$2843,12,0)</f>
        <v>41.3919</v>
      </c>
      <c r="I40" s="66">
        <f t="shared" si="2"/>
        <v>10</v>
      </c>
      <c r="J40" s="65">
        <f>VLOOKUP($A40,'Return Data'!$B$7:$R$2843,13,0)</f>
        <v>55.227899999999998</v>
      </c>
      <c r="K40" s="66">
        <f t="shared" si="3"/>
        <v>12</v>
      </c>
      <c r="L40" s="65">
        <f>VLOOKUP($A40,'Return Data'!$B$7:$R$2843,17,0)</f>
        <v>32.979700000000001</v>
      </c>
      <c r="M40" s="66">
        <f t="shared" si="4"/>
        <v>7</v>
      </c>
      <c r="N40" s="65">
        <f>VLOOKUP($A40,'Return Data'!$B$7:$R$2843,14,0)</f>
        <v>18.476600000000001</v>
      </c>
      <c r="O40" s="66">
        <f t="shared" si="5"/>
        <v>9</v>
      </c>
      <c r="P40" s="65">
        <f>VLOOKUP($A40,'Return Data'!$B$7:$R$2843,15,0)</f>
        <v>15.8651</v>
      </c>
      <c r="Q40" s="66">
        <f t="shared" si="7"/>
        <v>11</v>
      </c>
      <c r="R40" s="65">
        <f>VLOOKUP($A40,'Return Data'!$B$7:$R$2843,16,0)</f>
        <v>14.3239</v>
      </c>
      <c r="S40" s="67">
        <f t="shared" si="6"/>
        <v>31</v>
      </c>
    </row>
    <row r="41" spans="1:19" x14ac:dyDescent="0.3">
      <c r="A41" s="63" t="s">
        <v>1875</v>
      </c>
      <c r="B41" s="64">
        <f>VLOOKUP($A41,'Return Data'!$B$7:$R$2843,3,0)</f>
        <v>44438</v>
      </c>
      <c r="C41" s="65">
        <f>VLOOKUP($A41,'Return Data'!$B$7:$R$2843,4,0)</f>
        <v>265.00130000000001</v>
      </c>
      <c r="D41" s="65">
        <f>VLOOKUP($A41,'Return Data'!$B$7:$R$2843,10,0)</f>
        <v>14.687900000000001</v>
      </c>
      <c r="E41" s="66">
        <f t="shared" si="0"/>
        <v>6</v>
      </c>
      <c r="F41" s="65">
        <f>VLOOKUP($A41,'Return Data'!$B$7:$R$2843,11,0)</f>
        <v>23.6858</v>
      </c>
      <c r="G41" s="66">
        <f t="shared" si="1"/>
        <v>9</v>
      </c>
      <c r="H41" s="65">
        <f>VLOOKUP($A41,'Return Data'!$B$7:$R$2843,12,0)</f>
        <v>39.234000000000002</v>
      </c>
      <c r="I41" s="66">
        <f t="shared" si="2"/>
        <v>15</v>
      </c>
      <c r="J41" s="65">
        <f>VLOOKUP($A41,'Return Data'!$B$7:$R$2843,13,0)</f>
        <v>62.3949</v>
      </c>
      <c r="K41" s="66">
        <f t="shared" si="3"/>
        <v>4</v>
      </c>
      <c r="L41" s="65">
        <f>VLOOKUP($A41,'Return Data'!$B$7:$R$2843,17,0)</f>
        <v>38.114199999999997</v>
      </c>
      <c r="M41" s="66">
        <f t="shared" si="4"/>
        <v>5</v>
      </c>
      <c r="N41" s="65">
        <f>VLOOKUP($A41,'Return Data'!$B$7:$R$2843,14,0)</f>
        <v>19.670400000000001</v>
      </c>
      <c r="O41" s="66">
        <f t="shared" si="5"/>
        <v>5</v>
      </c>
      <c r="P41" s="65">
        <f>VLOOKUP($A41,'Return Data'!$B$7:$R$2843,15,0)</f>
        <v>18.569099999999999</v>
      </c>
      <c r="Q41" s="66">
        <f t="shared" si="7"/>
        <v>4</v>
      </c>
      <c r="R41" s="65">
        <f>VLOOKUP($A41,'Return Data'!$B$7:$R$2843,16,0)</f>
        <v>17.957699999999999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11.535585294117647</v>
      </c>
      <c r="E43" s="74"/>
      <c r="F43" s="75">
        <f>AVERAGE(F8:F41)</f>
        <v>20.882200000000008</v>
      </c>
      <c r="G43" s="74"/>
      <c r="H43" s="75">
        <f>AVERAGE(H8:H41)</f>
        <v>38.197667647058829</v>
      </c>
      <c r="I43" s="74"/>
      <c r="J43" s="75">
        <f>AVERAGE(J8:J41)</f>
        <v>52.55801470588235</v>
      </c>
      <c r="K43" s="74"/>
      <c r="L43" s="75">
        <f>AVERAGE(L8:L41)</f>
        <v>29.380712500000001</v>
      </c>
      <c r="M43" s="74"/>
      <c r="N43" s="75">
        <f>AVERAGE(N8:N41)</f>
        <v>16.055989655172414</v>
      </c>
      <c r="O43" s="74"/>
      <c r="P43" s="75">
        <f>AVERAGE(P8:P41)</f>
        <v>15.541033333333333</v>
      </c>
      <c r="Q43" s="74"/>
      <c r="R43" s="75">
        <f>AVERAGE(R8:R41)</f>
        <v>17.181729411764703</v>
      </c>
      <c r="S43" s="76"/>
    </row>
    <row r="44" spans="1:19" x14ac:dyDescent="0.3">
      <c r="A44" s="73" t="s">
        <v>28</v>
      </c>
      <c r="B44" s="74"/>
      <c r="C44" s="74"/>
      <c r="D44" s="75">
        <f>MIN(D8:D41)</f>
        <v>-5.1900000000000002E-2</v>
      </c>
      <c r="E44" s="74"/>
      <c r="F44" s="75">
        <f>MIN(F8:F41)</f>
        <v>10.0517</v>
      </c>
      <c r="G44" s="74"/>
      <c r="H44" s="75">
        <f>MIN(H8:H41)</f>
        <v>25.4026</v>
      </c>
      <c r="I44" s="74"/>
      <c r="J44" s="75">
        <f>MIN(J8:J41)</f>
        <v>35.465899999999998</v>
      </c>
      <c r="K44" s="74"/>
      <c r="L44" s="75">
        <f>MIN(L8:L41)</f>
        <v>18.614699999999999</v>
      </c>
      <c r="M44" s="74"/>
      <c r="N44" s="75">
        <f>MIN(N8:N41)</f>
        <v>6.7893999999999997</v>
      </c>
      <c r="O44" s="74"/>
      <c r="P44" s="75">
        <f>MIN(P8:P41)</f>
        <v>8.7301000000000002</v>
      </c>
      <c r="Q44" s="74"/>
      <c r="R44" s="75">
        <f>MIN(R8:R41)</f>
        <v>10.2902</v>
      </c>
      <c r="S44" s="76"/>
    </row>
    <row r="45" spans="1:19" ht="15" thickBot="1" x14ac:dyDescent="0.35">
      <c r="A45" s="77" t="s">
        <v>29</v>
      </c>
      <c r="B45" s="78"/>
      <c r="C45" s="78"/>
      <c r="D45" s="79">
        <f>MAX(D8:D41)</f>
        <v>16.009799999999998</v>
      </c>
      <c r="E45" s="78"/>
      <c r="F45" s="79">
        <f>MAX(F8:F41)</f>
        <v>36.335299999999997</v>
      </c>
      <c r="G45" s="78"/>
      <c r="H45" s="79">
        <f>MAX(H8:H41)</f>
        <v>63.048400000000001</v>
      </c>
      <c r="I45" s="78"/>
      <c r="J45" s="79">
        <f>MAX(J8:J41)</f>
        <v>76.296700000000001</v>
      </c>
      <c r="K45" s="78"/>
      <c r="L45" s="79">
        <f>MAX(L8:L41)</f>
        <v>51.930599999999998</v>
      </c>
      <c r="M45" s="78"/>
      <c r="N45" s="79">
        <f>MAX(N8:N41)</f>
        <v>28.233899999999998</v>
      </c>
      <c r="O45" s="78"/>
      <c r="P45" s="79">
        <f>MAX(P8:P41)</f>
        <v>23.3508</v>
      </c>
      <c r="Q45" s="78"/>
      <c r="R45" s="79">
        <f>MAX(R8:R41)</f>
        <v>27.648199999999999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44438</v>
      </c>
      <c r="C8" s="65">
        <f>VLOOKUP($A8,'Return Data'!$B$7:$R$2843,4,0)</f>
        <v>1115.9100000000001</v>
      </c>
      <c r="D8" s="65">
        <f>VLOOKUP($A8,'Return Data'!$B$7:$R$2843,10,0)</f>
        <v>10.7537</v>
      </c>
      <c r="E8" s="66">
        <f t="shared" ref="E8:E41" si="0">RANK(D8,D$8:D$41,0)</f>
        <v>19</v>
      </c>
      <c r="F8" s="65">
        <f>VLOOKUP($A8,'Return Data'!$B$7:$R$2843,11,0)</f>
        <v>20.363099999999999</v>
      </c>
      <c r="G8" s="66">
        <f t="shared" ref="G8:G41" si="1">RANK(F8,F$8:F$41,0)</f>
        <v>16</v>
      </c>
      <c r="H8" s="65">
        <f>VLOOKUP($A8,'Return Data'!$B$7:$R$2843,12,0)</f>
        <v>34.692</v>
      </c>
      <c r="I8" s="66">
        <f t="shared" ref="I8:I41" si="2">RANK(H8,H$8:H$41,0)</f>
        <v>22</v>
      </c>
      <c r="J8" s="65">
        <f>VLOOKUP($A8,'Return Data'!$B$7:$R$2843,13,0)</f>
        <v>51.229900000000001</v>
      </c>
      <c r="K8" s="66">
        <f t="shared" ref="K8:K41" si="3">RANK(J8,J$8:J$41,0)</f>
        <v>15</v>
      </c>
      <c r="L8" s="65">
        <f>VLOOKUP($A8,'Return Data'!$B$7:$R$2843,17,0)</f>
        <v>28.1813</v>
      </c>
      <c r="M8" s="66">
        <f t="shared" ref="M8:M21" si="4">RANK(L8,L$8:L$41,0)</f>
        <v>14</v>
      </c>
      <c r="N8" s="65">
        <f>VLOOKUP($A8,'Return Data'!$B$7:$R$2843,14,0)</f>
        <v>14.136799999999999</v>
      </c>
      <c r="O8" s="66">
        <f t="shared" ref="O8:O21" si="5">RANK(N8,N$8:N$41,0)</f>
        <v>14</v>
      </c>
      <c r="P8" s="65">
        <f>VLOOKUP($A8,'Return Data'!$B$7:$R$2843,15,0)</f>
        <v>14.4292</v>
      </c>
      <c r="Q8" s="66">
        <f>RANK(P8,P$8:P$41,0)</f>
        <v>12</v>
      </c>
      <c r="R8" s="65">
        <f>VLOOKUP($A8,'Return Data'!$B$7:$R$2843,16,0)</f>
        <v>22.724699999999999</v>
      </c>
      <c r="S8" s="67">
        <f t="shared" ref="S8:S41" si="6">RANK(R8,R$8:R$41,0)</f>
        <v>2</v>
      </c>
    </row>
    <row r="9" spans="1:20" x14ac:dyDescent="0.3">
      <c r="A9" s="63" t="s">
        <v>1807</v>
      </c>
      <c r="B9" s="64">
        <f>VLOOKUP($A9,'Return Data'!$B$7:$R$2843,3,0)</f>
        <v>44438</v>
      </c>
      <c r="C9" s="65">
        <f>VLOOKUP($A9,'Return Data'!$B$7:$R$2843,4,0)</f>
        <v>18.690000000000001</v>
      </c>
      <c r="D9" s="65">
        <f>VLOOKUP($A9,'Return Data'!$B$7:$R$2843,10,0)</f>
        <v>14.944599999999999</v>
      </c>
      <c r="E9" s="66">
        <f t="shared" si="0"/>
        <v>4</v>
      </c>
      <c r="F9" s="65">
        <f>VLOOKUP($A9,'Return Data'!$B$7:$R$2843,11,0)</f>
        <v>21.9178</v>
      </c>
      <c r="G9" s="66">
        <f t="shared" si="1"/>
        <v>13</v>
      </c>
      <c r="H9" s="65">
        <f>VLOOKUP($A9,'Return Data'!$B$7:$R$2843,12,0)</f>
        <v>32.835799999999999</v>
      </c>
      <c r="I9" s="66">
        <f t="shared" si="2"/>
        <v>25</v>
      </c>
      <c r="J9" s="65">
        <f>VLOOKUP($A9,'Return Data'!$B$7:$R$2843,13,0)</f>
        <v>50</v>
      </c>
      <c r="K9" s="66">
        <f t="shared" si="3"/>
        <v>19</v>
      </c>
      <c r="L9" s="65">
        <f>VLOOKUP($A9,'Return Data'!$B$7:$R$2843,17,0)</f>
        <v>26.8919</v>
      </c>
      <c r="M9" s="66">
        <f t="shared" si="4"/>
        <v>17</v>
      </c>
      <c r="N9" s="65">
        <f>VLOOKUP($A9,'Return Data'!$B$7:$R$2843,14,0)</f>
        <v>17.182500000000001</v>
      </c>
      <c r="O9" s="66">
        <f t="shared" si="5"/>
        <v>9</v>
      </c>
      <c r="P9" s="65"/>
      <c r="Q9" s="66"/>
      <c r="R9" s="65">
        <f>VLOOKUP($A9,'Return Data'!$B$7:$R$2843,16,0)</f>
        <v>17.96</v>
      </c>
      <c r="S9" s="67">
        <f t="shared" si="6"/>
        <v>9</v>
      </c>
    </row>
    <row r="10" spans="1:20" x14ac:dyDescent="0.3">
      <c r="A10" s="63" t="s">
        <v>1258</v>
      </c>
      <c r="B10" s="64">
        <f>VLOOKUP($A10,'Return Data'!$B$7:$R$2843,3,0)</f>
        <v>44438</v>
      </c>
      <c r="C10" s="65">
        <f>VLOOKUP($A10,'Return Data'!$B$7:$R$2843,4,0)</f>
        <v>159.55000000000001</v>
      </c>
      <c r="D10" s="65">
        <f>VLOOKUP($A10,'Return Data'!$B$7:$R$2843,10,0)</f>
        <v>14.619300000000001</v>
      </c>
      <c r="E10" s="66">
        <f t="shared" si="0"/>
        <v>5</v>
      </c>
      <c r="F10" s="65">
        <f>VLOOKUP($A10,'Return Data'!$B$7:$R$2843,11,0)</f>
        <v>23.147600000000001</v>
      </c>
      <c r="G10" s="66">
        <f t="shared" si="1"/>
        <v>8</v>
      </c>
      <c r="H10" s="65">
        <f>VLOOKUP($A10,'Return Data'!$B$7:$R$2843,12,0)</f>
        <v>42.2395</v>
      </c>
      <c r="I10" s="66">
        <f t="shared" si="2"/>
        <v>7</v>
      </c>
      <c r="J10" s="65">
        <f>VLOOKUP($A10,'Return Data'!$B$7:$R$2843,13,0)</f>
        <v>58.851100000000002</v>
      </c>
      <c r="K10" s="66">
        <f t="shared" si="3"/>
        <v>5</v>
      </c>
      <c r="L10" s="65">
        <f>VLOOKUP($A10,'Return Data'!$B$7:$R$2843,17,0)</f>
        <v>30.805900000000001</v>
      </c>
      <c r="M10" s="66">
        <f t="shared" si="4"/>
        <v>10</v>
      </c>
      <c r="N10" s="65">
        <f>VLOOKUP($A10,'Return Data'!$B$7:$R$2843,14,0)</f>
        <v>15.6525</v>
      </c>
      <c r="O10" s="66">
        <f t="shared" si="5"/>
        <v>11</v>
      </c>
      <c r="P10" s="65">
        <f>VLOOKUP($A10,'Return Data'!$B$7:$R$2843,15,0)</f>
        <v>13.7392</v>
      </c>
      <c r="Q10" s="66">
        <f t="shared" ref="Q10:Q21" si="7">RANK(P10,P$8:P$41,0)</f>
        <v>16</v>
      </c>
      <c r="R10" s="65">
        <f>VLOOKUP($A10,'Return Data'!$B$7:$R$2843,16,0)</f>
        <v>16.656500000000001</v>
      </c>
      <c r="S10" s="67">
        <f t="shared" si="6"/>
        <v>13</v>
      </c>
    </row>
    <row r="11" spans="1:20" x14ac:dyDescent="0.3">
      <c r="A11" s="63" t="s">
        <v>1260</v>
      </c>
      <c r="B11" s="64">
        <f>VLOOKUP($A11,'Return Data'!$B$7:$R$2843,3,0)</f>
        <v>44438</v>
      </c>
      <c r="C11" s="65">
        <f>VLOOKUP($A11,'Return Data'!$B$7:$R$2843,4,0)</f>
        <v>73.328999999999994</v>
      </c>
      <c r="D11" s="65">
        <f>VLOOKUP($A11,'Return Data'!$B$7:$R$2843,10,0)</f>
        <v>13.0486</v>
      </c>
      <c r="E11" s="66">
        <f t="shared" si="0"/>
        <v>12</v>
      </c>
      <c r="F11" s="65">
        <f>VLOOKUP($A11,'Return Data'!$B$7:$R$2843,11,0)</f>
        <v>23.310400000000001</v>
      </c>
      <c r="G11" s="66">
        <f t="shared" si="1"/>
        <v>6</v>
      </c>
      <c r="H11" s="65">
        <f>VLOOKUP($A11,'Return Data'!$B$7:$R$2843,12,0)</f>
        <v>41.117699999999999</v>
      </c>
      <c r="I11" s="66">
        <f t="shared" si="2"/>
        <v>8</v>
      </c>
      <c r="J11" s="65">
        <f>VLOOKUP($A11,'Return Data'!$B$7:$R$2843,13,0)</f>
        <v>53.739199999999997</v>
      </c>
      <c r="K11" s="66">
        <f t="shared" si="3"/>
        <v>12</v>
      </c>
      <c r="L11" s="65">
        <f>VLOOKUP($A11,'Return Data'!$B$7:$R$2843,17,0)</f>
        <v>27.421199999999999</v>
      </c>
      <c r="M11" s="66">
        <f t="shared" si="4"/>
        <v>15</v>
      </c>
      <c r="N11" s="65">
        <f>VLOOKUP($A11,'Return Data'!$B$7:$R$2843,14,0)</f>
        <v>15.653</v>
      </c>
      <c r="O11" s="66">
        <f t="shared" si="5"/>
        <v>10</v>
      </c>
      <c r="P11" s="65">
        <f>VLOOKUP($A11,'Return Data'!$B$7:$R$2843,15,0)</f>
        <v>14.0907</v>
      </c>
      <c r="Q11" s="66">
        <f t="shared" si="7"/>
        <v>15</v>
      </c>
      <c r="R11" s="65">
        <f>VLOOKUP($A11,'Return Data'!$B$7:$R$2843,16,0)</f>
        <v>13.289899999999999</v>
      </c>
      <c r="S11" s="67">
        <f t="shared" si="6"/>
        <v>28</v>
      </c>
    </row>
    <row r="12" spans="1:20" x14ac:dyDescent="0.3">
      <c r="A12" s="63" t="s">
        <v>1828</v>
      </c>
      <c r="B12" s="64">
        <f>VLOOKUP($A12,'Return Data'!$B$7:$R$2843,3,0)</f>
        <v>44438</v>
      </c>
      <c r="C12" s="65">
        <f>VLOOKUP($A12,'Return Data'!$B$7:$R$2843,4,0)</f>
        <v>219.93</v>
      </c>
      <c r="D12" s="65">
        <f>VLOOKUP($A12,'Return Data'!$B$7:$R$2843,10,0)</f>
        <v>13.3485</v>
      </c>
      <c r="E12" s="66">
        <f t="shared" si="0"/>
        <v>10</v>
      </c>
      <c r="F12" s="65">
        <f>VLOOKUP($A12,'Return Data'!$B$7:$R$2843,11,0)</f>
        <v>21.669599999999999</v>
      </c>
      <c r="G12" s="66">
        <f t="shared" si="1"/>
        <v>14</v>
      </c>
      <c r="H12" s="65">
        <f>VLOOKUP($A12,'Return Data'!$B$7:$R$2843,12,0)</f>
        <v>35.025799999999997</v>
      </c>
      <c r="I12" s="66">
        <f t="shared" si="2"/>
        <v>20</v>
      </c>
      <c r="J12" s="65">
        <f>VLOOKUP($A12,'Return Data'!$B$7:$R$2843,13,0)</f>
        <v>49.429299999999998</v>
      </c>
      <c r="K12" s="66">
        <f t="shared" si="3"/>
        <v>22</v>
      </c>
      <c r="L12" s="65">
        <f>VLOOKUP($A12,'Return Data'!$B$7:$R$2843,17,0)</f>
        <v>31.2315</v>
      </c>
      <c r="M12" s="66">
        <f t="shared" si="4"/>
        <v>8</v>
      </c>
      <c r="N12" s="65">
        <f>VLOOKUP($A12,'Return Data'!$B$7:$R$2843,14,0)</f>
        <v>17.628</v>
      </c>
      <c r="O12" s="66">
        <f t="shared" si="5"/>
        <v>8</v>
      </c>
      <c r="P12" s="65">
        <f>VLOOKUP($A12,'Return Data'!$B$7:$R$2843,15,0)</f>
        <v>17.4147</v>
      </c>
      <c r="Q12" s="66">
        <f t="shared" si="7"/>
        <v>5</v>
      </c>
      <c r="R12" s="65">
        <f>VLOOKUP($A12,'Return Data'!$B$7:$R$2843,16,0)</f>
        <v>18.770299999999999</v>
      </c>
      <c r="S12" s="67">
        <f t="shared" si="6"/>
        <v>6</v>
      </c>
    </row>
    <row r="13" spans="1:20" x14ac:dyDescent="0.3">
      <c r="A13" s="102" t="s">
        <v>1874</v>
      </c>
      <c r="B13" s="64">
        <f>VLOOKUP($A13,'Return Data'!$B$7:$R$2843,3,0)</f>
        <v>44438</v>
      </c>
      <c r="C13" s="65">
        <f>VLOOKUP($A13,'Return Data'!$B$7:$R$2843,4,0)</f>
        <v>65.965999999999994</v>
      </c>
      <c r="D13" s="65">
        <f>VLOOKUP($A13,'Return Data'!$B$7:$R$2843,10,0)</f>
        <v>13.2561</v>
      </c>
      <c r="E13" s="66">
        <f t="shared" si="0"/>
        <v>11</v>
      </c>
      <c r="F13" s="65">
        <f>VLOOKUP($A13,'Return Data'!$B$7:$R$2843,11,0)</f>
        <v>22.014600000000002</v>
      </c>
      <c r="G13" s="66">
        <f t="shared" si="1"/>
        <v>12</v>
      </c>
      <c r="H13" s="65">
        <f>VLOOKUP($A13,'Return Data'!$B$7:$R$2843,12,0)</f>
        <v>38.613199999999999</v>
      </c>
      <c r="I13" s="66">
        <f t="shared" si="2"/>
        <v>14</v>
      </c>
      <c r="J13" s="65">
        <f>VLOOKUP($A13,'Return Data'!$B$7:$R$2843,13,0)</f>
        <v>55.155700000000003</v>
      </c>
      <c r="K13" s="66">
        <f t="shared" si="3"/>
        <v>10</v>
      </c>
      <c r="L13" s="65">
        <f>VLOOKUP($A13,'Return Data'!$B$7:$R$2843,17,0)</f>
        <v>31.022200000000002</v>
      </c>
      <c r="M13" s="66">
        <f t="shared" si="4"/>
        <v>9</v>
      </c>
      <c r="N13" s="65">
        <f>VLOOKUP($A13,'Return Data'!$B$7:$R$2843,14,0)</f>
        <v>17.998799999999999</v>
      </c>
      <c r="O13" s="66">
        <f t="shared" si="5"/>
        <v>6</v>
      </c>
      <c r="P13" s="65">
        <f>VLOOKUP($A13,'Return Data'!$B$7:$R$2843,15,0)</f>
        <v>16.599699999999999</v>
      </c>
      <c r="Q13" s="66">
        <f t="shared" si="7"/>
        <v>6</v>
      </c>
      <c r="R13" s="65">
        <f>VLOOKUP($A13,'Return Data'!$B$7:$R$2843,16,0)</f>
        <v>14.1648</v>
      </c>
      <c r="S13" s="67">
        <f t="shared" si="6"/>
        <v>26</v>
      </c>
    </row>
    <row r="14" spans="1:20" x14ac:dyDescent="0.3">
      <c r="A14" s="102" t="s">
        <v>1789</v>
      </c>
      <c r="B14" s="64">
        <f>VLOOKUP($A14,'Return Data'!$B$7:$R$2843,3,0)</f>
        <v>44438</v>
      </c>
      <c r="C14" s="65">
        <f>VLOOKUP($A14,'Return Data'!$B$7:$R$2843,4,0)</f>
        <v>22.036999999999999</v>
      </c>
      <c r="D14" s="65">
        <f>VLOOKUP($A14,'Return Data'!$B$7:$R$2843,10,0)</f>
        <v>11.4443</v>
      </c>
      <c r="E14" s="66">
        <f t="shared" si="0"/>
        <v>17</v>
      </c>
      <c r="F14" s="65">
        <f>VLOOKUP($A14,'Return Data'!$B$7:$R$2843,11,0)</f>
        <v>18.091200000000001</v>
      </c>
      <c r="G14" s="66">
        <f t="shared" si="1"/>
        <v>21</v>
      </c>
      <c r="H14" s="65">
        <f>VLOOKUP($A14,'Return Data'!$B$7:$R$2843,12,0)</f>
        <v>36.350700000000003</v>
      </c>
      <c r="I14" s="66">
        <f t="shared" si="2"/>
        <v>17</v>
      </c>
      <c r="J14" s="65">
        <f>VLOOKUP($A14,'Return Data'!$B$7:$R$2843,13,0)</f>
        <v>51.093600000000002</v>
      </c>
      <c r="K14" s="66">
        <f t="shared" si="3"/>
        <v>16</v>
      </c>
      <c r="L14" s="65">
        <f>VLOOKUP($A14,'Return Data'!$B$7:$R$2843,17,0)</f>
        <v>26.2042</v>
      </c>
      <c r="M14" s="66">
        <f t="shared" si="4"/>
        <v>18</v>
      </c>
      <c r="N14" s="65">
        <f>VLOOKUP($A14,'Return Data'!$B$7:$R$2843,14,0)</f>
        <v>13.617100000000001</v>
      </c>
      <c r="O14" s="66">
        <f t="shared" si="5"/>
        <v>17</v>
      </c>
      <c r="P14" s="65">
        <f>VLOOKUP($A14,'Return Data'!$B$7:$R$2843,15,0)</f>
        <v>15.5906</v>
      </c>
      <c r="Q14" s="66">
        <f t="shared" si="7"/>
        <v>7</v>
      </c>
      <c r="R14" s="65">
        <f>VLOOKUP($A14,'Return Data'!$B$7:$R$2843,16,0)</f>
        <v>12.7685</v>
      </c>
      <c r="S14" s="67">
        <f t="shared" si="6"/>
        <v>30</v>
      </c>
    </row>
    <row r="15" spans="1:20" x14ac:dyDescent="0.3">
      <c r="A15" s="63" t="s">
        <v>1794</v>
      </c>
      <c r="B15" s="64">
        <f>VLOOKUP($A15,'Return Data'!$B$7:$R$2843,3,0)</f>
        <v>44438</v>
      </c>
      <c r="C15" s="65">
        <f>VLOOKUP($A15,'Return Data'!$B$7:$R$2843,4,0)</f>
        <v>892.58100000000002</v>
      </c>
      <c r="D15" s="65">
        <f>VLOOKUP($A15,'Return Data'!$B$7:$R$2843,10,0)</f>
        <v>9.2172999999999998</v>
      </c>
      <c r="E15" s="66">
        <f t="shared" si="0"/>
        <v>28</v>
      </c>
      <c r="F15" s="65">
        <f>VLOOKUP($A15,'Return Data'!$B$7:$R$2843,11,0)</f>
        <v>16.141400000000001</v>
      </c>
      <c r="G15" s="66">
        <f t="shared" si="1"/>
        <v>29</v>
      </c>
      <c r="H15" s="65">
        <f>VLOOKUP($A15,'Return Data'!$B$7:$R$2843,12,0)</f>
        <v>39.031999999999996</v>
      </c>
      <c r="I15" s="66">
        <f t="shared" si="2"/>
        <v>13</v>
      </c>
      <c r="J15" s="65">
        <f>VLOOKUP($A15,'Return Data'!$B$7:$R$2843,13,0)</f>
        <v>55.385800000000003</v>
      </c>
      <c r="K15" s="66">
        <f t="shared" si="3"/>
        <v>9</v>
      </c>
      <c r="L15" s="65">
        <f>VLOOKUP($A15,'Return Data'!$B$7:$R$2843,17,0)</f>
        <v>28.468900000000001</v>
      </c>
      <c r="M15" s="66">
        <f t="shared" si="4"/>
        <v>12</v>
      </c>
      <c r="N15" s="65">
        <f>VLOOKUP($A15,'Return Data'!$B$7:$R$2843,14,0)</f>
        <v>13.0374</v>
      </c>
      <c r="O15" s="66">
        <f t="shared" si="5"/>
        <v>20</v>
      </c>
      <c r="P15" s="65">
        <f>VLOOKUP($A15,'Return Data'!$B$7:$R$2843,15,0)</f>
        <v>12.7614</v>
      </c>
      <c r="Q15" s="66">
        <f t="shared" si="7"/>
        <v>19</v>
      </c>
      <c r="R15" s="65">
        <f>VLOOKUP($A15,'Return Data'!$B$7:$R$2843,16,0)</f>
        <v>18.145</v>
      </c>
      <c r="S15" s="67">
        <f t="shared" si="6"/>
        <v>8</v>
      </c>
    </row>
    <row r="16" spans="1:20" x14ac:dyDescent="0.3">
      <c r="A16" s="63" t="s">
        <v>1796</v>
      </c>
      <c r="B16" s="64">
        <f>VLOOKUP($A16,'Return Data'!$B$7:$R$2843,3,0)</f>
        <v>44438</v>
      </c>
      <c r="C16" s="65">
        <f>VLOOKUP($A16,'Return Data'!$B$7:$R$2843,4,0)</f>
        <v>918.28800000000001</v>
      </c>
      <c r="D16" s="65">
        <f>VLOOKUP($A16,'Return Data'!$B$7:$R$2843,10,0)</f>
        <v>5.6106999999999996</v>
      </c>
      <c r="E16" s="66">
        <f t="shared" si="0"/>
        <v>33</v>
      </c>
      <c r="F16" s="65">
        <f>VLOOKUP($A16,'Return Data'!$B$7:$R$2843,11,0)</f>
        <v>13.2913</v>
      </c>
      <c r="G16" s="66">
        <f t="shared" si="1"/>
        <v>33</v>
      </c>
      <c r="H16" s="65">
        <f>VLOOKUP($A16,'Return Data'!$B$7:$R$2843,12,0)</f>
        <v>40.661999999999999</v>
      </c>
      <c r="I16" s="66">
        <f t="shared" si="2"/>
        <v>9</v>
      </c>
      <c r="J16" s="65">
        <f>VLOOKUP($A16,'Return Data'!$B$7:$R$2843,13,0)</f>
        <v>50.542499999999997</v>
      </c>
      <c r="K16" s="66">
        <f t="shared" si="3"/>
        <v>18</v>
      </c>
      <c r="L16" s="65">
        <f>VLOOKUP($A16,'Return Data'!$B$7:$R$2843,17,0)</f>
        <v>21.458200000000001</v>
      </c>
      <c r="M16" s="66">
        <f t="shared" si="4"/>
        <v>28</v>
      </c>
      <c r="N16" s="65">
        <f>VLOOKUP($A16,'Return Data'!$B$7:$R$2843,14,0)</f>
        <v>11.4001</v>
      </c>
      <c r="O16" s="66">
        <f t="shared" si="5"/>
        <v>24</v>
      </c>
      <c r="P16" s="65">
        <f>VLOOKUP($A16,'Return Data'!$B$7:$R$2843,15,0)</f>
        <v>13.072100000000001</v>
      </c>
      <c r="Q16" s="66">
        <f t="shared" si="7"/>
        <v>17</v>
      </c>
      <c r="R16" s="65">
        <f>VLOOKUP($A16,'Return Data'!$B$7:$R$2843,16,0)</f>
        <v>18.461300000000001</v>
      </c>
      <c r="S16" s="67">
        <f t="shared" si="6"/>
        <v>7</v>
      </c>
    </row>
    <row r="17" spans="1:19" x14ac:dyDescent="0.3">
      <c r="A17" s="126" t="s">
        <v>1790</v>
      </c>
      <c r="B17" s="64">
        <f>VLOOKUP($A17,'Return Data'!$B$7:$R$2843,3,0)</f>
        <v>44438</v>
      </c>
      <c r="C17" s="65">
        <f>VLOOKUP($A17,'Return Data'!$B$7:$R$2843,4,0)</f>
        <v>126.7289</v>
      </c>
      <c r="D17" s="65">
        <f>VLOOKUP($A17,'Return Data'!$B$7:$R$2843,10,0)</f>
        <v>11.9396</v>
      </c>
      <c r="E17" s="66">
        <f t="shared" si="0"/>
        <v>15</v>
      </c>
      <c r="F17" s="65">
        <f>VLOOKUP($A17,'Return Data'!$B$7:$R$2843,11,0)</f>
        <v>19.261099999999999</v>
      </c>
      <c r="G17" s="66">
        <f t="shared" si="1"/>
        <v>17</v>
      </c>
      <c r="H17" s="65">
        <f>VLOOKUP($A17,'Return Data'!$B$7:$R$2843,12,0)</f>
        <v>33.855800000000002</v>
      </c>
      <c r="I17" s="66">
        <f t="shared" si="2"/>
        <v>24</v>
      </c>
      <c r="J17" s="65">
        <f>VLOOKUP($A17,'Return Data'!$B$7:$R$2843,13,0)</f>
        <v>49.127699999999997</v>
      </c>
      <c r="K17" s="66">
        <f t="shared" si="3"/>
        <v>23</v>
      </c>
      <c r="L17" s="65">
        <f>VLOOKUP($A17,'Return Data'!$B$7:$R$2843,17,0)</f>
        <v>27.153300000000002</v>
      </c>
      <c r="M17" s="66">
        <f t="shared" si="4"/>
        <v>16</v>
      </c>
      <c r="N17" s="65">
        <f>VLOOKUP($A17,'Return Data'!$B$7:$R$2843,14,0)</f>
        <v>10.920299999999999</v>
      </c>
      <c r="O17" s="66">
        <f t="shared" si="5"/>
        <v>25</v>
      </c>
      <c r="P17" s="65">
        <f>VLOOKUP($A17,'Return Data'!$B$7:$R$2843,15,0)</f>
        <v>12.023899999999999</v>
      </c>
      <c r="Q17" s="66">
        <f t="shared" si="7"/>
        <v>23</v>
      </c>
      <c r="R17" s="65">
        <f>VLOOKUP($A17,'Return Data'!$B$7:$R$2843,16,0)</f>
        <v>15.592000000000001</v>
      </c>
      <c r="S17" s="67">
        <f t="shared" si="6"/>
        <v>21</v>
      </c>
    </row>
    <row r="18" spans="1:19" x14ac:dyDescent="0.3">
      <c r="A18" s="127" t="s">
        <v>1262</v>
      </c>
      <c r="B18" s="64">
        <f>VLOOKUP($A18,'Return Data'!$B$7:$R$2843,3,0)</f>
        <v>44438</v>
      </c>
      <c r="C18" s="65">
        <f>VLOOKUP($A18,'Return Data'!$B$7:$R$2843,4,0)</f>
        <v>426.71</v>
      </c>
      <c r="D18" s="65">
        <f>VLOOKUP($A18,'Return Data'!$B$7:$R$2843,10,0)</f>
        <v>9.8917999999999999</v>
      </c>
      <c r="E18" s="66">
        <f t="shared" si="0"/>
        <v>25</v>
      </c>
      <c r="F18" s="65">
        <f>VLOOKUP($A18,'Return Data'!$B$7:$R$2843,11,0)</f>
        <v>17.8855</v>
      </c>
      <c r="G18" s="66">
        <f t="shared" si="1"/>
        <v>22</v>
      </c>
      <c r="H18" s="65">
        <f>VLOOKUP($A18,'Return Data'!$B$7:$R$2843,12,0)</f>
        <v>40.633400000000002</v>
      </c>
      <c r="I18" s="66">
        <f t="shared" si="2"/>
        <v>10</v>
      </c>
      <c r="J18" s="65">
        <f>VLOOKUP($A18,'Return Data'!$B$7:$R$2843,13,0)</f>
        <v>52.756500000000003</v>
      </c>
      <c r="K18" s="66">
        <f t="shared" si="3"/>
        <v>13</v>
      </c>
      <c r="L18" s="65">
        <f>VLOOKUP($A18,'Return Data'!$B$7:$R$2843,17,0)</f>
        <v>24.830500000000001</v>
      </c>
      <c r="M18" s="66">
        <f t="shared" si="4"/>
        <v>20</v>
      </c>
      <c r="N18" s="65">
        <f>VLOOKUP($A18,'Return Data'!$B$7:$R$2843,14,0)</f>
        <v>12.0085</v>
      </c>
      <c r="O18" s="66">
        <f t="shared" si="5"/>
        <v>22</v>
      </c>
      <c r="P18" s="65">
        <f>VLOOKUP($A18,'Return Data'!$B$7:$R$2843,15,0)</f>
        <v>12.833299999999999</v>
      </c>
      <c r="Q18" s="66">
        <f t="shared" si="7"/>
        <v>18</v>
      </c>
      <c r="R18" s="65">
        <f>VLOOKUP($A18,'Return Data'!$B$7:$R$2843,16,0)</f>
        <v>14.955299999999999</v>
      </c>
      <c r="S18" s="67">
        <f t="shared" si="6"/>
        <v>23</v>
      </c>
    </row>
    <row r="19" spans="1:19" x14ac:dyDescent="0.3">
      <c r="A19" s="63" t="s">
        <v>1798</v>
      </c>
      <c r="B19" s="64">
        <f>VLOOKUP($A19,'Return Data'!$B$7:$R$2843,3,0)</f>
        <v>44438</v>
      </c>
      <c r="C19" s="65">
        <f>VLOOKUP($A19,'Return Data'!$B$7:$R$2843,4,0)</f>
        <v>32.67</v>
      </c>
      <c r="D19" s="65">
        <f>VLOOKUP($A19,'Return Data'!$B$7:$R$2843,10,0)</f>
        <v>13.793100000000001</v>
      </c>
      <c r="E19" s="66">
        <f t="shared" si="0"/>
        <v>9</v>
      </c>
      <c r="F19" s="65">
        <f>VLOOKUP($A19,'Return Data'!$B$7:$R$2843,11,0)</f>
        <v>23.0045</v>
      </c>
      <c r="G19" s="66">
        <f t="shared" si="1"/>
        <v>10</v>
      </c>
      <c r="H19" s="65">
        <f>VLOOKUP($A19,'Return Data'!$B$7:$R$2843,12,0)</f>
        <v>35</v>
      </c>
      <c r="I19" s="66">
        <f t="shared" si="2"/>
        <v>21</v>
      </c>
      <c r="J19" s="65">
        <f>VLOOKUP($A19,'Return Data'!$B$7:$R$2843,13,0)</f>
        <v>48.770499999999998</v>
      </c>
      <c r="K19" s="66">
        <f t="shared" si="3"/>
        <v>24</v>
      </c>
      <c r="L19" s="65">
        <f>VLOOKUP($A19,'Return Data'!$B$7:$R$2843,17,0)</f>
        <v>28.4407</v>
      </c>
      <c r="M19" s="66">
        <f t="shared" si="4"/>
        <v>13</v>
      </c>
      <c r="N19" s="65">
        <f>VLOOKUP($A19,'Return Data'!$B$7:$R$2843,14,0)</f>
        <v>14.248100000000001</v>
      </c>
      <c r="O19" s="66">
        <f t="shared" si="5"/>
        <v>13</v>
      </c>
      <c r="P19" s="65">
        <f>VLOOKUP($A19,'Return Data'!$B$7:$R$2843,15,0)</f>
        <v>12.5418</v>
      </c>
      <c r="Q19" s="66">
        <f t="shared" si="7"/>
        <v>20</v>
      </c>
      <c r="R19" s="65">
        <f>VLOOKUP($A19,'Return Data'!$B$7:$R$2843,16,0)</f>
        <v>17.2729</v>
      </c>
      <c r="S19" s="67">
        <f t="shared" si="6"/>
        <v>11</v>
      </c>
    </row>
    <row r="20" spans="1:19" x14ac:dyDescent="0.3">
      <c r="A20" s="63" t="s">
        <v>1822</v>
      </c>
      <c r="B20" s="64">
        <f>VLOOKUP($A20,'Return Data'!$B$7:$R$2843,3,0)</f>
        <v>44438</v>
      </c>
      <c r="C20" s="65">
        <f>VLOOKUP($A20,'Return Data'!$B$7:$R$2843,4,0)</f>
        <v>130.01</v>
      </c>
      <c r="D20" s="65">
        <f>VLOOKUP($A20,'Return Data'!$B$7:$R$2843,10,0)</f>
        <v>10.0474</v>
      </c>
      <c r="E20" s="66">
        <f t="shared" si="0"/>
        <v>22</v>
      </c>
      <c r="F20" s="65">
        <f>VLOOKUP($A20,'Return Data'!$B$7:$R$2843,11,0)</f>
        <v>18.937000000000001</v>
      </c>
      <c r="G20" s="66">
        <f t="shared" si="1"/>
        <v>20</v>
      </c>
      <c r="H20" s="65">
        <f>VLOOKUP($A20,'Return Data'!$B$7:$R$2843,12,0)</f>
        <v>31.2437</v>
      </c>
      <c r="I20" s="66">
        <f t="shared" si="2"/>
        <v>26</v>
      </c>
      <c r="J20" s="65">
        <f>VLOOKUP($A20,'Return Data'!$B$7:$R$2843,13,0)</f>
        <v>43.848199999999999</v>
      </c>
      <c r="K20" s="66">
        <f t="shared" si="3"/>
        <v>27</v>
      </c>
      <c r="L20" s="65">
        <f>VLOOKUP($A20,'Return Data'!$B$7:$R$2843,17,0)</f>
        <v>21.6051</v>
      </c>
      <c r="M20" s="66">
        <f t="shared" si="4"/>
        <v>27</v>
      </c>
      <c r="N20" s="65">
        <f>VLOOKUP($A20,'Return Data'!$B$7:$R$2843,14,0)</f>
        <v>9.4661000000000008</v>
      </c>
      <c r="O20" s="66">
        <f t="shared" si="5"/>
        <v>27</v>
      </c>
      <c r="P20" s="65">
        <f>VLOOKUP($A20,'Return Data'!$B$7:$R$2843,15,0)</f>
        <v>10.875</v>
      </c>
      <c r="Q20" s="66">
        <f t="shared" si="7"/>
        <v>25</v>
      </c>
      <c r="R20" s="65">
        <f>VLOOKUP($A20,'Return Data'!$B$7:$R$2843,16,0)</f>
        <v>17.468900000000001</v>
      </c>
      <c r="S20" s="67">
        <f t="shared" si="6"/>
        <v>10</v>
      </c>
    </row>
    <row r="21" spans="1:19" x14ac:dyDescent="0.3">
      <c r="A21" s="63" t="s">
        <v>1265</v>
      </c>
      <c r="B21" s="64">
        <f>VLOOKUP($A21,'Return Data'!$B$7:$R$2843,3,0)</f>
        <v>44438</v>
      </c>
      <c r="C21" s="65">
        <f>VLOOKUP($A21,'Return Data'!$B$7:$R$2843,4,0)</f>
        <v>76.709999999999994</v>
      </c>
      <c r="D21" s="65">
        <f>VLOOKUP($A21,'Return Data'!$B$7:$R$2843,10,0)</f>
        <v>11.513299999999999</v>
      </c>
      <c r="E21" s="66">
        <f t="shared" si="0"/>
        <v>16</v>
      </c>
      <c r="F21" s="65">
        <f>VLOOKUP($A21,'Return Data'!$B$7:$R$2843,11,0)</f>
        <v>23.070799999999998</v>
      </c>
      <c r="G21" s="66">
        <f t="shared" si="1"/>
        <v>9</v>
      </c>
      <c r="H21" s="65">
        <f>VLOOKUP($A21,'Return Data'!$B$7:$R$2843,12,0)</f>
        <v>42.266300000000001</v>
      </c>
      <c r="I21" s="66">
        <f t="shared" si="2"/>
        <v>6</v>
      </c>
      <c r="J21" s="65">
        <f>VLOOKUP($A21,'Return Data'!$B$7:$R$2843,13,0)</f>
        <v>58.393599999999999</v>
      </c>
      <c r="K21" s="66">
        <f t="shared" si="3"/>
        <v>8</v>
      </c>
      <c r="L21" s="65">
        <f>VLOOKUP($A21,'Return Data'!$B$7:$R$2843,17,0)</f>
        <v>31.7639</v>
      </c>
      <c r="M21" s="66">
        <f t="shared" si="4"/>
        <v>7</v>
      </c>
      <c r="N21" s="65">
        <f>VLOOKUP($A21,'Return Data'!$B$7:$R$2843,14,0)</f>
        <v>13.562200000000001</v>
      </c>
      <c r="O21" s="66">
        <f t="shared" si="5"/>
        <v>18</v>
      </c>
      <c r="P21" s="65">
        <f>VLOOKUP($A21,'Return Data'!$B$7:$R$2843,15,0)</f>
        <v>14.531700000000001</v>
      </c>
      <c r="Q21" s="66">
        <f t="shared" si="7"/>
        <v>11</v>
      </c>
      <c r="R21" s="65">
        <f>VLOOKUP($A21,'Return Data'!$B$7:$R$2843,16,0)</f>
        <v>16.338799999999999</v>
      </c>
      <c r="S21" s="67">
        <f t="shared" si="6"/>
        <v>16</v>
      </c>
    </row>
    <row r="22" spans="1:19" x14ac:dyDescent="0.3">
      <c r="A22" s="63" t="s">
        <v>1268</v>
      </c>
      <c r="B22" s="64">
        <f>VLOOKUP($A22,'Return Data'!$B$7:$R$2843,3,0)</f>
        <v>44438</v>
      </c>
      <c r="C22" s="65">
        <f>VLOOKUP($A22,'Return Data'!$B$7:$R$2843,4,0)</f>
        <v>13.931100000000001</v>
      </c>
      <c r="D22" s="65">
        <f>VLOOKUP($A22,'Return Data'!$B$7:$R$2843,10,0)</f>
        <v>-0.60429999999999995</v>
      </c>
      <c r="E22" s="66">
        <f t="shared" si="0"/>
        <v>34</v>
      </c>
      <c r="F22" s="65">
        <f>VLOOKUP($A22,'Return Data'!$B$7:$R$2843,11,0)</f>
        <v>8.8588000000000005</v>
      </c>
      <c r="G22" s="66">
        <f t="shared" si="1"/>
        <v>34</v>
      </c>
      <c r="H22" s="65">
        <f>VLOOKUP($A22,'Return Data'!$B$7:$R$2843,12,0)</f>
        <v>28.558399999999999</v>
      </c>
      <c r="I22" s="66">
        <f t="shared" si="2"/>
        <v>31</v>
      </c>
      <c r="J22" s="65">
        <f>VLOOKUP($A22,'Return Data'!$B$7:$R$2843,13,0)</f>
        <v>42.3371</v>
      </c>
      <c r="K22" s="66">
        <f t="shared" si="3"/>
        <v>28</v>
      </c>
      <c r="L22" s="65"/>
      <c r="M22" s="66"/>
      <c r="N22" s="65"/>
      <c r="O22" s="66"/>
      <c r="P22" s="65"/>
      <c r="Q22" s="66"/>
      <c r="R22" s="65">
        <f>VLOOKUP($A22,'Return Data'!$B$7:$R$2843,16,0)</f>
        <v>15.5352</v>
      </c>
      <c r="S22" s="67">
        <f t="shared" si="6"/>
        <v>22</v>
      </c>
    </row>
    <row r="23" spans="1:19" x14ac:dyDescent="0.3">
      <c r="A23" s="63" t="s">
        <v>1800</v>
      </c>
      <c r="B23" s="64">
        <f>VLOOKUP($A23,'Return Data'!$B$7:$R$2843,3,0)</f>
        <v>44438</v>
      </c>
      <c r="C23" s="65">
        <f>VLOOKUP($A23,'Return Data'!$B$7:$R$2843,4,0)</f>
        <v>49.233499999999999</v>
      </c>
      <c r="D23" s="65">
        <f>VLOOKUP($A23,'Return Data'!$B$7:$R$2843,10,0)</f>
        <v>12.1814</v>
      </c>
      <c r="E23" s="66">
        <f t="shared" si="0"/>
        <v>14</v>
      </c>
      <c r="F23" s="65">
        <f>VLOOKUP($A23,'Return Data'!$B$7:$R$2843,11,0)</f>
        <v>17.8385</v>
      </c>
      <c r="G23" s="66">
        <f t="shared" si="1"/>
        <v>23</v>
      </c>
      <c r="H23" s="65">
        <f>VLOOKUP($A23,'Return Data'!$B$7:$R$2843,12,0)</f>
        <v>35.150300000000001</v>
      </c>
      <c r="I23" s="66">
        <f t="shared" si="2"/>
        <v>19</v>
      </c>
      <c r="J23" s="65">
        <f>VLOOKUP($A23,'Return Data'!$B$7:$R$2843,13,0)</f>
        <v>52.591000000000001</v>
      </c>
      <c r="K23" s="66">
        <f t="shared" si="3"/>
        <v>14</v>
      </c>
      <c r="L23" s="65">
        <f>VLOOKUP($A23,'Return Data'!$B$7:$R$2843,17,0)</f>
        <v>25.2377</v>
      </c>
      <c r="M23" s="66">
        <f t="shared" ref="M23:M36" si="8">RANK(L23,L$8:L$41,0)</f>
        <v>19</v>
      </c>
      <c r="N23" s="65">
        <f>VLOOKUP($A23,'Return Data'!$B$7:$R$2843,14,0)</f>
        <v>14.4374</v>
      </c>
      <c r="O23" s="66">
        <f t="shared" ref="O23:O28" si="9">RANK(N23,N$8:N$41,0)</f>
        <v>12</v>
      </c>
      <c r="P23" s="65">
        <f>VLOOKUP($A23,'Return Data'!$B$7:$R$2843,15,0)</f>
        <v>15.390700000000001</v>
      </c>
      <c r="Q23" s="66">
        <f>RANK(P23,P$8:P$41,0)</f>
        <v>9</v>
      </c>
      <c r="R23" s="65">
        <f>VLOOKUP($A23,'Return Data'!$B$7:$R$2843,16,0)</f>
        <v>13.1065</v>
      </c>
      <c r="S23" s="67">
        <f t="shared" si="6"/>
        <v>29</v>
      </c>
    </row>
    <row r="24" spans="1:19" x14ac:dyDescent="0.3">
      <c r="A24" s="63" t="s">
        <v>1808</v>
      </c>
      <c r="B24" s="64">
        <f>VLOOKUP($A24,'Return Data'!$B$7:$R$2843,3,0)</f>
        <v>44438</v>
      </c>
      <c r="C24" s="65">
        <f>VLOOKUP($A24,'Return Data'!$B$7:$R$2843,4,0)</f>
        <v>51.564</v>
      </c>
      <c r="D24" s="65">
        <f>VLOOKUP($A24,'Return Data'!$B$7:$R$2843,10,0)</f>
        <v>9.2782</v>
      </c>
      <c r="E24" s="66">
        <f t="shared" si="0"/>
        <v>27</v>
      </c>
      <c r="F24" s="65">
        <f>VLOOKUP($A24,'Return Data'!$B$7:$R$2843,11,0)</f>
        <v>15.803900000000001</v>
      </c>
      <c r="G24" s="66">
        <f t="shared" si="1"/>
        <v>30</v>
      </c>
      <c r="H24" s="65">
        <f>VLOOKUP($A24,'Return Data'!$B$7:$R$2843,12,0)</f>
        <v>30.469100000000001</v>
      </c>
      <c r="I24" s="66">
        <f t="shared" si="2"/>
        <v>28</v>
      </c>
      <c r="J24" s="65">
        <f>VLOOKUP($A24,'Return Data'!$B$7:$R$2843,13,0)</f>
        <v>44.461300000000001</v>
      </c>
      <c r="K24" s="66">
        <f t="shared" si="3"/>
        <v>26</v>
      </c>
      <c r="L24" s="65">
        <f>VLOOKUP($A24,'Return Data'!$B$7:$R$2843,17,0)</f>
        <v>23.205300000000001</v>
      </c>
      <c r="M24" s="66">
        <f t="shared" si="8"/>
        <v>24</v>
      </c>
      <c r="N24" s="65">
        <f>VLOOKUP($A24,'Return Data'!$B$7:$R$2843,14,0)</f>
        <v>13.069100000000001</v>
      </c>
      <c r="O24" s="66">
        <f t="shared" si="9"/>
        <v>19</v>
      </c>
      <c r="P24" s="65">
        <f>VLOOKUP($A24,'Return Data'!$B$7:$R$2843,15,0)</f>
        <v>14.367900000000001</v>
      </c>
      <c r="Q24" s="66">
        <f>RANK(P24,P$8:P$41,0)</f>
        <v>13</v>
      </c>
      <c r="R24" s="65">
        <f>VLOOKUP($A24,'Return Data'!$B$7:$R$2843,16,0)</f>
        <v>14.6791</v>
      </c>
      <c r="S24" s="67">
        <f t="shared" si="6"/>
        <v>24</v>
      </c>
    </row>
    <row r="25" spans="1:19" x14ac:dyDescent="0.3">
      <c r="A25" s="63" t="s">
        <v>1824</v>
      </c>
      <c r="B25" s="64">
        <f>VLOOKUP($A25,'Return Data'!$B$7:$R$2843,3,0)</f>
        <v>44438</v>
      </c>
      <c r="C25" s="65">
        <f>VLOOKUP($A25,'Return Data'!$B$7:$R$2843,4,0)</f>
        <v>115.515</v>
      </c>
      <c r="D25" s="65">
        <f>VLOOKUP($A25,'Return Data'!$B$7:$R$2843,10,0)</f>
        <v>8.0418000000000003</v>
      </c>
      <c r="E25" s="66">
        <f t="shared" si="0"/>
        <v>32</v>
      </c>
      <c r="F25" s="65">
        <f>VLOOKUP($A25,'Return Data'!$B$7:$R$2843,11,0)</f>
        <v>16.726600000000001</v>
      </c>
      <c r="G25" s="66">
        <f t="shared" si="1"/>
        <v>27</v>
      </c>
      <c r="H25" s="65">
        <f>VLOOKUP($A25,'Return Data'!$B$7:$R$2843,12,0)</f>
        <v>30.633199999999999</v>
      </c>
      <c r="I25" s="66">
        <f t="shared" si="2"/>
        <v>27</v>
      </c>
      <c r="J25" s="65">
        <f>VLOOKUP($A25,'Return Data'!$B$7:$R$2843,13,0)</f>
        <v>39.938499999999998</v>
      </c>
      <c r="K25" s="66">
        <f t="shared" si="3"/>
        <v>30</v>
      </c>
      <c r="L25" s="65">
        <f>VLOOKUP($A25,'Return Data'!$B$7:$R$2843,17,0)</f>
        <v>21.7666</v>
      </c>
      <c r="M25" s="66">
        <f t="shared" si="8"/>
        <v>26</v>
      </c>
      <c r="N25" s="65">
        <f>VLOOKUP($A25,'Return Data'!$B$7:$R$2843,14,0)</f>
        <v>10.555899999999999</v>
      </c>
      <c r="O25" s="66">
        <f t="shared" si="9"/>
        <v>26</v>
      </c>
      <c r="P25" s="65">
        <f>VLOOKUP($A25,'Return Data'!$B$7:$R$2843,15,0)</f>
        <v>11.6035</v>
      </c>
      <c r="Q25" s="66">
        <f>RANK(P25,P$8:P$41,0)</f>
        <v>24</v>
      </c>
      <c r="R25" s="65">
        <f>VLOOKUP($A25,'Return Data'!$B$7:$R$2843,16,0)</f>
        <v>16.194900000000001</v>
      </c>
      <c r="S25" s="67">
        <f t="shared" si="6"/>
        <v>17</v>
      </c>
    </row>
    <row r="26" spans="1:19" x14ac:dyDescent="0.3">
      <c r="A26" s="63" t="s">
        <v>1825</v>
      </c>
      <c r="B26" s="64">
        <f>VLOOKUP($A26,'Return Data'!$B$7:$R$2843,3,0)</f>
        <v>44438</v>
      </c>
      <c r="C26" s="65">
        <f>VLOOKUP($A26,'Return Data'!$B$7:$R$2843,4,0)</f>
        <v>65.503900000000002</v>
      </c>
      <c r="D26" s="65">
        <f>VLOOKUP($A26,'Return Data'!$B$7:$R$2843,10,0)</f>
        <v>9.9867000000000008</v>
      </c>
      <c r="E26" s="66">
        <f t="shared" si="0"/>
        <v>23</v>
      </c>
      <c r="F26" s="65">
        <f>VLOOKUP($A26,'Return Data'!$B$7:$R$2843,11,0)</f>
        <v>16.936800000000002</v>
      </c>
      <c r="G26" s="66">
        <f t="shared" si="1"/>
        <v>26</v>
      </c>
      <c r="H26" s="65">
        <f>VLOOKUP($A26,'Return Data'!$B$7:$R$2843,12,0)</f>
        <v>24.597999999999999</v>
      </c>
      <c r="I26" s="66">
        <f t="shared" si="2"/>
        <v>33</v>
      </c>
      <c r="J26" s="65">
        <f>VLOOKUP($A26,'Return Data'!$B$7:$R$2843,13,0)</f>
        <v>36.695099999999996</v>
      </c>
      <c r="K26" s="66">
        <f t="shared" si="3"/>
        <v>33</v>
      </c>
      <c r="L26" s="65">
        <f>VLOOKUP($A26,'Return Data'!$B$7:$R$2843,17,0)</f>
        <v>19.040900000000001</v>
      </c>
      <c r="M26" s="66">
        <f t="shared" si="8"/>
        <v>30</v>
      </c>
      <c r="N26" s="65">
        <f>VLOOKUP($A26,'Return Data'!$B$7:$R$2843,14,0)</f>
        <v>11.688599999999999</v>
      </c>
      <c r="O26" s="66">
        <f t="shared" si="9"/>
        <v>23</v>
      </c>
      <c r="P26" s="65">
        <f>VLOOKUP($A26,'Return Data'!$B$7:$R$2843,15,0)</f>
        <v>10.0845</v>
      </c>
      <c r="Q26" s="66">
        <f>RANK(P26,P$8:P$41,0)</f>
        <v>26</v>
      </c>
      <c r="R26" s="65">
        <f>VLOOKUP($A26,'Return Data'!$B$7:$R$2843,16,0)</f>
        <v>9.3186</v>
      </c>
      <c r="S26" s="67">
        <f t="shared" si="6"/>
        <v>34</v>
      </c>
    </row>
    <row r="27" spans="1:19" x14ac:dyDescent="0.3">
      <c r="A27" s="63" t="s">
        <v>1270</v>
      </c>
      <c r="B27" s="64">
        <f>VLOOKUP($A27,'Return Data'!$B$7:$R$2843,3,0)</f>
        <v>44438</v>
      </c>
      <c r="C27" s="65">
        <f>VLOOKUP($A27,'Return Data'!$B$7:$R$2843,4,0)</f>
        <v>19.308800000000002</v>
      </c>
      <c r="D27" s="65">
        <f>VLOOKUP($A27,'Return Data'!$B$7:$R$2843,10,0)</f>
        <v>12.5084</v>
      </c>
      <c r="E27" s="66">
        <f t="shared" si="0"/>
        <v>13</v>
      </c>
      <c r="F27" s="65">
        <f>VLOOKUP($A27,'Return Data'!$B$7:$R$2843,11,0)</f>
        <v>27.193899999999999</v>
      </c>
      <c r="G27" s="66">
        <f t="shared" si="1"/>
        <v>4</v>
      </c>
      <c r="H27" s="65">
        <f>VLOOKUP($A27,'Return Data'!$B$7:$R$2843,12,0)</f>
        <v>50.353099999999998</v>
      </c>
      <c r="I27" s="66">
        <f t="shared" si="2"/>
        <v>2</v>
      </c>
      <c r="J27" s="65">
        <f>VLOOKUP($A27,'Return Data'!$B$7:$R$2843,13,0)</f>
        <v>63.743499999999997</v>
      </c>
      <c r="K27" s="66">
        <f t="shared" si="3"/>
        <v>3</v>
      </c>
      <c r="L27" s="65">
        <f>VLOOKUP($A27,'Return Data'!$B$7:$R$2843,17,0)</f>
        <v>36.390099999999997</v>
      </c>
      <c r="M27" s="66">
        <f t="shared" si="8"/>
        <v>5</v>
      </c>
      <c r="N27" s="65">
        <f>VLOOKUP($A27,'Return Data'!$B$7:$R$2843,14,0)</f>
        <v>20.1492</v>
      </c>
      <c r="O27" s="66">
        <f t="shared" si="9"/>
        <v>4</v>
      </c>
      <c r="P27" s="65"/>
      <c r="Q27" s="66"/>
      <c r="R27" s="65">
        <f>VLOOKUP($A27,'Return Data'!$B$7:$R$2843,16,0)</f>
        <v>16.5062</v>
      </c>
      <c r="S27" s="67">
        <f t="shared" si="6"/>
        <v>15</v>
      </c>
    </row>
    <row r="28" spans="1:19" x14ac:dyDescent="0.3">
      <c r="A28" s="63" t="s">
        <v>1820</v>
      </c>
      <c r="B28" s="64">
        <f>VLOOKUP($A28,'Return Data'!$B$7:$R$2843,3,0)</f>
        <v>44438</v>
      </c>
      <c r="C28" s="65">
        <f>VLOOKUP($A28,'Return Data'!$B$7:$R$2843,4,0)</f>
        <v>35.502200000000002</v>
      </c>
      <c r="D28" s="65">
        <f>VLOOKUP($A28,'Return Data'!$B$7:$R$2843,10,0)</f>
        <v>9.5693000000000001</v>
      </c>
      <c r="E28" s="66">
        <f t="shared" si="0"/>
        <v>26</v>
      </c>
      <c r="F28" s="65">
        <f>VLOOKUP($A28,'Return Data'!$B$7:$R$2843,11,0)</f>
        <v>14.374499999999999</v>
      </c>
      <c r="G28" s="66">
        <f t="shared" si="1"/>
        <v>31</v>
      </c>
      <c r="H28" s="65">
        <f>VLOOKUP($A28,'Return Data'!$B$7:$R$2843,12,0)</f>
        <v>25.7926</v>
      </c>
      <c r="I28" s="66">
        <f t="shared" si="2"/>
        <v>32</v>
      </c>
      <c r="J28" s="65">
        <f>VLOOKUP($A28,'Return Data'!$B$7:$R$2843,13,0)</f>
        <v>37.203400000000002</v>
      </c>
      <c r="K28" s="66">
        <f t="shared" si="3"/>
        <v>32</v>
      </c>
      <c r="L28" s="65">
        <f>VLOOKUP($A28,'Return Data'!$B$7:$R$2843,17,0)</f>
        <v>18.835000000000001</v>
      </c>
      <c r="M28" s="66">
        <f t="shared" si="8"/>
        <v>31</v>
      </c>
      <c r="N28" s="65">
        <f>VLOOKUP($A28,'Return Data'!$B$7:$R$2843,14,0)</f>
        <v>9.4133999999999993</v>
      </c>
      <c r="O28" s="66">
        <f t="shared" si="9"/>
        <v>28</v>
      </c>
      <c r="P28" s="65">
        <f>VLOOKUP($A28,'Return Data'!$B$7:$R$2843,15,0)</f>
        <v>12.3462</v>
      </c>
      <c r="Q28" s="66">
        <f>RANK(P28,P$8:P$41,0)</f>
        <v>22</v>
      </c>
      <c r="R28" s="65">
        <f>VLOOKUP($A28,'Return Data'!$B$7:$R$2843,16,0)</f>
        <v>18.826599999999999</v>
      </c>
      <c r="S28" s="67">
        <f t="shared" si="6"/>
        <v>5</v>
      </c>
    </row>
    <row r="29" spans="1:19" x14ac:dyDescent="0.3">
      <c r="A29" s="63" t="s">
        <v>2016</v>
      </c>
      <c r="B29" s="64">
        <f>VLOOKUP($A29,'Return Data'!$B$7:$R$2843,3,0)</f>
        <v>44438</v>
      </c>
      <c r="C29" s="65">
        <f>VLOOKUP($A29,'Return Data'!$B$7:$R$2843,4,0)</f>
        <v>15.2737</v>
      </c>
      <c r="D29" s="65">
        <f>VLOOKUP($A29,'Return Data'!$B$7:$R$2843,10,0)</f>
        <v>10.9314</v>
      </c>
      <c r="E29" s="66">
        <f t="shared" si="0"/>
        <v>18</v>
      </c>
      <c r="F29" s="65">
        <f>VLOOKUP($A29,'Return Data'!$B$7:$R$2843,11,0)</f>
        <v>19.0273</v>
      </c>
      <c r="G29" s="66">
        <f t="shared" si="1"/>
        <v>19</v>
      </c>
      <c r="H29" s="65">
        <f>VLOOKUP($A29,'Return Data'!$B$7:$R$2843,12,0)</f>
        <v>34.136299999999999</v>
      </c>
      <c r="I29" s="66">
        <f t="shared" si="2"/>
        <v>23</v>
      </c>
      <c r="J29" s="65">
        <f>VLOOKUP($A29,'Return Data'!$B$7:$R$2843,13,0)</f>
        <v>46.470999999999997</v>
      </c>
      <c r="K29" s="66">
        <f t="shared" si="3"/>
        <v>25</v>
      </c>
      <c r="L29" s="65">
        <f>VLOOKUP($A29,'Return Data'!$B$7:$R$2843,17,0)</f>
        <v>22.852499999999999</v>
      </c>
      <c r="M29" s="66">
        <f t="shared" si="8"/>
        <v>25</v>
      </c>
      <c r="N29" s="65"/>
      <c r="O29" s="66"/>
      <c r="P29" s="65"/>
      <c r="Q29" s="66"/>
      <c r="R29" s="65">
        <f>VLOOKUP($A29,'Return Data'!$B$7:$R$2843,16,0)</f>
        <v>14.4153</v>
      </c>
      <c r="S29" s="67">
        <f t="shared" si="6"/>
        <v>25</v>
      </c>
    </row>
    <row r="30" spans="1:19" x14ac:dyDescent="0.3">
      <c r="A30" s="63" t="s">
        <v>1271</v>
      </c>
      <c r="B30" s="64">
        <f>VLOOKUP($A30,'Return Data'!$B$7:$R$2843,3,0)</f>
        <v>44438</v>
      </c>
      <c r="C30" s="65">
        <f>VLOOKUP($A30,'Return Data'!$B$7:$R$2843,4,0)</f>
        <v>136.52680000000001</v>
      </c>
      <c r="D30" s="65">
        <f>VLOOKUP($A30,'Return Data'!$B$7:$R$2843,10,0)</f>
        <v>14.099399999999999</v>
      </c>
      <c r="E30" s="66">
        <f t="shared" si="0"/>
        <v>7</v>
      </c>
      <c r="F30" s="65">
        <f>VLOOKUP($A30,'Return Data'!$B$7:$R$2843,11,0)</f>
        <v>20.62</v>
      </c>
      <c r="G30" s="66">
        <f t="shared" si="1"/>
        <v>15</v>
      </c>
      <c r="H30" s="65">
        <f>VLOOKUP($A30,'Return Data'!$B$7:$R$2843,12,0)</f>
        <v>50.251199999999997</v>
      </c>
      <c r="I30" s="66">
        <f t="shared" si="2"/>
        <v>3</v>
      </c>
      <c r="J30" s="65">
        <f>VLOOKUP($A30,'Return Data'!$B$7:$R$2843,13,0)</f>
        <v>58.704099999999997</v>
      </c>
      <c r="K30" s="66">
        <f t="shared" si="3"/>
        <v>6</v>
      </c>
      <c r="L30" s="65">
        <f>VLOOKUP($A30,'Return Data'!$B$7:$R$2843,17,0)</f>
        <v>24.615600000000001</v>
      </c>
      <c r="M30" s="66">
        <f t="shared" si="8"/>
        <v>22</v>
      </c>
      <c r="N30" s="65">
        <f>VLOOKUP($A30,'Return Data'!$B$7:$R$2843,14,0)</f>
        <v>12.0349</v>
      </c>
      <c r="O30" s="66">
        <f t="shared" ref="O30:O35" si="10">RANK(N30,N$8:N$41,0)</f>
        <v>21</v>
      </c>
      <c r="P30" s="65">
        <f>VLOOKUP($A30,'Return Data'!$B$7:$R$2843,15,0)</f>
        <v>12.5139</v>
      </c>
      <c r="Q30" s="66">
        <f t="shared" ref="Q30:Q35" si="11">RANK(P30,P$8:P$41,0)</f>
        <v>21</v>
      </c>
      <c r="R30" s="65">
        <f>VLOOKUP($A30,'Return Data'!$B$7:$R$2843,16,0)</f>
        <v>17.238600000000002</v>
      </c>
      <c r="S30" s="67">
        <f t="shared" si="6"/>
        <v>12</v>
      </c>
    </row>
    <row r="31" spans="1:19" x14ac:dyDescent="0.3">
      <c r="A31" s="63" t="s">
        <v>1780</v>
      </c>
      <c r="B31" s="64">
        <f>VLOOKUP($A31,'Return Data'!$B$7:$R$2843,3,0)</f>
        <v>44438</v>
      </c>
      <c r="C31" s="65">
        <f>VLOOKUP($A31,'Return Data'!$B$7:$R$2843,4,0)</f>
        <v>47.268599999999999</v>
      </c>
      <c r="D31" s="65">
        <f>VLOOKUP($A31,'Return Data'!$B$7:$R$2843,10,0)</f>
        <v>13.9626</v>
      </c>
      <c r="E31" s="66">
        <f t="shared" si="0"/>
        <v>8</v>
      </c>
      <c r="F31" s="65">
        <f>VLOOKUP($A31,'Return Data'!$B$7:$R$2843,11,0)</f>
        <v>28.032599999999999</v>
      </c>
      <c r="G31" s="66">
        <f t="shared" si="1"/>
        <v>3</v>
      </c>
      <c r="H31" s="65">
        <f>VLOOKUP($A31,'Return Data'!$B$7:$R$2843,12,0)</f>
        <v>39.705300000000001</v>
      </c>
      <c r="I31" s="66">
        <f t="shared" si="2"/>
        <v>12</v>
      </c>
      <c r="J31" s="65">
        <f>VLOOKUP($A31,'Return Data'!$B$7:$R$2843,13,0)</f>
        <v>49.562899999999999</v>
      </c>
      <c r="K31" s="66">
        <f t="shared" si="3"/>
        <v>21</v>
      </c>
      <c r="L31" s="65">
        <f>VLOOKUP($A31,'Return Data'!$B$7:$R$2843,17,0)</f>
        <v>38.584000000000003</v>
      </c>
      <c r="M31" s="66">
        <f t="shared" si="8"/>
        <v>3</v>
      </c>
      <c r="N31" s="65">
        <f>VLOOKUP($A31,'Return Data'!$B$7:$R$2843,14,0)</f>
        <v>22.352599999999999</v>
      </c>
      <c r="O31" s="66">
        <f t="shared" si="10"/>
        <v>3</v>
      </c>
      <c r="P31" s="65">
        <f>VLOOKUP($A31,'Return Data'!$B$7:$R$2843,15,0)</f>
        <v>20.668199999999999</v>
      </c>
      <c r="Q31" s="66">
        <f t="shared" si="11"/>
        <v>2</v>
      </c>
      <c r="R31" s="65">
        <f>VLOOKUP($A31,'Return Data'!$B$7:$R$2843,16,0)</f>
        <v>20.681999999999999</v>
      </c>
      <c r="S31" s="67">
        <f t="shared" si="6"/>
        <v>3</v>
      </c>
    </row>
    <row r="32" spans="1:19" x14ac:dyDescent="0.3">
      <c r="A32" s="63" t="s">
        <v>1811</v>
      </c>
      <c r="B32" s="64">
        <f>VLOOKUP($A32,'Return Data'!$B$7:$R$2843,3,0)</f>
        <v>44438</v>
      </c>
      <c r="C32" s="65">
        <f>VLOOKUP($A32,'Return Data'!$B$7:$R$2843,4,0)</f>
        <v>25.88</v>
      </c>
      <c r="D32" s="65">
        <f>VLOOKUP($A32,'Return Data'!$B$7:$R$2843,10,0)</f>
        <v>15.329800000000001</v>
      </c>
      <c r="E32" s="66">
        <f t="shared" si="0"/>
        <v>3</v>
      </c>
      <c r="F32" s="65">
        <f>VLOOKUP($A32,'Return Data'!$B$7:$R$2843,11,0)</f>
        <v>28.8203</v>
      </c>
      <c r="G32" s="66">
        <f t="shared" si="1"/>
        <v>2</v>
      </c>
      <c r="H32" s="65">
        <f>VLOOKUP($A32,'Return Data'!$B$7:$R$2843,12,0)</f>
        <v>47.464399999999998</v>
      </c>
      <c r="I32" s="66">
        <f t="shared" si="2"/>
        <v>4</v>
      </c>
      <c r="J32" s="65">
        <f>VLOOKUP($A32,'Return Data'!$B$7:$R$2843,13,0)</f>
        <v>66.217100000000002</v>
      </c>
      <c r="K32" s="66">
        <f t="shared" si="3"/>
        <v>2</v>
      </c>
      <c r="L32" s="65">
        <f>VLOOKUP($A32,'Return Data'!$B$7:$R$2843,17,0)</f>
        <v>43.530900000000003</v>
      </c>
      <c r="M32" s="66">
        <f t="shared" si="8"/>
        <v>2</v>
      </c>
      <c r="N32" s="65">
        <f>VLOOKUP($A32,'Return Data'!$B$7:$R$2843,14,0)</f>
        <v>23.414200000000001</v>
      </c>
      <c r="O32" s="66">
        <f t="shared" si="10"/>
        <v>2</v>
      </c>
      <c r="P32" s="65">
        <f>VLOOKUP($A32,'Return Data'!$B$7:$R$2843,15,0)</f>
        <v>18.759699999999999</v>
      </c>
      <c r="Q32" s="66">
        <f t="shared" si="11"/>
        <v>3</v>
      </c>
      <c r="R32" s="65">
        <f>VLOOKUP($A32,'Return Data'!$B$7:$R$2843,16,0)</f>
        <v>15.7639</v>
      </c>
      <c r="S32" s="67">
        <f t="shared" si="6"/>
        <v>20</v>
      </c>
    </row>
    <row r="33" spans="1:19" x14ac:dyDescent="0.3">
      <c r="A33" s="63" t="s">
        <v>1273</v>
      </c>
      <c r="B33" s="64">
        <f>VLOOKUP($A33,'Return Data'!$B$7:$R$2843,3,0)</f>
        <v>44438</v>
      </c>
      <c r="C33" s="65">
        <f>VLOOKUP($A33,'Return Data'!$B$7:$R$2843,4,0)</f>
        <v>222.23</v>
      </c>
      <c r="D33" s="65">
        <f>VLOOKUP($A33,'Return Data'!$B$7:$R$2843,10,0)</f>
        <v>15.3842</v>
      </c>
      <c r="E33" s="66">
        <f t="shared" si="0"/>
        <v>2</v>
      </c>
      <c r="F33" s="65">
        <f>VLOOKUP($A33,'Return Data'!$B$7:$R$2843,11,0)</f>
        <v>24.554400000000001</v>
      </c>
      <c r="G33" s="66">
        <f t="shared" si="1"/>
        <v>5</v>
      </c>
      <c r="H33" s="65">
        <f>VLOOKUP($A33,'Return Data'!$B$7:$R$2843,12,0)</f>
        <v>43.392699999999998</v>
      </c>
      <c r="I33" s="66">
        <f t="shared" si="2"/>
        <v>5</v>
      </c>
      <c r="J33" s="65">
        <f>VLOOKUP($A33,'Return Data'!$B$7:$R$2843,13,0)</f>
        <v>58.486699999999999</v>
      </c>
      <c r="K33" s="66">
        <f t="shared" si="3"/>
        <v>7</v>
      </c>
      <c r="L33" s="65">
        <f>VLOOKUP($A33,'Return Data'!$B$7:$R$2843,17,0)</f>
        <v>30.149699999999999</v>
      </c>
      <c r="M33" s="66">
        <f t="shared" si="8"/>
        <v>11</v>
      </c>
      <c r="N33" s="65">
        <f>VLOOKUP($A33,'Return Data'!$B$7:$R$2843,14,0)</f>
        <v>13.991199999999999</v>
      </c>
      <c r="O33" s="66">
        <f t="shared" si="10"/>
        <v>16</v>
      </c>
      <c r="P33" s="65">
        <f>VLOOKUP($A33,'Return Data'!$B$7:$R$2843,15,0)</f>
        <v>15.5672</v>
      </c>
      <c r="Q33" s="66">
        <f t="shared" si="11"/>
        <v>8</v>
      </c>
      <c r="R33" s="65">
        <f>VLOOKUP($A33,'Return Data'!$B$7:$R$2843,16,0)</f>
        <v>16.028099999999998</v>
      </c>
      <c r="S33" s="67">
        <f t="shared" si="6"/>
        <v>18</v>
      </c>
    </row>
    <row r="34" spans="1:19" x14ac:dyDescent="0.3">
      <c r="A34" s="63" t="s">
        <v>1275</v>
      </c>
      <c r="B34" s="64">
        <f>VLOOKUP($A34,'Return Data'!$B$7:$R$2843,3,0)</f>
        <v>44438</v>
      </c>
      <c r="C34" s="65">
        <f>VLOOKUP($A34,'Return Data'!$B$7:$R$2843,4,0)</f>
        <v>384.83240000000001</v>
      </c>
      <c r="D34" s="65">
        <f>VLOOKUP($A34,'Return Data'!$B$7:$R$2843,10,0)</f>
        <v>8.7975999999999992</v>
      </c>
      <c r="E34" s="66">
        <f t="shared" si="0"/>
        <v>30</v>
      </c>
      <c r="F34" s="65">
        <f>VLOOKUP($A34,'Return Data'!$B$7:$R$2843,11,0)</f>
        <v>34.965400000000002</v>
      </c>
      <c r="G34" s="66">
        <f t="shared" si="1"/>
        <v>1</v>
      </c>
      <c r="H34" s="65">
        <f>VLOOKUP($A34,'Return Data'!$B$7:$R$2843,12,0)</f>
        <v>60.559199999999997</v>
      </c>
      <c r="I34" s="66">
        <f t="shared" si="2"/>
        <v>1</v>
      </c>
      <c r="J34" s="65">
        <f>VLOOKUP($A34,'Return Data'!$B$7:$R$2843,13,0)</f>
        <v>72.792400000000001</v>
      </c>
      <c r="K34" s="66">
        <f t="shared" si="3"/>
        <v>1</v>
      </c>
      <c r="L34" s="65">
        <f>VLOOKUP($A34,'Return Data'!$B$7:$R$2843,17,0)</f>
        <v>50.178400000000003</v>
      </c>
      <c r="M34" s="66">
        <f t="shared" si="8"/>
        <v>1</v>
      </c>
      <c r="N34" s="65">
        <f>VLOOKUP($A34,'Return Data'!$B$7:$R$2843,14,0)</f>
        <v>27.0336</v>
      </c>
      <c r="O34" s="66">
        <f t="shared" si="10"/>
        <v>1</v>
      </c>
      <c r="P34" s="65">
        <f>VLOOKUP($A34,'Return Data'!$B$7:$R$2843,15,0)</f>
        <v>22.552800000000001</v>
      </c>
      <c r="Q34" s="66">
        <f t="shared" si="11"/>
        <v>1</v>
      </c>
      <c r="R34" s="65">
        <f>VLOOKUP($A34,'Return Data'!$B$7:$R$2843,16,0)</f>
        <v>19.530999999999999</v>
      </c>
      <c r="S34" s="67">
        <f t="shared" si="6"/>
        <v>4</v>
      </c>
    </row>
    <row r="35" spans="1:19" x14ac:dyDescent="0.3">
      <c r="A35" s="63" t="s">
        <v>1813</v>
      </c>
      <c r="B35" s="64">
        <f>VLOOKUP($A35,'Return Data'!$B$7:$R$2843,3,0)</f>
        <v>44438</v>
      </c>
      <c r="C35" s="65">
        <f>VLOOKUP($A35,'Return Data'!$B$7:$R$2843,4,0)</f>
        <v>73.525999999999996</v>
      </c>
      <c r="D35" s="65">
        <f>VLOOKUP($A35,'Return Data'!$B$7:$R$2843,10,0)</f>
        <v>9.9655000000000005</v>
      </c>
      <c r="E35" s="66">
        <f t="shared" si="0"/>
        <v>24</v>
      </c>
      <c r="F35" s="65">
        <f>VLOOKUP($A35,'Return Data'!$B$7:$R$2843,11,0)</f>
        <v>17.228200000000001</v>
      </c>
      <c r="G35" s="66">
        <f t="shared" si="1"/>
        <v>25</v>
      </c>
      <c r="H35" s="65">
        <f>VLOOKUP($A35,'Return Data'!$B$7:$R$2843,12,0)</f>
        <v>35.492600000000003</v>
      </c>
      <c r="I35" s="66">
        <f t="shared" si="2"/>
        <v>18</v>
      </c>
      <c r="J35" s="65">
        <f>VLOOKUP($A35,'Return Data'!$B$7:$R$2843,13,0)</f>
        <v>50.939</v>
      </c>
      <c r="K35" s="66">
        <f t="shared" si="3"/>
        <v>17</v>
      </c>
      <c r="L35" s="65">
        <f>VLOOKUP($A35,'Return Data'!$B$7:$R$2843,17,0)</f>
        <v>24.7682</v>
      </c>
      <c r="M35" s="66">
        <f t="shared" si="8"/>
        <v>21</v>
      </c>
      <c r="N35" s="65">
        <f>VLOOKUP($A35,'Return Data'!$B$7:$R$2843,14,0)</f>
        <v>14.082800000000001</v>
      </c>
      <c r="O35" s="66">
        <f t="shared" si="10"/>
        <v>15</v>
      </c>
      <c r="P35" s="65">
        <f>VLOOKUP($A35,'Return Data'!$B$7:$R$2843,15,0)</f>
        <v>14.238200000000001</v>
      </c>
      <c r="Q35" s="66">
        <f t="shared" si="11"/>
        <v>14</v>
      </c>
      <c r="R35" s="65">
        <f>VLOOKUP($A35,'Return Data'!$B$7:$R$2843,16,0)</f>
        <v>13.311299999999999</v>
      </c>
      <c r="S35" s="67">
        <f t="shared" si="6"/>
        <v>27</v>
      </c>
    </row>
    <row r="36" spans="1:19" x14ac:dyDescent="0.3">
      <c r="A36" s="63" t="s">
        <v>1815</v>
      </c>
      <c r="B36" s="64">
        <f>VLOOKUP($A36,'Return Data'!$B$7:$R$2843,3,0)</f>
        <v>44438</v>
      </c>
      <c r="C36" s="65">
        <f>VLOOKUP($A36,'Return Data'!$B$7:$R$2843,4,0)</f>
        <v>14.1416</v>
      </c>
      <c r="D36" s="65">
        <f>VLOOKUP($A36,'Return Data'!$B$7:$R$2843,10,0)</f>
        <v>8.8887999999999998</v>
      </c>
      <c r="E36" s="66">
        <f t="shared" si="0"/>
        <v>29</v>
      </c>
      <c r="F36" s="65">
        <f>VLOOKUP($A36,'Return Data'!$B$7:$R$2843,11,0)</f>
        <v>14.261699999999999</v>
      </c>
      <c r="G36" s="66">
        <f t="shared" si="1"/>
        <v>32</v>
      </c>
      <c r="H36" s="65">
        <f>VLOOKUP($A36,'Return Data'!$B$7:$R$2843,12,0)</f>
        <v>23.6889</v>
      </c>
      <c r="I36" s="66">
        <f t="shared" si="2"/>
        <v>34</v>
      </c>
      <c r="J36" s="65">
        <f>VLOOKUP($A36,'Return Data'!$B$7:$R$2843,13,0)</f>
        <v>33.017299999999999</v>
      </c>
      <c r="K36" s="66">
        <f t="shared" si="3"/>
        <v>34</v>
      </c>
      <c r="L36" s="65">
        <f>VLOOKUP($A36,'Return Data'!$B$7:$R$2843,17,0)</f>
        <v>19.061599999999999</v>
      </c>
      <c r="M36" s="66">
        <f t="shared" si="8"/>
        <v>29</v>
      </c>
      <c r="N36" s="65"/>
      <c r="O36" s="66"/>
      <c r="P36" s="65"/>
      <c r="Q36" s="66"/>
      <c r="R36" s="65">
        <f>VLOOKUP($A36,'Return Data'!$B$7:$R$2843,16,0)</f>
        <v>12.5855</v>
      </c>
      <c r="S36" s="67">
        <f t="shared" si="6"/>
        <v>31</v>
      </c>
    </row>
    <row r="37" spans="1:19" x14ac:dyDescent="0.3">
      <c r="A37" s="63" t="s">
        <v>1278</v>
      </c>
      <c r="B37" s="64">
        <f>VLOOKUP($A37,'Return Data'!$B$7:$R$2843,3,0)</f>
        <v>44438</v>
      </c>
      <c r="C37" s="65">
        <f>VLOOKUP($A37,'Return Data'!$B$7:$R$2843,4,0)</f>
        <v>15.6343</v>
      </c>
      <c r="D37" s="65">
        <f>VLOOKUP($A37,'Return Data'!$B$7:$R$2843,10,0)</f>
        <v>10.578099999999999</v>
      </c>
      <c r="E37" s="66">
        <f t="shared" si="0"/>
        <v>21</v>
      </c>
      <c r="F37" s="65">
        <f>VLOOKUP($A37,'Return Data'!$B$7:$R$2843,11,0)</f>
        <v>19.092199999999998</v>
      </c>
      <c r="G37" s="66">
        <f t="shared" si="1"/>
        <v>18</v>
      </c>
      <c r="H37" s="65">
        <f>VLOOKUP($A37,'Return Data'!$B$7:$R$2843,12,0)</f>
        <v>36.751899999999999</v>
      </c>
      <c r="I37" s="66">
        <f t="shared" si="2"/>
        <v>16</v>
      </c>
      <c r="J37" s="65">
        <f>VLOOKUP($A37,'Return Data'!$B$7:$R$2843,13,0)</f>
        <v>49.6492</v>
      </c>
      <c r="K37" s="66">
        <f t="shared" si="3"/>
        <v>20</v>
      </c>
      <c r="L37" s="65"/>
      <c r="M37" s="66"/>
      <c r="N37" s="65"/>
      <c r="O37" s="66"/>
      <c r="P37" s="65"/>
      <c r="Q37" s="66"/>
      <c r="R37" s="65">
        <f>VLOOKUP($A37,'Return Data'!$B$7:$R$2843,16,0)</f>
        <v>25.268899999999999</v>
      </c>
      <c r="S37" s="67">
        <f t="shared" si="6"/>
        <v>1</v>
      </c>
    </row>
    <row r="38" spans="1:19" x14ac:dyDescent="0.3">
      <c r="A38" s="102" t="s">
        <v>1793</v>
      </c>
      <c r="B38" s="64">
        <f>VLOOKUP($A38,'Return Data'!$B$7:$R$2843,3,0)</f>
        <v>44438</v>
      </c>
      <c r="C38" s="65">
        <f>VLOOKUP($A38,'Return Data'!$B$7:$R$2843,4,0)</f>
        <v>15.513199999999999</v>
      </c>
      <c r="D38" s="65">
        <f>VLOOKUP($A38,'Return Data'!$B$7:$R$2843,10,0)</f>
        <v>10.5961</v>
      </c>
      <c r="E38" s="66">
        <f t="shared" si="0"/>
        <v>20</v>
      </c>
      <c r="F38" s="65">
        <f>VLOOKUP($A38,'Return Data'!$B$7:$R$2843,11,0)</f>
        <v>17.3553</v>
      </c>
      <c r="G38" s="66">
        <f t="shared" si="1"/>
        <v>24</v>
      </c>
      <c r="H38" s="65">
        <f>VLOOKUP($A38,'Return Data'!$B$7:$R$2843,12,0)</f>
        <v>29.055099999999999</v>
      </c>
      <c r="I38" s="66">
        <f t="shared" si="2"/>
        <v>29</v>
      </c>
      <c r="J38" s="65">
        <f>VLOOKUP($A38,'Return Data'!$B$7:$R$2843,13,0)</f>
        <v>40.6098</v>
      </c>
      <c r="K38" s="66">
        <f t="shared" si="3"/>
        <v>29</v>
      </c>
      <c r="L38" s="65">
        <f>VLOOKUP($A38,'Return Data'!$B$7:$R$2843,17,0)</f>
        <v>24.060700000000001</v>
      </c>
      <c r="M38" s="66">
        <f>RANK(L38,L$8:L$41,0)</f>
        <v>23</v>
      </c>
      <c r="N38" s="65"/>
      <c r="O38" s="66"/>
      <c r="P38" s="65"/>
      <c r="Q38" s="66"/>
      <c r="R38" s="65">
        <f>VLOOKUP($A38,'Return Data'!$B$7:$R$2843,16,0)</f>
        <v>15.855700000000001</v>
      </c>
      <c r="S38" s="67">
        <f t="shared" si="6"/>
        <v>19</v>
      </c>
    </row>
    <row r="39" spans="1:19" x14ac:dyDescent="0.3">
      <c r="A39" s="63" t="s">
        <v>1817</v>
      </c>
      <c r="B39" s="64">
        <f>VLOOKUP($A39,'Return Data'!$B$7:$R$2843,3,0)</f>
        <v>44438</v>
      </c>
      <c r="C39" s="65">
        <f>VLOOKUP($A39,'Return Data'!$B$7:$R$2843,4,0)</f>
        <v>144.07</v>
      </c>
      <c r="D39" s="65">
        <f>VLOOKUP($A39,'Return Data'!$B$7:$R$2843,10,0)</f>
        <v>8.0471000000000004</v>
      </c>
      <c r="E39" s="66">
        <f t="shared" si="0"/>
        <v>31</v>
      </c>
      <c r="F39" s="65">
        <f>VLOOKUP($A39,'Return Data'!$B$7:$R$2843,11,0)</f>
        <v>16.354399999999998</v>
      </c>
      <c r="G39" s="66">
        <f t="shared" si="1"/>
        <v>28</v>
      </c>
      <c r="H39" s="65">
        <f>VLOOKUP($A39,'Return Data'!$B$7:$R$2843,12,0)</f>
        <v>29.002500000000001</v>
      </c>
      <c r="I39" s="66">
        <f t="shared" si="2"/>
        <v>30</v>
      </c>
      <c r="J39" s="65">
        <f>VLOOKUP($A39,'Return Data'!$B$7:$R$2843,13,0)</f>
        <v>39.629800000000003</v>
      </c>
      <c r="K39" s="66">
        <f t="shared" si="3"/>
        <v>31</v>
      </c>
      <c r="L39" s="65">
        <f>VLOOKUP($A39,'Return Data'!$B$7:$R$2843,17,0)</f>
        <v>18.4941</v>
      </c>
      <c r="M39" s="66">
        <f>RANK(L39,L$8:L$41,0)</f>
        <v>32</v>
      </c>
      <c r="N39" s="65">
        <f>VLOOKUP($A39,'Return Data'!$B$7:$R$2843,14,0)</f>
        <v>6.6723999999999997</v>
      </c>
      <c r="O39" s="66">
        <f>RANK(N39,N$8:N$41,0)</f>
        <v>29</v>
      </c>
      <c r="P39" s="65">
        <f>VLOOKUP($A39,'Return Data'!$B$7:$R$2843,15,0)</f>
        <v>8.5980000000000008</v>
      </c>
      <c r="Q39" s="66">
        <f>RANK(P39,P$8:P$41,0)</f>
        <v>27</v>
      </c>
      <c r="R39" s="65">
        <f>VLOOKUP($A39,'Return Data'!$B$7:$R$2843,16,0)</f>
        <v>10.1471</v>
      </c>
      <c r="S39" s="67">
        <f t="shared" si="6"/>
        <v>33</v>
      </c>
    </row>
    <row r="40" spans="1:19" x14ac:dyDescent="0.3">
      <c r="A40" s="63" t="s">
        <v>1803</v>
      </c>
      <c r="B40" s="64">
        <f>VLOOKUP($A40,'Return Data'!$B$7:$R$2843,3,0)</f>
        <v>44438</v>
      </c>
      <c r="C40" s="65">
        <f>VLOOKUP($A40,'Return Data'!$B$7:$R$2843,4,0)</f>
        <v>32.61</v>
      </c>
      <c r="D40" s="65">
        <f>VLOOKUP($A40,'Return Data'!$B$7:$R$2843,10,0)</f>
        <v>15.392799999999999</v>
      </c>
      <c r="E40" s="66">
        <f t="shared" si="0"/>
        <v>1</v>
      </c>
      <c r="F40" s="65">
        <f>VLOOKUP($A40,'Return Data'!$B$7:$R$2843,11,0)</f>
        <v>22.501899999999999</v>
      </c>
      <c r="G40" s="66">
        <f t="shared" si="1"/>
        <v>11</v>
      </c>
      <c r="H40" s="65">
        <f>VLOOKUP($A40,'Return Data'!$B$7:$R$2843,12,0)</f>
        <v>40.4998</v>
      </c>
      <c r="I40" s="66">
        <f t="shared" si="2"/>
        <v>11</v>
      </c>
      <c r="J40" s="65">
        <f>VLOOKUP($A40,'Return Data'!$B$7:$R$2843,13,0)</f>
        <v>53.966000000000001</v>
      </c>
      <c r="K40" s="66">
        <f t="shared" si="3"/>
        <v>11</v>
      </c>
      <c r="L40" s="65">
        <f>VLOOKUP($A40,'Return Data'!$B$7:$R$2843,17,0)</f>
        <v>31.9343</v>
      </c>
      <c r="M40" s="66">
        <f>RANK(L40,L$8:L$41,0)</f>
        <v>6</v>
      </c>
      <c r="N40" s="65">
        <f>VLOOKUP($A40,'Return Data'!$B$7:$R$2843,14,0)</f>
        <v>17.662099999999999</v>
      </c>
      <c r="O40" s="66">
        <f>RANK(N40,N$8:N$41,0)</f>
        <v>7</v>
      </c>
      <c r="P40" s="65">
        <f>VLOOKUP($A40,'Return Data'!$B$7:$R$2843,15,0)</f>
        <v>15.0664</v>
      </c>
      <c r="Q40" s="66">
        <f>RANK(P40,P$8:P$41,0)</f>
        <v>10</v>
      </c>
      <c r="R40" s="65">
        <f>VLOOKUP($A40,'Return Data'!$B$7:$R$2843,16,0)</f>
        <v>12.2484</v>
      </c>
      <c r="S40" s="67">
        <f t="shared" si="6"/>
        <v>32</v>
      </c>
    </row>
    <row r="41" spans="1:19" x14ac:dyDescent="0.3">
      <c r="A41" s="63" t="s">
        <v>1876</v>
      </c>
      <c r="B41" s="64">
        <f>VLOOKUP($A41,'Return Data'!$B$7:$R$2843,3,0)</f>
        <v>44438</v>
      </c>
      <c r="C41" s="65">
        <f>VLOOKUP($A41,'Return Data'!$B$7:$R$2843,4,0)</f>
        <v>254.4341</v>
      </c>
      <c r="D41" s="65">
        <f>VLOOKUP($A41,'Return Data'!$B$7:$R$2843,10,0)</f>
        <v>14.4595</v>
      </c>
      <c r="E41" s="66">
        <f t="shared" si="0"/>
        <v>6</v>
      </c>
      <c r="F41" s="65">
        <f>VLOOKUP($A41,'Return Data'!$B$7:$R$2843,11,0)</f>
        <v>23.2182</v>
      </c>
      <c r="G41" s="66">
        <f t="shared" si="1"/>
        <v>7</v>
      </c>
      <c r="H41" s="65">
        <f>VLOOKUP($A41,'Return Data'!$B$7:$R$2843,12,0)</f>
        <v>38.476399999999998</v>
      </c>
      <c r="I41" s="66">
        <f t="shared" si="2"/>
        <v>15</v>
      </c>
      <c r="J41" s="65">
        <f>VLOOKUP($A41,'Return Data'!$B$7:$R$2843,13,0)</f>
        <v>61.173099999999998</v>
      </c>
      <c r="K41" s="66">
        <f t="shared" si="3"/>
        <v>4</v>
      </c>
      <c r="L41" s="65">
        <f>VLOOKUP($A41,'Return Data'!$B$7:$R$2843,17,0)</f>
        <v>37.173299999999998</v>
      </c>
      <c r="M41" s="66">
        <f>RANK(L41,L$8:L$41,0)</f>
        <v>4</v>
      </c>
      <c r="N41" s="65">
        <f>VLOOKUP($A41,'Return Data'!$B$7:$R$2843,14,0)</f>
        <v>18.930900000000001</v>
      </c>
      <c r="O41" s="66">
        <f>RANK(N41,N$8:N$41,0)</f>
        <v>5</v>
      </c>
      <c r="P41" s="65">
        <f>VLOOKUP($A41,'Return Data'!$B$7:$R$2843,15,0)</f>
        <v>17.901</v>
      </c>
      <c r="Q41" s="66">
        <f>RANK(P41,P$8:P$41,0)</f>
        <v>4</v>
      </c>
      <c r="R41" s="65">
        <f>VLOOKUP($A41,'Return Data'!$B$7:$R$2843,16,0)</f>
        <v>16.565200000000001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11.200667647058824</v>
      </c>
      <c r="E43" s="74"/>
      <c r="F43" s="75">
        <f>AVERAGE(F8:F41)</f>
        <v>20.172670588235299</v>
      </c>
      <c r="G43" s="74"/>
      <c r="H43" s="75">
        <f>AVERAGE(H8:H41)</f>
        <v>36.988202941176475</v>
      </c>
      <c r="I43" s="74"/>
      <c r="J43" s="75">
        <f>AVERAGE(J8:J41)</f>
        <v>50.779761764705874</v>
      </c>
      <c r="K43" s="74"/>
      <c r="L43" s="75">
        <f>AVERAGE(L8:L41)</f>
        <v>27.979928125000001</v>
      </c>
      <c r="M43" s="74"/>
      <c r="N43" s="75">
        <f>AVERAGE(N8:N41)</f>
        <v>14.896541379310346</v>
      </c>
      <c r="O43" s="74"/>
      <c r="P43" s="75">
        <f>AVERAGE(P8:P41)</f>
        <v>14.450425925925927</v>
      </c>
      <c r="Q43" s="74"/>
      <c r="R43" s="75">
        <f>AVERAGE(R8:R41)</f>
        <v>16.128735294117647</v>
      </c>
      <c r="S43" s="76"/>
    </row>
    <row r="44" spans="1:19" x14ac:dyDescent="0.3">
      <c r="A44" s="73" t="s">
        <v>28</v>
      </c>
      <c r="B44" s="74"/>
      <c r="C44" s="74"/>
      <c r="D44" s="75">
        <f>MIN(D8:D41)</f>
        <v>-0.60429999999999995</v>
      </c>
      <c r="E44" s="74"/>
      <c r="F44" s="75">
        <f>MIN(F8:F41)</f>
        <v>8.8588000000000005</v>
      </c>
      <c r="G44" s="74"/>
      <c r="H44" s="75">
        <f>MIN(H8:H41)</f>
        <v>23.6889</v>
      </c>
      <c r="I44" s="74"/>
      <c r="J44" s="75">
        <f>MIN(J8:J41)</f>
        <v>33.017299999999999</v>
      </c>
      <c r="K44" s="74"/>
      <c r="L44" s="75">
        <f>MIN(L8:L41)</f>
        <v>18.4941</v>
      </c>
      <c r="M44" s="74"/>
      <c r="N44" s="75">
        <f>MIN(N8:N41)</f>
        <v>6.6723999999999997</v>
      </c>
      <c r="O44" s="74"/>
      <c r="P44" s="75">
        <f>MIN(P8:P41)</f>
        <v>8.5980000000000008</v>
      </c>
      <c r="Q44" s="74"/>
      <c r="R44" s="75">
        <f>MIN(R8:R41)</f>
        <v>9.3186</v>
      </c>
      <c r="S44" s="76"/>
    </row>
    <row r="45" spans="1:19" ht="15" thickBot="1" x14ac:dyDescent="0.35">
      <c r="A45" s="77" t="s">
        <v>29</v>
      </c>
      <c r="B45" s="78"/>
      <c r="C45" s="78"/>
      <c r="D45" s="79">
        <f>MAX(D8:D41)</f>
        <v>15.392799999999999</v>
      </c>
      <c r="E45" s="78"/>
      <c r="F45" s="79">
        <f>MAX(F8:F41)</f>
        <v>34.965400000000002</v>
      </c>
      <c r="G45" s="78"/>
      <c r="H45" s="79">
        <f>MAX(H8:H41)</f>
        <v>60.559199999999997</v>
      </c>
      <c r="I45" s="78"/>
      <c r="J45" s="79">
        <f>MAX(J8:J41)</f>
        <v>72.792400000000001</v>
      </c>
      <c r="K45" s="78"/>
      <c r="L45" s="79">
        <f>MAX(L8:L41)</f>
        <v>50.178400000000003</v>
      </c>
      <c r="M45" s="78"/>
      <c r="N45" s="79">
        <f>MAX(N8:N41)</f>
        <v>27.0336</v>
      </c>
      <c r="O45" s="78"/>
      <c r="P45" s="79">
        <f>MAX(P8:P41)</f>
        <v>22.552800000000001</v>
      </c>
      <c r="Q45" s="78"/>
      <c r="R45" s="79">
        <f>MAX(R8:R41)</f>
        <v>25.268899999999999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44438</v>
      </c>
      <c r="C8" s="65">
        <f>VLOOKUP($A8,'Return Data'!$B$7:$R$2843,4,0)</f>
        <v>70.224299999999999</v>
      </c>
      <c r="D8" s="65">
        <f>VLOOKUP($A8,'Return Data'!$B$7:$R$2843,10,0)</f>
        <v>6.6792999999999996</v>
      </c>
      <c r="E8" s="66">
        <f>RANK(D8,D$8:D$23,0)</f>
        <v>14</v>
      </c>
      <c r="F8" s="65">
        <f>VLOOKUP($A8,'Return Data'!$B$7:$R$2843,11,0)</f>
        <v>19.7286</v>
      </c>
      <c r="G8" s="66">
        <f>RANK(F8,F$8:F$23,0)</f>
        <v>5</v>
      </c>
      <c r="H8" s="65">
        <f>VLOOKUP($A8,'Return Data'!$B$7:$R$2843,12,0)</f>
        <v>39.054400000000001</v>
      </c>
      <c r="I8" s="66">
        <f>RANK(H8,H$8:H$23,0)</f>
        <v>6</v>
      </c>
      <c r="J8" s="65">
        <f>VLOOKUP($A8,'Return Data'!$B$7:$R$2843,13,0)</f>
        <v>51.018099999999997</v>
      </c>
      <c r="K8" s="66">
        <f>RANK(J8,J$8:J$23,0)</f>
        <v>8</v>
      </c>
      <c r="L8" s="65">
        <f>VLOOKUP($A8,'Return Data'!$B$7:$R$2843,17,0)</f>
        <v>25.5763</v>
      </c>
      <c r="M8" s="66">
        <f>RANK(L8,L$8:L$23,0)</f>
        <v>9</v>
      </c>
      <c r="N8" s="65">
        <f>VLOOKUP($A8,'Return Data'!$B$7:$R$2843,14,0)</f>
        <v>6.2736000000000001</v>
      </c>
      <c r="O8" s="66">
        <f>RANK(N8,N$8:N$23,0)</f>
        <v>12</v>
      </c>
      <c r="P8" s="65">
        <f>VLOOKUP($A8,'Return Data'!$B$7:$R$2843,15,0)</f>
        <v>8.6797000000000004</v>
      </c>
      <c r="Q8" s="66">
        <f>RANK(P8,P$8:P$23,0)</f>
        <v>11</v>
      </c>
      <c r="R8" s="65">
        <f>VLOOKUP($A8,'Return Data'!$B$7:$R$2843,16,0)</f>
        <v>15.6121</v>
      </c>
      <c r="S8" s="67">
        <f>RANK(R8,R$8:R$23,0)</f>
        <v>9</v>
      </c>
    </row>
    <row r="9" spans="1:20" x14ac:dyDescent="0.3">
      <c r="A9" s="63" t="s">
        <v>31</v>
      </c>
      <c r="B9" s="64">
        <f>VLOOKUP($A9,'Return Data'!$B$7:$R$2843,3,0)</f>
        <v>44438</v>
      </c>
      <c r="C9" s="65">
        <f>VLOOKUP($A9,'Return Data'!$B$7:$R$2843,4,0)</f>
        <v>413.03500000000003</v>
      </c>
      <c r="D9" s="65">
        <f>VLOOKUP($A9,'Return Data'!$B$7:$R$2843,10,0)</f>
        <v>11.1965</v>
      </c>
      <c r="E9" s="66">
        <f t="shared" ref="E9:E23" si="0">RANK(D9,D$8:D$23,0)</f>
        <v>6</v>
      </c>
      <c r="F9" s="65">
        <f>VLOOKUP($A9,'Return Data'!$B$7:$R$2843,11,0)</f>
        <v>18.203900000000001</v>
      </c>
      <c r="G9" s="66">
        <f t="shared" ref="G9:G23" si="1">RANK(F9,F$8:F$23,0)</f>
        <v>7</v>
      </c>
      <c r="H9" s="65">
        <f>VLOOKUP($A9,'Return Data'!$B$7:$R$2843,12,0)</f>
        <v>37.567399999999999</v>
      </c>
      <c r="I9" s="66">
        <f t="shared" ref="I9:I23" si="2">RANK(H9,H$8:H$23,0)</f>
        <v>7</v>
      </c>
      <c r="J9" s="65">
        <f>VLOOKUP($A9,'Return Data'!$B$7:$R$2843,13,0)</f>
        <v>51.256599999999999</v>
      </c>
      <c r="K9" s="66">
        <f t="shared" ref="K9:K23" si="3">RANK(J9,J$8:J$23,0)</f>
        <v>6</v>
      </c>
      <c r="L9" s="65">
        <f>VLOOKUP($A9,'Return Data'!$B$7:$R$2843,17,0)</f>
        <v>24.771699999999999</v>
      </c>
      <c r="M9" s="66">
        <f t="shared" ref="M9:M23" si="4">RANK(L9,L$8:L$23,0)</f>
        <v>10</v>
      </c>
      <c r="N9" s="65">
        <f>VLOOKUP($A9,'Return Data'!$B$7:$R$2843,14,0)</f>
        <v>10.241</v>
      </c>
      <c r="O9" s="66">
        <f t="shared" ref="O9:O23" si="5">RANK(N9,N$8:N$23,0)</f>
        <v>9</v>
      </c>
      <c r="P9" s="65">
        <f>VLOOKUP($A9,'Return Data'!$B$7:$R$2843,15,0)</f>
        <v>13.1402</v>
      </c>
      <c r="Q9" s="66">
        <f t="shared" ref="Q9:Q23" si="6">RANK(P9,P$8:P$23,0)</f>
        <v>6</v>
      </c>
      <c r="R9" s="65">
        <f>VLOOKUP($A9,'Return Data'!$B$7:$R$2843,16,0)</f>
        <v>14.4358</v>
      </c>
      <c r="S9" s="67">
        <f t="shared" ref="S9:S23" si="7">RANK(R9,R$8:R$23,0)</f>
        <v>12</v>
      </c>
    </row>
    <row r="10" spans="1:20" x14ac:dyDescent="0.3">
      <c r="A10" s="63" t="s">
        <v>32</v>
      </c>
      <c r="B10" s="64">
        <f>VLOOKUP($A10,'Return Data'!$B$7:$R$2843,3,0)</f>
        <v>44438</v>
      </c>
      <c r="C10" s="65">
        <f>VLOOKUP($A10,'Return Data'!$B$7:$R$2843,4,0)</f>
        <v>228.31</v>
      </c>
      <c r="D10" s="65">
        <f>VLOOKUP($A10,'Return Data'!$B$7:$R$2843,10,0)</f>
        <v>8.6052999999999997</v>
      </c>
      <c r="E10" s="66">
        <f t="shared" si="0"/>
        <v>12</v>
      </c>
      <c r="F10" s="65">
        <f>VLOOKUP($A10,'Return Data'!$B$7:$R$2843,11,0)</f>
        <v>20.372199999999999</v>
      </c>
      <c r="G10" s="66">
        <f t="shared" si="1"/>
        <v>4</v>
      </c>
      <c r="H10" s="65">
        <f>VLOOKUP($A10,'Return Data'!$B$7:$R$2843,12,0)</f>
        <v>40.862499999999997</v>
      </c>
      <c r="I10" s="66">
        <f t="shared" si="2"/>
        <v>4</v>
      </c>
      <c r="J10" s="65">
        <f>VLOOKUP($A10,'Return Data'!$B$7:$R$2843,13,0)</f>
        <v>50.164400000000001</v>
      </c>
      <c r="K10" s="66">
        <f t="shared" si="3"/>
        <v>9</v>
      </c>
      <c r="L10" s="65">
        <f>VLOOKUP($A10,'Return Data'!$B$7:$R$2843,17,0)</f>
        <v>29.321400000000001</v>
      </c>
      <c r="M10" s="66">
        <f t="shared" si="4"/>
        <v>4</v>
      </c>
      <c r="N10" s="65">
        <f>VLOOKUP($A10,'Return Data'!$B$7:$R$2843,14,0)</f>
        <v>14.073399999999999</v>
      </c>
      <c r="O10" s="66">
        <f t="shared" si="5"/>
        <v>3</v>
      </c>
      <c r="P10" s="65">
        <f>VLOOKUP($A10,'Return Data'!$B$7:$R$2843,15,0)</f>
        <v>12.761900000000001</v>
      </c>
      <c r="Q10" s="66">
        <f t="shared" si="6"/>
        <v>8</v>
      </c>
      <c r="R10" s="65">
        <f>VLOOKUP($A10,'Return Data'!$B$7:$R$2843,16,0)</f>
        <v>20.138500000000001</v>
      </c>
      <c r="S10" s="67">
        <f t="shared" si="7"/>
        <v>1</v>
      </c>
    </row>
    <row r="11" spans="1:20" x14ac:dyDescent="0.3">
      <c r="A11" s="63" t="s">
        <v>33</v>
      </c>
      <c r="B11" s="64">
        <f>VLOOKUP($A11,'Return Data'!$B$7:$R$2843,3,0)</f>
        <v>44438</v>
      </c>
      <c r="C11" s="65">
        <f>VLOOKUP($A11,'Return Data'!$B$7:$R$2843,4,0)</f>
        <v>15.24</v>
      </c>
      <c r="D11" s="65">
        <f>VLOOKUP($A11,'Return Data'!$B$7:$R$2843,10,0)</f>
        <v>9.5615000000000006</v>
      </c>
      <c r="E11" s="66">
        <f t="shared" si="0"/>
        <v>10</v>
      </c>
      <c r="F11" s="65">
        <f>VLOOKUP($A11,'Return Data'!$B$7:$R$2843,11,0)</f>
        <v>17.7743</v>
      </c>
      <c r="G11" s="66">
        <f t="shared" si="1"/>
        <v>9</v>
      </c>
      <c r="H11" s="65">
        <f>VLOOKUP($A11,'Return Data'!$B$7:$R$2843,12,0)</f>
        <v>36.559100000000001</v>
      </c>
      <c r="I11" s="66">
        <f t="shared" si="2"/>
        <v>8</v>
      </c>
      <c r="J11" s="65">
        <f>VLOOKUP($A11,'Return Data'!$B$7:$R$2843,13,0)</f>
        <v>49.2654</v>
      </c>
      <c r="K11" s="66">
        <f t="shared" si="3"/>
        <v>11</v>
      </c>
      <c r="L11" s="65">
        <f>VLOOKUP($A11,'Return Data'!$B$7:$R$2843,17,0)</f>
        <v>24.539200000000001</v>
      </c>
      <c r="M11" s="66">
        <f t="shared" si="4"/>
        <v>11</v>
      </c>
      <c r="N11" s="65"/>
      <c r="O11" s="66"/>
      <c r="P11" s="65"/>
      <c r="Q11" s="66"/>
      <c r="R11" s="65">
        <f>VLOOKUP($A11,'Return Data'!$B$7:$R$2843,16,0)</f>
        <v>14.918100000000001</v>
      </c>
      <c r="S11" s="67">
        <f t="shared" si="7"/>
        <v>11</v>
      </c>
    </row>
    <row r="12" spans="1:20" x14ac:dyDescent="0.3">
      <c r="A12" s="63" t="s">
        <v>34</v>
      </c>
      <c r="B12" s="64">
        <f>VLOOKUP($A12,'Return Data'!$B$7:$R$2843,3,0)</f>
        <v>44438</v>
      </c>
      <c r="C12" s="65">
        <f>VLOOKUP($A12,'Return Data'!$B$7:$R$2843,4,0)</f>
        <v>80.33</v>
      </c>
      <c r="D12" s="65">
        <f>VLOOKUP($A12,'Return Data'!$B$7:$R$2843,10,0)</f>
        <v>10.815300000000001</v>
      </c>
      <c r="E12" s="66">
        <f t="shared" si="0"/>
        <v>7</v>
      </c>
      <c r="F12" s="65">
        <f>VLOOKUP($A12,'Return Data'!$B$7:$R$2843,11,0)</f>
        <v>26.7835</v>
      </c>
      <c r="G12" s="66">
        <f t="shared" si="1"/>
        <v>1</v>
      </c>
      <c r="H12" s="65">
        <f>VLOOKUP($A12,'Return Data'!$B$7:$R$2843,12,0)</f>
        <v>56.283999999999999</v>
      </c>
      <c r="I12" s="66">
        <f t="shared" si="2"/>
        <v>1</v>
      </c>
      <c r="J12" s="65">
        <f>VLOOKUP($A12,'Return Data'!$B$7:$R$2843,13,0)</f>
        <v>75.738399999999999</v>
      </c>
      <c r="K12" s="66">
        <f t="shared" si="3"/>
        <v>1</v>
      </c>
      <c r="L12" s="65">
        <f>VLOOKUP($A12,'Return Data'!$B$7:$R$2843,17,0)</f>
        <v>34.726199999999999</v>
      </c>
      <c r="M12" s="66">
        <f t="shared" si="4"/>
        <v>1</v>
      </c>
      <c r="N12" s="65">
        <f>VLOOKUP($A12,'Return Data'!$B$7:$R$2843,14,0)</f>
        <v>13.1791</v>
      </c>
      <c r="O12" s="66">
        <f t="shared" si="5"/>
        <v>5</v>
      </c>
      <c r="P12" s="65">
        <f>VLOOKUP($A12,'Return Data'!$B$7:$R$2843,15,0)</f>
        <v>15.6745</v>
      </c>
      <c r="Q12" s="66">
        <f t="shared" si="6"/>
        <v>1</v>
      </c>
      <c r="R12" s="65">
        <f>VLOOKUP($A12,'Return Data'!$B$7:$R$2843,16,0)</f>
        <v>16.7013</v>
      </c>
      <c r="S12" s="67">
        <f t="shared" si="7"/>
        <v>5</v>
      </c>
    </row>
    <row r="13" spans="1:20" x14ac:dyDescent="0.3">
      <c r="A13" s="63" t="s">
        <v>35</v>
      </c>
      <c r="B13" s="64">
        <f>VLOOKUP($A13,'Return Data'!$B$7:$R$2843,3,0)</f>
        <v>44438</v>
      </c>
      <c r="C13" s="65">
        <f>VLOOKUP($A13,'Return Data'!$B$7:$R$2843,4,0)</f>
        <v>16.499600000000001</v>
      </c>
      <c r="D13" s="65">
        <f>VLOOKUP($A13,'Return Data'!$B$7:$R$2843,10,0)</f>
        <v>11.506399999999999</v>
      </c>
      <c r="E13" s="66">
        <f t="shared" si="0"/>
        <v>3</v>
      </c>
      <c r="F13" s="65">
        <f>VLOOKUP($A13,'Return Data'!$B$7:$R$2843,11,0)</f>
        <v>17.820599999999999</v>
      </c>
      <c r="G13" s="66">
        <f t="shared" si="1"/>
        <v>8</v>
      </c>
      <c r="H13" s="65">
        <f>VLOOKUP($A13,'Return Data'!$B$7:$R$2843,12,0)</f>
        <v>27.613</v>
      </c>
      <c r="I13" s="66">
        <f t="shared" si="2"/>
        <v>14</v>
      </c>
      <c r="J13" s="65">
        <f>VLOOKUP($A13,'Return Data'!$B$7:$R$2843,13,0)</f>
        <v>41.345999999999997</v>
      </c>
      <c r="K13" s="66">
        <f t="shared" si="3"/>
        <v>13</v>
      </c>
      <c r="L13" s="65">
        <f>VLOOKUP($A13,'Return Data'!$B$7:$R$2843,17,0)</f>
        <v>23.556799999999999</v>
      </c>
      <c r="M13" s="66">
        <f t="shared" si="4"/>
        <v>12</v>
      </c>
      <c r="N13" s="65">
        <f>VLOOKUP($A13,'Return Data'!$B$7:$R$2843,14,0)</f>
        <v>8.7774999999999999</v>
      </c>
      <c r="O13" s="66">
        <f t="shared" si="5"/>
        <v>11</v>
      </c>
      <c r="P13" s="65">
        <f>VLOOKUP($A13,'Return Data'!$B$7:$R$2843,15,0)</f>
        <v>8.5593000000000004</v>
      </c>
      <c r="Q13" s="66">
        <f t="shared" si="6"/>
        <v>12</v>
      </c>
      <c r="R13" s="65">
        <f>VLOOKUP($A13,'Return Data'!$B$7:$R$2843,16,0)</f>
        <v>8.7288999999999994</v>
      </c>
      <c r="S13" s="67">
        <f t="shared" si="7"/>
        <v>14</v>
      </c>
    </row>
    <row r="14" spans="1:20" x14ac:dyDescent="0.3">
      <c r="A14" s="63" t="s">
        <v>36</v>
      </c>
      <c r="B14" s="64">
        <f>VLOOKUP($A14,'Return Data'!$B$7:$R$2843,3,0)</f>
        <v>44438</v>
      </c>
      <c r="C14" s="65">
        <f>VLOOKUP($A14,'Return Data'!$B$7:$R$2843,4,0)</f>
        <v>393.38996195053602</v>
      </c>
      <c r="D14" s="65">
        <f>VLOOKUP($A14,'Return Data'!$B$7:$R$2843,10,0)</f>
        <v>10.3573</v>
      </c>
      <c r="E14" s="66">
        <f t="shared" si="0"/>
        <v>8</v>
      </c>
      <c r="F14" s="65">
        <f>VLOOKUP($A14,'Return Data'!$B$7:$R$2843,11,0)</f>
        <v>17.098299999999998</v>
      </c>
      <c r="G14" s="66">
        <f t="shared" si="1"/>
        <v>10</v>
      </c>
      <c r="H14" s="65">
        <f>VLOOKUP($A14,'Return Data'!$B$7:$R$2843,12,0)</f>
        <v>36.286299999999997</v>
      </c>
      <c r="I14" s="66">
        <f t="shared" si="2"/>
        <v>9</v>
      </c>
      <c r="J14" s="65">
        <f>VLOOKUP($A14,'Return Data'!$B$7:$R$2843,13,0)</f>
        <v>53.903399999999998</v>
      </c>
      <c r="K14" s="66">
        <f t="shared" si="3"/>
        <v>4</v>
      </c>
      <c r="L14" s="65">
        <f>VLOOKUP($A14,'Return Data'!$B$7:$R$2843,17,0)</f>
        <v>27.894500000000001</v>
      </c>
      <c r="M14" s="66">
        <f t="shared" si="4"/>
        <v>7</v>
      </c>
      <c r="N14" s="65">
        <f>VLOOKUP($A14,'Return Data'!$B$7:$R$2843,14,0)</f>
        <v>13.422800000000001</v>
      </c>
      <c r="O14" s="66">
        <f t="shared" si="5"/>
        <v>4</v>
      </c>
      <c r="P14" s="65">
        <f>VLOOKUP($A14,'Return Data'!$B$7:$R$2843,15,0)</f>
        <v>13.9824</v>
      </c>
      <c r="Q14" s="66">
        <f t="shared" si="6"/>
        <v>5</v>
      </c>
      <c r="R14" s="65">
        <f>VLOOKUP($A14,'Return Data'!$B$7:$R$2843,16,0)</f>
        <v>16.342400000000001</v>
      </c>
      <c r="S14" s="67">
        <f t="shared" si="7"/>
        <v>6</v>
      </c>
    </row>
    <row r="15" spans="1:20" x14ac:dyDescent="0.3">
      <c r="A15" s="63" t="s">
        <v>37</v>
      </c>
      <c r="B15" s="64">
        <f>VLOOKUP($A15,'Return Data'!$B$7:$R$2843,3,0)</f>
        <v>44438</v>
      </c>
      <c r="C15" s="65">
        <f>VLOOKUP($A15,'Return Data'!$B$7:$R$2843,4,0)</f>
        <v>54.652999999999999</v>
      </c>
      <c r="D15" s="65">
        <f>VLOOKUP($A15,'Return Data'!$B$7:$R$2843,10,0)</f>
        <v>11.414</v>
      </c>
      <c r="E15" s="66">
        <f t="shared" si="0"/>
        <v>4</v>
      </c>
      <c r="F15" s="65">
        <f>VLOOKUP($A15,'Return Data'!$B$7:$R$2843,11,0)</f>
        <v>21.813800000000001</v>
      </c>
      <c r="G15" s="66">
        <f t="shared" si="1"/>
        <v>2</v>
      </c>
      <c r="H15" s="65">
        <f>VLOOKUP($A15,'Return Data'!$B$7:$R$2843,12,0)</f>
        <v>40.035400000000003</v>
      </c>
      <c r="I15" s="66">
        <f t="shared" si="2"/>
        <v>5</v>
      </c>
      <c r="J15" s="65">
        <f>VLOOKUP($A15,'Return Data'!$B$7:$R$2843,13,0)</f>
        <v>53.571399999999997</v>
      </c>
      <c r="K15" s="66">
        <f t="shared" si="3"/>
        <v>5</v>
      </c>
      <c r="L15" s="65">
        <f>VLOOKUP($A15,'Return Data'!$B$7:$R$2843,17,0)</f>
        <v>28.013400000000001</v>
      </c>
      <c r="M15" s="66">
        <f t="shared" si="4"/>
        <v>6</v>
      </c>
      <c r="N15" s="65">
        <f>VLOOKUP($A15,'Return Data'!$B$7:$R$2843,14,0)</f>
        <v>12.8697</v>
      </c>
      <c r="O15" s="66">
        <f t="shared" si="5"/>
        <v>6</v>
      </c>
      <c r="P15" s="65">
        <f>VLOOKUP($A15,'Return Data'!$B$7:$R$2843,15,0)</f>
        <v>14.2537</v>
      </c>
      <c r="Q15" s="66">
        <f t="shared" si="6"/>
        <v>4</v>
      </c>
      <c r="R15" s="65">
        <f>VLOOKUP($A15,'Return Data'!$B$7:$R$2843,16,0)</f>
        <v>15.696</v>
      </c>
      <c r="S15" s="67">
        <f t="shared" si="7"/>
        <v>8</v>
      </c>
    </row>
    <row r="16" spans="1:20" x14ac:dyDescent="0.3">
      <c r="A16" s="63" t="s">
        <v>38</v>
      </c>
      <c r="B16" s="64">
        <f>VLOOKUP($A16,'Return Data'!$B$7:$R$2843,3,0)</f>
        <v>44438</v>
      </c>
      <c r="C16" s="65">
        <f>VLOOKUP($A16,'Return Data'!$B$7:$R$2843,4,0)</f>
        <v>116.31100000000001</v>
      </c>
      <c r="D16" s="65">
        <f>VLOOKUP($A16,'Return Data'!$B$7:$R$2843,10,0)</f>
        <v>12.078799999999999</v>
      </c>
      <c r="E16" s="66">
        <f t="shared" si="0"/>
        <v>1</v>
      </c>
      <c r="F16" s="65">
        <f>VLOOKUP($A16,'Return Data'!$B$7:$R$2843,11,0)</f>
        <v>21.750299999999999</v>
      </c>
      <c r="G16" s="66">
        <f t="shared" si="1"/>
        <v>3</v>
      </c>
      <c r="H16" s="65">
        <f>VLOOKUP($A16,'Return Data'!$B$7:$R$2843,12,0)</f>
        <v>42.836100000000002</v>
      </c>
      <c r="I16" s="66">
        <f t="shared" si="2"/>
        <v>3</v>
      </c>
      <c r="J16" s="65">
        <f>VLOOKUP($A16,'Return Data'!$B$7:$R$2843,13,0)</f>
        <v>57.052199999999999</v>
      </c>
      <c r="K16" s="66">
        <f t="shared" si="3"/>
        <v>3</v>
      </c>
      <c r="L16" s="65">
        <f>VLOOKUP($A16,'Return Data'!$B$7:$R$2843,17,0)</f>
        <v>30.5396</v>
      </c>
      <c r="M16" s="66">
        <f t="shared" si="4"/>
        <v>2</v>
      </c>
      <c r="N16" s="65">
        <f>VLOOKUP($A16,'Return Data'!$B$7:$R$2843,14,0)</f>
        <v>15.364599999999999</v>
      </c>
      <c r="O16" s="66">
        <f t="shared" si="5"/>
        <v>1</v>
      </c>
      <c r="P16" s="65">
        <f>VLOOKUP($A16,'Return Data'!$B$7:$R$2843,15,0)</f>
        <v>14.769500000000001</v>
      </c>
      <c r="Q16" s="66">
        <f t="shared" si="6"/>
        <v>2</v>
      </c>
      <c r="R16" s="65">
        <f>VLOOKUP($A16,'Return Data'!$B$7:$R$2843,16,0)</f>
        <v>16.311800000000002</v>
      </c>
      <c r="S16" s="67">
        <f t="shared" si="7"/>
        <v>7</v>
      </c>
    </row>
    <row r="17" spans="1:19" x14ac:dyDescent="0.3">
      <c r="A17" s="63" t="s">
        <v>39</v>
      </c>
      <c r="B17" s="64">
        <f>VLOOKUP($A17,'Return Data'!$B$7:$R$2843,3,0)</f>
        <v>44438</v>
      </c>
      <c r="C17" s="65">
        <f>VLOOKUP($A17,'Return Data'!$B$7:$R$2843,4,0)</f>
        <v>75.13</v>
      </c>
      <c r="D17" s="65">
        <f>VLOOKUP($A17,'Return Data'!$B$7:$R$2843,10,0)</f>
        <v>6.6883999999999997</v>
      </c>
      <c r="E17" s="66">
        <f t="shared" si="0"/>
        <v>13</v>
      </c>
      <c r="F17" s="65">
        <f>VLOOKUP($A17,'Return Data'!$B$7:$R$2843,11,0)</f>
        <v>15.852</v>
      </c>
      <c r="G17" s="66">
        <f t="shared" si="1"/>
        <v>12</v>
      </c>
      <c r="H17" s="65">
        <f>VLOOKUP($A17,'Return Data'!$B$7:$R$2843,12,0)</f>
        <v>31.8996</v>
      </c>
      <c r="I17" s="66">
        <f t="shared" si="2"/>
        <v>12</v>
      </c>
      <c r="J17" s="65">
        <f>VLOOKUP($A17,'Return Data'!$B$7:$R$2843,13,0)</f>
        <v>50.049900000000001</v>
      </c>
      <c r="K17" s="66">
        <f t="shared" si="3"/>
        <v>10</v>
      </c>
      <c r="L17" s="65">
        <f>VLOOKUP($A17,'Return Data'!$B$7:$R$2843,17,0)</f>
        <v>20.962299999999999</v>
      </c>
      <c r="M17" s="66">
        <f t="shared" si="4"/>
        <v>14</v>
      </c>
      <c r="N17" s="65">
        <f>VLOOKUP($A17,'Return Data'!$B$7:$R$2843,14,0)</f>
        <v>10.818</v>
      </c>
      <c r="O17" s="66">
        <f t="shared" si="5"/>
        <v>7</v>
      </c>
      <c r="P17" s="65">
        <f>VLOOKUP($A17,'Return Data'!$B$7:$R$2843,15,0)</f>
        <v>10.4282</v>
      </c>
      <c r="Q17" s="66">
        <f t="shared" si="6"/>
        <v>10</v>
      </c>
      <c r="R17" s="65">
        <f>VLOOKUP($A17,'Return Data'!$B$7:$R$2843,16,0)</f>
        <v>13.7141</v>
      </c>
      <c r="S17" s="67">
        <f t="shared" si="7"/>
        <v>13</v>
      </c>
    </row>
    <row r="18" spans="1:19" x14ac:dyDescent="0.3">
      <c r="A18" s="63" t="s">
        <v>40</v>
      </c>
      <c r="B18" s="64">
        <f>VLOOKUP($A18,'Return Data'!$B$7:$R$2843,3,0)</f>
        <v>44438</v>
      </c>
      <c r="C18" s="65">
        <f>VLOOKUP($A18,'Return Data'!$B$7:$R$2843,4,0)</f>
        <v>188.45740000000001</v>
      </c>
      <c r="D18" s="65">
        <f>VLOOKUP($A18,'Return Data'!$B$7:$R$2843,10,0)</f>
        <v>9.8358000000000008</v>
      </c>
      <c r="E18" s="66">
        <f t="shared" si="0"/>
        <v>9</v>
      </c>
      <c r="F18" s="65">
        <f>VLOOKUP($A18,'Return Data'!$B$7:$R$2843,11,0)</f>
        <v>15.5778</v>
      </c>
      <c r="G18" s="66">
        <f t="shared" si="1"/>
        <v>13</v>
      </c>
      <c r="H18" s="65">
        <f>VLOOKUP($A18,'Return Data'!$B$7:$R$2843,12,0)</f>
        <v>28.234500000000001</v>
      </c>
      <c r="I18" s="66">
        <f t="shared" si="2"/>
        <v>13</v>
      </c>
      <c r="J18" s="65">
        <f>VLOOKUP($A18,'Return Data'!$B$7:$R$2843,13,0)</f>
        <v>40.970700000000001</v>
      </c>
      <c r="K18" s="66">
        <f t="shared" si="3"/>
        <v>14</v>
      </c>
      <c r="L18" s="65">
        <f>VLOOKUP($A18,'Return Data'!$B$7:$R$2843,17,0)</f>
        <v>21.360800000000001</v>
      </c>
      <c r="M18" s="66">
        <f t="shared" si="4"/>
        <v>13</v>
      </c>
      <c r="N18" s="65">
        <f>VLOOKUP($A18,'Return Data'!$B$7:$R$2843,14,0)</f>
        <v>9.3152000000000008</v>
      </c>
      <c r="O18" s="66">
        <f t="shared" si="5"/>
        <v>10</v>
      </c>
      <c r="P18" s="65">
        <f>VLOOKUP($A18,'Return Data'!$B$7:$R$2843,15,0)</f>
        <v>12.769399999999999</v>
      </c>
      <c r="Q18" s="66">
        <f t="shared" si="6"/>
        <v>7</v>
      </c>
      <c r="R18" s="65">
        <f>VLOOKUP($A18,'Return Data'!$B$7:$R$2843,16,0)</f>
        <v>18.637799999999999</v>
      </c>
      <c r="S18" s="67">
        <f t="shared" si="7"/>
        <v>2</v>
      </c>
    </row>
    <row r="19" spans="1:19" x14ac:dyDescent="0.3">
      <c r="A19" s="63" t="s">
        <v>41</v>
      </c>
      <c r="B19" s="64">
        <f>VLOOKUP($A19,'Return Data'!$B$7:$R$2843,3,0)</f>
        <v>0</v>
      </c>
      <c r="C19" s="65">
        <f>VLOOKUP($A19,'Return Data'!$B$7:$R$2843,4,0)</f>
        <v>0</v>
      </c>
      <c r="D19" s="65">
        <f>VLOOKUP($A19,'Return Data'!$B$7:$R$2843,10,0)</f>
        <v>0</v>
      </c>
      <c r="E19" s="66">
        <f t="shared" si="0"/>
        <v>15</v>
      </c>
      <c r="F19" s="65">
        <f>VLOOKUP($A19,'Return Data'!$B$7:$R$2843,11,0)</f>
        <v>0</v>
      </c>
      <c r="G19" s="66">
        <f t="shared" si="1"/>
        <v>15</v>
      </c>
      <c r="H19" s="65">
        <f>VLOOKUP($A19,'Return Data'!$B$7:$R$2843,12,0)</f>
        <v>0</v>
      </c>
      <c r="I19" s="66">
        <f t="shared" si="2"/>
        <v>15</v>
      </c>
      <c r="J19" s="65">
        <f>VLOOKUP($A19,'Return Data'!$B$7:$R$2843,13,0)</f>
        <v>0</v>
      </c>
      <c r="K19" s="66">
        <f t="shared" si="3"/>
        <v>15</v>
      </c>
      <c r="L19" s="65">
        <f>VLOOKUP($A19,'Return Data'!$B$7:$R$2843,17,0)</f>
        <v>0</v>
      </c>
      <c r="M19" s="66">
        <f t="shared" si="4"/>
        <v>15</v>
      </c>
      <c r="N19" s="65"/>
      <c r="O19" s="66"/>
      <c r="P19" s="65"/>
      <c r="Q19" s="66"/>
      <c r="R19" s="65">
        <f>VLOOKUP($A19,'Return Data'!$B$7:$R$2843,16,0)</f>
        <v>0</v>
      </c>
      <c r="S19" s="67">
        <f t="shared" si="7"/>
        <v>15</v>
      </c>
    </row>
    <row r="20" spans="1:19" x14ac:dyDescent="0.3">
      <c r="A20" s="63" t="s">
        <v>42</v>
      </c>
      <c r="B20" s="64">
        <f>VLOOKUP($A20,'Return Data'!$B$7:$R$2843,3,0)</f>
        <v>0</v>
      </c>
      <c r="C20" s="65">
        <f>VLOOKUP($A20,'Return Data'!$B$7:$R$2843,4,0)</f>
        <v>0</v>
      </c>
      <c r="D20" s="65">
        <f>VLOOKUP($A20,'Return Data'!$B$7:$R$2843,10,0)</f>
        <v>0</v>
      </c>
      <c r="E20" s="66">
        <f t="shared" si="0"/>
        <v>15</v>
      </c>
      <c r="F20" s="65">
        <f>VLOOKUP($A20,'Return Data'!$B$7:$R$2843,11,0)</f>
        <v>0</v>
      </c>
      <c r="G20" s="66">
        <f t="shared" si="1"/>
        <v>15</v>
      </c>
      <c r="H20" s="65">
        <f>VLOOKUP($A20,'Return Data'!$B$7:$R$2843,12,0)</f>
        <v>0</v>
      </c>
      <c r="I20" s="66">
        <f t="shared" si="2"/>
        <v>15</v>
      </c>
      <c r="J20" s="65">
        <f>VLOOKUP($A20,'Return Data'!$B$7:$R$2843,13,0)</f>
        <v>0</v>
      </c>
      <c r="K20" s="66">
        <f t="shared" si="3"/>
        <v>15</v>
      </c>
      <c r="L20" s="65">
        <f>VLOOKUP($A20,'Return Data'!$B$7:$R$2843,17,0)</f>
        <v>0</v>
      </c>
      <c r="M20" s="66">
        <f t="shared" si="4"/>
        <v>15</v>
      </c>
      <c r="N20" s="65"/>
      <c r="O20" s="66"/>
      <c r="P20" s="65"/>
      <c r="Q20" s="66"/>
      <c r="R20" s="65">
        <f>VLOOKUP($A20,'Return Data'!$B$7:$R$2843,16,0)</f>
        <v>0</v>
      </c>
      <c r="S20" s="67">
        <f t="shared" si="7"/>
        <v>15</v>
      </c>
    </row>
    <row r="21" spans="1:19" x14ac:dyDescent="0.3">
      <c r="A21" s="63" t="s">
        <v>43</v>
      </c>
      <c r="B21" s="64">
        <f>VLOOKUP($A21,'Return Data'!$B$7:$R$2843,3,0)</f>
        <v>44438</v>
      </c>
      <c r="C21" s="65">
        <f>VLOOKUP($A21,'Return Data'!$B$7:$R$2843,4,0)</f>
        <v>368.91750000000002</v>
      </c>
      <c r="D21" s="65">
        <f>VLOOKUP($A21,'Return Data'!$B$7:$R$2843,10,0)</f>
        <v>8.9288000000000007</v>
      </c>
      <c r="E21" s="66">
        <f t="shared" si="0"/>
        <v>11</v>
      </c>
      <c r="F21" s="65">
        <f>VLOOKUP($A21,'Return Data'!$B$7:$R$2843,11,0)</f>
        <v>15.480499999999999</v>
      </c>
      <c r="G21" s="66">
        <f t="shared" si="1"/>
        <v>14</v>
      </c>
      <c r="H21" s="65">
        <f>VLOOKUP($A21,'Return Data'!$B$7:$R$2843,12,0)</f>
        <v>45.717799999999997</v>
      </c>
      <c r="I21" s="66">
        <f t="shared" si="2"/>
        <v>2</v>
      </c>
      <c r="J21" s="65">
        <f>VLOOKUP($A21,'Return Data'!$B$7:$R$2843,13,0)</f>
        <v>62.943100000000001</v>
      </c>
      <c r="K21" s="66">
        <f t="shared" si="3"/>
        <v>2</v>
      </c>
      <c r="L21" s="65">
        <f>VLOOKUP($A21,'Return Data'!$B$7:$R$2843,17,0)</f>
        <v>28.480599999999999</v>
      </c>
      <c r="M21" s="66">
        <f t="shared" si="4"/>
        <v>5</v>
      </c>
      <c r="N21" s="65">
        <f>VLOOKUP($A21,'Return Data'!$B$7:$R$2843,14,0)</f>
        <v>10.629300000000001</v>
      </c>
      <c r="O21" s="66">
        <f t="shared" si="5"/>
        <v>8</v>
      </c>
      <c r="P21" s="65">
        <f>VLOOKUP($A21,'Return Data'!$B$7:$R$2843,15,0)</f>
        <v>12.170400000000001</v>
      </c>
      <c r="Q21" s="66">
        <f t="shared" si="6"/>
        <v>9</v>
      </c>
      <c r="R21" s="65">
        <f>VLOOKUP($A21,'Return Data'!$B$7:$R$2843,16,0)</f>
        <v>17.3916</v>
      </c>
      <c r="S21" s="67">
        <f t="shared" si="7"/>
        <v>4</v>
      </c>
    </row>
    <row r="22" spans="1:19" x14ac:dyDescent="0.3">
      <c r="A22" s="63" t="s">
        <v>44</v>
      </c>
      <c r="B22" s="64">
        <f>VLOOKUP($A22,'Return Data'!$B$7:$R$2843,3,0)</f>
        <v>44438</v>
      </c>
      <c r="C22" s="65">
        <f>VLOOKUP($A22,'Return Data'!$B$7:$R$2843,4,0)</f>
        <v>15.94</v>
      </c>
      <c r="D22" s="65">
        <f>VLOOKUP($A22,'Return Data'!$B$7:$R$2843,10,0)</f>
        <v>11.312799999999999</v>
      </c>
      <c r="E22" s="66">
        <f t="shared" si="0"/>
        <v>5</v>
      </c>
      <c r="F22" s="65">
        <f>VLOOKUP($A22,'Return Data'!$B$7:$R$2843,11,0)</f>
        <v>16.520499999999998</v>
      </c>
      <c r="G22" s="66">
        <f t="shared" si="1"/>
        <v>11</v>
      </c>
      <c r="H22" s="65">
        <f>VLOOKUP($A22,'Return Data'!$B$7:$R$2843,12,0)</f>
        <v>36.006799999999998</v>
      </c>
      <c r="I22" s="66">
        <f t="shared" si="2"/>
        <v>10</v>
      </c>
      <c r="J22" s="65">
        <f>VLOOKUP($A22,'Return Data'!$B$7:$R$2843,13,0)</f>
        <v>45.305399999999999</v>
      </c>
      <c r="K22" s="66">
        <f t="shared" si="3"/>
        <v>12</v>
      </c>
      <c r="L22" s="65">
        <f>VLOOKUP($A22,'Return Data'!$B$7:$R$2843,17,0)</f>
        <v>27.688400000000001</v>
      </c>
      <c r="M22" s="66">
        <f t="shared" si="4"/>
        <v>8</v>
      </c>
      <c r="N22" s="65"/>
      <c r="O22" s="66"/>
      <c r="P22" s="65"/>
      <c r="Q22" s="66"/>
      <c r="R22" s="65">
        <f>VLOOKUP($A22,'Return Data'!$B$7:$R$2843,16,0)</f>
        <v>18.571999999999999</v>
      </c>
      <c r="S22" s="67">
        <f t="shared" si="7"/>
        <v>3</v>
      </c>
    </row>
    <row r="23" spans="1:19" x14ac:dyDescent="0.3">
      <c r="A23" s="63" t="s">
        <v>45</v>
      </c>
      <c r="B23" s="64">
        <f>VLOOKUP($A23,'Return Data'!$B$7:$R$2843,3,0)</f>
        <v>44438</v>
      </c>
      <c r="C23" s="65">
        <f>VLOOKUP($A23,'Return Data'!$B$7:$R$2843,4,0)</f>
        <v>97.491600000000005</v>
      </c>
      <c r="D23" s="65">
        <f>VLOOKUP($A23,'Return Data'!$B$7:$R$2843,10,0)</f>
        <v>11.5259</v>
      </c>
      <c r="E23" s="66">
        <f t="shared" si="0"/>
        <v>2</v>
      </c>
      <c r="F23" s="65">
        <f>VLOOKUP($A23,'Return Data'!$B$7:$R$2843,11,0)</f>
        <v>18.9405</v>
      </c>
      <c r="G23" s="66">
        <f t="shared" si="1"/>
        <v>6</v>
      </c>
      <c r="H23" s="65">
        <f>VLOOKUP($A23,'Return Data'!$B$7:$R$2843,12,0)</f>
        <v>35.857999999999997</v>
      </c>
      <c r="I23" s="66">
        <f t="shared" si="2"/>
        <v>11</v>
      </c>
      <c r="J23" s="65">
        <f>VLOOKUP($A23,'Return Data'!$B$7:$R$2843,13,0)</f>
        <v>51.219200000000001</v>
      </c>
      <c r="K23" s="66">
        <f t="shared" si="3"/>
        <v>7</v>
      </c>
      <c r="L23" s="65">
        <f>VLOOKUP($A23,'Return Data'!$B$7:$R$2843,17,0)</f>
        <v>29.7714</v>
      </c>
      <c r="M23" s="66">
        <f t="shared" si="4"/>
        <v>3</v>
      </c>
      <c r="N23" s="65">
        <f>VLOOKUP($A23,'Return Data'!$B$7:$R$2843,14,0)</f>
        <v>15.020099999999999</v>
      </c>
      <c r="O23" s="66">
        <f t="shared" si="5"/>
        <v>2</v>
      </c>
      <c r="P23" s="65">
        <f>VLOOKUP($A23,'Return Data'!$B$7:$R$2843,15,0)</f>
        <v>14.2592</v>
      </c>
      <c r="Q23" s="66">
        <f t="shared" si="6"/>
        <v>3</v>
      </c>
      <c r="R23" s="65">
        <f>VLOOKUP($A23,'Return Data'!$B$7:$R$2843,16,0)</f>
        <v>15.169600000000001</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8.7816312500000002</v>
      </c>
      <c r="E25" s="74"/>
      <c r="F25" s="75">
        <f>AVERAGE(F8:F23)</f>
        <v>16.482300000000002</v>
      </c>
      <c r="G25" s="74"/>
      <c r="H25" s="75">
        <f>AVERAGE(H8:H23)</f>
        <v>33.425931249999998</v>
      </c>
      <c r="I25" s="74"/>
      <c r="J25" s="75">
        <f>AVERAGE(J8:J23)</f>
        <v>45.862762499999988</v>
      </c>
      <c r="K25" s="74"/>
      <c r="L25" s="75">
        <f>AVERAGE(L8:L23)</f>
        <v>23.575162499999998</v>
      </c>
      <c r="M25" s="74"/>
      <c r="N25" s="75">
        <f>AVERAGE(N8:N23)</f>
        <v>11.665358333333332</v>
      </c>
      <c r="O25" s="74"/>
      <c r="P25" s="75">
        <f>AVERAGE(P8:P23)</f>
        <v>12.620700000000001</v>
      </c>
      <c r="Q25" s="74"/>
      <c r="R25" s="75">
        <f>AVERAGE(R8:R23)</f>
        <v>13.898125</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6.2736000000000001</v>
      </c>
      <c r="O26" s="74"/>
      <c r="P26" s="75">
        <f>MIN(P8:P23)</f>
        <v>8.5593000000000004</v>
      </c>
      <c r="Q26" s="74"/>
      <c r="R26" s="75">
        <f>MIN(R8:R23)</f>
        <v>0</v>
      </c>
      <c r="S26" s="76"/>
    </row>
    <row r="27" spans="1:19" ht="15" thickBot="1" x14ac:dyDescent="0.35">
      <c r="A27" s="77" t="s">
        <v>29</v>
      </c>
      <c r="B27" s="78"/>
      <c r="C27" s="78"/>
      <c r="D27" s="79">
        <f>MAX(D8:D23)</f>
        <v>12.078799999999999</v>
      </c>
      <c r="E27" s="78"/>
      <c r="F27" s="79">
        <f>MAX(F8:F23)</f>
        <v>26.7835</v>
      </c>
      <c r="G27" s="78"/>
      <c r="H27" s="79">
        <f>MAX(H8:H23)</f>
        <v>56.283999999999999</v>
      </c>
      <c r="I27" s="78"/>
      <c r="J27" s="79">
        <f>MAX(J8:J23)</f>
        <v>75.738399999999999</v>
      </c>
      <c r="K27" s="78"/>
      <c r="L27" s="79">
        <f>MAX(L8:L23)</f>
        <v>34.726199999999999</v>
      </c>
      <c r="M27" s="78"/>
      <c r="N27" s="79">
        <f>MAX(N8:N23)</f>
        <v>15.364599999999999</v>
      </c>
      <c r="O27" s="78"/>
      <c r="P27" s="79">
        <f>MAX(P8:P23)</f>
        <v>15.6745</v>
      </c>
      <c r="Q27" s="78"/>
      <c r="R27" s="79">
        <f>MAX(R8:R23)</f>
        <v>20.138500000000001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44438</v>
      </c>
      <c r="C8" s="65">
        <f>VLOOKUP($A8,'Return Data'!$B$7:$R$2843,4,0)</f>
        <v>697.64</v>
      </c>
      <c r="D8" s="65">
        <f>VLOOKUP($A8,'Return Data'!$B$7:$R$2843,10,0)</f>
        <v>13.540800000000001</v>
      </c>
      <c r="E8" s="66">
        <f>RANK(D8,D$8:D$34,0)</f>
        <v>7</v>
      </c>
      <c r="F8" s="65">
        <f>VLOOKUP($A8,'Return Data'!$B$7:$R$2843,11,0)</f>
        <v>21.057099999999998</v>
      </c>
      <c r="G8" s="66">
        <f>RANK(F8,F$8:F$34,0)</f>
        <v>15</v>
      </c>
      <c r="H8" s="65">
        <f>VLOOKUP($A8,'Return Data'!$B$7:$R$2843,12,0)</f>
        <v>39.019199999999998</v>
      </c>
      <c r="I8" s="66">
        <f>RANK(H8,H$8:H$34,0)</f>
        <v>17</v>
      </c>
      <c r="J8" s="65">
        <f>VLOOKUP($A8,'Return Data'!$B$7:$R$2843,13,0)</f>
        <v>59.413200000000003</v>
      </c>
      <c r="K8" s="66">
        <f>RANK(J8,J$8:J$34,0)</f>
        <v>3</v>
      </c>
      <c r="L8" s="65">
        <f>VLOOKUP($A8,'Return Data'!$B$7:$R$2843,17,0)</f>
        <v>32.898000000000003</v>
      </c>
      <c r="M8" s="66">
        <f>RANK(L8,L$8:L$34,0)</f>
        <v>6</v>
      </c>
      <c r="N8" s="65">
        <f>VLOOKUP($A8,'Return Data'!$B$7:$R$2843,14,0)</f>
        <v>14.58</v>
      </c>
      <c r="O8" s="66">
        <f>RANK(N8,N$8:N$34,0)</f>
        <v>14</v>
      </c>
      <c r="P8" s="65">
        <f>VLOOKUP($A8,'Return Data'!$B$7:$R$2843,15,0)</f>
        <v>14.3545</v>
      </c>
      <c r="Q8" s="66">
        <f>RANK(P8,P$8:P$34,0)</f>
        <v>15</v>
      </c>
      <c r="R8" s="65">
        <f>VLOOKUP($A8,'Return Data'!$B$7:$R$2843,16,0)</f>
        <v>18.201799999999999</v>
      </c>
      <c r="S8" s="67">
        <f>RANK(R8,R$8:R$34,0)</f>
        <v>10</v>
      </c>
    </row>
    <row r="9" spans="1:20" x14ac:dyDescent="0.3">
      <c r="A9" s="63" t="s">
        <v>900</v>
      </c>
      <c r="B9" s="64">
        <f>VLOOKUP($A9,'Return Data'!$B$7:$R$2843,3,0)</f>
        <v>44438</v>
      </c>
      <c r="C9" s="65">
        <f>VLOOKUP($A9,'Return Data'!$B$7:$R$2843,4,0)</f>
        <v>21.01</v>
      </c>
      <c r="D9" s="65">
        <f>VLOOKUP($A9,'Return Data'!$B$7:$R$2843,10,0)</f>
        <v>16.917100000000001</v>
      </c>
      <c r="E9" s="66">
        <f t="shared" ref="E9:E34" si="0">RANK(D9,D$8:D$34,0)</f>
        <v>3</v>
      </c>
      <c r="F9" s="65">
        <f>VLOOKUP($A9,'Return Data'!$B$7:$R$2843,11,0)</f>
        <v>27.720400000000001</v>
      </c>
      <c r="G9" s="66">
        <f t="shared" ref="G9:G34" si="1">RANK(F9,F$8:F$34,0)</f>
        <v>1</v>
      </c>
      <c r="H9" s="65">
        <f>VLOOKUP($A9,'Return Data'!$B$7:$R$2843,12,0)</f>
        <v>44.200400000000002</v>
      </c>
      <c r="I9" s="66">
        <f t="shared" ref="I9:I34" si="2">RANK(H9,H$8:H$34,0)</f>
        <v>4</v>
      </c>
      <c r="J9" s="65">
        <f>VLOOKUP($A9,'Return Data'!$B$7:$R$2843,13,0)</f>
        <v>59.650500000000001</v>
      </c>
      <c r="K9" s="66">
        <f t="shared" ref="K9:K34" si="3">RANK(J9,J$8:J$34,0)</f>
        <v>2</v>
      </c>
      <c r="L9" s="65">
        <f>VLOOKUP($A9,'Return Data'!$B$7:$R$2843,17,0)</f>
        <v>38.330100000000002</v>
      </c>
      <c r="M9" s="66">
        <f t="shared" ref="M9:M34" si="4">RANK(L9,L$8:L$34,0)</f>
        <v>1</v>
      </c>
      <c r="N9" s="65"/>
      <c r="O9" s="66"/>
      <c r="P9" s="65"/>
      <c r="Q9" s="66"/>
      <c r="R9" s="65">
        <f>VLOOKUP($A9,'Return Data'!$B$7:$R$2843,16,0)</f>
        <v>29.668299999999999</v>
      </c>
      <c r="S9" s="67">
        <f t="shared" ref="S9:S34" si="5">RANK(R9,R$8:R$34,0)</f>
        <v>4</v>
      </c>
    </row>
    <row r="10" spans="1:20" x14ac:dyDescent="0.3">
      <c r="A10" s="63" t="s">
        <v>902</v>
      </c>
      <c r="B10" s="64">
        <f>VLOOKUP($A10,'Return Data'!$B$7:$R$2843,3,0)</f>
        <v>44438</v>
      </c>
      <c r="C10" s="65">
        <f>VLOOKUP($A10,'Return Data'!$B$7:$R$2843,4,0)</f>
        <v>59.41</v>
      </c>
      <c r="D10" s="65">
        <f>VLOOKUP($A10,'Return Data'!$B$7:$R$2843,10,0)</f>
        <v>12.882400000000001</v>
      </c>
      <c r="E10" s="66">
        <f t="shared" si="0"/>
        <v>9</v>
      </c>
      <c r="F10" s="65">
        <f>VLOOKUP($A10,'Return Data'!$B$7:$R$2843,11,0)</f>
        <v>25.7088</v>
      </c>
      <c r="G10" s="66">
        <f t="shared" si="1"/>
        <v>4</v>
      </c>
      <c r="H10" s="65">
        <f>VLOOKUP($A10,'Return Data'!$B$7:$R$2843,12,0)</f>
        <v>37.746299999999998</v>
      </c>
      <c r="I10" s="66">
        <f t="shared" si="2"/>
        <v>19</v>
      </c>
      <c r="J10" s="65">
        <f>VLOOKUP($A10,'Return Data'!$B$7:$R$2843,13,0)</f>
        <v>53.316099999999999</v>
      </c>
      <c r="K10" s="66">
        <f t="shared" si="3"/>
        <v>18</v>
      </c>
      <c r="L10" s="65">
        <f>VLOOKUP($A10,'Return Data'!$B$7:$R$2843,17,0)</f>
        <v>31.386700000000001</v>
      </c>
      <c r="M10" s="66">
        <f t="shared" si="4"/>
        <v>8</v>
      </c>
      <c r="N10" s="65">
        <f>VLOOKUP($A10,'Return Data'!$B$7:$R$2843,14,0)</f>
        <v>13.433299999999999</v>
      </c>
      <c r="O10" s="66">
        <f t="shared" ref="O10:O34" si="6">RANK(N10,N$8:N$34,0)</f>
        <v>19</v>
      </c>
      <c r="P10" s="65">
        <f>VLOOKUP($A10,'Return Data'!$B$7:$R$2843,15,0)</f>
        <v>14.248799999999999</v>
      </c>
      <c r="Q10" s="66">
        <f t="shared" ref="Q10:Q34" si="7">RANK(P10,P$8:P$34,0)</f>
        <v>16</v>
      </c>
      <c r="R10" s="65">
        <f>VLOOKUP($A10,'Return Data'!$B$7:$R$2843,16,0)</f>
        <v>14.454499999999999</v>
      </c>
      <c r="S10" s="67">
        <f t="shared" si="5"/>
        <v>24</v>
      </c>
    </row>
    <row r="11" spans="1:20" x14ac:dyDescent="0.3">
      <c r="A11" s="63" t="s">
        <v>904</v>
      </c>
      <c r="B11" s="64">
        <f>VLOOKUP($A11,'Return Data'!$B$7:$R$2843,3,0)</f>
        <v>44438</v>
      </c>
      <c r="C11" s="65">
        <f>VLOOKUP($A11,'Return Data'!$B$7:$R$2843,4,0)</f>
        <v>171.36</v>
      </c>
      <c r="D11" s="65">
        <f>VLOOKUP($A11,'Return Data'!$B$7:$R$2843,10,0)</f>
        <v>14.9604</v>
      </c>
      <c r="E11" s="66">
        <f t="shared" si="0"/>
        <v>5</v>
      </c>
      <c r="F11" s="65">
        <f>VLOOKUP($A11,'Return Data'!$B$7:$R$2843,11,0)</f>
        <v>22.391300000000001</v>
      </c>
      <c r="G11" s="66">
        <f t="shared" si="1"/>
        <v>9</v>
      </c>
      <c r="H11" s="65">
        <f>VLOOKUP($A11,'Return Data'!$B$7:$R$2843,12,0)</f>
        <v>38.305100000000003</v>
      </c>
      <c r="I11" s="66">
        <f t="shared" si="2"/>
        <v>18</v>
      </c>
      <c r="J11" s="65">
        <f>VLOOKUP($A11,'Return Data'!$B$7:$R$2843,13,0)</f>
        <v>54.601199999999999</v>
      </c>
      <c r="K11" s="66">
        <f t="shared" si="3"/>
        <v>15</v>
      </c>
      <c r="L11" s="65">
        <f>VLOOKUP($A11,'Return Data'!$B$7:$R$2843,17,0)</f>
        <v>36.168300000000002</v>
      </c>
      <c r="M11" s="66">
        <f t="shared" si="4"/>
        <v>3</v>
      </c>
      <c r="N11" s="65">
        <f>VLOOKUP($A11,'Return Data'!$B$7:$R$2843,14,0)</f>
        <v>17.476099999999999</v>
      </c>
      <c r="O11" s="66">
        <f t="shared" si="6"/>
        <v>5</v>
      </c>
      <c r="P11" s="65">
        <f>VLOOKUP($A11,'Return Data'!$B$7:$R$2843,15,0)</f>
        <v>19.034500000000001</v>
      </c>
      <c r="Q11" s="66">
        <f t="shared" si="7"/>
        <v>2</v>
      </c>
      <c r="R11" s="65">
        <f>VLOOKUP($A11,'Return Data'!$B$7:$R$2843,16,0)</f>
        <v>23.388400000000001</v>
      </c>
      <c r="S11" s="67">
        <f t="shared" si="5"/>
        <v>6</v>
      </c>
    </row>
    <row r="12" spans="1:20" x14ac:dyDescent="0.3">
      <c r="A12" s="63" t="s">
        <v>906</v>
      </c>
      <c r="B12" s="64">
        <f>VLOOKUP($A12,'Return Data'!$B$7:$R$2843,3,0)</f>
        <v>44438</v>
      </c>
      <c r="C12" s="65">
        <f>VLOOKUP($A12,'Return Data'!$B$7:$R$2843,4,0)</f>
        <v>381.745</v>
      </c>
      <c r="D12" s="65">
        <f>VLOOKUP($A12,'Return Data'!$B$7:$R$2843,10,0)</f>
        <v>11.1805</v>
      </c>
      <c r="E12" s="66">
        <f t="shared" si="0"/>
        <v>17</v>
      </c>
      <c r="F12" s="65">
        <f>VLOOKUP($A12,'Return Data'!$B$7:$R$2843,11,0)</f>
        <v>22.3597</v>
      </c>
      <c r="G12" s="66">
        <f t="shared" si="1"/>
        <v>10</v>
      </c>
      <c r="H12" s="65">
        <f>VLOOKUP($A12,'Return Data'!$B$7:$R$2843,12,0)</f>
        <v>41.660899999999998</v>
      </c>
      <c r="I12" s="66">
        <f t="shared" si="2"/>
        <v>10</v>
      </c>
      <c r="J12" s="65">
        <f>VLOOKUP($A12,'Return Data'!$B$7:$R$2843,13,0)</f>
        <v>55.381799999999998</v>
      </c>
      <c r="K12" s="66">
        <f t="shared" si="3"/>
        <v>10</v>
      </c>
      <c r="L12" s="65">
        <f>VLOOKUP($A12,'Return Data'!$B$7:$R$2843,17,0)</f>
        <v>31.107099999999999</v>
      </c>
      <c r="M12" s="66">
        <f t="shared" si="4"/>
        <v>9</v>
      </c>
      <c r="N12" s="65">
        <f>VLOOKUP($A12,'Return Data'!$B$7:$R$2843,14,0)</f>
        <v>17.1737</v>
      </c>
      <c r="O12" s="66">
        <f t="shared" si="6"/>
        <v>7</v>
      </c>
      <c r="P12" s="65">
        <f>VLOOKUP($A12,'Return Data'!$B$7:$R$2843,15,0)</f>
        <v>16.497699999999998</v>
      </c>
      <c r="Q12" s="66">
        <f t="shared" si="7"/>
        <v>8</v>
      </c>
      <c r="R12" s="65">
        <f>VLOOKUP($A12,'Return Data'!$B$7:$R$2843,16,0)</f>
        <v>18.050999999999998</v>
      </c>
      <c r="S12" s="67">
        <f t="shared" si="5"/>
        <v>11</v>
      </c>
    </row>
    <row r="13" spans="1:20" x14ac:dyDescent="0.3">
      <c r="A13" s="63" t="s">
        <v>908</v>
      </c>
      <c r="B13" s="64">
        <f>VLOOKUP($A13,'Return Data'!$B$7:$R$2843,3,0)</f>
        <v>44438</v>
      </c>
      <c r="C13" s="65">
        <f>VLOOKUP($A13,'Return Data'!$B$7:$R$2843,4,0)</f>
        <v>55.665999999999997</v>
      </c>
      <c r="D13" s="65">
        <f>VLOOKUP($A13,'Return Data'!$B$7:$R$2843,10,0)</f>
        <v>11.8308</v>
      </c>
      <c r="E13" s="66">
        <f t="shared" si="0"/>
        <v>15</v>
      </c>
      <c r="F13" s="65">
        <f>VLOOKUP($A13,'Return Data'!$B$7:$R$2843,11,0)</f>
        <v>18.929200000000002</v>
      </c>
      <c r="G13" s="66">
        <f t="shared" si="1"/>
        <v>23</v>
      </c>
      <c r="H13" s="65">
        <f>VLOOKUP($A13,'Return Data'!$B$7:$R$2843,12,0)</f>
        <v>39.639800000000001</v>
      </c>
      <c r="I13" s="66">
        <f t="shared" si="2"/>
        <v>15</v>
      </c>
      <c r="J13" s="65">
        <f>VLOOKUP($A13,'Return Data'!$B$7:$R$2843,13,0)</f>
        <v>54.972200000000001</v>
      </c>
      <c r="K13" s="66">
        <f t="shared" si="3"/>
        <v>12</v>
      </c>
      <c r="L13" s="65">
        <f>VLOOKUP($A13,'Return Data'!$B$7:$R$2843,17,0)</f>
        <v>31.821999999999999</v>
      </c>
      <c r="M13" s="66">
        <f t="shared" si="4"/>
        <v>7</v>
      </c>
      <c r="N13" s="65">
        <f>VLOOKUP($A13,'Return Data'!$B$7:$R$2843,14,0)</f>
        <v>17.4194</v>
      </c>
      <c r="O13" s="66">
        <f t="shared" si="6"/>
        <v>6</v>
      </c>
      <c r="P13" s="65">
        <f>VLOOKUP($A13,'Return Data'!$B$7:$R$2843,15,0)</f>
        <v>16.9466</v>
      </c>
      <c r="Q13" s="66">
        <f t="shared" si="7"/>
        <v>6</v>
      </c>
      <c r="R13" s="65">
        <f>VLOOKUP($A13,'Return Data'!$B$7:$R$2843,16,0)</f>
        <v>16.989899999999999</v>
      </c>
      <c r="S13" s="67">
        <f t="shared" si="5"/>
        <v>17</v>
      </c>
    </row>
    <row r="14" spans="1:20" x14ac:dyDescent="0.3">
      <c r="A14" s="63" t="s">
        <v>911</v>
      </c>
      <c r="B14" s="64">
        <f>VLOOKUP($A14,'Return Data'!$B$7:$R$2843,3,0)</f>
        <v>44438</v>
      </c>
      <c r="C14" s="65">
        <f>VLOOKUP($A14,'Return Data'!$B$7:$R$2843,4,0)</f>
        <v>124.7817</v>
      </c>
      <c r="D14" s="65">
        <f>VLOOKUP($A14,'Return Data'!$B$7:$R$2843,10,0)</f>
        <v>10.5877</v>
      </c>
      <c r="E14" s="66">
        <f t="shared" si="0"/>
        <v>24</v>
      </c>
      <c r="F14" s="65">
        <f>VLOOKUP($A14,'Return Data'!$B$7:$R$2843,11,0)</f>
        <v>18.202300000000001</v>
      </c>
      <c r="G14" s="66">
        <f t="shared" si="1"/>
        <v>24</v>
      </c>
      <c r="H14" s="65">
        <f>VLOOKUP($A14,'Return Data'!$B$7:$R$2843,12,0)</f>
        <v>39.749899999999997</v>
      </c>
      <c r="I14" s="66">
        <f t="shared" si="2"/>
        <v>14</v>
      </c>
      <c r="J14" s="65">
        <f>VLOOKUP($A14,'Return Data'!$B$7:$R$2843,13,0)</f>
        <v>57.603200000000001</v>
      </c>
      <c r="K14" s="66">
        <f t="shared" si="3"/>
        <v>7</v>
      </c>
      <c r="L14" s="65">
        <f>VLOOKUP($A14,'Return Data'!$B$7:$R$2843,17,0)</f>
        <v>26.815899999999999</v>
      </c>
      <c r="M14" s="66">
        <f t="shared" si="4"/>
        <v>22</v>
      </c>
      <c r="N14" s="65">
        <f>VLOOKUP($A14,'Return Data'!$B$7:$R$2843,14,0)</f>
        <v>12.4886</v>
      </c>
      <c r="O14" s="66">
        <f t="shared" si="6"/>
        <v>21</v>
      </c>
      <c r="P14" s="65">
        <f>VLOOKUP($A14,'Return Data'!$B$7:$R$2843,15,0)</f>
        <v>12.6225</v>
      </c>
      <c r="Q14" s="66">
        <f t="shared" si="7"/>
        <v>21</v>
      </c>
      <c r="R14" s="65">
        <f>VLOOKUP($A14,'Return Data'!$B$7:$R$2843,16,0)</f>
        <v>15.540800000000001</v>
      </c>
      <c r="S14" s="67">
        <f t="shared" si="5"/>
        <v>19</v>
      </c>
    </row>
    <row r="15" spans="1:20" x14ac:dyDescent="0.3">
      <c r="A15" s="63" t="s">
        <v>2029</v>
      </c>
      <c r="B15" s="64">
        <f>VLOOKUP($A15,'Return Data'!$B$7:$R$2843,3,0)</f>
        <v>44438</v>
      </c>
      <c r="C15" s="65">
        <f>VLOOKUP($A15,'Return Data'!$B$7:$R$2843,4,0)</f>
        <v>177.33</v>
      </c>
      <c r="D15" s="65">
        <f>VLOOKUP($A15,'Return Data'!$B$7:$R$2843,10,0)</f>
        <v>10.848599999999999</v>
      </c>
      <c r="E15" s="66">
        <f t="shared" si="0"/>
        <v>22</v>
      </c>
      <c r="F15" s="65">
        <f>VLOOKUP($A15,'Return Data'!$B$7:$R$2843,11,0)</f>
        <v>19.486599999999999</v>
      </c>
      <c r="G15" s="66">
        <f t="shared" si="1"/>
        <v>21</v>
      </c>
      <c r="H15" s="65">
        <f>VLOOKUP($A15,'Return Data'!$B$7:$R$2843,12,0)</f>
        <v>44.186</v>
      </c>
      <c r="I15" s="66">
        <f t="shared" si="2"/>
        <v>5</v>
      </c>
      <c r="J15" s="65">
        <f>VLOOKUP($A15,'Return Data'!$B$7:$R$2843,13,0)</f>
        <v>54.770600000000002</v>
      </c>
      <c r="K15" s="66">
        <f t="shared" si="3"/>
        <v>14</v>
      </c>
      <c r="L15" s="65">
        <f>VLOOKUP($A15,'Return Data'!$B$7:$R$2843,17,0)</f>
        <v>28.7941</v>
      </c>
      <c r="M15" s="66">
        <f t="shared" si="4"/>
        <v>15</v>
      </c>
      <c r="N15" s="65">
        <f>VLOOKUP($A15,'Return Data'!$B$7:$R$2843,14,0)</f>
        <v>14.8149</v>
      </c>
      <c r="O15" s="66">
        <f t="shared" si="6"/>
        <v>13</v>
      </c>
      <c r="P15" s="65">
        <f>VLOOKUP($A15,'Return Data'!$B$7:$R$2843,15,0)</f>
        <v>13.8363</v>
      </c>
      <c r="Q15" s="66">
        <f t="shared" si="7"/>
        <v>17</v>
      </c>
      <c r="R15" s="65">
        <f>VLOOKUP($A15,'Return Data'!$B$7:$R$2843,16,0)</f>
        <v>11.9009</v>
      </c>
      <c r="S15" s="67">
        <f t="shared" si="5"/>
        <v>27</v>
      </c>
    </row>
    <row r="16" spans="1:20" x14ac:dyDescent="0.3">
      <c r="A16" s="63" t="s">
        <v>912</v>
      </c>
      <c r="B16" s="64">
        <f>VLOOKUP($A16,'Return Data'!$B$7:$R$2843,3,0)</f>
        <v>44438</v>
      </c>
      <c r="C16" s="65">
        <f>VLOOKUP($A16,'Return Data'!$B$7:$R$2843,4,0)</f>
        <v>15.992900000000001</v>
      </c>
      <c r="D16" s="65">
        <f>VLOOKUP($A16,'Return Data'!$B$7:$R$2843,10,0)</f>
        <v>12.2782</v>
      </c>
      <c r="E16" s="66">
        <f t="shared" si="0"/>
        <v>12</v>
      </c>
      <c r="F16" s="65">
        <f>VLOOKUP($A16,'Return Data'!$B$7:$R$2843,11,0)</f>
        <v>20.3931</v>
      </c>
      <c r="G16" s="66">
        <f t="shared" si="1"/>
        <v>16</v>
      </c>
      <c r="H16" s="65">
        <f>VLOOKUP($A16,'Return Data'!$B$7:$R$2843,12,0)</f>
        <v>37.536700000000003</v>
      </c>
      <c r="I16" s="66">
        <f t="shared" si="2"/>
        <v>20</v>
      </c>
      <c r="J16" s="65">
        <f>VLOOKUP($A16,'Return Data'!$B$7:$R$2843,13,0)</f>
        <v>54.845399999999998</v>
      </c>
      <c r="K16" s="66">
        <f t="shared" si="3"/>
        <v>13</v>
      </c>
      <c r="L16" s="65">
        <f>VLOOKUP($A16,'Return Data'!$B$7:$R$2843,17,0)</f>
        <v>29.496099999999998</v>
      </c>
      <c r="M16" s="66">
        <f t="shared" si="4"/>
        <v>12</v>
      </c>
      <c r="N16" s="65"/>
      <c r="O16" s="66"/>
      <c r="P16" s="65"/>
      <c r="Q16" s="66"/>
      <c r="R16" s="65">
        <f>VLOOKUP($A16,'Return Data'!$B$7:$R$2843,16,0)</f>
        <v>21.341899999999999</v>
      </c>
      <c r="S16" s="67">
        <f t="shared" si="5"/>
        <v>8</v>
      </c>
    </row>
    <row r="17" spans="1:19" x14ac:dyDescent="0.3">
      <c r="A17" s="63" t="s">
        <v>915</v>
      </c>
      <c r="B17" s="64">
        <f>VLOOKUP($A17,'Return Data'!$B$7:$R$2843,3,0)</f>
        <v>44438</v>
      </c>
      <c r="C17" s="65">
        <f>VLOOKUP($A17,'Return Data'!$B$7:$R$2843,4,0)</f>
        <v>522.34</v>
      </c>
      <c r="D17" s="65">
        <f>VLOOKUP($A17,'Return Data'!$B$7:$R$2843,10,0)</f>
        <v>10.6067</v>
      </c>
      <c r="E17" s="66">
        <f t="shared" si="0"/>
        <v>23</v>
      </c>
      <c r="F17" s="65">
        <f>VLOOKUP($A17,'Return Data'!$B$7:$R$2843,11,0)</f>
        <v>17.617699999999999</v>
      </c>
      <c r="G17" s="66">
        <f t="shared" si="1"/>
        <v>25</v>
      </c>
      <c r="H17" s="65">
        <f>VLOOKUP($A17,'Return Data'!$B$7:$R$2843,12,0)</f>
        <v>40.436599999999999</v>
      </c>
      <c r="I17" s="66">
        <f t="shared" si="2"/>
        <v>12</v>
      </c>
      <c r="J17" s="65">
        <f>VLOOKUP($A17,'Return Data'!$B$7:$R$2843,13,0)</f>
        <v>50.669199999999996</v>
      </c>
      <c r="K17" s="66">
        <f t="shared" si="3"/>
        <v>22</v>
      </c>
      <c r="L17" s="65">
        <f>VLOOKUP($A17,'Return Data'!$B$7:$R$2843,17,0)</f>
        <v>27.1294</v>
      </c>
      <c r="M17" s="66">
        <f t="shared" si="4"/>
        <v>21</v>
      </c>
      <c r="N17" s="65">
        <f>VLOOKUP($A17,'Return Data'!$B$7:$R$2843,14,0)</f>
        <v>14.501899999999999</v>
      </c>
      <c r="O17" s="66">
        <f t="shared" si="6"/>
        <v>15</v>
      </c>
      <c r="P17" s="65">
        <f>VLOOKUP($A17,'Return Data'!$B$7:$R$2843,15,0)</f>
        <v>13.7437</v>
      </c>
      <c r="Q17" s="66">
        <f t="shared" si="7"/>
        <v>18</v>
      </c>
      <c r="R17" s="65">
        <f>VLOOKUP($A17,'Return Data'!$B$7:$R$2843,16,0)</f>
        <v>15.1099</v>
      </c>
      <c r="S17" s="67">
        <f t="shared" si="5"/>
        <v>21</v>
      </c>
    </row>
    <row r="18" spans="1:19" x14ac:dyDescent="0.3">
      <c r="A18" s="63" t="s">
        <v>916</v>
      </c>
      <c r="B18" s="64">
        <f>VLOOKUP($A18,'Return Data'!$B$7:$R$2843,3,0)</f>
        <v>44438</v>
      </c>
      <c r="C18" s="65">
        <f>VLOOKUP($A18,'Return Data'!$B$7:$R$2843,4,0)</f>
        <v>73.989999999999995</v>
      </c>
      <c r="D18" s="65">
        <f>VLOOKUP($A18,'Return Data'!$B$7:$R$2843,10,0)</f>
        <v>9.2425999999999995</v>
      </c>
      <c r="E18" s="66">
        <f t="shared" si="0"/>
        <v>25</v>
      </c>
      <c r="F18" s="65">
        <f>VLOOKUP($A18,'Return Data'!$B$7:$R$2843,11,0)</f>
        <v>19.473600000000001</v>
      </c>
      <c r="G18" s="66">
        <f t="shared" si="1"/>
        <v>22</v>
      </c>
      <c r="H18" s="65">
        <f>VLOOKUP($A18,'Return Data'!$B$7:$R$2843,12,0)</f>
        <v>36.387099999999997</v>
      </c>
      <c r="I18" s="66">
        <f t="shared" si="2"/>
        <v>21</v>
      </c>
      <c r="J18" s="65">
        <f>VLOOKUP($A18,'Return Data'!$B$7:$R$2843,13,0)</f>
        <v>51.123399999999997</v>
      </c>
      <c r="K18" s="66">
        <f t="shared" si="3"/>
        <v>20</v>
      </c>
      <c r="L18" s="65">
        <f>VLOOKUP($A18,'Return Data'!$B$7:$R$2843,17,0)</f>
        <v>28.426100000000002</v>
      </c>
      <c r="M18" s="66">
        <f t="shared" si="4"/>
        <v>17</v>
      </c>
      <c r="N18" s="65">
        <f>VLOOKUP($A18,'Return Data'!$B$7:$R$2843,14,0)</f>
        <v>13.4153</v>
      </c>
      <c r="O18" s="66">
        <f t="shared" si="6"/>
        <v>20</v>
      </c>
      <c r="P18" s="65">
        <f>VLOOKUP($A18,'Return Data'!$B$7:$R$2843,15,0)</f>
        <v>15.0791</v>
      </c>
      <c r="Q18" s="66">
        <f t="shared" si="7"/>
        <v>14</v>
      </c>
      <c r="R18" s="65">
        <f>VLOOKUP($A18,'Return Data'!$B$7:$R$2843,16,0)</f>
        <v>14.547800000000001</v>
      </c>
      <c r="S18" s="67">
        <f t="shared" si="5"/>
        <v>23</v>
      </c>
    </row>
    <row r="19" spans="1:19" x14ac:dyDescent="0.3">
      <c r="A19" s="63" t="s">
        <v>919</v>
      </c>
      <c r="B19" s="64">
        <f>VLOOKUP($A19,'Return Data'!$B$7:$R$2843,3,0)</f>
        <v>44438</v>
      </c>
      <c r="C19" s="65">
        <f>VLOOKUP($A19,'Return Data'!$B$7:$R$2843,4,0)</f>
        <v>57.07</v>
      </c>
      <c r="D19" s="65">
        <f>VLOOKUP($A19,'Return Data'!$B$7:$R$2843,10,0)</f>
        <v>11.074299999999999</v>
      </c>
      <c r="E19" s="66">
        <f t="shared" si="0"/>
        <v>19</v>
      </c>
      <c r="F19" s="65">
        <f>VLOOKUP($A19,'Return Data'!$B$7:$R$2843,11,0)</f>
        <v>16.3032</v>
      </c>
      <c r="G19" s="66">
        <f t="shared" si="1"/>
        <v>27</v>
      </c>
      <c r="H19" s="65">
        <f>VLOOKUP($A19,'Return Data'!$B$7:$R$2843,12,0)</f>
        <v>33.061300000000003</v>
      </c>
      <c r="I19" s="66">
        <f t="shared" si="2"/>
        <v>26</v>
      </c>
      <c r="J19" s="65">
        <f>VLOOKUP($A19,'Return Data'!$B$7:$R$2843,13,0)</f>
        <v>45.996400000000001</v>
      </c>
      <c r="K19" s="66">
        <f t="shared" si="3"/>
        <v>26</v>
      </c>
      <c r="L19" s="65">
        <f>VLOOKUP($A19,'Return Data'!$B$7:$R$2843,17,0)</f>
        <v>25.278700000000001</v>
      </c>
      <c r="M19" s="66">
        <f t="shared" si="4"/>
        <v>24</v>
      </c>
      <c r="N19" s="65">
        <f>VLOOKUP($A19,'Return Data'!$B$7:$R$2843,14,0)</f>
        <v>13.5275</v>
      </c>
      <c r="O19" s="66">
        <f t="shared" si="6"/>
        <v>18</v>
      </c>
      <c r="P19" s="65">
        <f>VLOOKUP($A19,'Return Data'!$B$7:$R$2843,15,0)</f>
        <v>16.493500000000001</v>
      </c>
      <c r="Q19" s="66">
        <f t="shared" si="7"/>
        <v>9</v>
      </c>
      <c r="R19" s="65">
        <f>VLOOKUP($A19,'Return Data'!$B$7:$R$2843,16,0)</f>
        <v>17.839500000000001</v>
      </c>
      <c r="S19" s="67">
        <f t="shared" si="5"/>
        <v>12</v>
      </c>
    </row>
    <row r="20" spans="1:19" x14ac:dyDescent="0.3">
      <c r="A20" s="63" t="s">
        <v>921</v>
      </c>
      <c r="B20" s="64">
        <f>VLOOKUP($A20,'Return Data'!$B$7:$R$2843,3,0)</f>
        <v>44438</v>
      </c>
      <c r="C20" s="65">
        <f>VLOOKUP($A20,'Return Data'!$B$7:$R$2843,4,0)</f>
        <v>208.22300000000001</v>
      </c>
      <c r="D20" s="65">
        <f>VLOOKUP($A20,'Return Data'!$B$7:$R$2843,10,0)</f>
        <v>11.1044</v>
      </c>
      <c r="E20" s="66">
        <f t="shared" si="0"/>
        <v>18</v>
      </c>
      <c r="F20" s="65">
        <f>VLOOKUP($A20,'Return Data'!$B$7:$R$2843,11,0)</f>
        <v>19.5166</v>
      </c>
      <c r="G20" s="66">
        <f t="shared" si="1"/>
        <v>20</v>
      </c>
      <c r="H20" s="65">
        <f>VLOOKUP($A20,'Return Data'!$B$7:$R$2843,12,0)</f>
        <v>34.6676</v>
      </c>
      <c r="I20" s="66">
        <f t="shared" si="2"/>
        <v>24</v>
      </c>
      <c r="J20" s="65">
        <f>VLOOKUP($A20,'Return Data'!$B$7:$R$2843,13,0)</f>
        <v>51.1524</v>
      </c>
      <c r="K20" s="66">
        <f t="shared" si="3"/>
        <v>19</v>
      </c>
      <c r="L20" s="65">
        <f>VLOOKUP($A20,'Return Data'!$B$7:$R$2843,17,0)</f>
        <v>30.2058</v>
      </c>
      <c r="M20" s="66">
        <f t="shared" si="4"/>
        <v>10</v>
      </c>
      <c r="N20" s="65">
        <f>VLOOKUP($A20,'Return Data'!$B$7:$R$2843,14,0)</f>
        <v>17.829999999999998</v>
      </c>
      <c r="O20" s="66">
        <f t="shared" si="6"/>
        <v>3</v>
      </c>
      <c r="P20" s="65">
        <f>VLOOKUP($A20,'Return Data'!$B$7:$R$2843,15,0)</f>
        <v>16.821000000000002</v>
      </c>
      <c r="Q20" s="66">
        <f t="shared" si="7"/>
        <v>7</v>
      </c>
      <c r="R20" s="65">
        <f>VLOOKUP($A20,'Return Data'!$B$7:$R$2843,16,0)</f>
        <v>17.6907</v>
      </c>
      <c r="S20" s="67">
        <f t="shared" si="5"/>
        <v>13</v>
      </c>
    </row>
    <row r="21" spans="1:19" x14ac:dyDescent="0.3">
      <c r="A21" s="63" t="s">
        <v>922</v>
      </c>
      <c r="B21" s="64">
        <f>VLOOKUP($A21,'Return Data'!$B$7:$R$2843,3,0)</f>
        <v>44438</v>
      </c>
      <c r="C21" s="65">
        <f>VLOOKUP($A21,'Return Data'!$B$7:$R$2843,4,0)</f>
        <v>72.075000000000003</v>
      </c>
      <c r="D21" s="65">
        <f>VLOOKUP($A21,'Return Data'!$B$7:$R$2843,10,0)</f>
        <v>11.538399999999999</v>
      </c>
      <c r="E21" s="66">
        <f t="shared" si="0"/>
        <v>16</v>
      </c>
      <c r="F21" s="65">
        <f>VLOOKUP($A21,'Return Data'!$B$7:$R$2843,11,0)</f>
        <v>20.301400000000001</v>
      </c>
      <c r="G21" s="66">
        <f t="shared" si="1"/>
        <v>17</v>
      </c>
      <c r="H21" s="65">
        <f>VLOOKUP($A21,'Return Data'!$B$7:$R$2843,12,0)</f>
        <v>30.0899</v>
      </c>
      <c r="I21" s="66">
        <f t="shared" si="2"/>
        <v>27</v>
      </c>
      <c r="J21" s="65">
        <f>VLOOKUP($A21,'Return Data'!$B$7:$R$2843,13,0)</f>
        <v>40.922899999999998</v>
      </c>
      <c r="K21" s="66">
        <f t="shared" si="3"/>
        <v>27</v>
      </c>
      <c r="L21" s="65">
        <f>VLOOKUP($A21,'Return Data'!$B$7:$R$2843,17,0)</f>
        <v>25.346399999999999</v>
      </c>
      <c r="M21" s="66">
        <f t="shared" si="4"/>
        <v>23</v>
      </c>
      <c r="N21" s="65">
        <f>VLOOKUP($A21,'Return Data'!$B$7:$R$2843,14,0)</f>
        <v>10.807399999999999</v>
      </c>
      <c r="O21" s="66">
        <f t="shared" si="6"/>
        <v>22</v>
      </c>
      <c r="P21" s="65">
        <f>VLOOKUP($A21,'Return Data'!$B$7:$R$2843,15,0)</f>
        <v>13.426</v>
      </c>
      <c r="Q21" s="66">
        <f t="shared" si="7"/>
        <v>19</v>
      </c>
      <c r="R21" s="65">
        <f>VLOOKUP($A21,'Return Data'!$B$7:$R$2843,16,0)</f>
        <v>14.9587</v>
      </c>
      <c r="S21" s="67">
        <f t="shared" si="5"/>
        <v>22</v>
      </c>
    </row>
    <row r="22" spans="1:19" x14ac:dyDescent="0.3">
      <c r="A22" s="63" t="s">
        <v>924</v>
      </c>
      <c r="B22" s="64">
        <f>VLOOKUP($A22,'Return Data'!$B$7:$R$2843,3,0)</f>
        <v>44438</v>
      </c>
      <c r="C22" s="65">
        <f>VLOOKUP($A22,'Return Data'!$B$7:$R$2843,4,0)</f>
        <v>25.151499999999999</v>
      </c>
      <c r="D22" s="65">
        <f>VLOOKUP($A22,'Return Data'!$B$7:$R$2843,10,0)</f>
        <v>13.6472</v>
      </c>
      <c r="E22" s="66">
        <f t="shared" si="0"/>
        <v>6</v>
      </c>
      <c r="F22" s="65">
        <f>VLOOKUP($A22,'Return Data'!$B$7:$R$2843,11,0)</f>
        <v>21.994</v>
      </c>
      <c r="G22" s="66">
        <f t="shared" si="1"/>
        <v>13</v>
      </c>
      <c r="H22" s="65">
        <f>VLOOKUP($A22,'Return Data'!$B$7:$R$2843,12,0)</f>
        <v>34.752899999999997</v>
      </c>
      <c r="I22" s="66">
        <f t="shared" si="2"/>
        <v>23</v>
      </c>
      <c r="J22" s="65">
        <f>VLOOKUP($A22,'Return Data'!$B$7:$R$2843,13,0)</f>
        <v>49.814799999999998</v>
      </c>
      <c r="K22" s="66">
        <f t="shared" si="3"/>
        <v>23</v>
      </c>
      <c r="L22" s="65">
        <f>VLOOKUP($A22,'Return Data'!$B$7:$R$2843,17,0)</f>
        <v>27.9999</v>
      </c>
      <c r="M22" s="66">
        <f t="shared" si="4"/>
        <v>18</v>
      </c>
      <c r="N22" s="65">
        <f>VLOOKUP($A22,'Return Data'!$B$7:$R$2843,14,0)</f>
        <v>15.211600000000001</v>
      </c>
      <c r="O22" s="66">
        <f t="shared" si="6"/>
        <v>11</v>
      </c>
      <c r="P22" s="65">
        <f>VLOOKUP($A22,'Return Data'!$B$7:$R$2843,15,0)</f>
        <v>17.234400000000001</v>
      </c>
      <c r="Q22" s="66">
        <f t="shared" si="7"/>
        <v>5</v>
      </c>
      <c r="R22" s="65">
        <f>VLOOKUP($A22,'Return Data'!$B$7:$R$2843,16,0)</f>
        <v>15.208</v>
      </c>
      <c r="S22" s="67">
        <f t="shared" si="5"/>
        <v>20</v>
      </c>
    </row>
    <row r="23" spans="1:19" x14ac:dyDescent="0.3">
      <c r="A23" s="63" t="s">
        <v>926</v>
      </c>
      <c r="B23" s="64">
        <f>VLOOKUP($A23,'Return Data'!$B$7:$R$2843,3,0)</f>
        <v>44438</v>
      </c>
      <c r="C23" s="65">
        <f>VLOOKUP($A23,'Return Data'!$B$7:$R$2843,4,0)</f>
        <v>16.226099999999999</v>
      </c>
      <c r="D23" s="65">
        <f>VLOOKUP($A23,'Return Data'!$B$7:$R$2843,10,0)</f>
        <v>12.262600000000001</v>
      </c>
      <c r="E23" s="66">
        <f t="shared" si="0"/>
        <v>13</v>
      </c>
      <c r="F23" s="65">
        <f>VLOOKUP($A23,'Return Data'!$B$7:$R$2843,11,0)</f>
        <v>23.059200000000001</v>
      </c>
      <c r="G23" s="66">
        <f t="shared" si="1"/>
        <v>5</v>
      </c>
      <c r="H23" s="65">
        <f>VLOOKUP($A23,'Return Data'!$B$7:$R$2843,12,0)</f>
        <v>45.671900000000001</v>
      </c>
      <c r="I23" s="66">
        <f t="shared" si="2"/>
        <v>3</v>
      </c>
      <c r="J23" s="65">
        <f>VLOOKUP($A23,'Return Data'!$B$7:$R$2843,13,0)</f>
        <v>58.569499999999998</v>
      </c>
      <c r="K23" s="66">
        <f t="shared" si="3"/>
        <v>6</v>
      </c>
      <c r="L23" s="65"/>
      <c r="M23" s="66"/>
      <c r="N23" s="65"/>
      <c r="O23" s="66"/>
      <c r="P23" s="65"/>
      <c r="Q23" s="66"/>
      <c r="R23" s="65">
        <f>VLOOKUP($A23,'Return Data'!$B$7:$R$2843,16,0)</f>
        <v>33.656599999999997</v>
      </c>
      <c r="S23" s="67">
        <f t="shared" si="5"/>
        <v>1</v>
      </c>
    </row>
    <row r="24" spans="1:19" x14ac:dyDescent="0.3">
      <c r="A24" s="63" t="s">
        <v>928</v>
      </c>
      <c r="B24" s="64">
        <f>VLOOKUP($A24,'Return Data'!$B$7:$R$2843,3,0)</f>
        <v>44438</v>
      </c>
      <c r="C24" s="65">
        <f>VLOOKUP($A24,'Return Data'!$B$7:$R$2843,4,0)</f>
        <v>102.027</v>
      </c>
      <c r="D24" s="65">
        <f>VLOOKUP($A24,'Return Data'!$B$7:$R$2843,10,0)</f>
        <v>11.935499999999999</v>
      </c>
      <c r="E24" s="66">
        <f t="shared" si="0"/>
        <v>14</v>
      </c>
      <c r="F24" s="65">
        <f>VLOOKUP($A24,'Return Data'!$B$7:$R$2843,11,0)</f>
        <v>22.1632</v>
      </c>
      <c r="G24" s="66">
        <f t="shared" si="1"/>
        <v>12</v>
      </c>
      <c r="H24" s="65">
        <f>VLOOKUP($A24,'Return Data'!$B$7:$R$2843,12,0)</f>
        <v>42.711100000000002</v>
      </c>
      <c r="I24" s="66">
        <f t="shared" si="2"/>
        <v>7</v>
      </c>
      <c r="J24" s="65">
        <f>VLOOKUP($A24,'Return Data'!$B$7:$R$2843,13,0)</f>
        <v>59.384799999999998</v>
      </c>
      <c r="K24" s="66">
        <f t="shared" si="3"/>
        <v>4</v>
      </c>
      <c r="L24" s="65">
        <f>VLOOKUP($A24,'Return Data'!$B$7:$R$2843,17,0)</f>
        <v>36.509500000000003</v>
      </c>
      <c r="M24" s="66">
        <f t="shared" si="4"/>
        <v>2</v>
      </c>
      <c r="N24" s="65">
        <f>VLOOKUP($A24,'Return Data'!$B$7:$R$2843,14,0)</f>
        <v>22.651800000000001</v>
      </c>
      <c r="O24" s="66">
        <f t="shared" si="6"/>
        <v>1</v>
      </c>
      <c r="P24" s="65">
        <f>VLOOKUP($A24,'Return Data'!$B$7:$R$2843,15,0)</f>
        <v>21.561</v>
      </c>
      <c r="Q24" s="66">
        <f t="shared" si="7"/>
        <v>1</v>
      </c>
      <c r="R24" s="65">
        <f>VLOOKUP($A24,'Return Data'!$B$7:$R$2843,16,0)</f>
        <v>25.738499999999998</v>
      </c>
      <c r="S24" s="67">
        <f t="shared" si="5"/>
        <v>5</v>
      </c>
    </row>
    <row r="25" spans="1:19" x14ac:dyDescent="0.3">
      <c r="A25" s="63" t="s">
        <v>930</v>
      </c>
      <c r="B25" s="64">
        <f>VLOOKUP($A25,'Return Data'!$B$7:$R$2843,3,0)</f>
        <v>44438</v>
      </c>
      <c r="C25" s="65">
        <f>VLOOKUP($A25,'Return Data'!$B$7:$R$2843,4,0)</f>
        <v>16.874500000000001</v>
      </c>
      <c r="D25" s="65">
        <f>VLOOKUP($A25,'Return Data'!$B$7:$R$2843,10,0)</f>
        <v>18.2135</v>
      </c>
      <c r="E25" s="66">
        <f t="shared" si="0"/>
        <v>1</v>
      </c>
      <c r="F25" s="65">
        <f>VLOOKUP($A25,'Return Data'!$B$7:$R$2843,11,0)</f>
        <v>25.934699999999999</v>
      </c>
      <c r="G25" s="66">
        <f t="shared" si="1"/>
        <v>2</v>
      </c>
      <c r="H25" s="65">
        <f>VLOOKUP($A25,'Return Data'!$B$7:$R$2843,12,0)</f>
        <v>47.607599999999998</v>
      </c>
      <c r="I25" s="66">
        <f t="shared" si="2"/>
        <v>1</v>
      </c>
      <c r="J25" s="65">
        <f>VLOOKUP($A25,'Return Data'!$B$7:$R$2843,13,0)</f>
        <v>66.485799999999998</v>
      </c>
      <c r="K25" s="66">
        <f t="shared" si="3"/>
        <v>1</v>
      </c>
      <c r="L25" s="65"/>
      <c r="M25" s="66"/>
      <c r="N25" s="65"/>
      <c r="O25" s="66"/>
      <c r="P25" s="65"/>
      <c r="Q25" s="66"/>
      <c r="R25" s="65">
        <f>VLOOKUP($A25,'Return Data'!$B$7:$R$2843,16,0)</f>
        <v>32.261600000000001</v>
      </c>
      <c r="S25" s="67">
        <f t="shared" si="5"/>
        <v>2</v>
      </c>
    </row>
    <row r="26" spans="1:19" x14ac:dyDescent="0.3">
      <c r="A26" s="63" t="s">
        <v>2017</v>
      </c>
      <c r="B26" s="64">
        <f>VLOOKUP($A26,'Return Data'!$B$7:$R$2843,3,0)</f>
        <v>44438</v>
      </c>
      <c r="C26" s="65">
        <f>VLOOKUP($A26,'Return Data'!$B$7:$R$2843,4,0)</f>
        <v>25.258700000000001</v>
      </c>
      <c r="D26" s="65">
        <f>VLOOKUP($A26,'Return Data'!$B$7:$R$2843,10,0)</f>
        <v>12.5716</v>
      </c>
      <c r="E26" s="66">
        <f t="shared" si="0"/>
        <v>11</v>
      </c>
      <c r="F26" s="65">
        <f>VLOOKUP($A26,'Return Data'!$B$7:$R$2843,11,0)</f>
        <v>21.802600000000002</v>
      </c>
      <c r="G26" s="66">
        <f t="shared" si="1"/>
        <v>14</v>
      </c>
      <c r="H26" s="65">
        <f>VLOOKUP($A26,'Return Data'!$B$7:$R$2843,12,0)</f>
        <v>42.669899999999998</v>
      </c>
      <c r="I26" s="66">
        <f t="shared" si="2"/>
        <v>8</v>
      </c>
      <c r="J26" s="65">
        <f>VLOOKUP($A26,'Return Data'!$B$7:$R$2843,13,0)</f>
        <v>57.498699999999999</v>
      </c>
      <c r="K26" s="66">
        <f t="shared" si="3"/>
        <v>8</v>
      </c>
      <c r="L26" s="65">
        <f>VLOOKUP($A26,'Return Data'!$B$7:$R$2843,17,0)</f>
        <v>27.5702</v>
      </c>
      <c r="M26" s="66">
        <f t="shared" si="4"/>
        <v>19</v>
      </c>
      <c r="N26" s="65">
        <f>VLOOKUP($A26,'Return Data'!$B$7:$R$2843,14,0)</f>
        <v>16.263400000000001</v>
      </c>
      <c r="O26" s="66">
        <f t="shared" si="6"/>
        <v>9</v>
      </c>
      <c r="P26" s="65">
        <f>VLOOKUP($A26,'Return Data'!$B$7:$R$2843,15,0)</f>
        <v>15.550599999999999</v>
      </c>
      <c r="Q26" s="66">
        <f t="shared" si="7"/>
        <v>10</v>
      </c>
      <c r="R26" s="65">
        <f>VLOOKUP($A26,'Return Data'!$B$7:$R$2843,16,0)</f>
        <v>17.537600000000001</v>
      </c>
      <c r="S26" s="67">
        <f t="shared" si="5"/>
        <v>14</v>
      </c>
    </row>
    <row r="27" spans="1:19" x14ac:dyDescent="0.3">
      <c r="A27" s="63" t="s">
        <v>933</v>
      </c>
      <c r="B27" s="64">
        <f>VLOOKUP($A27,'Return Data'!$B$7:$R$2843,3,0)</f>
        <v>44438</v>
      </c>
      <c r="C27" s="65">
        <f>VLOOKUP($A27,'Return Data'!$B$7:$R$2843,4,0)</f>
        <v>838.90869999999995</v>
      </c>
      <c r="D27" s="65">
        <f>VLOOKUP($A27,'Return Data'!$B$7:$R$2843,10,0)</f>
        <v>13.475199999999999</v>
      </c>
      <c r="E27" s="66">
        <f t="shared" si="0"/>
        <v>8</v>
      </c>
      <c r="F27" s="65">
        <f>VLOOKUP($A27,'Return Data'!$B$7:$R$2843,11,0)</f>
        <v>20.2028</v>
      </c>
      <c r="G27" s="66">
        <f t="shared" si="1"/>
        <v>18</v>
      </c>
      <c r="H27" s="65">
        <f>VLOOKUP($A27,'Return Data'!$B$7:$R$2843,12,0)</f>
        <v>39.2089</v>
      </c>
      <c r="I27" s="66">
        <f t="shared" si="2"/>
        <v>16</v>
      </c>
      <c r="J27" s="65">
        <f>VLOOKUP($A27,'Return Data'!$B$7:$R$2843,13,0)</f>
        <v>54.390900000000002</v>
      </c>
      <c r="K27" s="66">
        <f t="shared" si="3"/>
        <v>16</v>
      </c>
      <c r="L27" s="65">
        <f>VLOOKUP($A27,'Return Data'!$B$7:$R$2843,17,0)</f>
        <v>29.339600000000001</v>
      </c>
      <c r="M27" s="66">
        <f t="shared" si="4"/>
        <v>14</v>
      </c>
      <c r="N27" s="65">
        <f>VLOOKUP($A27,'Return Data'!$B$7:$R$2843,14,0)</f>
        <v>13.847200000000001</v>
      </c>
      <c r="O27" s="66">
        <f t="shared" si="6"/>
        <v>17</v>
      </c>
      <c r="P27" s="65">
        <f>VLOOKUP($A27,'Return Data'!$B$7:$R$2843,15,0)</f>
        <v>12.209300000000001</v>
      </c>
      <c r="Q27" s="66">
        <f t="shared" si="7"/>
        <v>22</v>
      </c>
      <c r="R27" s="65">
        <f>VLOOKUP($A27,'Return Data'!$B$7:$R$2843,16,0)</f>
        <v>13.879</v>
      </c>
      <c r="S27" s="67">
        <f t="shared" si="5"/>
        <v>26</v>
      </c>
    </row>
    <row r="28" spans="1:19" x14ac:dyDescent="0.3">
      <c r="A28" s="63" t="s">
        <v>935</v>
      </c>
      <c r="B28" s="64">
        <f>VLOOKUP($A28,'Return Data'!$B$7:$R$2843,3,0)</f>
        <v>44438</v>
      </c>
      <c r="C28" s="65">
        <f>VLOOKUP($A28,'Return Data'!$B$7:$R$2843,4,0)</f>
        <v>187.94</v>
      </c>
      <c r="D28" s="65">
        <f>VLOOKUP($A28,'Return Data'!$B$7:$R$2843,10,0)</f>
        <v>12.755000000000001</v>
      </c>
      <c r="E28" s="66">
        <f t="shared" si="0"/>
        <v>10</v>
      </c>
      <c r="F28" s="65">
        <f>VLOOKUP($A28,'Return Data'!$B$7:$R$2843,11,0)</f>
        <v>22.253299999999999</v>
      </c>
      <c r="G28" s="66">
        <f t="shared" si="1"/>
        <v>11</v>
      </c>
      <c r="H28" s="65">
        <f>VLOOKUP($A28,'Return Data'!$B$7:$R$2843,12,0)</f>
        <v>40.568399999999997</v>
      </c>
      <c r="I28" s="66">
        <f t="shared" si="2"/>
        <v>11</v>
      </c>
      <c r="J28" s="65">
        <f>VLOOKUP($A28,'Return Data'!$B$7:$R$2843,13,0)</f>
        <v>57.377299999999998</v>
      </c>
      <c r="K28" s="66">
        <f t="shared" si="3"/>
        <v>9</v>
      </c>
      <c r="L28" s="65">
        <f>VLOOKUP($A28,'Return Data'!$B$7:$R$2843,17,0)</f>
        <v>35.703699999999998</v>
      </c>
      <c r="M28" s="66">
        <f t="shared" si="4"/>
        <v>4</v>
      </c>
      <c r="N28" s="65">
        <f>VLOOKUP($A28,'Return Data'!$B$7:$R$2843,14,0)</f>
        <v>16.776199999999999</v>
      </c>
      <c r="O28" s="66">
        <f t="shared" si="6"/>
        <v>8</v>
      </c>
      <c r="P28" s="65">
        <f>VLOOKUP($A28,'Return Data'!$B$7:$R$2843,15,0)</f>
        <v>17.512899999999998</v>
      </c>
      <c r="Q28" s="66">
        <f t="shared" si="7"/>
        <v>4</v>
      </c>
      <c r="R28" s="65">
        <f>VLOOKUP($A28,'Return Data'!$B$7:$R$2843,16,0)</f>
        <v>21.720400000000001</v>
      </c>
      <c r="S28" s="67">
        <f t="shared" si="5"/>
        <v>7</v>
      </c>
    </row>
    <row r="29" spans="1:19" x14ac:dyDescent="0.3">
      <c r="A29" s="63" t="s">
        <v>937</v>
      </c>
      <c r="B29" s="64">
        <f>VLOOKUP($A29,'Return Data'!$B$7:$R$2843,3,0)</f>
        <v>44438</v>
      </c>
      <c r="C29" s="65">
        <f>VLOOKUP($A29,'Return Data'!$B$7:$R$2843,4,0)</f>
        <v>63.018000000000001</v>
      </c>
      <c r="D29" s="65">
        <f>VLOOKUP($A29,'Return Data'!$B$7:$R$2843,10,0)</f>
        <v>6.2343000000000002</v>
      </c>
      <c r="E29" s="66">
        <f t="shared" si="0"/>
        <v>27</v>
      </c>
      <c r="F29" s="65">
        <f>VLOOKUP($A29,'Return Data'!$B$7:$R$2843,11,0)</f>
        <v>25.923400000000001</v>
      </c>
      <c r="G29" s="66">
        <f t="shared" si="1"/>
        <v>3</v>
      </c>
      <c r="H29" s="65">
        <f>VLOOKUP($A29,'Return Data'!$B$7:$R$2843,12,0)</f>
        <v>41.914499999999997</v>
      </c>
      <c r="I29" s="66">
        <f t="shared" si="2"/>
        <v>9</v>
      </c>
      <c r="J29" s="65">
        <f>VLOOKUP($A29,'Return Data'!$B$7:$R$2843,13,0)</f>
        <v>49.426699999999997</v>
      </c>
      <c r="K29" s="66">
        <f t="shared" si="3"/>
        <v>24</v>
      </c>
      <c r="L29" s="65">
        <f>VLOOKUP($A29,'Return Data'!$B$7:$R$2843,17,0)</f>
        <v>32.909100000000002</v>
      </c>
      <c r="M29" s="66">
        <f t="shared" si="4"/>
        <v>5</v>
      </c>
      <c r="N29" s="65">
        <f>VLOOKUP($A29,'Return Data'!$B$7:$R$2843,14,0)</f>
        <v>17.567499999999999</v>
      </c>
      <c r="O29" s="66">
        <f t="shared" si="6"/>
        <v>4</v>
      </c>
      <c r="P29" s="65">
        <f>VLOOKUP($A29,'Return Data'!$B$7:$R$2843,15,0)</f>
        <v>15.3634</v>
      </c>
      <c r="Q29" s="66">
        <f t="shared" si="7"/>
        <v>11</v>
      </c>
      <c r="R29" s="65">
        <f>VLOOKUP($A29,'Return Data'!$B$7:$R$2843,16,0)</f>
        <v>18.485199999999999</v>
      </c>
      <c r="S29" s="67">
        <f t="shared" si="5"/>
        <v>9</v>
      </c>
    </row>
    <row r="30" spans="1:19" x14ac:dyDescent="0.3">
      <c r="A30" s="63" t="s">
        <v>1904</v>
      </c>
      <c r="B30" s="64">
        <f>VLOOKUP($A30,'Return Data'!$B$7:$R$2843,3,0)</f>
        <v>44438</v>
      </c>
      <c r="C30" s="65">
        <f>VLOOKUP($A30,'Return Data'!$B$7:$R$2843,4,0)</f>
        <v>358.9547</v>
      </c>
      <c r="D30" s="65">
        <f>VLOOKUP($A30,'Return Data'!$B$7:$R$2843,10,0)</f>
        <v>8.4061000000000003</v>
      </c>
      <c r="E30" s="66">
        <f t="shared" si="0"/>
        <v>26</v>
      </c>
      <c r="F30" s="65">
        <f>VLOOKUP($A30,'Return Data'!$B$7:$R$2843,11,0)</f>
        <v>19.656099999999999</v>
      </c>
      <c r="G30" s="66">
        <f t="shared" si="1"/>
        <v>19</v>
      </c>
      <c r="H30" s="65">
        <f>VLOOKUP($A30,'Return Data'!$B$7:$R$2843,12,0)</f>
        <v>39.823599999999999</v>
      </c>
      <c r="I30" s="66">
        <f t="shared" si="2"/>
        <v>13</v>
      </c>
      <c r="J30" s="65">
        <f>VLOOKUP($A30,'Return Data'!$B$7:$R$2843,13,0)</f>
        <v>53.992600000000003</v>
      </c>
      <c r="K30" s="66">
        <f t="shared" si="3"/>
        <v>17</v>
      </c>
      <c r="L30" s="65">
        <f>VLOOKUP($A30,'Return Data'!$B$7:$R$2843,17,0)</f>
        <v>29.484100000000002</v>
      </c>
      <c r="M30" s="66">
        <f t="shared" si="4"/>
        <v>13</v>
      </c>
      <c r="N30" s="65">
        <f>VLOOKUP($A30,'Return Data'!$B$7:$R$2843,14,0)</f>
        <v>15.9978</v>
      </c>
      <c r="O30" s="66">
        <f t="shared" si="6"/>
        <v>10</v>
      </c>
      <c r="P30" s="65">
        <f>VLOOKUP($A30,'Return Data'!$B$7:$R$2843,15,0)</f>
        <v>15.177099999999999</v>
      </c>
      <c r="Q30" s="66">
        <f t="shared" si="7"/>
        <v>13</v>
      </c>
      <c r="R30" s="65">
        <f>VLOOKUP($A30,'Return Data'!$B$7:$R$2843,16,0)</f>
        <v>17.518000000000001</v>
      </c>
      <c r="S30" s="67">
        <f t="shared" si="5"/>
        <v>15</v>
      </c>
    </row>
    <row r="31" spans="1:19" x14ac:dyDescent="0.3">
      <c r="A31" s="63" t="s">
        <v>939</v>
      </c>
      <c r="B31" s="64">
        <f>VLOOKUP($A31,'Return Data'!$B$7:$R$2843,3,0)</f>
        <v>44438</v>
      </c>
      <c r="C31" s="65">
        <f>VLOOKUP($A31,'Return Data'!$B$7:$R$2843,4,0)</f>
        <v>57.102899999999998</v>
      </c>
      <c r="D31" s="65">
        <f>VLOOKUP($A31,'Return Data'!$B$7:$R$2843,10,0)</f>
        <v>17.2624</v>
      </c>
      <c r="E31" s="66">
        <f t="shared" si="0"/>
        <v>2</v>
      </c>
      <c r="F31" s="65">
        <f>VLOOKUP($A31,'Return Data'!$B$7:$R$2843,11,0)</f>
        <v>22.477399999999999</v>
      </c>
      <c r="G31" s="66">
        <f t="shared" si="1"/>
        <v>8</v>
      </c>
      <c r="H31" s="65">
        <f>VLOOKUP($A31,'Return Data'!$B$7:$R$2843,12,0)</f>
        <v>43.194400000000002</v>
      </c>
      <c r="I31" s="66">
        <f t="shared" si="2"/>
        <v>6</v>
      </c>
      <c r="J31" s="65">
        <f>VLOOKUP($A31,'Return Data'!$B$7:$R$2843,13,0)</f>
        <v>55.194499999999998</v>
      </c>
      <c r="K31" s="66">
        <f t="shared" si="3"/>
        <v>11</v>
      </c>
      <c r="L31" s="65">
        <f>VLOOKUP($A31,'Return Data'!$B$7:$R$2843,17,0)</f>
        <v>28.686599999999999</v>
      </c>
      <c r="M31" s="66">
        <f t="shared" si="4"/>
        <v>16</v>
      </c>
      <c r="N31" s="65">
        <f>VLOOKUP($A31,'Return Data'!$B$7:$R$2843,14,0)</f>
        <v>14.9924</v>
      </c>
      <c r="O31" s="66">
        <f t="shared" si="6"/>
        <v>12</v>
      </c>
      <c r="P31" s="65">
        <f>VLOOKUP($A31,'Return Data'!$B$7:$R$2843,15,0)</f>
        <v>17.727900000000002</v>
      </c>
      <c r="Q31" s="66">
        <f t="shared" si="7"/>
        <v>3</v>
      </c>
      <c r="R31" s="65">
        <f>VLOOKUP($A31,'Return Data'!$B$7:$R$2843,16,0)</f>
        <v>16.393000000000001</v>
      </c>
      <c r="S31" s="67">
        <f t="shared" si="5"/>
        <v>18</v>
      </c>
    </row>
    <row r="32" spans="1:19" x14ac:dyDescent="0.3">
      <c r="A32" s="63" t="s">
        <v>941</v>
      </c>
      <c r="B32" s="64">
        <f>VLOOKUP($A32,'Return Data'!$B$7:$R$2843,3,0)</f>
        <v>44438</v>
      </c>
      <c r="C32" s="65">
        <f>VLOOKUP($A32,'Return Data'!$B$7:$R$2843,4,0)</f>
        <v>350.60719999999998</v>
      </c>
      <c r="D32" s="65">
        <f>VLOOKUP($A32,'Return Data'!$B$7:$R$2843,10,0)</f>
        <v>10.8779</v>
      </c>
      <c r="E32" s="66">
        <f t="shared" si="0"/>
        <v>21</v>
      </c>
      <c r="F32" s="65">
        <f>VLOOKUP($A32,'Return Data'!$B$7:$R$2843,11,0)</f>
        <v>16.3827</v>
      </c>
      <c r="G32" s="66">
        <f t="shared" si="1"/>
        <v>26</v>
      </c>
      <c r="H32" s="65">
        <f>VLOOKUP($A32,'Return Data'!$B$7:$R$2843,12,0)</f>
        <v>34.470599999999997</v>
      </c>
      <c r="I32" s="66">
        <f t="shared" si="2"/>
        <v>25</v>
      </c>
      <c r="J32" s="65">
        <f>VLOOKUP($A32,'Return Data'!$B$7:$R$2843,13,0)</f>
        <v>46.706699999999998</v>
      </c>
      <c r="K32" s="66">
        <f t="shared" si="3"/>
        <v>25</v>
      </c>
      <c r="L32" s="65">
        <f>VLOOKUP($A32,'Return Data'!$B$7:$R$2843,17,0)</f>
        <v>27.5153</v>
      </c>
      <c r="M32" s="66">
        <f t="shared" si="4"/>
        <v>20</v>
      </c>
      <c r="N32" s="65">
        <f>VLOOKUP($A32,'Return Data'!$B$7:$R$2843,14,0)</f>
        <v>17.9511</v>
      </c>
      <c r="O32" s="66">
        <f t="shared" si="6"/>
        <v>2</v>
      </c>
      <c r="P32" s="65">
        <f>VLOOKUP($A32,'Return Data'!$B$7:$R$2843,15,0)</f>
        <v>15.2721</v>
      </c>
      <c r="Q32" s="66">
        <f t="shared" si="7"/>
        <v>12</v>
      </c>
      <c r="R32" s="65">
        <f>VLOOKUP($A32,'Return Data'!$B$7:$R$2843,16,0)</f>
        <v>17.1755</v>
      </c>
      <c r="S32" s="67">
        <f t="shared" si="5"/>
        <v>16</v>
      </c>
    </row>
    <row r="33" spans="1:19" x14ac:dyDescent="0.3">
      <c r="A33" s="63" t="s">
        <v>942</v>
      </c>
      <c r="B33" s="64">
        <f>VLOOKUP($A33,'Return Data'!$B$7:$R$2843,3,0)</f>
        <v>44438</v>
      </c>
      <c r="C33" s="65">
        <f>VLOOKUP($A33,'Return Data'!$B$7:$R$2843,4,0)</f>
        <v>16.079999999999998</v>
      </c>
      <c r="D33" s="65">
        <f>VLOOKUP($A33,'Return Data'!$B$7:$R$2843,10,0)</f>
        <v>16.606200000000001</v>
      </c>
      <c r="E33" s="66">
        <f t="shared" si="0"/>
        <v>4</v>
      </c>
      <c r="F33" s="65">
        <f>VLOOKUP($A33,'Return Data'!$B$7:$R$2843,11,0)</f>
        <v>22.561</v>
      </c>
      <c r="G33" s="66">
        <f t="shared" si="1"/>
        <v>6</v>
      </c>
      <c r="H33" s="65">
        <f>VLOOKUP($A33,'Return Data'!$B$7:$R$2843,12,0)</f>
        <v>36.386800000000001</v>
      </c>
      <c r="I33" s="66">
        <f t="shared" si="2"/>
        <v>22</v>
      </c>
      <c r="J33" s="65">
        <f>VLOOKUP($A33,'Return Data'!$B$7:$R$2843,13,0)</f>
        <v>50.985900000000001</v>
      </c>
      <c r="K33" s="66">
        <f t="shared" si="3"/>
        <v>21</v>
      </c>
      <c r="L33" s="65"/>
      <c r="M33" s="66"/>
      <c r="N33" s="65"/>
      <c r="O33" s="66"/>
      <c r="P33" s="65"/>
      <c r="Q33" s="66"/>
      <c r="R33" s="65">
        <f>VLOOKUP($A33,'Return Data'!$B$7:$R$2843,16,0)</f>
        <v>31.506900000000002</v>
      </c>
      <c r="S33" s="67">
        <f t="shared" si="5"/>
        <v>3</v>
      </c>
    </row>
    <row r="34" spans="1:19" x14ac:dyDescent="0.3">
      <c r="A34" s="63" t="s">
        <v>944</v>
      </c>
      <c r="B34" s="64">
        <f>VLOOKUP($A34,'Return Data'!$B$7:$R$2843,3,0)</f>
        <v>44438</v>
      </c>
      <c r="C34" s="65">
        <f>VLOOKUP($A34,'Return Data'!$B$7:$R$2843,4,0)</f>
        <v>99.449799999999996</v>
      </c>
      <c r="D34" s="65">
        <f>VLOOKUP($A34,'Return Data'!$B$7:$R$2843,10,0)</f>
        <v>11.0367</v>
      </c>
      <c r="E34" s="66">
        <f t="shared" si="0"/>
        <v>20</v>
      </c>
      <c r="F34" s="65">
        <f>VLOOKUP($A34,'Return Data'!$B$7:$R$2843,11,0)</f>
        <v>22.5014</v>
      </c>
      <c r="G34" s="66">
        <f t="shared" si="1"/>
        <v>7</v>
      </c>
      <c r="H34" s="65">
        <f>VLOOKUP($A34,'Return Data'!$B$7:$R$2843,12,0)</f>
        <v>47.160400000000003</v>
      </c>
      <c r="I34" s="66">
        <f t="shared" si="2"/>
        <v>2</v>
      </c>
      <c r="J34" s="65">
        <f>VLOOKUP($A34,'Return Data'!$B$7:$R$2843,13,0)</f>
        <v>58.662700000000001</v>
      </c>
      <c r="K34" s="66">
        <f t="shared" si="3"/>
        <v>5</v>
      </c>
      <c r="L34" s="65">
        <f>VLOOKUP($A34,'Return Data'!$B$7:$R$2843,17,0)</f>
        <v>29.529499999999999</v>
      </c>
      <c r="M34" s="66">
        <f t="shared" si="4"/>
        <v>11</v>
      </c>
      <c r="N34" s="65">
        <f>VLOOKUP($A34,'Return Data'!$B$7:$R$2843,14,0)</f>
        <v>14.0366</v>
      </c>
      <c r="O34" s="66">
        <f t="shared" si="6"/>
        <v>16</v>
      </c>
      <c r="P34" s="65">
        <f>VLOOKUP($A34,'Return Data'!$B$7:$R$2843,15,0)</f>
        <v>13.3576</v>
      </c>
      <c r="Q34" s="66">
        <f t="shared" si="7"/>
        <v>20</v>
      </c>
      <c r="R34" s="65">
        <f>VLOOKUP($A34,'Return Data'!$B$7:$R$2843,16,0)</f>
        <v>14.208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12.365818518518518</v>
      </c>
      <c r="E36" s="74"/>
      <c r="F36" s="75">
        <f>AVERAGE(F8:F34)</f>
        <v>21.347140740740745</v>
      </c>
      <c r="G36" s="74"/>
      <c r="H36" s="75">
        <f>AVERAGE(H8:H34)</f>
        <v>39.734362962962955</v>
      </c>
      <c r="I36" s="74"/>
      <c r="J36" s="75">
        <f>AVERAGE(J8:J34)</f>
        <v>54.18182962962964</v>
      </c>
      <c r="K36" s="74"/>
      <c r="L36" s="75">
        <f>AVERAGE(L8:L34)</f>
        <v>30.352175000000003</v>
      </c>
      <c r="M36" s="74"/>
      <c r="N36" s="75">
        <f>AVERAGE(N8:N34)</f>
        <v>15.580168181818182</v>
      </c>
      <c r="O36" s="74"/>
      <c r="P36" s="75">
        <f>AVERAGE(P8:P34)</f>
        <v>15.639568181818181</v>
      </c>
      <c r="Q36" s="74"/>
      <c r="R36" s="75">
        <f>AVERAGE(R8:R34)</f>
        <v>19.443422222222221</v>
      </c>
      <c r="S36" s="76"/>
    </row>
    <row r="37" spans="1:19" x14ac:dyDescent="0.3">
      <c r="A37" s="73" t="s">
        <v>28</v>
      </c>
      <c r="B37" s="74"/>
      <c r="C37" s="74"/>
      <c r="D37" s="75">
        <f>MIN(D8:D34)</f>
        <v>6.2343000000000002</v>
      </c>
      <c r="E37" s="74"/>
      <c r="F37" s="75">
        <f>MIN(F8:F34)</f>
        <v>16.3032</v>
      </c>
      <c r="G37" s="74"/>
      <c r="H37" s="75">
        <f>MIN(H8:H34)</f>
        <v>30.0899</v>
      </c>
      <c r="I37" s="74"/>
      <c r="J37" s="75">
        <f>MIN(J8:J34)</f>
        <v>40.922899999999998</v>
      </c>
      <c r="K37" s="74"/>
      <c r="L37" s="75">
        <f>MIN(L8:L34)</f>
        <v>25.278700000000001</v>
      </c>
      <c r="M37" s="74"/>
      <c r="N37" s="75">
        <f>MIN(N8:N34)</f>
        <v>10.807399999999999</v>
      </c>
      <c r="O37" s="74"/>
      <c r="P37" s="75">
        <f>MIN(P8:P34)</f>
        <v>12.209300000000001</v>
      </c>
      <c r="Q37" s="74"/>
      <c r="R37" s="75">
        <f>MIN(R8:R34)</f>
        <v>11.9009</v>
      </c>
      <c r="S37" s="76"/>
    </row>
    <row r="38" spans="1:19" ht="15" thickBot="1" x14ac:dyDescent="0.35">
      <c r="A38" s="77" t="s">
        <v>29</v>
      </c>
      <c r="B38" s="78"/>
      <c r="C38" s="78"/>
      <c r="D38" s="79">
        <f>MAX(D8:D34)</f>
        <v>18.2135</v>
      </c>
      <c r="E38" s="78"/>
      <c r="F38" s="79">
        <f>MAX(F8:F34)</f>
        <v>27.720400000000001</v>
      </c>
      <c r="G38" s="78"/>
      <c r="H38" s="79">
        <f>MAX(H8:H34)</f>
        <v>47.607599999999998</v>
      </c>
      <c r="I38" s="78"/>
      <c r="J38" s="79">
        <f>MAX(J8:J34)</f>
        <v>66.485799999999998</v>
      </c>
      <c r="K38" s="78"/>
      <c r="L38" s="79">
        <f>MAX(L8:L34)</f>
        <v>38.330100000000002</v>
      </c>
      <c r="M38" s="78"/>
      <c r="N38" s="79">
        <f>MAX(N8:N34)</f>
        <v>22.651800000000001</v>
      </c>
      <c r="O38" s="78"/>
      <c r="P38" s="79">
        <f>MAX(P8:P34)</f>
        <v>21.561</v>
      </c>
      <c r="Q38" s="78"/>
      <c r="R38" s="79">
        <f>MAX(R8:R34)</f>
        <v>33.656599999999997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44438</v>
      </c>
      <c r="C8" s="65">
        <f>VLOOKUP($A8,'Return Data'!$B$7:$R$2843,4,0)</f>
        <v>781.37213948941599</v>
      </c>
      <c r="D8" s="65">
        <f>VLOOKUP($A8,'Return Data'!$B$7:$R$2843,10,0)</f>
        <v>13.302199999999999</v>
      </c>
      <c r="E8" s="66">
        <f t="shared" ref="E8:E34" si="0">RANK(D8,D$8:D$34,0)</f>
        <v>7</v>
      </c>
      <c r="F8" s="65">
        <f>VLOOKUP($A8,'Return Data'!$B$7:$R$2843,11,0)</f>
        <v>20.5471</v>
      </c>
      <c r="G8" s="66">
        <f t="shared" ref="G8:G34" si="1">RANK(F8,F$8:F$34,0)</f>
        <v>14</v>
      </c>
      <c r="H8" s="65">
        <f>VLOOKUP($A8,'Return Data'!$B$7:$R$2843,12,0)</f>
        <v>38.126899999999999</v>
      </c>
      <c r="I8" s="66">
        <f>RANK(H8,H$8:H$34,0)</f>
        <v>16</v>
      </c>
      <c r="J8" s="65">
        <f>VLOOKUP($A8,'Return Data'!$B$7:$R$2843,13,0)</f>
        <v>58.013399999999997</v>
      </c>
      <c r="K8" s="66">
        <f>RANK(J8,J$8:J$34,0)</f>
        <v>2</v>
      </c>
      <c r="L8" s="65">
        <f>VLOOKUP($A8,'Return Data'!$B$7:$R$2843,17,0)</f>
        <v>31.706499999999998</v>
      </c>
      <c r="M8" s="66">
        <f>RANK(L8,L$8:L$34,0)</f>
        <v>6</v>
      </c>
      <c r="N8" s="65">
        <f>VLOOKUP($A8,'Return Data'!$B$7:$R$2843,14,0)</f>
        <v>13.554600000000001</v>
      </c>
      <c r="O8" s="66">
        <f>RANK(N8,N$8:N$34,0)</f>
        <v>15</v>
      </c>
      <c r="P8" s="65">
        <f>VLOOKUP($A8,'Return Data'!$B$7:$R$2843,15,0)</f>
        <v>13.177</v>
      </c>
      <c r="Q8" s="66">
        <f>RANK(P8,P$8:P$34,0)</f>
        <v>16</v>
      </c>
      <c r="R8" s="65">
        <f>VLOOKUP($A8,'Return Data'!$B$7:$R$2843,16,0)</f>
        <v>18.129000000000001</v>
      </c>
      <c r="S8" s="67">
        <f>RANK(R8,R$8:R$34,0)</f>
        <v>13</v>
      </c>
    </row>
    <row r="9" spans="1:20" x14ac:dyDescent="0.3">
      <c r="A9" s="63" t="s">
        <v>901</v>
      </c>
      <c r="B9" s="64">
        <f>VLOOKUP($A9,'Return Data'!$B$7:$R$2843,3,0)</f>
        <v>44438</v>
      </c>
      <c r="C9" s="65">
        <f>VLOOKUP($A9,'Return Data'!$B$7:$R$2843,4,0)</f>
        <v>20.010000000000002</v>
      </c>
      <c r="D9" s="65">
        <f>VLOOKUP($A9,'Return Data'!$B$7:$R$2843,10,0)</f>
        <v>16.4726</v>
      </c>
      <c r="E9" s="66">
        <f t="shared" si="0"/>
        <v>3</v>
      </c>
      <c r="F9" s="65">
        <f>VLOOKUP($A9,'Return Data'!$B$7:$R$2843,11,0)</f>
        <v>26.7258</v>
      </c>
      <c r="G9" s="66">
        <f t="shared" si="1"/>
        <v>1</v>
      </c>
      <c r="H9" s="65">
        <f>VLOOKUP($A9,'Return Data'!$B$7:$R$2843,12,0)</f>
        <v>42.5214</v>
      </c>
      <c r="I9" s="66">
        <f t="shared" ref="I9:I34" si="2">RANK(H9,H$8:H$34,0)</f>
        <v>5</v>
      </c>
      <c r="J9" s="65">
        <f>VLOOKUP($A9,'Return Data'!$B$7:$R$2843,13,0)</f>
        <v>57.311300000000003</v>
      </c>
      <c r="K9" s="66">
        <f t="shared" ref="K9:K34" si="3">RANK(J9,J$8:J$34,0)</f>
        <v>5</v>
      </c>
      <c r="L9" s="65">
        <f>VLOOKUP($A9,'Return Data'!$B$7:$R$2843,17,0)</f>
        <v>36.122300000000003</v>
      </c>
      <c r="M9" s="66">
        <f t="shared" ref="M9:M34" si="4">RANK(L9,L$8:L$34,0)</f>
        <v>1</v>
      </c>
      <c r="N9" s="65"/>
      <c r="O9" s="66"/>
      <c r="P9" s="65"/>
      <c r="Q9" s="66"/>
      <c r="R9" s="65">
        <f>VLOOKUP($A9,'Return Data'!$B$7:$R$2843,16,0)</f>
        <v>27.4741</v>
      </c>
      <c r="S9" s="67">
        <f t="shared" ref="S9:S34" si="5">RANK(R9,R$8:R$34,0)</f>
        <v>4</v>
      </c>
    </row>
    <row r="10" spans="1:20" x14ac:dyDescent="0.3">
      <c r="A10" s="63" t="s">
        <v>903</v>
      </c>
      <c r="B10" s="64">
        <f>VLOOKUP($A10,'Return Data'!$B$7:$R$2843,3,0)</f>
        <v>44438</v>
      </c>
      <c r="C10" s="65">
        <f>VLOOKUP($A10,'Return Data'!$B$7:$R$2843,4,0)</f>
        <v>53.89</v>
      </c>
      <c r="D10" s="65">
        <f>VLOOKUP($A10,'Return Data'!$B$7:$R$2843,10,0)</f>
        <v>12.6228</v>
      </c>
      <c r="E10" s="66">
        <f t="shared" si="0"/>
        <v>9</v>
      </c>
      <c r="F10" s="65">
        <f>VLOOKUP($A10,'Return Data'!$B$7:$R$2843,11,0)</f>
        <v>25.0929</v>
      </c>
      <c r="G10" s="66">
        <f t="shared" si="1"/>
        <v>2</v>
      </c>
      <c r="H10" s="65">
        <f>VLOOKUP($A10,'Return Data'!$B$7:$R$2843,12,0)</f>
        <v>36.707299999999996</v>
      </c>
      <c r="I10" s="66">
        <f t="shared" si="2"/>
        <v>19</v>
      </c>
      <c r="J10" s="65">
        <f>VLOOKUP($A10,'Return Data'!$B$7:$R$2843,13,0)</f>
        <v>51.717300000000002</v>
      </c>
      <c r="K10" s="66">
        <f t="shared" si="3"/>
        <v>18</v>
      </c>
      <c r="L10" s="65">
        <f>VLOOKUP($A10,'Return Data'!$B$7:$R$2843,17,0)</f>
        <v>29.928100000000001</v>
      </c>
      <c r="M10" s="66">
        <f t="shared" si="4"/>
        <v>7</v>
      </c>
      <c r="N10" s="65">
        <f>VLOOKUP($A10,'Return Data'!$B$7:$R$2843,14,0)</f>
        <v>12.1325</v>
      </c>
      <c r="O10" s="66">
        <f t="shared" ref="O10:O34" si="6">RANK(N10,N$8:N$34,0)</f>
        <v>19</v>
      </c>
      <c r="P10" s="65">
        <f>VLOOKUP($A10,'Return Data'!$B$7:$R$2843,15,0)</f>
        <v>12.922599999999999</v>
      </c>
      <c r="Q10" s="66">
        <f t="shared" ref="Q10:Q34" si="7">RANK(P10,P$8:P$34,0)</f>
        <v>17</v>
      </c>
      <c r="R10" s="65">
        <f>VLOOKUP($A10,'Return Data'!$B$7:$R$2843,16,0)</f>
        <v>13.987399999999999</v>
      </c>
      <c r="S10" s="67">
        <f t="shared" si="5"/>
        <v>17</v>
      </c>
    </row>
    <row r="11" spans="1:20" x14ac:dyDescent="0.3">
      <c r="A11" s="63" t="s">
        <v>905</v>
      </c>
      <c r="B11" s="64">
        <f>VLOOKUP($A11,'Return Data'!$B$7:$R$2843,3,0)</f>
        <v>44438</v>
      </c>
      <c r="C11" s="65">
        <f>VLOOKUP($A11,'Return Data'!$B$7:$R$2843,4,0)</f>
        <v>156.18</v>
      </c>
      <c r="D11" s="65">
        <f>VLOOKUP($A11,'Return Data'!$B$7:$R$2843,10,0)</f>
        <v>14.5939</v>
      </c>
      <c r="E11" s="66">
        <f t="shared" si="0"/>
        <v>5</v>
      </c>
      <c r="F11" s="65">
        <f>VLOOKUP($A11,'Return Data'!$B$7:$R$2843,11,0)</f>
        <v>21.645</v>
      </c>
      <c r="G11" s="66">
        <f t="shared" si="1"/>
        <v>10</v>
      </c>
      <c r="H11" s="65">
        <f>VLOOKUP($A11,'Return Data'!$B$7:$R$2843,12,0)</f>
        <v>37.048099999999998</v>
      </c>
      <c r="I11" s="66">
        <f t="shared" si="2"/>
        <v>18</v>
      </c>
      <c r="J11" s="65">
        <f>VLOOKUP($A11,'Return Data'!$B$7:$R$2843,13,0)</f>
        <v>52.743299999999998</v>
      </c>
      <c r="K11" s="66">
        <f t="shared" si="3"/>
        <v>15</v>
      </c>
      <c r="L11" s="65">
        <f>VLOOKUP($A11,'Return Data'!$B$7:$R$2843,17,0)</f>
        <v>34.541800000000002</v>
      </c>
      <c r="M11" s="66">
        <f t="shared" si="4"/>
        <v>3</v>
      </c>
      <c r="N11" s="65">
        <f>VLOOKUP($A11,'Return Data'!$B$7:$R$2843,14,0)</f>
        <v>16.122800000000002</v>
      </c>
      <c r="O11" s="66">
        <f t="shared" si="6"/>
        <v>5</v>
      </c>
      <c r="P11" s="65">
        <f>VLOOKUP($A11,'Return Data'!$B$7:$R$2843,15,0)</f>
        <v>17.595199999999998</v>
      </c>
      <c r="Q11" s="66">
        <f t="shared" si="7"/>
        <v>2</v>
      </c>
      <c r="R11" s="65">
        <f>VLOOKUP($A11,'Return Data'!$B$7:$R$2843,16,0)</f>
        <v>18.146000000000001</v>
      </c>
      <c r="S11" s="67">
        <f t="shared" si="5"/>
        <v>12</v>
      </c>
    </row>
    <row r="12" spans="1:20" x14ac:dyDescent="0.3">
      <c r="A12" s="63" t="s">
        <v>907</v>
      </c>
      <c r="B12" s="64">
        <f>VLOOKUP($A12,'Return Data'!$B$7:$R$2843,3,0)</f>
        <v>44438</v>
      </c>
      <c r="C12" s="65">
        <f>VLOOKUP($A12,'Return Data'!$B$7:$R$2843,4,0)</f>
        <v>354.95699999999999</v>
      </c>
      <c r="D12" s="65">
        <f>VLOOKUP($A12,'Return Data'!$B$7:$R$2843,10,0)</f>
        <v>10.9178</v>
      </c>
      <c r="E12" s="66">
        <f t="shared" si="0"/>
        <v>17</v>
      </c>
      <c r="F12" s="65">
        <f>VLOOKUP($A12,'Return Data'!$B$7:$R$2843,11,0)</f>
        <v>21.7775</v>
      </c>
      <c r="G12" s="66">
        <f t="shared" si="1"/>
        <v>8</v>
      </c>
      <c r="H12" s="65">
        <f>VLOOKUP($A12,'Return Data'!$B$7:$R$2843,12,0)</f>
        <v>40.6511</v>
      </c>
      <c r="I12" s="66">
        <f t="shared" si="2"/>
        <v>8</v>
      </c>
      <c r="J12" s="65">
        <f>VLOOKUP($A12,'Return Data'!$B$7:$R$2843,13,0)</f>
        <v>53.918900000000001</v>
      </c>
      <c r="K12" s="66">
        <f t="shared" si="3"/>
        <v>11</v>
      </c>
      <c r="L12" s="65">
        <f>VLOOKUP($A12,'Return Data'!$B$7:$R$2843,17,0)</f>
        <v>29.879200000000001</v>
      </c>
      <c r="M12" s="66">
        <f t="shared" si="4"/>
        <v>8</v>
      </c>
      <c r="N12" s="65">
        <f>VLOOKUP($A12,'Return Data'!$B$7:$R$2843,14,0)</f>
        <v>16.055700000000002</v>
      </c>
      <c r="O12" s="66">
        <f t="shared" si="6"/>
        <v>6</v>
      </c>
      <c r="P12" s="65">
        <f>VLOOKUP($A12,'Return Data'!$B$7:$R$2843,15,0)</f>
        <v>15.323600000000001</v>
      </c>
      <c r="Q12" s="66">
        <f t="shared" si="7"/>
        <v>8</v>
      </c>
      <c r="R12" s="65">
        <f>VLOOKUP($A12,'Return Data'!$B$7:$R$2843,16,0)</f>
        <v>18.239899999999999</v>
      </c>
      <c r="S12" s="67">
        <f t="shared" si="5"/>
        <v>10</v>
      </c>
    </row>
    <row r="13" spans="1:20" x14ac:dyDescent="0.3">
      <c r="A13" s="63" t="s">
        <v>909</v>
      </c>
      <c r="B13" s="64">
        <f>VLOOKUP($A13,'Return Data'!$B$7:$R$2843,3,0)</f>
        <v>44438</v>
      </c>
      <c r="C13" s="65">
        <f>VLOOKUP($A13,'Return Data'!$B$7:$R$2843,4,0)</f>
        <v>50.232999999999997</v>
      </c>
      <c r="D13" s="65">
        <f>VLOOKUP($A13,'Return Data'!$B$7:$R$2843,10,0)</f>
        <v>11.374000000000001</v>
      </c>
      <c r="E13" s="66">
        <f t="shared" si="0"/>
        <v>15</v>
      </c>
      <c r="F13" s="65">
        <f>VLOOKUP($A13,'Return Data'!$B$7:$R$2843,11,0)</f>
        <v>17.987100000000002</v>
      </c>
      <c r="G13" s="66">
        <f t="shared" si="1"/>
        <v>23</v>
      </c>
      <c r="H13" s="65">
        <f>VLOOKUP($A13,'Return Data'!$B$7:$R$2843,12,0)</f>
        <v>38.002699999999997</v>
      </c>
      <c r="I13" s="66">
        <f t="shared" si="2"/>
        <v>17</v>
      </c>
      <c r="J13" s="65">
        <f>VLOOKUP($A13,'Return Data'!$B$7:$R$2843,13,0)</f>
        <v>52.6004</v>
      </c>
      <c r="K13" s="66">
        <f t="shared" si="3"/>
        <v>16</v>
      </c>
      <c r="L13" s="65">
        <f>VLOOKUP($A13,'Return Data'!$B$7:$R$2843,17,0)</f>
        <v>29.791399999999999</v>
      </c>
      <c r="M13" s="66">
        <f t="shared" si="4"/>
        <v>9</v>
      </c>
      <c r="N13" s="65">
        <f>VLOOKUP($A13,'Return Data'!$B$7:$R$2843,14,0)</f>
        <v>15.6349</v>
      </c>
      <c r="O13" s="66">
        <f t="shared" si="6"/>
        <v>7</v>
      </c>
      <c r="P13" s="65">
        <f>VLOOKUP($A13,'Return Data'!$B$7:$R$2843,15,0)</f>
        <v>15.5105</v>
      </c>
      <c r="Q13" s="66">
        <f t="shared" si="7"/>
        <v>5</v>
      </c>
      <c r="R13" s="65">
        <f>VLOOKUP($A13,'Return Data'!$B$7:$R$2843,16,0)</f>
        <v>12.0184</v>
      </c>
      <c r="S13" s="67">
        <f t="shared" si="5"/>
        <v>27</v>
      </c>
    </row>
    <row r="14" spans="1:20" x14ac:dyDescent="0.3">
      <c r="A14" s="63" t="s">
        <v>910</v>
      </c>
      <c r="B14" s="64">
        <f>VLOOKUP($A14,'Return Data'!$B$7:$R$2843,3,0)</f>
        <v>44438</v>
      </c>
      <c r="C14" s="65">
        <f>VLOOKUP($A14,'Return Data'!$B$7:$R$2843,4,0)</f>
        <v>116.881</v>
      </c>
      <c r="D14" s="65">
        <f>VLOOKUP($A14,'Return Data'!$B$7:$R$2843,10,0)</f>
        <v>10.3856</v>
      </c>
      <c r="E14" s="66">
        <f t="shared" si="0"/>
        <v>24</v>
      </c>
      <c r="F14" s="65">
        <f>VLOOKUP($A14,'Return Data'!$B$7:$R$2843,11,0)</f>
        <v>17.7727</v>
      </c>
      <c r="G14" s="66">
        <f t="shared" si="1"/>
        <v>24</v>
      </c>
      <c r="H14" s="65">
        <f>VLOOKUP($A14,'Return Data'!$B$7:$R$2843,12,0)</f>
        <v>38.966000000000001</v>
      </c>
      <c r="I14" s="66">
        <f t="shared" si="2"/>
        <v>14</v>
      </c>
      <c r="J14" s="65">
        <f>VLOOKUP($A14,'Return Data'!$B$7:$R$2843,13,0)</f>
        <v>56.374000000000002</v>
      </c>
      <c r="K14" s="66">
        <f t="shared" si="3"/>
        <v>6</v>
      </c>
      <c r="L14" s="65">
        <f>VLOOKUP($A14,'Return Data'!$B$7:$R$2843,17,0)</f>
        <v>25.729600000000001</v>
      </c>
      <c r="M14" s="66">
        <f t="shared" si="4"/>
        <v>21</v>
      </c>
      <c r="N14" s="65">
        <f>VLOOKUP($A14,'Return Data'!$B$7:$R$2843,14,0)</f>
        <v>11.586399999999999</v>
      </c>
      <c r="O14" s="66">
        <f t="shared" si="6"/>
        <v>21</v>
      </c>
      <c r="P14" s="65">
        <f>VLOOKUP($A14,'Return Data'!$B$7:$R$2843,15,0)</f>
        <v>11.720800000000001</v>
      </c>
      <c r="Q14" s="66">
        <f t="shared" si="7"/>
        <v>21</v>
      </c>
      <c r="R14" s="65">
        <f>VLOOKUP($A14,'Return Data'!$B$7:$R$2843,16,0)</f>
        <v>16.060600000000001</v>
      </c>
      <c r="S14" s="67">
        <f t="shared" si="5"/>
        <v>14</v>
      </c>
    </row>
    <row r="15" spans="1:20" x14ac:dyDescent="0.3">
      <c r="A15" s="63" t="s">
        <v>2030</v>
      </c>
      <c r="B15" s="64">
        <f>VLOOKUP($A15,'Return Data'!$B$7:$R$2843,3,0)</f>
        <v>44438</v>
      </c>
      <c r="C15" s="65">
        <f>VLOOKUP($A15,'Return Data'!$B$7:$R$2843,4,0)</f>
        <v>234.468279004555</v>
      </c>
      <c r="D15" s="65">
        <f>VLOOKUP($A15,'Return Data'!$B$7:$R$2843,10,0)</f>
        <v>10.6899</v>
      </c>
      <c r="E15" s="66">
        <f t="shared" si="0"/>
        <v>21</v>
      </c>
      <c r="F15" s="65">
        <f>VLOOKUP($A15,'Return Data'!$B$7:$R$2843,11,0)</f>
        <v>19.087599999999998</v>
      </c>
      <c r="G15" s="66">
        <f t="shared" si="1"/>
        <v>20</v>
      </c>
      <c r="H15" s="65">
        <f>VLOOKUP($A15,'Return Data'!$B$7:$R$2843,12,0)</f>
        <v>43.534399999999998</v>
      </c>
      <c r="I15" s="66">
        <f t="shared" si="2"/>
        <v>4</v>
      </c>
      <c r="J15" s="65">
        <f>VLOOKUP($A15,'Return Data'!$B$7:$R$2843,13,0)</f>
        <v>53.943100000000001</v>
      </c>
      <c r="K15" s="66">
        <f t="shared" si="3"/>
        <v>10</v>
      </c>
      <c r="L15" s="65">
        <f>VLOOKUP($A15,'Return Data'!$B$7:$R$2843,17,0)</f>
        <v>28.2742</v>
      </c>
      <c r="M15" s="66">
        <f t="shared" si="4"/>
        <v>14</v>
      </c>
      <c r="N15" s="65">
        <f>VLOOKUP($A15,'Return Data'!$B$7:$R$2843,14,0)</f>
        <v>14.4526</v>
      </c>
      <c r="O15" s="66">
        <f t="shared" si="6"/>
        <v>10</v>
      </c>
      <c r="P15" s="65">
        <f>VLOOKUP($A15,'Return Data'!$B$7:$R$2843,15,0)</f>
        <v>13.570499999999999</v>
      </c>
      <c r="Q15" s="66">
        <f t="shared" si="7"/>
        <v>13</v>
      </c>
      <c r="R15" s="65">
        <f>VLOOKUP($A15,'Return Data'!$B$7:$R$2843,16,0)</f>
        <v>12.1333</v>
      </c>
      <c r="S15" s="67">
        <f t="shared" si="5"/>
        <v>26</v>
      </c>
    </row>
    <row r="16" spans="1:20" x14ac:dyDescent="0.3">
      <c r="A16" s="63" t="s">
        <v>913</v>
      </c>
      <c r="B16" s="64">
        <f>VLOOKUP($A16,'Return Data'!$B$7:$R$2843,3,0)</f>
        <v>44438</v>
      </c>
      <c r="C16" s="65">
        <f>VLOOKUP($A16,'Return Data'!$B$7:$R$2843,4,0)</f>
        <v>15.3657</v>
      </c>
      <c r="D16" s="65">
        <f>VLOOKUP($A16,'Return Data'!$B$7:$R$2843,10,0)</f>
        <v>11.7896</v>
      </c>
      <c r="E16" s="66">
        <f t="shared" si="0"/>
        <v>12</v>
      </c>
      <c r="F16" s="65">
        <f>VLOOKUP($A16,'Return Data'!$B$7:$R$2843,11,0)</f>
        <v>19.359100000000002</v>
      </c>
      <c r="G16" s="66">
        <f t="shared" si="1"/>
        <v>18</v>
      </c>
      <c r="H16" s="65">
        <f>VLOOKUP($A16,'Return Data'!$B$7:$R$2843,12,0)</f>
        <v>35.784999999999997</v>
      </c>
      <c r="I16" s="66">
        <f t="shared" si="2"/>
        <v>20</v>
      </c>
      <c r="J16" s="65">
        <f>VLOOKUP($A16,'Return Data'!$B$7:$R$2843,13,0)</f>
        <v>52.236600000000003</v>
      </c>
      <c r="K16" s="66">
        <f t="shared" si="3"/>
        <v>17</v>
      </c>
      <c r="L16" s="65">
        <f>VLOOKUP($A16,'Return Data'!$B$7:$R$2843,17,0)</f>
        <v>27.358599999999999</v>
      </c>
      <c r="M16" s="66">
        <f t="shared" si="4"/>
        <v>15</v>
      </c>
      <c r="N16" s="65"/>
      <c r="O16" s="66"/>
      <c r="P16" s="65"/>
      <c r="Q16" s="66"/>
      <c r="R16" s="65">
        <f>VLOOKUP($A16,'Return Data'!$B$7:$R$2843,16,0)</f>
        <v>19.3584</v>
      </c>
      <c r="S16" s="67">
        <f t="shared" si="5"/>
        <v>7</v>
      </c>
    </row>
    <row r="17" spans="1:19" x14ac:dyDescent="0.3">
      <c r="A17" s="63" t="s">
        <v>914</v>
      </c>
      <c r="B17" s="64">
        <f>VLOOKUP($A17,'Return Data'!$B$7:$R$2843,3,0)</f>
        <v>44438</v>
      </c>
      <c r="C17" s="65">
        <f>VLOOKUP($A17,'Return Data'!$B$7:$R$2843,4,0)</f>
        <v>483.41</v>
      </c>
      <c r="D17" s="65">
        <f>VLOOKUP($A17,'Return Data'!$B$7:$R$2843,10,0)</f>
        <v>10.387700000000001</v>
      </c>
      <c r="E17" s="66">
        <f t="shared" si="0"/>
        <v>23</v>
      </c>
      <c r="F17" s="65">
        <f>VLOOKUP($A17,'Return Data'!$B$7:$R$2843,11,0)</f>
        <v>17.198799999999999</v>
      </c>
      <c r="G17" s="66">
        <f t="shared" si="1"/>
        <v>25</v>
      </c>
      <c r="H17" s="65">
        <f>VLOOKUP($A17,'Return Data'!$B$7:$R$2843,12,0)</f>
        <v>39.645299999999999</v>
      </c>
      <c r="I17" s="66">
        <f t="shared" si="2"/>
        <v>11</v>
      </c>
      <c r="J17" s="65">
        <f>VLOOKUP($A17,'Return Data'!$B$7:$R$2843,13,0)</f>
        <v>49.523699999999998</v>
      </c>
      <c r="K17" s="66">
        <f t="shared" si="3"/>
        <v>19</v>
      </c>
      <c r="L17" s="65">
        <f>VLOOKUP($A17,'Return Data'!$B$7:$R$2843,17,0)</f>
        <v>26.161200000000001</v>
      </c>
      <c r="M17" s="66">
        <f t="shared" si="4"/>
        <v>19</v>
      </c>
      <c r="N17" s="65">
        <f>VLOOKUP($A17,'Return Data'!$B$7:$R$2843,14,0)</f>
        <v>13.577199999999999</v>
      </c>
      <c r="O17" s="66">
        <f t="shared" si="6"/>
        <v>13</v>
      </c>
      <c r="P17" s="65">
        <f>VLOOKUP($A17,'Return Data'!$B$7:$R$2843,15,0)</f>
        <v>12.633900000000001</v>
      </c>
      <c r="Q17" s="66">
        <f t="shared" si="7"/>
        <v>19</v>
      </c>
      <c r="R17" s="65">
        <f>VLOOKUP($A17,'Return Data'!$B$7:$R$2843,16,0)</f>
        <v>18.2303</v>
      </c>
      <c r="S17" s="67">
        <f t="shared" si="5"/>
        <v>11</v>
      </c>
    </row>
    <row r="18" spans="1:19" x14ac:dyDescent="0.3">
      <c r="A18" s="63" t="s">
        <v>917</v>
      </c>
      <c r="B18" s="64">
        <f>VLOOKUP($A18,'Return Data'!$B$7:$R$2843,3,0)</f>
        <v>44438</v>
      </c>
      <c r="C18" s="65">
        <f>VLOOKUP($A18,'Return Data'!$B$7:$R$2843,4,0)</f>
        <v>66.45</v>
      </c>
      <c r="D18" s="65">
        <f>VLOOKUP($A18,'Return Data'!$B$7:$R$2843,10,0)</f>
        <v>8.8986999999999998</v>
      </c>
      <c r="E18" s="66">
        <f t="shared" si="0"/>
        <v>25</v>
      </c>
      <c r="F18" s="65">
        <f>VLOOKUP($A18,'Return Data'!$B$7:$R$2843,11,0)</f>
        <v>18.7455</v>
      </c>
      <c r="G18" s="66">
        <f t="shared" si="1"/>
        <v>22</v>
      </c>
      <c r="H18" s="65">
        <f>VLOOKUP($A18,'Return Data'!$B$7:$R$2843,12,0)</f>
        <v>35.170900000000003</v>
      </c>
      <c r="I18" s="66">
        <f t="shared" si="2"/>
        <v>22</v>
      </c>
      <c r="J18" s="65">
        <f>VLOOKUP($A18,'Return Data'!$B$7:$R$2843,13,0)</f>
        <v>49.292299999999997</v>
      </c>
      <c r="K18" s="66">
        <f t="shared" si="3"/>
        <v>22</v>
      </c>
      <c r="L18" s="65">
        <f>VLOOKUP($A18,'Return Data'!$B$7:$R$2843,17,0)</f>
        <v>26.910900000000002</v>
      </c>
      <c r="M18" s="66">
        <f t="shared" si="4"/>
        <v>18</v>
      </c>
      <c r="N18" s="65">
        <f>VLOOKUP($A18,'Return Data'!$B$7:$R$2843,14,0)</f>
        <v>12.057700000000001</v>
      </c>
      <c r="O18" s="66">
        <f t="shared" si="6"/>
        <v>20</v>
      </c>
      <c r="P18" s="65">
        <f>VLOOKUP($A18,'Return Data'!$B$7:$R$2843,15,0)</f>
        <v>13.5222</v>
      </c>
      <c r="Q18" s="66">
        <f t="shared" si="7"/>
        <v>14</v>
      </c>
      <c r="R18" s="65">
        <f>VLOOKUP($A18,'Return Data'!$B$7:$R$2843,16,0)</f>
        <v>12.508900000000001</v>
      </c>
      <c r="S18" s="67">
        <f t="shared" si="5"/>
        <v>23</v>
      </c>
    </row>
    <row r="19" spans="1:19" x14ac:dyDescent="0.3">
      <c r="A19" s="63" t="s">
        <v>918</v>
      </c>
      <c r="B19" s="64">
        <f>VLOOKUP($A19,'Return Data'!$B$7:$R$2843,3,0)</f>
        <v>44438</v>
      </c>
      <c r="C19" s="65">
        <f>VLOOKUP($A19,'Return Data'!$B$7:$R$2843,4,0)</f>
        <v>50.54</v>
      </c>
      <c r="D19" s="65">
        <f>VLOOKUP($A19,'Return Data'!$B$7:$R$2843,10,0)</f>
        <v>10.7119</v>
      </c>
      <c r="E19" s="66">
        <f t="shared" si="0"/>
        <v>20</v>
      </c>
      <c r="F19" s="65">
        <f>VLOOKUP($A19,'Return Data'!$B$7:$R$2843,11,0)</f>
        <v>15.493600000000001</v>
      </c>
      <c r="G19" s="66">
        <f t="shared" si="1"/>
        <v>27</v>
      </c>
      <c r="H19" s="65">
        <f>VLOOKUP($A19,'Return Data'!$B$7:$R$2843,12,0)</f>
        <v>31.683199999999999</v>
      </c>
      <c r="I19" s="66">
        <f t="shared" si="2"/>
        <v>26</v>
      </c>
      <c r="J19" s="65">
        <f>VLOOKUP($A19,'Return Data'!$B$7:$R$2843,13,0)</f>
        <v>43.988599999999998</v>
      </c>
      <c r="K19" s="66">
        <f t="shared" si="3"/>
        <v>26</v>
      </c>
      <c r="L19" s="65">
        <f>VLOOKUP($A19,'Return Data'!$B$7:$R$2843,17,0)</f>
        <v>23.736999999999998</v>
      </c>
      <c r="M19" s="66">
        <f t="shared" si="4"/>
        <v>24</v>
      </c>
      <c r="N19" s="65">
        <f>VLOOKUP($A19,'Return Data'!$B$7:$R$2843,14,0)</f>
        <v>12.1479</v>
      </c>
      <c r="O19" s="66">
        <f t="shared" si="6"/>
        <v>18</v>
      </c>
      <c r="P19" s="65">
        <f>VLOOKUP($A19,'Return Data'!$B$7:$R$2843,15,0)</f>
        <v>14.870200000000001</v>
      </c>
      <c r="Q19" s="66">
        <f t="shared" si="7"/>
        <v>10</v>
      </c>
      <c r="R19" s="65">
        <f>VLOOKUP($A19,'Return Data'!$B$7:$R$2843,16,0)</f>
        <v>12.2057</v>
      </c>
      <c r="S19" s="67">
        <f t="shared" si="5"/>
        <v>24</v>
      </c>
    </row>
    <row r="20" spans="1:19" x14ac:dyDescent="0.3">
      <c r="A20" s="63" t="s">
        <v>920</v>
      </c>
      <c r="B20" s="64">
        <f>VLOOKUP($A20,'Return Data'!$B$7:$R$2843,3,0)</f>
        <v>44438</v>
      </c>
      <c r="C20" s="65">
        <f>VLOOKUP($A20,'Return Data'!$B$7:$R$2843,4,0)</f>
        <v>189.68700000000001</v>
      </c>
      <c r="D20" s="65">
        <f>VLOOKUP($A20,'Return Data'!$B$7:$R$2843,10,0)</f>
        <v>10.7577</v>
      </c>
      <c r="E20" s="66">
        <f t="shared" si="0"/>
        <v>19</v>
      </c>
      <c r="F20" s="65">
        <f>VLOOKUP($A20,'Return Data'!$B$7:$R$2843,11,0)</f>
        <v>18.781500000000001</v>
      </c>
      <c r="G20" s="66">
        <f t="shared" si="1"/>
        <v>21</v>
      </c>
      <c r="H20" s="65">
        <f>VLOOKUP($A20,'Return Data'!$B$7:$R$2843,12,0)</f>
        <v>33.4405</v>
      </c>
      <c r="I20" s="66">
        <f t="shared" si="2"/>
        <v>23</v>
      </c>
      <c r="J20" s="65">
        <f>VLOOKUP($A20,'Return Data'!$B$7:$R$2843,13,0)</f>
        <v>49.341000000000001</v>
      </c>
      <c r="K20" s="66">
        <f t="shared" si="3"/>
        <v>21</v>
      </c>
      <c r="L20" s="65">
        <f>VLOOKUP($A20,'Return Data'!$B$7:$R$2843,17,0)</f>
        <v>28.721699999999998</v>
      </c>
      <c r="M20" s="66">
        <f t="shared" si="4"/>
        <v>11</v>
      </c>
      <c r="N20" s="65">
        <f>VLOOKUP($A20,'Return Data'!$B$7:$R$2843,14,0)</f>
        <v>16.5214</v>
      </c>
      <c r="O20" s="66">
        <f t="shared" si="6"/>
        <v>4</v>
      </c>
      <c r="P20" s="65">
        <f>VLOOKUP($A20,'Return Data'!$B$7:$R$2843,15,0)</f>
        <v>15.4308</v>
      </c>
      <c r="Q20" s="66">
        <f t="shared" si="7"/>
        <v>7</v>
      </c>
      <c r="R20" s="65">
        <f>VLOOKUP($A20,'Return Data'!$B$7:$R$2843,16,0)</f>
        <v>18.9191</v>
      </c>
      <c r="S20" s="67">
        <f t="shared" si="5"/>
        <v>8</v>
      </c>
    </row>
    <row r="21" spans="1:19" x14ac:dyDescent="0.3">
      <c r="A21" s="63" t="s">
        <v>923</v>
      </c>
      <c r="B21" s="64">
        <f>VLOOKUP($A21,'Return Data'!$B$7:$R$2843,3,0)</f>
        <v>44438</v>
      </c>
      <c r="C21" s="65">
        <f>VLOOKUP($A21,'Return Data'!$B$7:$R$2843,4,0)</f>
        <v>67.433999999999997</v>
      </c>
      <c r="D21" s="65">
        <f>VLOOKUP($A21,'Return Data'!$B$7:$R$2843,10,0)</f>
        <v>11.271699999999999</v>
      </c>
      <c r="E21" s="66">
        <f t="shared" si="0"/>
        <v>16</v>
      </c>
      <c r="F21" s="65">
        <f>VLOOKUP($A21,'Return Data'!$B$7:$R$2843,11,0)</f>
        <v>19.7485</v>
      </c>
      <c r="G21" s="66">
        <f t="shared" si="1"/>
        <v>17</v>
      </c>
      <c r="H21" s="65">
        <f>VLOOKUP($A21,'Return Data'!$B$7:$R$2843,12,0)</f>
        <v>29.223500000000001</v>
      </c>
      <c r="I21" s="66">
        <f t="shared" si="2"/>
        <v>27</v>
      </c>
      <c r="J21" s="65">
        <f>VLOOKUP($A21,'Return Data'!$B$7:$R$2843,13,0)</f>
        <v>39.675600000000003</v>
      </c>
      <c r="K21" s="66">
        <f t="shared" si="3"/>
        <v>27</v>
      </c>
      <c r="L21" s="65">
        <f>VLOOKUP($A21,'Return Data'!$B$7:$R$2843,17,0)</f>
        <v>24.2804</v>
      </c>
      <c r="M21" s="66">
        <f t="shared" si="4"/>
        <v>23</v>
      </c>
      <c r="N21" s="65">
        <f>VLOOKUP($A21,'Return Data'!$B$7:$R$2843,14,0)</f>
        <v>9.8628999999999998</v>
      </c>
      <c r="O21" s="66">
        <f t="shared" si="6"/>
        <v>22</v>
      </c>
      <c r="P21" s="65">
        <f>VLOOKUP($A21,'Return Data'!$B$7:$R$2843,15,0)</f>
        <v>12.4892</v>
      </c>
      <c r="Q21" s="66">
        <f t="shared" si="7"/>
        <v>20</v>
      </c>
      <c r="R21" s="65">
        <f>VLOOKUP($A21,'Return Data'!$B$7:$R$2843,16,0)</f>
        <v>13.2996</v>
      </c>
      <c r="S21" s="67">
        <f t="shared" si="5"/>
        <v>19</v>
      </c>
    </row>
    <row r="22" spans="1:19" x14ac:dyDescent="0.3">
      <c r="A22" s="63" t="s">
        <v>925</v>
      </c>
      <c r="B22" s="64">
        <f>VLOOKUP($A22,'Return Data'!$B$7:$R$2843,3,0)</f>
        <v>44438</v>
      </c>
      <c r="C22" s="65">
        <f>VLOOKUP($A22,'Return Data'!$B$7:$R$2843,4,0)</f>
        <v>23.051300000000001</v>
      </c>
      <c r="D22" s="65">
        <f>VLOOKUP($A22,'Return Data'!$B$7:$R$2843,10,0)</f>
        <v>13.167999999999999</v>
      </c>
      <c r="E22" s="66">
        <f t="shared" si="0"/>
        <v>8</v>
      </c>
      <c r="F22" s="65">
        <f>VLOOKUP($A22,'Return Data'!$B$7:$R$2843,11,0)</f>
        <v>20.979399999999998</v>
      </c>
      <c r="G22" s="66">
        <f t="shared" si="1"/>
        <v>13</v>
      </c>
      <c r="H22" s="65">
        <f>VLOOKUP($A22,'Return Data'!$B$7:$R$2843,12,0)</f>
        <v>33.118299999999998</v>
      </c>
      <c r="I22" s="66">
        <f t="shared" si="2"/>
        <v>25</v>
      </c>
      <c r="J22" s="65">
        <f>VLOOKUP($A22,'Return Data'!$B$7:$R$2843,13,0)</f>
        <v>47.430199999999999</v>
      </c>
      <c r="K22" s="66">
        <f t="shared" si="3"/>
        <v>24</v>
      </c>
      <c r="L22" s="65">
        <f>VLOOKUP($A22,'Return Data'!$B$7:$R$2843,17,0)</f>
        <v>26.008199999999999</v>
      </c>
      <c r="M22" s="66">
        <f t="shared" si="4"/>
        <v>20</v>
      </c>
      <c r="N22" s="65">
        <f>VLOOKUP($A22,'Return Data'!$B$7:$R$2843,14,0)</f>
        <v>13.5685</v>
      </c>
      <c r="O22" s="66">
        <f t="shared" si="6"/>
        <v>14</v>
      </c>
      <c r="P22" s="65">
        <f>VLOOKUP($A22,'Return Data'!$B$7:$R$2843,15,0)</f>
        <v>15.478</v>
      </c>
      <c r="Q22" s="66">
        <f t="shared" si="7"/>
        <v>6</v>
      </c>
      <c r="R22" s="65">
        <f>VLOOKUP($A22,'Return Data'!$B$7:$R$2843,16,0)</f>
        <v>13.676399999999999</v>
      </c>
      <c r="S22" s="67">
        <f t="shared" si="5"/>
        <v>18</v>
      </c>
    </row>
    <row r="23" spans="1:19" x14ac:dyDescent="0.3">
      <c r="A23" s="63" t="s">
        <v>927</v>
      </c>
      <c r="B23" s="64">
        <f>VLOOKUP($A23,'Return Data'!$B$7:$R$2843,3,0)</f>
        <v>44438</v>
      </c>
      <c r="C23" s="65">
        <f>VLOOKUP($A23,'Return Data'!$B$7:$R$2843,4,0)</f>
        <v>15.738300000000001</v>
      </c>
      <c r="D23" s="65">
        <f>VLOOKUP($A23,'Return Data'!$B$7:$R$2843,10,0)</f>
        <v>11.7095</v>
      </c>
      <c r="E23" s="66">
        <f t="shared" si="0"/>
        <v>13</v>
      </c>
      <c r="F23" s="65">
        <f>VLOOKUP($A23,'Return Data'!$B$7:$R$2843,11,0)</f>
        <v>21.875699999999998</v>
      </c>
      <c r="G23" s="66">
        <f t="shared" si="1"/>
        <v>7</v>
      </c>
      <c r="H23" s="65">
        <f>VLOOKUP($A23,'Return Data'!$B$7:$R$2843,12,0)</f>
        <v>43.622500000000002</v>
      </c>
      <c r="I23" s="66">
        <f t="shared" si="2"/>
        <v>3</v>
      </c>
      <c r="J23" s="65">
        <f>VLOOKUP($A23,'Return Data'!$B$7:$R$2843,13,0)</f>
        <v>55.613700000000001</v>
      </c>
      <c r="K23" s="66">
        <f t="shared" si="3"/>
        <v>8</v>
      </c>
      <c r="L23" s="65"/>
      <c r="M23" s="66"/>
      <c r="N23" s="65"/>
      <c r="O23" s="66"/>
      <c r="P23" s="65"/>
      <c r="Q23" s="66"/>
      <c r="R23" s="65">
        <f>VLOOKUP($A23,'Return Data'!$B$7:$R$2843,16,0)</f>
        <v>31.233699999999999</v>
      </c>
      <c r="S23" s="67">
        <f t="shared" si="5"/>
        <v>1</v>
      </c>
    </row>
    <row r="24" spans="1:19" x14ac:dyDescent="0.3">
      <c r="A24" s="63" t="s">
        <v>929</v>
      </c>
      <c r="B24" s="64">
        <f>VLOOKUP($A24,'Return Data'!$B$7:$R$2843,3,0)</f>
        <v>44438</v>
      </c>
      <c r="C24" s="65">
        <f>VLOOKUP($A24,'Return Data'!$B$7:$R$2843,4,0)</f>
        <v>94.102999999999994</v>
      </c>
      <c r="D24" s="65">
        <f>VLOOKUP($A24,'Return Data'!$B$7:$R$2843,10,0)</f>
        <v>11.6433</v>
      </c>
      <c r="E24" s="66">
        <f t="shared" si="0"/>
        <v>14</v>
      </c>
      <c r="F24" s="65">
        <f>VLOOKUP($A24,'Return Data'!$B$7:$R$2843,11,0)</f>
        <v>21.531400000000001</v>
      </c>
      <c r="G24" s="66">
        <f t="shared" si="1"/>
        <v>12</v>
      </c>
      <c r="H24" s="65">
        <f>VLOOKUP($A24,'Return Data'!$B$7:$R$2843,12,0)</f>
        <v>41.593400000000003</v>
      </c>
      <c r="I24" s="66">
        <f t="shared" si="2"/>
        <v>7</v>
      </c>
      <c r="J24" s="65">
        <f>VLOOKUP($A24,'Return Data'!$B$7:$R$2843,13,0)</f>
        <v>57.724200000000003</v>
      </c>
      <c r="K24" s="66">
        <f t="shared" si="3"/>
        <v>4</v>
      </c>
      <c r="L24" s="65">
        <f>VLOOKUP($A24,'Return Data'!$B$7:$R$2843,17,0)</f>
        <v>35.119799999999998</v>
      </c>
      <c r="M24" s="66">
        <f t="shared" si="4"/>
        <v>2</v>
      </c>
      <c r="N24" s="65">
        <f>VLOOKUP($A24,'Return Data'!$B$7:$R$2843,14,0)</f>
        <v>21.410299999999999</v>
      </c>
      <c r="O24" s="66">
        <f t="shared" si="6"/>
        <v>1</v>
      </c>
      <c r="P24" s="65">
        <f>VLOOKUP($A24,'Return Data'!$B$7:$R$2843,15,0)</f>
        <v>20.479099999999999</v>
      </c>
      <c r="Q24" s="66">
        <f t="shared" si="7"/>
        <v>1</v>
      </c>
      <c r="R24" s="65">
        <f>VLOOKUP($A24,'Return Data'!$B$7:$R$2843,16,0)</f>
        <v>22.2681</v>
      </c>
      <c r="S24" s="67">
        <f t="shared" si="5"/>
        <v>6</v>
      </c>
    </row>
    <row r="25" spans="1:19" x14ac:dyDescent="0.3">
      <c r="A25" s="63" t="s">
        <v>931</v>
      </c>
      <c r="B25" s="64">
        <f>VLOOKUP($A25,'Return Data'!$B$7:$R$2843,3,0)</f>
        <v>44438</v>
      </c>
      <c r="C25" s="65">
        <f>VLOOKUP($A25,'Return Data'!$B$7:$R$2843,4,0)</f>
        <v>16.329599999999999</v>
      </c>
      <c r="D25" s="65">
        <f>VLOOKUP($A25,'Return Data'!$B$7:$R$2843,10,0)</f>
        <v>17.683199999999999</v>
      </c>
      <c r="E25" s="66">
        <f t="shared" si="0"/>
        <v>1</v>
      </c>
      <c r="F25" s="65">
        <f>VLOOKUP($A25,'Return Data'!$B$7:$R$2843,11,0)</f>
        <v>24.816400000000002</v>
      </c>
      <c r="G25" s="66">
        <f t="shared" si="1"/>
        <v>3</v>
      </c>
      <c r="H25" s="65">
        <f>VLOOKUP($A25,'Return Data'!$B$7:$R$2843,12,0)</f>
        <v>45.677700000000002</v>
      </c>
      <c r="I25" s="66">
        <f t="shared" si="2"/>
        <v>2</v>
      </c>
      <c r="J25" s="65">
        <f>VLOOKUP($A25,'Return Data'!$B$7:$R$2843,13,0)</f>
        <v>63.588799999999999</v>
      </c>
      <c r="K25" s="66">
        <f t="shared" si="3"/>
        <v>1</v>
      </c>
      <c r="L25" s="65"/>
      <c r="M25" s="66"/>
      <c r="N25" s="65"/>
      <c r="O25" s="66"/>
      <c r="P25" s="65"/>
      <c r="Q25" s="66"/>
      <c r="R25" s="65">
        <f>VLOOKUP($A25,'Return Data'!$B$7:$R$2843,16,0)</f>
        <v>29.9618</v>
      </c>
      <c r="S25" s="67">
        <f t="shared" si="5"/>
        <v>3</v>
      </c>
    </row>
    <row r="26" spans="1:19" x14ac:dyDescent="0.3">
      <c r="A26" s="63" t="s">
        <v>2018</v>
      </c>
      <c r="B26" s="64">
        <f>VLOOKUP($A26,'Return Data'!$B$7:$R$2843,3,0)</f>
        <v>44438</v>
      </c>
      <c r="C26" s="65">
        <f>VLOOKUP($A26,'Return Data'!$B$7:$R$2843,4,0)</f>
        <v>22.7576</v>
      </c>
      <c r="D26" s="65">
        <f>VLOOKUP($A26,'Return Data'!$B$7:$R$2843,10,0)</f>
        <v>11.984999999999999</v>
      </c>
      <c r="E26" s="66">
        <f t="shared" si="0"/>
        <v>11</v>
      </c>
      <c r="F26" s="65">
        <f>VLOOKUP($A26,'Return Data'!$B$7:$R$2843,11,0)</f>
        <v>20.508800000000001</v>
      </c>
      <c r="G26" s="66">
        <f t="shared" si="1"/>
        <v>15</v>
      </c>
      <c r="H26" s="65">
        <f>VLOOKUP($A26,'Return Data'!$B$7:$R$2843,12,0)</f>
        <v>40.4253</v>
      </c>
      <c r="I26" s="66">
        <f t="shared" si="2"/>
        <v>9</v>
      </c>
      <c r="J26" s="65">
        <f>VLOOKUP($A26,'Return Data'!$B$7:$R$2843,13,0)</f>
        <v>54.166499999999999</v>
      </c>
      <c r="K26" s="66">
        <f t="shared" si="3"/>
        <v>9</v>
      </c>
      <c r="L26" s="65">
        <f>VLOOKUP($A26,'Return Data'!$B$7:$R$2843,17,0)</f>
        <v>25.114100000000001</v>
      </c>
      <c r="M26" s="66">
        <f t="shared" si="4"/>
        <v>22</v>
      </c>
      <c r="N26" s="65">
        <f>VLOOKUP($A26,'Return Data'!$B$7:$R$2843,14,0)</f>
        <v>14.026300000000001</v>
      </c>
      <c r="O26" s="66">
        <f t="shared" si="6"/>
        <v>11</v>
      </c>
      <c r="P26" s="65">
        <f>VLOOKUP($A26,'Return Data'!$B$7:$R$2843,15,0)</f>
        <v>13.4642</v>
      </c>
      <c r="Q26" s="66">
        <f t="shared" si="7"/>
        <v>15</v>
      </c>
      <c r="R26" s="65">
        <f>VLOOKUP($A26,'Return Data'!$B$7:$R$2843,16,0)</f>
        <v>15.419600000000001</v>
      </c>
      <c r="S26" s="67">
        <f t="shared" si="5"/>
        <v>15</v>
      </c>
    </row>
    <row r="27" spans="1:19" x14ac:dyDescent="0.3">
      <c r="A27" s="63" t="s">
        <v>932</v>
      </c>
      <c r="B27" s="64">
        <f>VLOOKUP($A27,'Return Data'!$B$7:$R$2843,3,0)</f>
        <v>44438</v>
      </c>
      <c r="C27" s="65">
        <f>VLOOKUP($A27,'Return Data'!$B$7:$R$2843,4,0)</f>
        <v>795.96979999999996</v>
      </c>
      <c r="D27" s="65">
        <f>VLOOKUP($A27,'Return Data'!$B$7:$R$2843,10,0)</f>
        <v>13.3368</v>
      </c>
      <c r="E27" s="66">
        <f t="shared" si="0"/>
        <v>6</v>
      </c>
      <c r="F27" s="65">
        <f>VLOOKUP($A27,'Return Data'!$B$7:$R$2843,11,0)</f>
        <v>19.903300000000002</v>
      </c>
      <c r="G27" s="66">
        <f t="shared" si="1"/>
        <v>16</v>
      </c>
      <c r="H27" s="65">
        <f>VLOOKUP($A27,'Return Data'!$B$7:$R$2843,12,0)</f>
        <v>38.6798</v>
      </c>
      <c r="I27" s="66">
        <f t="shared" si="2"/>
        <v>15</v>
      </c>
      <c r="J27" s="65">
        <f>VLOOKUP($A27,'Return Data'!$B$7:$R$2843,13,0)</f>
        <v>53.597799999999999</v>
      </c>
      <c r="K27" s="66">
        <f t="shared" si="3"/>
        <v>12</v>
      </c>
      <c r="L27" s="65">
        <f>VLOOKUP($A27,'Return Data'!$B$7:$R$2843,17,0)</f>
        <v>28.6724</v>
      </c>
      <c r="M27" s="66">
        <f t="shared" si="4"/>
        <v>12</v>
      </c>
      <c r="N27" s="65">
        <f>VLOOKUP($A27,'Return Data'!$B$7:$R$2843,14,0)</f>
        <v>13.2464</v>
      </c>
      <c r="O27" s="66">
        <f t="shared" si="6"/>
        <v>17</v>
      </c>
      <c r="P27" s="65">
        <f>VLOOKUP($A27,'Return Data'!$B$7:$R$2843,15,0)</f>
        <v>11.5464</v>
      </c>
      <c r="Q27" s="66">
        <f t="shared" si="7"/>
        <v>22</v>
      </c>
      <c r="R27" s="65">
        <f>VLOOKUP($A27,'Return Data'!$B$7:$R$2843,16,0)</f>
        <v>18.401900000000001</v>
      </c>
      <c r="S27" s="67">
        <f t="shared" si="5"/>
        <v>9</v>
      </c>
    </row>
    <row r="28" spans="1:19" x14ac:dyDescent="0.3">
      <c r="A28" s="63" t="s">
        <v>934</v>
      </c>
      <c r="B28" s="64">
        <f>VLOOKUP($A28,'Return Data'!$B$7:$R$2843,3,0)</f>
        <v>44438</v>
      </c>
      <c r="C28" s="65">
        <f>VLOOKUP($A28,'Return Data'!$B$7:$R$2843,4,0)</f>
        <v>172.74</v>
      </c>
      <c r="D28" s="65">
        <f>VLOOKUP($A28,'Return Data'!$B$7:$R$2843,10,0)</f>
        <v>12.431699999999999</v>
      </c>
      <c r="E28" s="66">
        <f t="shared" si="0"/>
        <v>10</v>
      </c>
      <c r="F28" s="65">
        <f>VLOOKUP($A28,'Return Data'!$B$7:$R$2843,11,0)</f>
        <v>21.5623</v>
      </c>
      <c r="G28" s="66">
        <f t="shared" si="1"/>
        <v>11</v>
      </c>
      <c r="H28" s="65">
        <f>VLOOKUP($A28,'Return Data'!$B$7:$R$2843,12,0)</f>
        <v>39.385100000000001</v>
      </c>
      <c r="I28" s="66">
        <f t="shared" si="2"/>
        <v>12</v>
      </c>
      <c r="J28" s="65">
        <f>VLOOKUP($A28,'Return Data'!$B$7:$R$2843,13,0)</f>
        <v>55.635599999999997</v>
      </c>
      <c r="K28" s="66">
        <f t="shared" si="3"/>
        <v>7</v>
      </c>
      <c r="L28" s="65">
        <f>VLOOKUP($A28,'Return Data'!$B$7:$R$2843,17,0)</f>
        <v>34.205599999999997</v>
      </c>
      <c r="M28" s="66">
        <f t="shared" si="4"/>
        <v>4</v>
      </c>
      <c r="N28" s="65">
        <f>VLOOKUP($A28,'Return Data'!$B$7:$R$2843,14,0)</f>
        <v>15.4679</v>
      </c>
      <c r="O28" s="66">
        <f t="shared" si="6"/>
        <v>8</v>
      </c>
      <c r="P28" s="65">
        <f>VLOOKUP($A28,'Return Data'!$B$7:$R$2843,15,0)</f>
        <v>16.207100000000001</v>
      </c>
      <c r="Q28" s="66">
        <f t="shared" si="7"/>
        <v>4</v>
      </c>
      <c r="R28" s="65">
        <f>VLOOKUP($A28,'Return Data'!$B$7:$R$2843,16,0)</f>
        <v>24.9194</v>
      </c>
      <c r="S28" s="67">
        <f t="shared" si="5"/>
        <v>5</v>
      </c>
    </row>
    <row r="29" spans="1:19" x14ac:dyDescent="0.3">
      <c r="A29" s="63" t="s">
        <v>936</v>
      </c>
      <c r="B29" s="64">
        <f>VLOOKUP($A29,'Return Data'!$B$7:$R$2843,3,0)</f>
        <v>44438</v>
      </c>
      <c r="C29" s="65">
        <f>VLOOKUP($A29,'Return Data'!$B$7:$R$2843,4,0)</f>
        <v>61.092199999999998</v>
      </c>
      <c r="D29" s="65">
        <f>VLOOKUP($A29,'Return Data'!$B$7:$R$2843,10,0)</f>
        <v>5.7492999999999999</v>
      </c>
      <c r="E29" s="66">
        <f t="shared" si="0"/>
        <v>27</v>
      </c>
      <c r="F29" s="65">
        <f>VLOOKUP($A29,'Return Data'!$B$7:$R$2843,11,0)</f>
        <v>24.758400000000002</v>
      </c>
      <c r="G29" s="66">
        <f t="shared" si="1"/>
        <v>4</v>
      </c>
      <c r="H29" s="65">
        <f>VLOOKUP($A29,'Return Data'!$B$7:$R$2843,12,0)</f>
        <v>40.280900000000003</v>
      </c>
      <c r="I29" s="66">
        <f t="shared" si="2"/>
        <v>10</v>
      </c>
      <c r="J29" s="65">
        <f>VLOOKUP($A29,'Return Data'!$B$7:$R$2843,13,0)</f>
        <v>47.652700000000003</v>
      </c>
      <c r="K29" s="66">
        <f t="shared" si="3"/>
        <v>23</v>
      </c>
      <c r="L29" s="65">
        <f>VLOOKUP($A29,'Return Data'!$B$7:$R$2843,17,0)</f>
        <v>32.050699999999999</v>
      </c>
      <c r="M29" s="66">
        <f t="shared" si="4"/>
        <v>5</v>
      </c>
      <c r="N29" s="65">
        <f>VLOOKUP($A29,'Return Data'!$B$7:$R$2843,14,0)</f>
        <v>16.865200000000002</v>
      </c>
      <c r="O29" s="66">
        <f t="shared" si="6"/>
        <v>3</v>
      </c>
      <c r="P29" s="65">
        <f>VLOOKUP($A29,'Return Data'!$B$7:$R$2843,15,0)</f>
        <v>14.900600000000001</v>
      </c>
      <c r="Q29" s="66">
        <f t="shared" si="7"/>
        <v>9</v>
      </c>
      <c r="R29" s="65">
        <f>VLOOKUP($A29,'Return Data'!$B$7:$R$2843,16,0)</f>
        <v>13.074299999999999</v>
      </c>
      <c r="S29" s="67">
        <f t="shared" si="5"/>
        <v>20</v>
      </c>
    </row>
    <row r="30" spans="1:19" x14ac:dyDescent="0.3">
      <c r="A30" s="63" t="s">
        <v>1905</v>
      </c>
      <c r="B30" s="64">
        <f>VLOOKUP($A30,'Return Data'!$B$7:$R$2843,3,0)</f>
        <v>44438</v>
      </c>
      <c r="C30" s="65">
        <f>VLOOKUP($A30,'Return Data'!$B$7:$R$2843,4,0)</f>
        <v>503.81020804810402</v>
      </c>
      <c r="D30" s="65">
        <f>VLOOKUP($A30,'Return Data'!$B$7:$R$2843,10,0)</f>
        <v>8.1942000000000004</v>
      </c>
      <c r="E30" s="66">
        <f t="shared" si="0"/>
        <v>26</v>
      </c>
      <c r="F30" s="65">
        <f>VLOOKUP($A30,'Return Data'!$B$7:$R$2843,11,0)</f>
        <v>19.2088</v>
      </c>
      <c r="G30" s="66">
        <f t="shared" si="1"/>
        <v>19</v>
      </c>
      <c r="H30" s="65">
        <f>VLOOKUP($A30,'Return Data'!$B$7:$R$2843,12,0)</f>
        <v>39.043900000000001</v>
      </c>
      <c r="I30" s="66">
        <f t="shared" si="2"/>
        <v>13</v>
      </c>
      <c r="J30" s="65">
        <f>VLOOKUP($A30,'Return Data'!$B$7:$R$2843,13,0)</f>
        <v>52.883400000000002</v>
      </c>
      <c r="K30" s="66">
        <f t="shared" si="3"/>
        <v>14</v>
      </c>
      <c r="L30" s="65">
        <f>VLOOKUP($A30,'Return Data'!$B$7:$R$2843,17,0)</f>
        <v>28.570799999999998</v>
      </c>
      <c r="M30" s="66">
        <f t="shared" si="4"/>
        <v>13</v>
      </c>
      <c r="N30" s="65">
        <f>VLOOKUP($A30,'Return Data'!$B$7:$R$2843,14,0)</f>
        <v>15.217499999999999</v>
      </c>
      <c r="O30" s="66">
        <f t="shared" si="6"/>
        <v>9</v>
      </c>
      <c r="P30" s="65">
        <f>VLOOKUP($A30,'Return Data'!$B$7:$R$2843,15,0)</f>
        <v>14.3948</v>
      </c>
      <c r="Q30" s="66">
        <f t="shared" si="7"/>
        <v>11</v>
      </c>
      <c r="R30" s="65">
        <f>VLOOKUP($A30,'Return Data'!$B$7:$R$2843,16,0)</f>
        <v>14.7323</v>
      </c>
      <c r="S30" s="67">
        <f t="shared" si="5"/>
        <v>16</v>
      </c>
    </row>
    <row r="31" spans="1:19" x14ac:dyDescent="0.3">
      <c r="A31" s="63" t="s">
        <v>938</v>
      </c>
      <c r="B31" s="64">
        <f>VLOOKUP($A31,'Return Data'!$B$7:$R$2843,3,0)</f>
        <v>44438</v>
      </c>
      <c r="C31" s="65">
        <f>VLOOKUP($A31,'Return Data'!$B$7:$R$2843,4,0)</f>
        <v>53.028500000000001</v>
      </c>
      <c r="D31" s="65">
        <f>VLOOKUP($A31,'Return Data'!$B$7:$R$2843,10,0)</f>
        <v>16.880400000000002</v>
      </c>
      <c r="E31" s="66">
        <f t="shared" si="0"/>
        <v>2</v>
      </c>
      <c r="F31" s="65">
        <f>VLOOKUP($A31,'Return Data'!$B$7:$R$2843,11,0)</f>
        <v>21.706800000000001</v>
      </c>
      <c r="G31" s="66">
        <f t="shared" si="1"/>
        <v>9</v>
      </c>
      <c r="H31" s="65">
        <f>VLOOKUP($A31,'Return Data'!$B$7:$R$2843,12,0)</f>
        <v>41.8568</v>
      </c>
      <c r="I31" s="66">
        <f t="shared" si="2"/>
        <v>6</v>
      </c>
      <c r="J31" s="65">
        <f>VLOOKUP($A31,'Return Data'!$B$7:$R$2843,13,0)</f>
        <v>53.2226</v>
      </c>
      <c r="K31" s="66">
        <f t="shared" si="3"/>
        <v>13</v>
      </c>
      <c r="L31" s="65">
        <f>VLOOKUP($A31,'Return Data'!$B$7:$R$2843,17,0)</f>
        <v>27.0732</v>
      </c>
      <c r="M31" s="66">
        <f t="shared" si="4"/>
        <v>16</v>
      </c>
      <c r="N31" s="65">
        <f>VLOOKUP($A31,'Return Data'!$B$7:$R$2843,14,0)</f>
        <v>13.682</v>
      </c>
      <c r="O31" s="66">
        <f t="shared" si="6"/>
        <v>12</v>
      </c>
      <c r="P31" s="65">
        <f>VLOOKUP($A31,'Return Data'!$B$7:$R$2843,15,0)</f>
        <v>16.489799999999999</v>
      </c>
      <c r="Q31" s="66">
        <f t="shared" si="7"/>
        <v>3</v>
      </c>
      <c r="R31" s="65">
        <f>VLOOKUP($A31,'Return Data'!$B$7:$R$2843,16,0)</f>
        <v>12.1797</v>
      </c>
      <c r="S31" s="67">
        <f t="shared" si="5"/>
        <v>25</v>
      </c>
    </row>
    <row r="32" spans="1:19" x14ac:dyDescent="0.3">
      <c r="A32" s="63" t="s">
        <v>940</v>
      </c>
      <c r="B32" s="64">
        <f>VLOOKUP($A32,'Return Data'!$B$7:$R$2843,3,0)</f>
        <v>44438</v>
      </c>
      <c r="C32" s="65">
        <f>VLOOKUP($A32,'Return Data'!$B$7:$R$2843,4,0)</f>
        <v>320.93520000000001</v>
      </c>
      <c r="D32" s="65">
        <f>VLOOKUP($A32,'Return Data'!$B$7:$R$2843,10,0)</f>
        <v>10.573600000000001</v>
      </c>
      <c r="E32" s="66">
        <f t="shared" si="0"/>
        <v>22</v>
      </c>
      <c r="F32" s="65">
        <f>VLOOKUP($A32,'Return Data'!$B$7:$R$2843,11,0)</f>
        <v>15.759399999999999</v>
      </c>
      <c r="G32" s="66">
        <f t="shared" si="1"/>
        <v>26</v>
      </c>
      <c r="H32" s="65">
        <f>VLOOKUP($A32,'Return Data'!$B$7:$R$2843,12,0)</f>
        <v>33.387999999999998</v>
      </c>
      <c r="I32" s="66">
        <f t="shared" si="2"/>
        <v>24</v>
      </c>
      <c r="J32" s="65">
        <f>VLOOKUP($A32,'Return Data'!$B$7:$R$2843,13,0)</f>
        <v>47.214300000000001</v>
      </c>
      <c r="K32" s="66">
        <f t="shared" si="3"/>
        <v>25</v>
      </c>
      <c r="L32" s="65">
        <f>VLOOKUP($A32,'Return Data'!$B$7:$R$2843,17,0)</f>
        <v>27.023900000000001</v>
      </c>
      <c r="M32" s="66">
        <f t="shared" si="4"/>
        <v>17</v>
      </c>
      <c r="N32" s="65">
        <f>VLOOKUP($A32,'Return Data'!$B$7:$R$2843,14,0)</f>
        <v>17.086300000000001</v>
      </c>
      <c r="O32" s="66">
        <f t="shared" si="6"/>
        <v>2</v>
      </c>
      <c r="P32" s="65">
        <f>VLOOKUP($A32,'Return Data'!$B$7:$R$2843,15,0)</f>
        <v>14.092000000000001</v>
      </c>
      <c r="Q32" s="66">
        <f t="shared" si="7"/>
        <v>12</v>
      </c>
      <c r="R32" s="65">
        <f>VLOOKUP($A32,'Return Data'!$B$7:$R$2843,16,0)</f>
        <v>12.9285</v>
      </c>
      <c r="S32" s="67">
        <f t="shared" si="5"/>
        <v>21</v>
      </c>
    </row>
    <row r="33" spans="1:19" x14ac:dyDescent="0.3">
      <c r="A33" s="63" t="s">
        <v>943</v>
      </c>
      <c r="B33" s="64">
        <f>VLOOKUP($A33,'Return Data'!$B$7:$R$2843,3,0)</f>
        <v>44438</v>
      </c>
      <c r="C33" s="65">
        <f>VLOOKUP($A33,'Return Data'!$B$7:$R$2843,4,0)</f>
        <v>15.8</v>
      </c>
      <c r="D33" s="65">
        <f>VLOOKUP($A33,'Return Data'!$B$7:$R$2843,10,0)</f>
        <v>16.3476</v>
      </c>
      <c r="E33" s="66">
        <f t="shared" si="0"/>
        <v>4</v>
      </c>
      <c r="F33" s="65">
        <f>VLOOKUP($A33,'Return Data'!$B$7:$R$2843,11,0)</f>
        <v>21.913599999999999</v>
      </c>
      <c r="G33" s="66">
        <f t="shared" si="1"/>
        <v>6</v>
      </c>
      <c r="H33" s="65">
        <f>VLOOKUP($A33,'Return Data'!$B$7:$R$2843,12,0)</f>
        <v>35.389899999999997</v>
      </c>
      <c r="I33" s="66">
        <f t="shared" si="2"/>
        <v>21</v>
      </c>
      <c r="J33" s="65">
        <f>VLOOKUP($A33,'Return Data'!$B$7:$R$2843,13,0)</f>
        <v>49.479700000000001</v>
      </c>
      <c r="K33" s="66">
        <f t="shared" si="3"/>
        <v>20</v>
      </c>
      <c r="L33" s="65"/>
      <c r="M33" s="66"/>
      <c r="N33" s="65"/>
      <c r="O33" s="66"/>
      <c r="P33" s="65"/>
      <c r="Q33" s="66"/>
      <c r="R33" s="65">
        <f>VLOOKUP($A33,'Return Data'!$B$7:$R$2843,16,0)</f>
        <v>30.1816</v>
      </c>
      <c r="S33" s="67">
        <f t="shared" si="5"/>
        <v>2</v>
      </c>
    </row>
    <row r="34" spans="1:19" x14ac:dyDescent="0.3">
      <c r="A34" s="63" t="s">
        <v>945</v>
      </c>
      <c r="B34" s="64">
        <f>VLOOKUP($A34,'Return Data'!$B$7:$R$2843,3,0)</f>
        <v>44438</v>
      </c>
      <c r="C34" s="65">
        <f>VLOOKUP($A34,'Return Data'!$B$7:$R$2843,4,0)</f>
        <v>191.18559999999999</v>
      </c>
      <c r="D34" s="65">
        <f>VLOOKUP($A34,'Return Data'!$B$7:$R$2843,10,0)</f>
        <v>10.8819</v>
      </c>
      <c r="E34" s="66">
        <f t="shared" si="0"/>
        <v>18</v>
      </c>
      <c r="F34" s="65">
        <f>VLOOKUP($A34,'Return Data'!$B$7:$R$2843,11,0)</f>
        <v>22.169899999999998</v>
      </c>
      <c r="G34" s="66">
        <f t="shared" si="1"/>
        <v>5</v>
      </c>
      <c r="H34" s="65">
        <f>VLOOKUP($A34,'Return Data'!$B$7:$R$2843,12,0)</f>
        <v>46.587299999999999</v>
      </c>
      <c r="I34" s="66">
        <f t="shared" si="2"/>
        <v>1</v>
      </c>
      <c r="J34" s="65">
        <f>VLOOKUP($A34,'Return Data'!$B$7:$R$2843,13,0)</f>
        <v>57.855600000000003</v>
      </c>
      <c r="K34" s="66">
        <f t="shared" si="3"/>
        <v>3</v>
      </c>
      <c r="L34" s="65">
        <f>VLOOKUP($A34,'Return Data'!$B$7:$R$2843,17,0)</f>
        <v>28.901800000000001</v>
      </c>
      <c r="M34" s="66">
        <f t="shared" si="4"/>
        <v>10</v>
      </c>
      <c r="N34" s="65">
        <f>VLOOKUP($A34,'Return Data'!$B$7:$R$2843,14,0)</f>
        <v>13.4749</v>
      </c>
      <c r="O34" s="66">
        <f t="shared" si="6"/>
        <v>16</v>
      </c>
      <c r="P34" s="65">
        <f>VLOOKUP($A34,'Return Data'!$B$7:$R$2843,15,0)</f>
        <v>12.7674</v>
      </c>
      <c r="Q34" s="66">
        <f t="shared" si="7"/>
        <v>18</v>
      </c>
      <c r="R34" s="65">
        <f>VLOOKUP($A34,'Return Data'!$B$7:$R$2843,16,0)</f>
        <v>12.868</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12.02817037037037</v>
      </c>
      <c r="E36" s="74"/>
      <c r="F36" s="75">
        <f>AVERAGE(F8:F34)</f>
        <v>20.616922222222222</v>
      </c>
      <c r="G36" s="74"/>
      <c r="H36" s="75">
        <f>AVERAGE(H8:H34)</f>
        <v>38.502044444444444</v>
      </c>
      <c r="I36" s="74"/>
      <c r="J36" s="75">
        <f>AVERAGE(J8:J34)</f>
        <v>52.472022222222236</v>
      </c>
      <c r="K36" s="74"/>
      <c r="L36" s="75">
        <f>AVERAGE(L8:L34)</f>
        <v>28.995141666666669</v>
      </c>
      <c r="M36" s="74"/>
      <c r="N36" s="75">
        <f>AVERAGE(N8:N34)</f>
        <v>14.443268181818182</v>
      </c>
      <c r="O36" s="74"/>
      <c r="P36" s="75">
        <f>AVERAGE(P8:P34)</f>
        <v>14.481177272727273</v>
      </c>
      <c r="Q36" s="74"/>
      <c r="R36" s="75">
        <f>AVERAGE(R8:R34)</f>
        <v>17.872444444444447</v>
      </c>
      <c r="S36" s="76"/>
    </row>
    <row r="37" spans="1:19" x14ac:dyDescent="0.3">
      <c r="A37" s="73" t="s">
        <v>28</v>
      </c>
      <c r="B37" s="74"/>
      <c r="C37" s="74"/>
      <c r="D37" s="75">
        <f>MIN(D8:D34)</f>
        <v>5.7492999999999999</v>
      </c>
      <c r="E37" s="74"/>
      <c r="F37" s="75">
        <f>MIN(F8:F34)</f>
        <v>15.493600000000001</v>
      </c>
      <c r="G37" s="74"/>
      <c r="H37" s="75">
        <f>MIN(H8:H34)</f>
        <v>29.223500000000001</v>
      </c>
      <c r="I37" s="74"/>
      <c r="J37" s="75">
        <f>MIN(J8:J34)</f>
        <v>39.675600000000003</v>
      </c>
      <c r="K37" s="74"/>
      <c r="L37" s="75">
        <f>MIN(L8:L34)</f>
        <v>23.736999999999998</v>
      </c>
      <c r="M37" s="74"/>
      <c r="N37" s="75">
        <f>MIN(N8:N34)</f>
        <v>9.8628999999999998</v>
      </c>
      <c r="O37" s="74"/>
      <c r="P37" s="75">
        <f>MIN(P8:P34)</f>
        <v>11.5464</v>
      </c>
      <c r="Q37" s="74"/>
      <c r="R37" s="75">
        <f>MIN(R8:R34)</f>
        <v>12.0184</v>
      </c>
      <c r="S37" s="76"/>
    </row>
    <row r="38" spans="1:19" ht="15" thickBot="1" x14ac:dyDescent="0.35">
      <c r="A38" s="77" t="s">
        <v>29</v>
      </c>
      <c r="B38" s="78"/>
      <c r="C38" s="78"/>
      <c r="D38" s="79">
        <f>MAX(D8:D34)</f>
        <v>17.683199999999999</v>
      </c>
      <c r="E38" s="78"/>
      <c r="F38" s="79">
        <f>MAX(F8:F34)</f>
        <v>26.7258</v>
      </c>
      <c r="G38" s="78"/>
      <c r="H38" s="79">
        <f>MAX(H8:H34)</f>
        <v>46.587299999999999</v>
      </c>
      <c r="I38" s="78"/>
      <c r="J38" s="79">
        <f>MAX(J8:J34)</f>
        <v>63.588799999999999</v>
      </c>
      <c r="K38" s="78"/>
      <c r="L38" s="79">
        <f>MAX(L8:L34)</f>
        <v>36.122300000000003</v>
      </c>
      <c r="M38" s="78"/>
      <c r="N38" s="79">
        <f>MAX(N8:N34)</f>
        <v>21.410299999999999</v>
      </c>
      <c r="O38" s="78"/>
      <c r="P38" s="79">
        <f>MAX(P8:P34)</f>
        <v>20.479099999999999</v>
      </c>
      <c r="Q38" s="78"/>
      <c r="R38" s="79">
        <f>MAX(R8:R34)</f>
        <v>31.233699999999999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44438</v>
      </c>
      <c r="C8" s="65">
        <f>VLOOKUP($A8,'Return Data'!$B$7:$R$2843,4,0)</f>
        <v>54.32</v>
      </c>
      <c r="D8" s="65">
        <f>VLOOKUP($A8,'Return Data'!$B$7:$R$2843,10,0)</f>
        <v>4.9661999999999997</v>
      </c>
      <c r="E8" s="66">
        <f t="shared" ref="E8:E39" si="0">RANK(D8,D$8:D$71,0)</f>
        <v>61</v>
      </c>
      <c r="F8" s="65">
        <f>VLOOKUP($A8,'Return Data'!$B$7:$R$2843,11,0)</f>
        <v>7.1822999999999997</v>
      </c>
      <c r="G8" s="66">
        <f t="shared" ref="G8:G39" si="1">RANK(F8,F$8:F$71,0)</f>
        <v>64</v>
      </c>
      <c r="H8" s="65">
        <f>VLOOKUP($A8,'Return Data'!$B$7:$R$2843,12,0)</f>
        <v>19.515999999999998</v>
      </c>
      <c r="I8" s="66">
        <f t="shared" ref="I8:I39" si="2">RANK(H8,H$8:H$71,0)</f>
        <v>64</v>
      </c>
      <c r="J8" s="65">
        <f>VLOOKUP($A8,'Return Data'!$B$7:$R$2843,13,0)</f>
        <v>26.767800000000001</v>
      </c>
      <c r="K8" s="66">
        <f t="shared" ref="K8:K39" si="3">RANK(J8,J$8:J$71,0)</f>
        <v>64</v>
      </c>
      <c r="L8" s="65">
        <f>VLOOKUP($A8,'Return Data'!$B$7:$R$2843,17,0)</f>
        <v>19.3903</v>
      </c>
      <c r="M8" s="66">
        <f t="shared" ref="M8:M28" si="4">RANK(L8,L$8:L$71,0)</f>
        <v>61</v>
      </c>
      <c r="N8" s="65">
        <f>VLOOKUP($A8,'Return Data'!$B$7:$R$2843,14,0)</f>
        <v>6.9302000000000001</v>
      </c>
      <c r="O8" s="66">
        <f>RANK(N8,N$8:N$71,0)</f>
        <v>51</v>
      </c>
      <c r="P8" s="65">
        <f>VLOOKUP($A8,'Return Data'!$B$7:$R$2843,15,0)</f>
        <v>11.8071</v>
      </c>
      <c r="Q8" s="66">
        <f>RANK(P8,P$8:P$71,0)</f>
        <v>34</v>
      </c>
      <c r="R8" s="65">
        <f>VLOOKUP($A8,'Return Data'!$B$7:$R$2843,16,0)</f>
        <v>15.588100000000001</v>
      </c>
      <c r="S8" s="67">
        <f t="shared" ref="S8:S39" si="5">RANK(R8,R$8:R$71,0)</f>
        <v>36</v>
      </c>
    </row>
    <row r="9" spans="1:20" x14ac:dyDescent="0.3">
      <c r="A9" s="63" t="s">
        <v>164</v>
      </c>
      <c r="B9" s="64">
        <f>VLOOKUP($A9,'Return Data'!$B$7:$R$2843,3,0)</f>
        <v>44438</v>
      </c>
      <c r="C9" s="65">
        <f>VLOOKUP($A9,'Return Data'!$B$7:$R$2843,4,0)</f>
        <v>44.61</v>
      </c>
      <c r="D9" s="65">
        <f>VLOOKUP($A9,'Return Data'!$B$7:$R$2843,10,0)</f>
        <v>5.3116000000000003</v>
      </c>
      <c r="E9" s="66">
        <f t="shared" si="0"/>
        <v>60</v>
      </c>
      <c r="F9" s="65">
        <f>VLOOKUP($A9,'Return Data'!$B$7:$R$2843,11,0)</f>
        <v>7.8838999999999997</v>
      </c>
      <c r="G9" s="66">
        <f t="shared" si="1"/>
        <v>63</v>
      </c>
      <c r="H9" s="65">
        <f>VLOOKUP($A9,'Return Data'!$B$7:$R$2843,12,0)</f>
        <v>20.145399999999999</v>
      </c>
      <c r="I9" s="66">
        <f t="shared" si="2"/>
        <v>63</v>
      </c>
      <c r="J9" s="65">
        <f>VLOOKUP($A9,'Return Data'!$B$7:$R$2843,13,0)</f>
        <v>27.712599999999998</v>
      </c>
      <c r="K9" s="66">
        <f t="shared" si="3"/>
        <v>63</v>
      </c>
      <c r="L9" s="65">
        <f>VLOOKUP($A9,'Return Data'!$B$7:$R$2843,17,0)</f>
        <v>20.5136</v>
      </c>
      <c r="M9" s="66">
        <f t="shared" si="4"/>
        <v>60</v>
      </c>
      <c r="N9" s="65">
        <f>VLOOKUP($A9,'Return Data'!$B$7:$R$2843,14,0)</f>
        <v>8.1583000000000006</v>
      </c>
      <c r="O9" s="66">
        <f>RANK(N9,N$8:N$71,0)</f>
        <v>50</v>
      </c>
      <c r="P9" s="65">
        <f>VLOOKUP($A9,'Return Data'!$B$7:$R$2843,15,0)</f>
        <v>12.661899999999999</v>
      </c>
      <c r="Q9" s="66">
        <f>RANK(P9,P$8:P$71,0)</f>
        <v>30</v>
      </c>
      <c r="R9" s="65">
        <f>VLOOKUP($A9,'Return Data'!$B$7:$R$2843,16,0)</f>
        <v>16.393999999999998</v>
      </c>
      <c r="S9" s="67">
        <f t="shared" si="5"/>
        <v>29</v>
      </c>
    </row>
    <row r="10" spans="1:20" x14ac:dyDescent="0.3">
      <c r="A10" s="63" t="s">
        <v>165</v>
      </c>
      <c r="B10" s="64">
        <f>VLOOKUP($A10,'Return Data'!$B$7:$R$2843,3,0)</f>
        <v>44438</v>
      </c>
      <c r="C10" s="65">
        <f>VLOOKUP($A10,'Return Data'!$B$7:$R$2843,4,0)</f>
        <v>80.044499999999999</v>
      </c>
      <c r="D10" s="65">
        <f>VLOOKUP($A10,'Return Data'!$B$7:$R$2843,10,0)</f>
        <v>14.5976</v>
      </c>
      <c r="E10" s="66">
        <f t="shared" si="0"/>
        <v>15</v>
      </c>
      <c r="F10" s="65">
        <f>VLOOKUP($A10,'Return Data'!$B$7:$R$2843,11,0)</f>
        <v>21.665600000000001</v>
      </c>
      <c r="G10" s="66">
        <f t="shared" si="1"/>
        <v>19</v>
      </c>
      <c r="H10" s="65">
        <f>VLOOKUP($A10,'Return Data'!$B$7:$R$2843,12,0)</f>
        <v>32.886400000000002</v>
      </c>
      <c r="I10" s="66">
        <f t="shared" si="2"/>
        <v>49</v>
      </c>
      <c r="J10" s="65">
        <f>VLOOKUP($A10,'Return Data'!$B$7:$R$2843,13,0)</f>
        <v>53.480400000000003</v>
      </c>
      <c r="K10" s="66">
        <f t="shared" si="3"/>
        <v>31</v>
      </c>
      <c r="L10" s="65">
        <f>VLOOKUP($A10,'Return Data'!$B$7:$R$2843,17,0)</f>
        <v>29.515799999999999</v>
      </c>
      <c r="M10" s="66">
        <f t="shared" si="4"/>
        <v>26</v>
      </c>
      <c r="N10" s="65">
        <f>VLOOKUP($A10,'Return Data'!$B$7:$R$2843,14,0)</f>
        <v>17.358799999999999</v>
      </c>
      <c r="O10" s="66">
        <f>RANK(N10,N$8:N$71,0)</f>
        <v>13</v>
      </c>
      <c r="P10" s="65">
        <f>VLOOKUP($A10,'Return Data'!$B$7:$R$2843,15,0)</f>
        <v>18.166799999999999</v>
      </c>
      <c r="Q10" s="66">
        <f>RANK(P10,P$8:P$71,0)</f>
        <v>5</v>
      </c>
      <c r="R10" s="65">
        <f>VLOOKUP($A10,'Return Data'!$B$7:$R$2843,16,0)</f>
        <v>21.3965</v>
      </c>
      <c r="S10" s="67">
        <f t="shared" si="5"/>
        <v>8</v>
      </c>
    </row>
    <row r="11" spans="1:20" x14ac:dyDescent="0.3">
      <c r="A11" s="63" t="s">
        <v>166</v>
      </c>
      <c r="B11" s="64">
        <f>VLOOKUP($A11,'Return Data'!$B$7:$R$2843,3,0)</f>
        <v>44438</v>
      </c>
      <c r="C11" s="65">
        <f>VLOOKUP($A11,'Return Data'!$B$7:$R$2843,4,0)</f>
        <v>74.599999999999994</v>
      </c>
      <c r="D11" s="65">
        <f>VLOOKUP($A11,'Return Data'!$B$7:$R$2843,10,0)</f>
        <v>14.875299999999999</v>
      </c>
      <c r="E11" s="66">
        <f t="shared" si="0"/>
        <v>14</v>
      </c>
      <c r="F11" s="65">
        <f>VLOOKUP($A11,'Return Data'!$B$7:$R$2843,11,0)</f>
        <v>22.636900000000001</v>
      </c>
      <c r="G11" s="66">
        <f t="shared" si="1"/>
        <v>16</v>
      </c>
      <c r="H11" s="65">
        <f>VLOOKUP($A11,'Return Data'!$B$7:$R$2843,12,0)</f>
        <v>38.327500000000001</v>
      </c>
      <c r="I11" s="66">
        <f t="shared" si="2"/>
        <v>29</v>
      </c>
      <c r="J11" s="65">
        <f>VLOOKUP($A11,'Return Data'!$B$7:$R$2843,13,0)</f>
        <v>54.707599999999999</v>
      </c>
      <c r="K11" s="66">
        <f t="shared" si="3"/>
        <v>25</v>
      </c>
      <c r="L11" s="65">
        <f>VLOOKUP($A11,'Return Data'!$B$7:$R$2843,17,0)</f>
        <v>29.083100000000002</v>
      </c>
      <c r="M11" s="66">
        <f t="shared" si="4"/>
        <v>28</v>
      </c>
      <c r="N11" s="65">
        <f>VLOOKUP($A11,'Return Data'!$B$7:$R$2843,14,0)</f>
        <v>12.915800000000001</v>
      </c>
      <c r="O11" s="66">
        <f>RANK(N11,N$8:N$71,0)</f>
        <v>36</v>
      </c>
      <c r="P11" s="65">
        <f>VLOOKUP($A11,'Return Data'!$B$7:$R$2843,15,0)</f>
        <v>12.9033</v>
      </c>
      <c r="Q11" s="66">
        <f>RANK(P11,P$8:P$71,0)</f>
        <v>27</v>
      </c>
      <c r="R11" s="65">
        <f>VLOOKUP($A11,'Return Data'!$B$7:$R$2843,16,0)</f>
        <v>10.010899999999999</v>
      </c>
      <c r="S11" s="67">
        <f t="shared" si="5"/>
        <v>57</v>
      </c>
    </row>
    <row r="12" spans="1:20" x14ac:dyDescent="0.3">
      <c r="A12" s="63" t="s">
        <v>167</v>
      </c>
      <c r="B12" s="64">
        <f>VLOOKUP($A12,'Return Data'!$B$7:$R$2843,3,0)</f>
        <v>44438</v>
      </c>
      <c r="C12" s="65">
        <f>VLOOKUP($A12,'Return Data'!$B$7:$R$2843,4,0)</f>
        <v>62.491999999999997</v>
      </c>
      <c r="D12" s="65">
        <f>VLOOKUP($A12,'Return Data'!$B$7:$R$2843,10,0)</f>
        <v>10.0114</v>
      </c>
      <c r="E12" s="66">
        <f t="shared" si="0"/>
        <v>41</v>
      </c>
      <c r="F12" s="65">
        <f>VLOOKUP($A12,'Return Data'!$B$7:$R$2843,11,0)</f>
        <v>15.4352</v>
      </c>
      <c r="G12" s="66">
        <f t="shared" si="1"/>
        <v>56</v>
      </c>
      <c r="H12" s="65">
        <f>VLOOKUP($A12,'Return Data'!$B$7:$R$2843,12,0)</f>
        <v>29.294699999999999</v>
      </c>
      <c r="I12" s="66">
        <f t="shared" si="2"/>
        <v>55</v>
      </c>
      <c r="J12" s="65">
        <f>VLOOKUP($A12,'Return Data'!$B$7:$R$2843,13,0)</f>
        <v>41.180199999999999</v>
      </c>
      <c r="K12" s="66">
        <f t="shared" si="3"/>
        <v>56</v>
      </c>
      <c r="L12" s="65">
        <f>VLOOKUP($A12,'Return Data'!$B$7:$R$2843,17,0)</f>
        <v>26.026599999999998</v>
      </c>
      <c r="M12" s="66">
        <f t="shared" si="4"/>
        <v>45</v>
      </c>
      <c r="N12" s="65">
        <f>VLOOKUP($A12,'Return Data'!$B$7:$R$2843,14,0)</f>
        <v>16.465800000000002</v>
      </c>
      <c r="O12" s="66">
        <f>RANK(N12,N$8:N$71,0)</f>
        <v>16</v>
      </c>
      <c r="P12" s="65">
        <f>VLOOKUP($A12,'Return Data'!$B$7:$R$2843,15,0)</f>
        <v>14.3307</v>
      </c>
      <c r="Q12" s="66">
        <f>RANK(P12,P$8:P$71,0)</f>
        <v>21</v>
      </c>
      <c r="R12" s="65">
        <f>VLOOKUP($A12,'Return Data'!$B$7:$R$2843,16,0)</f>
        <v>16.190000000000001</v>
      </c>
      <c r="S12" s="67">
        <f t="shared" si="5"/>
        <v>31</v>
      </c>
    </row>
    <row r="13" spans="1:20" x14ac:dyDescent="0.3">
      <c r="A13" s="63" t="s">
        <v>168</v>
      </c>
      <c r="B13" s="64">
        <f>VLOOKUP($A13,'Return Data'!$B$7:$R$2843,3,0)</f>
        <v>44438</v>
      </c>
      <c r="C13" s="65">
        <f>VLOOKUP($A13,'Return Data'!$B$7:$R$2843,4,0)</f>
        <v>17.260000000000002</v>
      </c>
      <c r="D13" s="65">
        <f>VLOOKUP($A13,'Return Data'!$B$7:$R$2843,10,0)</f>
        <v>17.096299999999999</v>
      </c>
      <c r="E13" s="66">
        <f t="shared" si="0"/>
        <v>8</v>
      </c>
      <c r="F13" s="65">
        <f>VLOOKUP($A13,'Return Data'!$B$7:$R$2843,11,0)</f>
        <v>32.058100000000003</v>
      </c>
      <c r="G13" s="66">
        <f t="shared" si="1"/>
        <v>9</v>
      </c>
      <c r="H13" s="65">
        <f>VLOOKUP($A13,'Return Data'!$B$7:$R$2843,12,0)</f>
        <v>48.536999999999999</v>
      </c>
      <c r="I13" s="66">
        <f t="shared" si="2"/>
        <v>11</v>
      </c>
      <c r="J13" s="65">
        <f>VLOOKUP($A13,'Return Data'!$B$7:$R$2843,13,0)</f>
        <v>65.484200000000001</v>
      </c>
      <c r="K13" s="66">
        <f t="shared" si="3"/>
        <v>11</v>
      </c>
      <c r="L13" s="65">
        <f>VLOOKUP($A13,'Return Data'!$B$7:$R$2843,17,0)</f>
        <v>45.809399999999997</v>
      </c>
      <c r="M13" s="66">
        <f t="shared" si="4"/>
        <v>4</v>
      </c>
      <c r="N13" s="65"/>
      <c r="O13" s="66"/>
      <c r="P13" s="65"/>
      <c r="Q13" s="66"/>
      <c r="R13" s="65">
        <f>VLOOKUP($A13,'Return Data'!$B$7:$R$2843,16,0)</f>
        <v>16.727699999999999</v>
      </c>
      <c r="S13" s="67">
        <f t="shared" si="5"/>
        <v>24</v>
      </c>
    </row>
    <row r="14" spans="1:20" x14ac:dyDescent="0.3">
      <c r="A14" s="63" t="s">
        <v>169</v>
      </c>
      <c r="B14" s="64">
        <f>VLOOKUP($A14,'Return Data'!$B$7:$R$2843,3,0)</f>
        <v>44438</v>
      </c>
      <c r="C14" s="65">
        <f>VLOOKUP($A14,'Return Data'!$B$7:$R$2843,4,0)</f>
        <v>20.93</v>
      </c>
      <c r="D14" s="65">
        <f>VLOOKUP($A14,'Return Data'!$B$7:$R$2843,10,0)</f>
        <v>16.471900000000002</v>
      </c>
      <c r="E14" s="66">
        <f t="shared" si="0"/>
        <v>9</v>
      </c>
      <c r="F14" s="65">
        <f>VLOOKUP($A14,'Return Data'!$B$7:$R$2843,11,0)</f>
        <v>31.469799999999999</v>
      </c>
      <c r="G14" s="66">
        <f t="shared" si="1"/>
        <v>10</v>
      </c>
      <c r="H14" s="65">
        <f>VLOOKUP($A14,'Return Data'!$B$7:$R$2843,12,0)</f>
        <v>47.810699999999997</v>
      </c>
      <c r="I14" s="66">
        <f t="shared" si="2"/>
        <v>12</v>
      </c>
      <c r="J14" s="65">
        <f>VLOOKUP($A14,'Return Data'!$B$7:$R$2843,13,0)</f>
        <v>65.979399999999998</v>
      </c>
      <c r="K14" s="66">
        <f t="shared" si="3"/>
        <v>10</v>
      </c>
      <c r="L14" s="65">
        <f>VLOOKUP($A14,'Return Data'!$B$7:$R$2843,17,0)</f>
        <v>42.6188</v>
      </c>
      <c r="M14" s="66">
        <f t="shared" si="4"/>
        <v>6</v>
      </c>
      <c r="N14" s="65"/>
      <c r="O14" s="66"/>
      <c r="P14" s="65"/>
      <c r="Q14" s="66"/>
      <c r="R14" s="65">
        <f>VLOOKUP($A14,'Return Data'!$B$7:$R$2843,16,0)</f>
        <v>29.3993</v>
      </c>
      <c r="S14" s="67">
        <f t="shared" si="5"/>
        <v>2</v>
      </c>
    </row>
    <row r="15" spans="1:20" x14ac:dyDescent="0.3">
      <c r="A15" s="63" t="s">
        <v>170</v>
      </c>
      <c r="B15" s="64">
        <f>VLOOKUP($A15,'Return Data'!$B$7:$R$2843,3,0)</f>
        <v>44438</v>
      </c>
      <c r="C15" s="65">
        <f>VLOOKUP($A15,'Return Data'!$B$7:$R$2843,4,0)</f>
        <v>109.65</v>
      </c>
      <c r="D15" s="65">
        <f>VLOOKUP($A15,'Return Data'!$B$7:$R$2843,10,0)</f>
        <v>15.6036</v>
      </c>
      <c r="E15" s="66">
        <f t="shared" si="0"/>
        <v>12</v>
      </c>
      <c r="F15" s="65">
        <f>VLOOKUP($A15,'Return Data'!$B$7:$R$2843,11,0)</f>
        <v>28.275600000000001</v>
      </c>
      <c r="G15" s="66">
        <f t="shared" si="1"/>
        <v>12</v>
      </c>
      <c r="H15" s="65">
        <f>VLOOKUP($A15,'Return Data'!$B$7:$R$2843,12,0)</f>
        <v>44.982100000000003</v>
      </c>
      <c r="I15" s="66">
        <f t="shared" si="2"/>
        <v>15</v>
      </c>
      <c r="J15" s="65">
        <f>VLOOKUP($A15,'Return Data'!$B$7:$R$2843,13,0)</f>
        <v>63.388500000000001</v>
      </c>
      <c r="K15" s="66">
        <f t="shared" si="3"/>
        <v>13</v>
      </c>
      <c r="L15" s="65">
        <f>VLOOKUP($A15,'Return Data'!$B$7:$R$2843,17,0)</f>
        <v>43.453600000000002</v>
      </c>
      <c r="M15" s="66">
        <f t="shared" si="4"/>
        <v>5</v>
      </c>
      <c r="N15" s="65">
        <f>VLOOKUP($A15,'Return Data'!$B$7:$R$2843,14,0)</f>
        <v>21.593499999999999</v>
      </c>
      <c r="O15" s="66">
        <f t="shared" ref="O15:O23" si="6">RANK(N15,N$8:N$71,0)</f>
        <v>4</v>
      </c>
      <c r="P15" s="65">
        <f>VLOOKUP($A15,'Return Data'!$B$7:$R$2843,15,0)</f>
        <v>20.762599999999999</v>
      </c>
      <c r="Q15" s="66">
        <f t="shared" ref="Q15:Q23" si="7">RANK(P15,P$8:P$71,0)</f>
        <v>3</v>
      </c>
      <c r="R15" s="65">
        <f>VLOOKUP($A15,'Return Data'!$B$7:$R$2843,16,0)</f>
        <v>19.522600000000001</v>
      </c>
      <c r="S15" s="67">
        <f t="shared" si="5"/>
        <v>9</v>
      </c>
    </row>
    <row r="16" spans="1:20" x14ac:dyDescent="0.3">
      <c r="A16" s="63" t="s">
        <v>171</v>
      </c>
      <c r="B16" s="64">
        <f>VLOOKUP($A16,'Return Data'!$B$7:$R$2843,3,0)</f>
        <v>44438</v>
      </c>
      <c r="C16" s="65">
        <f>VLOOKUP($A16,'Return Data'!$B$7:$R$2843,4,0)</f>
        <v>119.91</v>
      </c>
      <c r="D16" s="65">
        <f>VLOOKUP($A16,'Return Data'!$B$7:$R$2843,10,0)</f>
        <v>12.729200000000001</v>
      </c>
      <c r="E16" s="66">
        <f t="shared" si="0"/>
        <v>22</v>
      </c>
      <c r="F16" s="65">
        <f>VLOOKUP($A16,'Return Data'!$B$7:$R$2843,11,0)</f>
        <v>20.718800000000002</v>
      </c>
      <c r="G16" s="66">
        <f t="shared" si="1"/>
        <v>23</v>
      </c>
      <c r="H16" s="65">
        <f>VLOOKUP($A16,'Return Data'!$B$7:$R$2843,12,0)</f>
        <v>41.220100000000002</v>
      </c>
      <c r="I16" s="66">
        <f t="shared" si="2"/>
        <v>21</v>
      </c>
      <c r="J16" s="65">
        <f>VLOOKUP($A16,'Return Data'!$B$7:$R$2843,13,0)</f>
        <v>58.6111</v>
      </c>
      <c r="K16" s="66">
        <f t="shared" si="3"/>
        <v>18</v>
      </c>
      <c r="L16" s="65">
        <f>VLOOKUP($A16,'Return Data'!$B$7:$R$2843,17,0)</f>
        <v>36.142400000000002</v>
      </c>
      <c r="M16" s="66">
        <f t="shared" si="4"/>
        <v>13</v>
      </c>
      <c r="N16" s="65">
        <f>VLOOKUP($A16,'Return Data'!$B$7:$R$2843,14,0)</f>
        <v>20.172000000000001</v>
      </c>
      <c r="O16" s="66">
        <f t="shared" si="6"/>
        <v>7</v>
      </c>
      <c r="P16" s="65">
        <f>VLOOKUP($A16,'Return Data'!$B$7:$R$2843,15,0)</f>
        <v>19.394300000000001</v>
      </c>
      <c r="Q16" s="66">
        <f t="shared" si="7"/>
        <v>4</v>
      </c>
      <c r="R16" s="65">
        <f>VLOOKUP($A16,'Return Data'!$B$7:$R$2843,16,0)</f>
        <v>17.396699999999999</v>
      </c>
      <c r="S16" s="67">
        <f t="shared" si="5"/>
        <v>19</v>
      </c>
    </row>
    <row r="17" spans="1:19" x14ac:dyDescent="0.3">
      <c r="A17" s="63" t="s">
        <v>172</v>
      </c>
      <c r="B17" s="64">
        <f>VLOOKUP($A17,'Return Data'!$B$7:$R$2843,3,0)</f>
        <v>44438</v>
      </c>
      <c r="C17" s="65">
        <f>VLOOKUP($A17,'Return Data'!$B$7:$R$2843,4,0)</f>
        <v>85.024000000000001</v>
      </c>
      <c r="D17" s="65">
        <f>VLOOKUP($A17,'Return Data'!$B$7:$R$2843,10,0)</f>
        <v>12.2592</v>
      </c>
      <c r="E17" s="66">
        <f t="shared" si="0"/>
        <v>25</v>
      </c>
      <c r="F17" s="65">
        <f>VLOOKUP($A17,'Return Data'!$B$7:$R$2843,11,0)</f>
        <v>23.387699999999999</v>
      </c>
      <c r="G17" s="66">
        <f t="shared" si="1"/>
        <v>14</v>
      </c>
      <c r="H17" s="65">
        <f>VLOOKUP($A17,'Return Data'!$B$7:$R$2843,12,0)</f>
        <v>44.411999999999999</v>
      </c>
      <c r="I17" s="66">
        <f t="shared" si="2"/>
        <v>16</v>
      </c>
      <c r="J17" s="65">
        <f>VLOOKUP($A17,'Return Data'!$B$7:$R$2843,13,0)</f>
        <v>59.408999999999999</v>
      </c>
      <c r="K17" s="66">
        <f t="shared" si="3"/>
        <v>15</v>
      </c>
      <c r="L17" s="65">
        <f>VLOOKUP($A17,'Return Data'!$B$7:$R$2843,17,0)</f>
        <v>31.627099999999999</v>
      </c>
      <c r="M17" s="66">
        <f t="shared" si="4"/>
        <v>22</v>
      </c>
      <c r="N17" s="65">
        <f>VLOOKUP($A17,'Return Data'!$B$7:$R$2843,14,0)</f>
        <v>19.001999999999999</v>
      </c>
      <c r="O17" s="66">
        <f t="shared" si="6"/>
        <v>9</v>
      </c>
      <c r="P17" s="65">
        <f>VLOOKUP($A17,'Return Data'!$B$7:$R$2843,15,0)</f>
        <v>17.208500000000001</v>
      </c>
      <c r="Q17" s="66">
        <f t="shared" si="7"/>
        <v>9</v>
      </c>
      <c r="R17" s="65">
        <f>VLOOKUP($A17,'Return Data'!$B$7:$R$2843,16,0)</f>
        <v>18.921399999999998</v>
      </c>
      <c r="S17" s="67">
        <f t="shared" si="5"/>
        <v>14</v>
      </c>
    </row>
    <row r="18" spans="1:19" x14ac:dyDescent="0.3">
      <c r="A18" s="63" t="s">
        <v>173</v>
      </c>
      <c r="B18" s="64">
        <f>VLOOKUP($A18,'Return Data'!$B$7:$R$2843,3,0)</f>
        <v>44438</v>
      </c>
      <c r="C18" s="65">
        <f>VLOOKUP($A18,'Return Data'!$B$7:$R$2843,4,0)</f>
        <v>75.84</v>
      </c>
      <c r="D18" s="65">
        <f>VLOOKUP($A18,'Return Data'!$B$7:$R$2843,10,0)</f>
        <v>11.463800000000001</v>
      </c>
      <c r="E18" s="66">
        <f t="shared" si="0"/>
        <v>28</v>
      </c>
      <c r="F18" s="65">
        <f>VLOOKUP($A18,'Return Data'!$B$7:$R$2843,11,0)</f>
        <v>17.3994</v>
      </c>
      <c r="G18" s="66">
        <f t="shared" si="1"/>
        <v>47</v>
      </c>
      <c r="H18" s="65">
        <f>VLOOKUP($A18,'Return Data'!$B$7:$R$2843,12,0)</f>
        <v>35.2836</v>
      </c>
      <c r="I18" s="66">
        <f t="shared" si="2"/>
        <v>41</v>
      </c>
      <c r="J18" s="65">
        <f>VLOOKUP($A18,'Return Data'!$B$7:$R$2843,13,0)</f>
        <v>48.560200000000002</v>
      </c>
      <c r="K18" s="66">
        <f t="shared" si="3"/>
        <v>44</v>
      </c>
      <c r="L18" s="65">
        <f>VLOOKUP($A18,'Return Data'!$B$7:$R$2843,17,0)</f>
        <v>26.397200000000002</v>
      </c>
      <c r="M18" s="66">
        <f t="shared" si="4"/>
        <v>42</v>
      </c>
      <c r="N18" s="65">
        <f>VLOOKUP($A18,'Return Data'!$B$7:$R$2843,14,0)</f>
        <v>14.2844</v>
      </c>
      <c r="O18" s="66">
        <f t="shared" si="6"/>
        <v>25</v>
      </c>
      <c r="P18" s="65">
        <f>VLOOKUP($A18,'Return Data'!$B$7:$R$2843,15,0)</f>
        <v>14.031700000000001</v>
      </c>
      <c r="Q18" s="66">
        <f t="shared" si="7"/>
        <v>22</v>
      </c>
      <c r="R18" s="65">
        <f>VLOOKUP($A18,'Return Data'!$B$7:$R$2843,16,0)</f>
        <v>15.578799999999999</v>
      </c>
      <c r="S18" s="67">
        <f t="shared" si="5"/>
        <v>37</v>
      </c>
    </row>
    <row r="19" spans="1:19" x14ac:dyDescent="0.3">
      <c r="A19" s="63" t="s">
        <v>175</v>
      </c>
      <c r="B19" s="64">
        <f>VLOOKUP($A19,'Return Data'!$B$7:$R$2843,3,0)</f>
        <v>44438</v>
      </c>
      <c r="C19" s="65">
        <f>VLOOKUP($A19,'Return Data'!$B$7:$R$2843,4,0)</f>
        <v>875.35670000000005</v>
      </c>
      <c r="D19" s="65">
        <f>VLOOKUP($A19,'Return Data'!$B$7:$R$2843,10,0)</f>
        <v>8.7437000000000005</v>
      </c>
      <c r="E19" s="66">
        <f t="shared" si="0"/>
        <v>51</v>
      </c>
      <c r="F19" s="65">
        <f>VLOOKUP($A19,'Return Data'!$B$7:$R$2843,11,0)</f>
        <v>16.636800000000001</v>
      </c>
      <c r="G19" s="66">
        <f t="shared" si="1"/>
        <v>51</v>
      </c>
      <c r="H19" s="65">
        <f>VLOOKUP($A19,'Return Data'!$B$7:$R$2843,12,0)</f>
        <v>36.584800000000001</v>
      </c>
      <c r="I19" s="66">
        <f t="shared" si="2"/>
        <v>34</v>
      </c>
      <c r="J19" s="65">
        <f>VLOOKUP($A19,'Return Data'!$B$7:$R$2843,13,0)</f>
        <v>53.919800000000002</v>
      </c>
      <c r="K19" s="66">
        <f t="shared" si="3"/>
        <v>28</v>
      </c>
      <c r="L19" s="65">
        <f>VLOOKUP($A19,'Return Data'!$B$7:$R$2843,17,0)</f>
        <v>24.764399999999998</v>
      </c>
      <c r="M19" s="66">
        <f t="shared" si="4"/>
        <v>50</v>
      </c>
      <c r="N19" s="65">
        <f>VLOOKUP($A19,'Return Data'!$B$7:$R$2843,14,0)</f>
        <v>12.5122</v>
      </c>
      <c r="O19" s="66">
        <f t="shared" si="6"/>
        <v>38</v>
      </c>
      <c r="P19" s="65">
        <f>VLOOKUP($A19,'Return Data'!$B$7:$R$2843,15,0)</f>
        <v>12.686</v>
      </c>
      <c r="Q19" s="66">
        <f t="shared" si="7"/>
        <v>29</v>
      </c>
      <c r="R19" s="65">
        <f>VLOOKUP($A19,'Return Data'!$B$7:$R$2843,16,0)</f>
        <v>15.958500000000001</v>
      </c>
      <c r="S19" s="67">
        <f t="shared" si="5"/>
        <v>32</v>
      </c>
    </row>
    <row r="20" spans="1:19" x14ac:dyDescent="0.3">
      <c r="A20" s="63" t="s">
        <v>176</v>
      </c>
      <c r="B20" s="64">
        <f>VLOOKUP($A20,'Return Data'!$B$7:$R$2843,3,0)</f>
        <v>44438</v>
      </c>
      <c r="C20" s="65">
        <f>VLOOKUP($A20,'Return Data'!$B$7:$R$2843,4,0)</f>
        <v>567.34100000000001</v>
      </c>
      <c r="D20" s="65">
        <f>VLOOKUP($A20,'Return Data'!$B$7:$R$2843,10,0)</f>
        <v>10.0046</v>
      </c>
      <c r="E20" s="66">
        <f t="shared" si="0"/>
        <v>42</v>
      </c>
      <c r="F20" s="65">
        <f>VLOOKUP($A20,'Return Data'!$B$7:$R$2843,11,0)</f>
        <v>17.764700000000001</v>
      </c>
      <c r="G20" s="66">
        <f t="shared" si="1"/>
        <v>44</v>
      </c>
      <c r="H20" s="65">
        <f>VLOOKUP($A20,'Return Data'!$B$7:$R$2843,12,0)</f>
        <v>39.788699999999999</v>
      </c>
      <c r="I20" s="66">
        <f t="shared" si="2"/>
        <v>23</v>
      </c>
      <c r="J20" s="65">
        <f>VLOOKUP($A20,'Return Data'!$B$7:$R$2843,13,0)</f>
        <v>53.338299999999997</v>
      </c>
      <c r="K20" s="66">
        <f t="shared" si="3"/>
        <v>32</v>
      </c>
      <c r="L20" s="65">
        <f>VLOOKUP($A20,'Return Data'!$B$7:$R$2843,17,0)</f>
        <v>26.7089</v>
      </c>
      <c r="M20" s="66">
        <f t="shared" si="4"/>
        <v>40</v>
      </c>
      <c r="N20" s="65">
        <f>VLOOKUP($A20,'Return Data'!$B$7:$R$2843,14,0)</f>
        <v>15.1845</v>
      </c>
      <c r="O20" s="66">
        <f t="shared" si="6"/>
        <v>22</v>
      </c>
      <c r="P20" s="65">
        <f>VLOOKUP($A20,'Return Data'!$B$7:$R$2843,15,0)</f>
        <v>15.8134</v>
      </c>
      <c r="Q20" s="66">
        <f t="shared" si="7"/>
        <v>12</v>
      </c>
      <c r="R20" s="65">
        <f>VLOOKUP($A20,'Return Data'!$B$7:$R$2843,16,0)</f>
        <v>16.8782</v>
      </c>
      <c r="S20" s="67">
        <f t="shared" si="5"/>
        <v>22</v>
      </c>
    </row>
    <row r="21" spans="1:19" x14ac:dyDescent="0.3">
      <c r="A21" s="63" t="s">
        <v>177</v>
      </c>
      <c r="B21" s="64">
        <f>VLOOKUP($A21,'Return Data'!$B$7:$R$2843,3,0)</f>
        <v>44438</v>
      </c>
      <c r="C21" s="65">
        <f>VLOOKUP($A21,'Return Data'!$B$7:$R$2843,4,0)</f>
        <v>734.07500000000005</v>
      </c>
      <c r="D21" s="65">
        <f>VLOOKUP($A21,'Return Data'!$B$7:$R$2843,10,0)</f>
        <v>12.916</v>
      </c>
      <c r="E21" s="66">
        <f t="shared" si="0"/>
        <v>20</v>
      </c>
      <c r="F21" s="65">
        <f>VLOOKUP($A21,'Return Data'!$B$7:$R$2843,11,0)</f>
        <v>19.8719</v>
      </c>
      <c r="G21" s="66">
        <f t="shared" si="1"/>
        <v>30</v>
      </c>
      <c r="H21" s="65">
        <f>VLOOKUP($A21,'Return Data'!$B$7:$R$2843,12,0)</f>
        <v>38.221499999999999</v>
      </c>
      <c r="I21" s="66">
        <f t="shared" si="2"/>
        <v>31</v>
      </c>
      <c r="J21" s="65">
        <f>VLOOKUP($A21,'Return Data'!$B$7:$R$2843,13,0)</f>
        <v>45.017400000000002</v>
      </c>
      <c r="K21" s="66">
        <f t="shared" si="3"/>
        <v>52</v>
      </c>
      <c r="L21" s="65">
        <f>VLOOKUP($A21,'Return Data'!$B$7:$R$2843,17,0)</f>
        <v>21.624400000000001</v>
      </c>
      <c r="M21" s="66">
        <f t="shared" si="4"/>
        <v>59</v>
      </c>
      <c r="N21" s="65">
        <f>VLOOKUP($A21,'Return Data'!$B$7:$R$2843,14,0)</f>
        <v>9.6402000000000001</v>
      </c>
      <c r="O21" s="66">
        <f t="shared" si="6"/>
        <v>48</v>
      </c>
      <c r="P21" s="65">
        <f>VLOOKUP($A21,'Return Data'!$B$7:$R$2843,15,0)</f>
        <v>11.589499999999999</v>
      </c>
      <c r="Q21" s="66">
        <f t="shared" si="7"/>
        <v>35</v>
      </c>
      <c r="R21" s="65">
        <f>VLOOKUP($A21,'Return Data'!$B$7:$R$2843,16,0)</f>
        <v>13.549899999999999</v>
      </c>
      <c r="S21" s="67">
        <f t="shared" si="5"/>
        <v>50</v>
      </c>
    </row>
    <row r="22" spans="1:19" x14ac:dyDescent="0.3">
      <c r="A22" s="63" t="s">
        <v>178</v>
      </c>
      <c r="B22" s="64">
        <f>VLOOKUP($A22,'Return Data'!$B$7:$R$2843,3,0)</f>
        <v>44438</v>
      </c>
      <c r="C22" s="65">
        <f>VLOOKUP($A22,'Return Data'!$B$7:$R$2843,4,0)</f>
        <v>58.168999999999997</v>
      </c>
      <c r="D22" s="65">
        <f>VLOOKUP($A22,'Return Data'!$B$7:$R$2843,10,0)</f>
        <v>13.2545</v>
      </c>
      <c r="E22" s="66">
        <f t="shared" si="0"/>
        <v>18</v>
      </c>
      <c r="F22" s="65">
        <f>VLOOKUP($A22,'Return Data'!$B$7:$R$2843,11,0)</f>
        <v>19.8</v>
      </c>
      <c r="G22" s="66">
        <f t="shared" si="1"/>
        <v>31</v>
      </c>
      <c r="H22" s="65">
        <f>VLOOKUP($A22,'Return Data'!$B$7:$R$2843,12,0)</f>
        <v>36.098100000000002</v>
      </c>
      <c r="I22" s="66">
        <f t="shared" si="2"/>
        <v>37</v>
      </c>
      <c r="J22" s="65">
        <f>VLOOKUP($A22,'Return Data'!$B$7:$R$2843,13,0)</f>
        <v>51.197099999999999</v>
      </c>
      <c r="K22" s="66">
        <f t="shared" si="3"/>
        <v>36</v>
      </c>
      <c r="L22" s="65">
        <f>VLOOKUP($A22,'Return Data'!$B$7:$R$2843,17,0)</f>
        <v>26.371400000000001</v>
      </c>
      <c r="M22" s="66">
        <f t="shared" si="4"/>
        <v>43</v>
      </c>
      <c r="N22" s="65">
        <f>VLOOKUP($A22,'Return Data'!$B$7:$R$2843,14,0)</f>
        <v>13.4918</v>
      </c>
      <c r="O22" s="66">
        <f t="shared" si="6"/>
        <v>31</v>
      </c>
      <c r="P22" s="65">
        <f>VLOOKUP($A22,'Return Data'!$B$7:$R$2843,15,0)</f>
        <v>13.9291</v>
      </c>
      <c r="Q22" s="66">
        <f t="shared" si="7"/>
        <v>24</v>
      </c>
      <c r="R22" s="65">
        <f>VLOOKUP($A22,'Return Data'!$B$7:$R$2843,16,0)</f>
        <v>15.284000000000001</v>
      </c>
      <c r="S22" s="67">
        <f t="shared" si="5"/>
        <v>39</v>
      </c>
    </row>
    <row r="23" spans="1:19" x14ac:dyDescent="0.3">
      <c r="A23" s="63" t="s">
        <v>179</v>
      </c>
      <c r="B23" s="64">
        <f>VLOOKUP($A23,'Return Data'!$B$7:$R$2843,3,0)</f>
        <v>44438</v>
      </c>
      <c r="C23" s="65">
        <f>VLOOKUP($A23,'Return Data'!$B$7:$R$2843,4,0)</f>
        <v>617.67999999999995</v>
      </c>
      <c r="D23" s="65">
        <f>VLOOKUP($A23,'Return Data'!$B$7:$R$2843,10,0)</f>
        <v>12.777100000000001</v>
      </c>
      <c r="E23" s="66">
        <f t="shared" si="0"/>
        <v>21</v>
      </c>
      <c r="F23" s="65">
        <f>VLOOKUP($A23,'Return Data'!$B$7:$R$2843,11,0)</f>
        <v>19.317</v>
      </c>
      <c r="G23" s="66">
        <f t="shared" si="1"/>
        <v>33</v>
      </c>
      <c r="H23" s="65">
        <f>VLOOKUP($A23,'Return Data'!$B$7:$R$2843,12,0)</f>
        <v>39.585500000000003</v>
      </c>
      <c r="I23" s="66">
        <f t="shared" si="2"/>
        <v>26</v>
      </c>
      <c r="J23" s="65">
        <f>VLOOKUP($A23,'Return Data'!$B$7:$R$2843,13,0)</f>
        <v>52.652999999999999</v>
      </c>
      <c r="K23" s="66">
        <f t="shared" si="3"/>
        <v>34</v>
      </c>
      <c r="L23" s="65">
        <f>VLOOKUP($A23,'Return Data'!$B$7:$R$2843,17,0)</f>
        <v>27.9605</v>
      </c>
      <c r="M23" s="66">
        <f t="shared" si="4"/>
        <v>36</v>
      </c>
      <c r="N23" s="65">
        <f>VLOOKUP($A23,'Return Data'!$B$7:$R$2843,14,0)</f>
        <v>14.9518</v>
      </c>
      <c r="O23" s="66">
        <f t="shared" si="6"/>
        <v>23</v>
      </c>
      <c r="P23" s="65">
        <f>VLOOKUP($A23,'Return Data'!$B$7:$R$2843,15,0)</f>
        <v>14.645300000000001</v>
      </c>
      <c r="Q23" s="66">
        <f t="shared" si="7"/>
        <v>18</v>
      </c>
      <c r="R23" s="65">
        <f>VLOOKUP($A23,'Return Data'!$B$7:$R$2843,16,0)</f>
        <v>16.948699999999999</v>
      </c>
      <c r="S23" s="67">
        <f t="shared" si="5"/>
        <v>21</v>
      </c>
    </row>
    <row r="24" spans="1:19" x14ac:dyDescent="0.3">
      <c r="A24" s="63" t="s">
        <v>180</v>
      </c>
      <c r="B24" s="64">
        <f>VLOOKUP($A24,'Return Data'!$B$7:$R$2843,3,0)</f>
        <v>44438</v>
      </c>
      <c r="C24" s="65">
        <f>VLOOKUP($A24,'Return Data'!$B$7:$R$2843,4,0)</f>
        <v>15.19</v>
      </c>
      <c r="D24" s="65">
        <f>VLOOKUP($A24,'Return Data'!$B$7:$R$2843,10,0)</f>
        <v>6.9718</v>
      </c>
      <c r="E24" s="66">
        <f t="shared" si="0"/>
        <v>58</v>
      </c>
      <c r="F24" s="65">
        <f>VLOOKUP($A24,'Return Data'!$B$7:$R$2843,11,0)</f>
        <v>11.773400000000001</v>
      </c>
      <c r="G24" s="66">
        <f t="shared" si="1"/>
        <v>60</v>
      </c>
      <c r="H24" s="65">
        <f>VLOOKUP($A24,'Return Data'!$B$7:$R$2843,12,0)</f>
        <v>27.539899999999999</v>
      </c>
      <c r="I24" s="66">
        <f t="shared" si="2"/>
        <v>58</v>
      </c>
      <c r="J24" s="65">
        <f>VLOOKUP($A24,'Return Data'!$B$7:$R$2843,13,0)</f>
        <v>40.778500000000001</v>
      </c>
      <c r="K24" s="66">
        <f t="shared" si="3"/>
        <v>57</v>
      </c>
      <c r="L24" s="65">
        <f>VLOOKUP($A24,'Return Data'!$B$7:$R$2843,17,0)</f>
        <v>21.6434</v>
      </c>
      <c r="M24" s="66">
        <f t="shared" si="4"/>
        <v>58</v>
      </c>
      <c r="N24" s="65"/>
      <c r="O24" s="66"/>
      <c r="P24" s="65"/>
      <c r="Q24" s="66"/>
      <c r="R24" s="65">
        <f>VLOOKUP($A24,'Return Data'!$B$7:$R$2843,16,0)</f>
        <v>12.9176</v>
      </c>
      <c r="S24" s="67">
        <f t="shared" si="5"/>
        <v>52</v>
      </c>
    </row>
    <row r="25" spans="1:19" x14ac:dyDescent="0.3">
      <c r="A25" s="63" t="s">
        <v>181</v>
      </c>
      <c r="B25" s="64">
        <f>VLOOKUP($A25,'Return Data'!$B$7:$R$2843,3,0)</f>
        <v>44438</v>
      </c>
      <c r="C25" s="65">
        <f>VLOOKUP($A25,'Return Data'!$B$7:$R$2843,4,0)</f>
        <v>40.369999999999997</v>
      </c>
      <c r="D25" s="65">
        <f>VLOOKUP($A25,'Return Data'!$B$7:$R$2843,10,0)</f>
        <v>10.7849</v>
      </c>
      <c r="E25" s="66">
        <f t="shared" si="0"/>
        <v>31</v>
      </c>
      <c r="F25" s="65">
        <f>VLOOKUP($A25,'Return Data'!$B$7:$R$2843,11,0)</f>
        <v>16.676300000000001</v>
      </c>
      <c r="G25" s="66">
        <f t="shared" si="1"/>
        <v>50</v>
      </c>
      <c r="H25" s="65">
        <f>VLOOKUP($A25,'Return Data'!$B$7:$R$2843,12,0)</f>
        <v>29.060099999999998</v>
      </c>
      <c r="I25" s="66">
        <f t="shared" si="2"/>
        <v>56</v>
      </c>
      <c r="J25" s="65">
        <f>VLOOKUP($A25,'Return Data'!$B$7:$R$2843,13,0)</f>
        <v>43.257599999999996</v>
      </c>
      <c r="K25" s="66">
        <f t="shared" si="3"/>
        <v>54</v>
      </c>
      <c r="L25" s="65">
        <f>VLOOKUP($A25,'Return Data'!$B$7:$R$2843,17,0)</f>
        <v>22.2441</v>
      </c>
      <c r="M25" s="66">
        <f t="shared" si="4"/>
        <v>55</v>
      </c>
      <c r="N25" s="65">
        <f>VLOOKUP($A25,'Return Data'!$B$7:$R$2843,14,0)</f>
        <v>10.5154</v>
      </c>
      <c r="O25" s="66">
        <f>RANK(N25,N$8:N$71,0)</f>
        <v>47</v>
      </c>
      <c r="P25" s="65">
        <f>VLOOKUP($A25,'Return Data'!$B$7:$R$2843,15,0)</f>
        <v>12.415100000000001</v>
      </c>
      <c r="Q25" s="66">
        <f>RANK(P25,P$8:P$71,0)</f>
        <v>31</v>
      </c>
      <c r="R25" s="65">
        <f>VLOOKUP($A25,'Return Data'!$B$7:$R$2843,16,0)</f>
        <v>19.1219</v>
      </c>
      <c r="S25" s="67">
        <f t="shared" si="5"/>
        <v>11</v>
      </c>
    </row>
    <row r="26" spans="1:19" x14ac:dyDescent="0.3">
      <c r="A26" s="63" t="s">
        <v>182</v>
      </c>
      <c r="B26" s="64">
        <f>VLOOKUP($A26,'Return Data'!$B$7:$R$2843,3,0)</f>
        <v>44438</v>
      </c>
      <c r="C26" s="65">
        <f>VLOOKUP($A26,'Return Data'!$B$7:$R$2843,4,0)</f>
        <v>98.5</v>
      </c>
      <c r="D26" s="65">
        <f>VLOOKUP($A26,'Return Data'!$B$7:$R$2843,10,0)</f>
        <v>8.3369999999999997</v>
      </c>
      <c r="E26" s="66">
        <f t="shared" si="0"/>
        <v>53</v>
      </c>
      <c r="F26" s="65">
        <f>VLOOKUP($A26,'Return Data'!$B$7:$R$2843,11,0)</f>
        <v>21.395099999999999</v>
      </c>
      <c r="G26" s="66">
        <f t="shared" si="1"/>
        <v>20</v>
      </c>
      <c r="H26" s="65">
        <f>VLOOKUP($A26,'Return Data'!$B$7:$R$2843,12,0)</f>
        <v>48.926499999999997</v>
      </c>
      <c r="I26" s="66">
        <f t="shared" si="2"/>
        <v>10</v>
      </c>
      <c r="J26" s="65">
        <f>VLOOKUP($A26,'Return Data'!$B$7:$R$2843,13,0)</f>
        <v>64.111999999999995</v>
      </c>
      <c r="K26" s="66">
        <f t="shared" si="3"/>
        <v>12</v>
      </c>
      <c r="L26" s="65">
        <f>VLOOKUP($A26,'Return Data'!$B$7:$R$2843,17,0)</f>
        <v>34.469200000000001</v>
      </c>
      <c r="M26" s="66">
        <f t="shared" si="4"/>
        <v>16</v>
      </c>
      <c r="N26" s="65">
        <f>VLOOKUP($A26,'Return Data'!$B$7:$R$2843,14,0)</f>
        <v>16.3507</v>
      </c>
      <c r="O26" s="66">
        <f>RANK(N26,N$8:N$71,0)</f>
        <v>18</v>
      </c>
      <c r="P26" s="65">
        <f>VLOOKUP($A26,'Return Data'!$B$7:$R$2843,15,0)</f>
        <v>17.783100000000001</v>
      </c>
      <c r="Q26" s="66">
        <f>RANK(P26,P$8:P$71,0)</f>
        <v>6</v>
      </c>
      <c r="R26" s="65">
        <f>VLOOKUP($A26,'Return Data'!$B$7:$R$2843,16,0)</f>
        <v>18.691700000000001</v>
      </c>
      <c r="S26" s="67">
        <f t="shared" si="5"/>
        <v>15</v>
      </c>
    </row>
    <row r="27" spans="1:19" x14ac:dyDescent="0.3">
      <c r="A27" s="63" t="s">
        <v>183</v>
      </c>
      <c r="B27" s="64">
        <f>VLOOKUP($A27,'Return Data'!$B$7:$R$2843,3,0)</f>
        <v>44438</v>
      </c>
      <c r="C27" s="65">
        <f>VLOOKUP($A27,'Return Data'!$B$7:$R$2843,4,0)</f>
        <v>13.84</v>
      </c>
      <c r="D27" s="65">
        <f>VLOOKUP($A27,'Return Data'!$B$7:$R$2843,10,0)</f>
        <v>10.72</v>
      </c>
      <c r="E27" s="66">
        <f t="shared" si="0"/>
        <v>32</v>
      </c>
      <c r="F27" s="65">
        <f>VLOOKUP($A27,'Return Data'!$B$7:$R$2843,11,0)</f>
        <v>16.010100000000001</v>
      </c>
      <c r="G27" s="66">
        <f t="shared" si="1"/>
        <v>54</v>
      </c>
      <c r="H27" s="65">
        <f>VLOOKUP($A27,'Return Data'!$B$7:$R$2843,12,0)</f>
        <v>28.385899999999999</v>
      </c>
      <c r="I27" s="66">
        <f t="shared" si="2"/>
        <v>57</v>
      </c>
      <c r="J27" s="65">
        <f>VLOOKUP($A27,'Return Data'!$B$7:$R$2843,13,0)</f>
        <v>40.081000000000003</v>
      </c>
      <c r="K27" s="66">
        <f t="shared" si="3"/>
        <v>58</v>
      </c>
      <c r="L27" s="65">
        <f>VLOOKUP($A27,'Return Data'!$B$7:$R$2843,17,0)</f>
        <v>21.761500000000002</v>
      </c>
      <c r="M27" s="66">
        <f t="shared" si="4"/>
        <v>56</v>
      </c>
      <c r="N27" s="65"/>
      <c r="O27" s="66"/>
      <c r="P27" s="65"/>
      <c r="Q27" s="66"/>
      <c r="R27" s="65">
        <f>VLOOKUP($A27,'Return Data'!$B$7:$R$2843,16,0)</f>
        <v>9.2484000000000002</v>
      </c>
      <c r="S27" s="67">
        <f t="shared" si="5"/>
        <v>60</v>
      </c>
    </row>
    <row r="28" spans="1:19" x14ac:dyDescent="0.3">
      <c r="A28" s="63" t="s">
        <v>184</v>
      </c>
      <c r="B28" s="64">
        <f>VLOOKUP($A28,'Return Data'!$B$7:$R$2843,3,0)</f>
        <v>44438</v>
      </c>
      <c r="C28" s="65">
        <f>VLOOKUP($A28,'Return Data'!$B$7:$R$2843,4,0)</f>
        <v>89.57</v>
      </c>
      <c r="D28" s="65">
        <f>VLOOKUP($A28,'Return Data'!$B$7:$R$2843,10,0)</f>
        <v>10.212899999999999</v>
      </c>
      <c r="E28" s="66">
        <f t="shared" si="0"/>
        <v>38</v>
      </c>
      <c r="F28" s="65">
        <f>VLOOKUP($A28,'Return Data'!$B$7:$R$2843,11,0)</f>
        <v>19.061499999999999</v>
      </c>
      <c r="G28" s="66">
        <f t="shared" si="1"/>
        <v>35</v>
      </c>
      <c r="H28" s="65">
        <f>VLOOKUP($A28,'Return Data'!$B$7:$R$2843,12,0)</f>
        <v>34.996200000000002</v>
      </c>
      <c r="I28" s="66">
        <f t="shared" si="2"/>
        <v>43</v>
      </c>
      <c r="J28" s="65">
        <f>VLOOKUP($A28,'Return Data'!$B$7:$R$2843,13,0)</f>
        <v>49.382899999999999</v>
      </c>
      <c r="K28" s="66">
        <f t="shared" si="3"/>
        <v>42</v>
      </c>
      <c r="L28" s="65">
        <f>VLOOKUP($A28,'Return Data'!$B$7:$R$2843,17,0)</f>
        <v>29.0687</v>
      </c>
      <c r="M28" s="66">
        <f t="shared" si="4"/>
        <v>29</v>
      </c>
      <c r="N28" s="65">
        <f>VLOOKUP($A28,'Return Data'!$B$7:$R$2843,14,0)</f>
        <v>15.3674</v>
      </c>
      <c r="O28" s="66">
        <f>RANK(N28,N$8:N$71,0)</f>
        <v>21</v>
      </c>
      <c r="P28" s="65">
        <f>VLOOKUP($A28,'Return Data'!$B$7:$R$2843,15,0)</f>
        <v>16.849599999999999</v>
      </c>
      <c r="Q28" s="66">
        <f>RANK(P28,P$8:P$71,0)</f>
        <v>10</v>
      </c>
      <c r="R28" s="65">
        <f>VLOOKUP($A28,'Return Data'!$B$7:$R$2843,16,0)</f>
        <v>19.067799999999998</v>
      </c>
      <c r="S28" s="67">
        <f t="shared" si="5"/>
        <v>12</v>
      </c>
    </row>
    <row r="29" spans="1:19" x14ac:dyDescent="0.3">
      <c r="A29" s="63" t="s">
        <v>185</v>
      </c>
      <c r="B29" s="64">
        <f>VLOOKUP($A29,'Return Data'!$B$7:$R$2843,3,0)</f>
        <v>44438</v>
      </c>
      <c r="C29" s="65">
        <f>VLOOKUP($A29,'Return Data'!$B$7:$R$2843,4,0)</f>
        <v>14.810499999999999</v>
      </c>
      <c r="D29" s="65">
        <f>VLOOKUP($A29,'Return Data'!$B$7:$R$2843,10,0)</f>
        <v>2.5083000000000002</v>
      </c>
      <c r="E29" s="66">
        <f t="shared" si="0"/>
        <v>64</v>
      </c>
      <c r="F29" s="65">
        <f>VLOOKUP($A29,'Return Data'!$B$7:$R$2843,11,0)</f>
        <v>12.900399999999999</v>
      </c>
      <c r="G29" s="66">
        <f t="shared" si="1"/>
        <v>59</v>
      </c>
      <c r="H29" s="65">
        <f>VLOOKUP($A29,'Return Data'!$B$7:$R$2843,12,0)</f>
        <v>30.056999999999999</v>
      </c>
      <c r="I29" s="66">
        <f t="shared" si="2"/>
        <v>54</v>
      </c>
      <c r="J29" s="65">
        <f>VLOOKUP($A29,'Return Data'!$B$7:$R$2843,13,0)</f>
        <v>41.520099999999999</v>
      </c>
      <c r="K29" s="66">
        <f t="shared" si="3"/>
        <v>55</v>
      </c>
      <c r="L29" s="65"/>
      <c r="M29" s="66"/>
      <c r="N29" s="65"/>
      <c r="O29" s="66"/>
      <c r="P29" s="65"/>
      <c r="Q29" s="66"/>
      <c r="R29" s="65">
        <f>VLOOKUP($A29,'Return Data'!$B$7:$R$2843,16,0)</f>
        <v>23.392099999999999</v>
      </c>
      <c r="S29" s="67">
        <f t="shared" si="5"/>
        <v>5</v>
      </c>
    </row>
    <row r="30" spans="1:19" x14ac:dyDescent="0.3">
      <c r="A30" s="63" t="s">
        <v>186</v>
      </c>
      <c r="B30" s="64">
        <f>VLOOKUP($A30,'Return Data'!$B$7:$R$2843,3,0)</f>
        <v>44438</v>
      </c>
      <c r="C30" s="65">
        <f>VLOOKUP($A30,'Return Data'!$B$7:$R$2843,4,0)</f>
        <v>29.801100000000002</v>
      </c>
      <c r="D30" s="65">
        <f>VLOOKUP($A30,'Return Data'!$B$7:$R$2843,10,0)</f>
        <v>11.4839</v>
      </c>
      <c r="E30" s="66">
        <f t="shared" si="0"/>
        <v>27</v>
      </c>
      <c r="F30" s="65">
        <f>VLOOKUP($A30,'Return Data'!$B$7:$R$2843,11,0)</f>
        <v>17.749500000000001</v>
      </c>
      <c r="G30" s="66">
        <f t="shared" si="1"/>
        <v>45</v>
      </c>
      <c r="H30" s="65">
        <f>VLOOKUP($A30,'Return Data'!$B$7:$R$2843,12,0)</f>
        <v>33.995899999999999</v>
      </c>
      <c r="I30" s="66">
        <f t="shared" si="2"/>
        <v>45</v>
      </c>
      <c r="J30" s="65">
        <f>VLOOKUP($A30,'Return Data'!$B$7:$R$2843,13,0)</f>
        <v>54.210099999999997</v>
      </c>
      <c r="K30" s="66">
        <f t="shared" si="3"/>
        <v>27</v>
      </c>
      <c r="L30" s="65">
        <f>VLOOKUP($A30,'Return Data'!$B$7:$R$2843,17,0)</f>
        <v>28.8184</v>
      </c>
      <c r="M30" s="66">
        <f t="shared" ref="M30:M38" si="8">RANK(L30,L$8:L$71,0)</f>
        <v>30</v>
      </c>
      <c r="N30" s="65">
        <f>VLOOKUP($A30,'Return Data'!$B$7:$R$2843,14,0)</f>
        <v>16.772600000000001</v>
      </c>
      <c r="O30" s="66">
        <f t="shared" ref="O30:O38" si="9">RANK(N30,N$8:N$71,0)</f>
        <v>15</v>
      </c>
      <c r="P30" s="65">
        <f>VLOOKUP($A30,'Return Data'!$B$7:$R$2843,15,0)</f>
        <v>17.292300000000001</v>
      </c>
      <c r="Q30" s="66">
        <f>RANK(P30,P$8:P$71,0)</f>
        <v>8</v>
      </c>
      <c r="R30" s="65">
        <f>VLOOKUP($A30,'Return Data'!$B$7:$R$2843,16,0)</f>
        <v>17.913499999999999</v>
      </c>
      <c r="S30" s="67">
        <f t="shared" si="5"/>
        <v>16</v>
      </c>
    </row>
    <row r="31" spans="1:19" x14ac:dyDescent="0.3">
      <c r="A31" s="63" t="s">
        <v>187</v>
      </c>
      <c r="B31" s="64">
        <f>VLOOKUP($A31,'Return Data'!$B$7:$R$2843,3,0)</f>
        <v>44438</v>
      </c>
      <c r="C31" s="65">
        <f>VLOOKUP($A31,'Return Data'!$B$7:$R$2843,4,0)</f>
        <v>76.7</v>
      </c>
      <c r="D31" s="65">
        <f>VLOOKUP($A31,'Return Data'!$B$7:$R$2843,10,0)</f>
        <v>10.865399999999999</v>
      </c>
      <c r="E31" s="66">
        <f t="shared" si="0"/>
        <v>30</v>
      </c>
      <c r="F31" s="65">
        <f>VLOOKUP($A31,'Return Data'!$B$7:$R$2843,11,0)</f>
        <v>19.780100000000001</v>
      </c>
      <c r="G31" s="66">
        <f t="shared" si="1"/>
        <v>32</v>
      </c>
      <c r="H31" s="65">
        <f>VLOOKUP($A31,'Return Data'!$B$7:$R$2843,12,0)</f>
        <v>36.800600000000003</v>
      </c>
      <c r="I31" s="66">
        <f t="shared" si="2"/>
        <v>33</v>
      </c>
      <c r="J31" s="65">
        <f>VLOOKUP($A31,'Return Data'!$B$7:$R$2843,13,0)</f>
        <v>53.658099999999997</v>
      </c>
      <c r="K31" s="66">
        <f t="shared" si="3"/>
        <v>30</v>
      </c>
      <c r="L31" s="65">
        <f>VLOOKUP($A31,'Return Data'!$B$7:$R$2843,17,0)</f>
        <v>29.575600000000001</v>
      </c>
      <c r="M31" s="66">
        <f t="shared" si="8"/>
        <v>25</v>
      </c>
      <c r="N31" s="65">
        <f>VLOOKUP($A31,'Return Data'!$B$7:$R$2843,14,0)</f>
        <v>17.460799999999999</v>
      </c>
      <c r="O31" s="66">
        <f t="shared" si="9"/>
        <v>11</v>
      </c>
      <c r="P31" s="65">
        <f>VLOOKUP($A31,'Return Data'!$B$7:$R$2843,15,0)</f>
        <v>16.6006</v>
      </c>
      <c r="Q31" s="66">
        <f>RANK(P31,P$8:P$71,0)</f>
        <v>11</v>
      </c>
      <c r="R31" s="65">
        <f>VLOOKUP($A31,'Return Data'!$B$7:$R$2843,16,0)</f>
        <v>16.5639</v>
      </c>
      <c r="S31" s="67">
        <f t="shared" si="5"/>
        <v>26</v>
      </c>
    </row>
    <row r="32" spans="1:19" x14ac:dyDescent="0.3">
      <c r="A32" s="63" t="s">
        <v>188</v>
      </c>
      <c r="B32" s="64">
        <f>VLOOKUP($A32,'Return Data'!$B$7:$R$2843,3,0)</f>
        <v>44438</v>
      </c>
      <c r="C32" s="65">
        <f>VLOOKUP($A32,'Return Data'!$B$7:$R$2843,4,0)</f>
        <v>82.001000000000005</v>
      </c>
      <c r="D32" s="65">
        <f>VLOOKUP($A32,'Return Data'!$B$7:$R$2843,10,0)</f>
        <v>10.2371</v>
      </c>
      <c r="E32" s="66">
        <f t="shared" si="0"/>
        <v>37</v>
      </c>
      <c r="F32" s="65">
        <f>VLOOKUP($A32,'Return Data'!$B$7:$R$2843,11,0)</f>
        <v>18.768000000000001</v>
      </c>
      <c r="G32" s="66">
        <f t="shared" si="1"/>
        <v>36</v>
      </c>
      <c r="H32" s="65">
        <f>VLOOKUP($A32,'Return Data'!$B$7:$R$2843,12,0)</f>
        <v>31.302399999999999</v>
      </c>
      <c r="I32" s="66">
        <f t="shared" si="2"/>
        <v>52</v>
      </c>
      <c r="J32" s="65">
        <f>VLOOKUP($A32,'Return Data'!$B$7:$R$2843,13,0)</f>
        <v>45.634599999999999</v>
      </c>
      <c r="K32" s="66">
        <f t="shared" si="3"/>
        <v>51</v>
      </c>
      <c r="L32" s="65">
        <f>VLOOKUP($A32,'Return Data'!$B$7:$R$2843,17,0)</f>
        <v>24.771599999999999</v>
      </c>
      <c r="M32" s="66">
        <f t="shared" si="8"/>
        <v>49</v>
      </c>
      <c r="N32" s="65">
        <f>VLOOKUP($A32,'Return Data'!$B$7:$R$2843,14,0)</f>
        <v>11.117599999999999</v>
      </c>
      <c r="O32" s="66">
        <f t="shared" si="9"/>
        <v>44</v>
      </c>
      <c r="P32" s="65">
        <f>VLOOKUP($A32,'Return Data'!$B$7:$R$2843,15,0)</f>
        <v>13.883900000000001</v>
      </c>
      <c r="Q32" s="66">
        <f>RANK(P32,P$8:P$71,0)</f>
        <v>26</v>
      </c>
      <c r="R32" s="65">
        <f>VLOOKUP($A32,'Return Data'!$B$7:$R$2843,16,0)</f>
        <v>15.4262</v>
      </c>
      <c r="S32" s="67">
        <f t="shared" si="5"/>
        <v>38</v>
      </c>
    </row>
    <row r="33" spans="1:19" x14ac:dyDescent="0.3">
      <c r="A33" s="63" t="s">
        <v>189</v>
      </c>
      <c r="B33" s="64">
        <f>VLOOKUP($A33,'Return Data'!$B$7:$R$2843,3,0)</f>
        <v>44438</v>
      </c>
      <c r="C33" s="65">
        <f>VLOOKUP($A33,'Return Data'!$B$7:$R$2843,4,0)</f>
        <v>105.6555</v>
      </c>
      <c r="D33" s="65">
        <f>VLOOKUP($A33,'Return Data'!$B$7:$R$2843,10,0)</f>
        <v>13.1936</v>
      </c>
      <c r="E33" s="66">
        <f t="shared" si="0"/>
        <v>19</v>
      </c>
      <c r="F33" s="65">
        <f>VLOOKUP($A33,'Return Data'!$B$7:$R$2843,11,0)</f>
        <v>20.645499999999998</v>
      </c>
      <c r="G33" s="66">
        <f t="shared" si="1"/>
        <v>25</v>
      </c>
      <c r="H33" s="65">
        <f>VLOOKUP($A33,'Return Data'!$B$7:$R$2843,12,0)</f>
        <v>32.128300000000003</v>
      </c>
      <c r="I33" s="66">
        <f t="shared" si="2"/>
        <v>51</v>
      </c>
      <c r="J33" s="65">
        <f>VLOOKUP($A33,'Return Data'!$B$7:$R$2843,13,0)</f>
        <v>47.011000000000003</v>
      </c>
      <c r="K33" s="66">
        <f t="shared" si="3"/>
        <v>46</v>
      </c>
      <c r="L33" s="65">
        <f>VLOOKUP($A33,'Return Data'!$B$7:$R$2843,17,0)</f>
        <v>23.002300000000002</v>
      </c>
      <c r="M33" s="66">
        <f t="shared" si="8"/>
        <v>52</v>
      </c>
      <c r="N33" s="65">
        <f>VLOOKUP($A33,'Return Data'!$B$7:$R$2843,14,0)</f>
        <v>13.3392</v>
      </c>
      <c r="O33" s="66">
        <f t="shared" si="9"/>
        <v>33</v>
      </c>
      <c r="P33" s="65">
        <f>VLOOKUP($A33,'Return Data'!$B$7:$R$2843,15,0)</f>
        <v>14.635199999999999</v>
      </c>
      <c r="Q33" s="66">
        <f>RANK(P33,P$8:P$71,0)</f>
        <v>19</v>
      </c>
      <c r="R33" s="65">
        <f>VLOOKUP($A33,'Return Data'!$B$7:$R$2843,16,0)</f>
        <v>15.6371</v>
      </c>
      <c r="S33" s="67">
        <f t="shared" si="5"/>
        <v>35</v>
      </c>
    </row>
    <row r="34" spans="1:19" x14ac:dyDescent="0.3">
      <c r="A34" s="63" t="s">
        <v>434</v>
      </c>
      <c r="B34" s="64">
        <f>VLOOKUP($A34,'Return Data'!$B$7:$R$2843,3,0)</f>
        <v>44438</v>
      </c>
      <c r="C34" s="65">
        <f>VLOOKUP($A34,'Return Data'!$B$7:$R$2843,4,0)</f>
        <v>19.906099999999999</v>
      </c>
      <c r="D34" s="65">
        <f>VLOOKUP($A34,'Return Data'!$B$7:$R$2843,10,0)</f>
        <v>14.191599999999999</v>
      </c>
      <c r="E34" s="66">
        <f t="shared" si="0"/>
        <v>16</v>
      </c>
      <c r="F34" s="65">
        <f>VLOOKUP($A34,'Return Data'!$B$7:$R$2843,11,0)</f>
        <v>24.7867</v>
      </c>
      <c r="G34" s="66">
        <f t="shared" si="1"/>
        <v>13</v>
      </c>
      <c r="H34" s="65">
        <f>VLOOKUP($A34,'Return Data'!$B$7:$R$2843,12,0)</f>
        <v>46.589300000000001</v>
      </c>
      <c r="I34" s="66">
        <f t="shared" si="2"/>
        <v>13</v>
      </c>
      <c r="J34" s="65">
        <f>VLOOKUP($A34,'Return Data'!$B$7:$R$2843,13,0)</f>
        <v>59.753599999999999</v>
      </c>
      <c r="K34" s="66">
        <f t="shared" si="3"/>
        <v>14</v>
      </c>
      <c r="L34" s="65">
        <f>VLOOKUP($A34,'Return Data'!$B$7:$R$2843,17,0)</f>
        <v>31.897600000000001</v>
      </c>
      <c r="M34" s="66">
        <f t="shared" si="8"/>
        <v>21</v>
      </c>
      <c r="N34" s="65">
        <f>VLOOKUP($A34,'Return Data'!$B$7:$R$2843,14,0)</f>
        <v>16.3948</v>
      </c>
      <c r="O34" s="66">
        <f t="shared" si="9"/>
        <v>17</v>
      </c>
      <c r="P34" s="65"/>
      <c r="Q34" s="66"/>
      <c r="R34" s="65">
        <f>VLOOKUP($A34,'Return Data'!$B$7:$R$2843,16,0)</f>
        <v>15.189399999999999</v>
      </c>
      <c r="S34" s="67">
        <f t="shared" si="5"/>
        <v>40</v>
      </c>
    </row>
    <row r="35" spans="1:19" x14ac:dyDescent="0.3">
      <c r="A35" s="63" t="s">
        <v>191</v>
      </c>
      <c r="B35" s="64">
        <f>VLOOKUP($A35,'Return Data'!$B$7:$R$2843,3,0)</f>
        <v>44438</v>
      </c>
      <c r="C35" s="65">
        <f>VLOOKUP($A35,'Return Data'!$B$7:$R$2843,4,0)</f>
        <v>32.587000000000003</v>
      </c>
      <c r="D35" s="65">
        <f>VLOOKUP($A35,'Return Data'!$B$7:$R$2843,10,0)</f>
        <v>11.0365</v>
      </c>
      <c r="E35" s="66">
        <f t="shared" si="0"/>
        <v>29</v>
      </c>
      <c r="F35" s="65">
        <f>VLOOKUP($A35,'Return Data'!$B$7:$R$2843,11,0)</f>
        <v>20.376000000000001</v>
      </c>
      <c r="G35" s="66">
        <f t="shared" si="1"/>
        <v>28</v>
      </c>
      <c r="H35" s="65">
        <f>VLOOKUP($A35,'Return Data'!$B$7:$R$2843,12,0)</f>
        <v>39.624699999999997</v>
      </c>
      <c r="I35" s="66">
        <f t="shared" si="2"/>
        <v>25</v>
      </c>
      <c r="J35" s="65">
        <f>VLOOKUP($A35,'Return Data'!$B$7:$R$2843,13,0)</f>
        <v>57.235199999999999</v>
      </c>
      <c r="K35" s="66">
        <f t="shared" si="3"/>
        <v>19</v>
      </c>
      <c r="L35" s="65">
        <f>VLOOKUP($A35,'Return Data'!$B$7:$R$2843,17,0)</f>
        <v>34.410400000000003</v>
      </c>
      <c r="M35" s="66">
        <f t="shared" si="8"/>
        <v>17</v>
      </c>
      <c r="N35" s="65">
        <f>VLOOKUP($A35,'Return Data'!$B$7:$R$2843,14,0)</f>
        <v>21.2883</v>
      </c>
      <c r="O35" s="66">
        <f t="shared" si="9"/>
        <v>5</v>
      </c>
      <c r="P35" s="65"/>
      <c r="Q35" s="66"/>
      <c r="R35" s="65">
        <f>VLOOKUP($A35,'Return Data'!$B$7:$R$2843,16,0)</f>
        <v>23.133700000000001</v>
      </c>
      <c r="S35" s="67">
        <f t="shared" si="5"/>
        <v>6</v>
      </c>
    </row>
    <row r="36" spans="1:19" x14ac:dyDescent="0.3">
      <c r="A36" s="63" t="s">
        <v>192</v>
      </c>
      <c r="B36" s="64">
        <f>VLOOKUP($A36,'Return Data'!$B$7:$R$2843,3,0)</f>
        <v>44438</v>
      </c>
      <c r="C36" s="65">
        <f>VLOOKUP($A36,'Return Data'!$B$7:$R$2843,4,0)</f>
        <v>29.207799999999999</v>
      </c>
      <c r="D36" s="65">
        <f>VLOOKUP($A36,'Return Data'!$B$7:$R$2843,10,0)</f>
        <v>16.1053</v>
      </c>
      <c r="E36" s="66">
        <f t="shared" si="0"/>
        <v>11</v>
      </c>
      <c r="F36" s="65">
        <f>VLOOKUP($A36,'Return Data'!$B$7:$R$2843,11,0)</f>
        <v>22.974</v>
      </c>
      <c r="G36" s="66">
        <f t="shared" si="1"/>
        <v>15</v>
      </c>
      <c r="H36" s="65">
        <f>VLOOKUP($A36,'Return Data'!$B$7:$R$2843,12,0)</f>
        <v>42.653100000000002</v>
      </c>
      <c r="I36" s="66">
        <f t="shared" si="2"/>
        <v>17</v>
      </c>
      <c r="J36" s="65">
        <f>VLOOKUP($A36,'Return Data'!$B$7:$R$2843,13,0)</f>
        <v>59.176600000000001</v>
      </c>
      <c r="K36" s="66">
        <f t="shared" si="3"/>
        <v>17</v>
      </c>
      <c r="L36" s="65">
        <f>VLOOKUP($A36,'Return Data'!$B$7:$R$2843,17,0)</f>
        <v>28.418099999999999</v>
      </c>
      <c r="M36" s="66">
        <f t="shared" si="8"/>
        <v>32</v>
      </c>
      <c r="N36" s="65">
        <f>VLOOKUP($A36,'Return Data'!$B$7:$R$2843,14,0)</f>
        <v>15.5191</v>
      </c>
      <c r="O36" s="66">
        <f t="shared" si="9"/>
        <v>20</v>
      </c>
      <c r="P36" s="65">
        <f>VLOOKUP($A36,'Return Data'!$B$7:$R$2843,15,0)</f>
        <v>17.413499999999999</v>
      </c>
      <c r="Q36" s="66">
        <f>RANK(P36,P$8:P$71,0)</f>
        <v>7</v>
      </c>
      <c r="R36" s="65">
        <f>VLOOKUP($A36,'Return Data'!$B$7:$R$2843,16,0)</f>
        <v>17.601600000000001</v>
      </c>
      <c r="S36" s="67">
        <f t="shared" si="5"/>
        <v>18</v>
      </c>
    </row>
    <row r="37" spans="1:19" x14ac:dyDescent="0.3">
      <c r="A37" s="81" t="s">
        <v>2013</v>
      </c>
      <c r="B37" s="64">
        <f>VLOOKUP($A37,'Return Data'!$B$7:$R$2843,3,0)</f>
        <v>44438</v>
      </c>
      <c r="C37" s="65">
        <f>VLOOKUP($A37,'Return Data'!$B$7:$R$2843,4,0)</f>
        <v>21.614799999999999</v>
      </c>
      <c r="D37" s="65">
        <f>VLOOKUP($A37,'Return Data'!$B$7:$R$2843,10,0)</f>
        <v>10.555999999999999</v>
      </c>
      <c r="E37" s="66">
        <f t="shared" si="0"/>
        <v>35</v>
      </c>
      <c r="F37" s="65">
        <f>VLOOKUP($A37,'Return Data'!$B$7:$R$2843,11,0)</f>
        <v>15.1911</v>
      </c>
      <c r="G37" s="66">
        <f t="shared" si="1"/>
        <v>57</v>
      </c>
      <c r="H37" s="65">
        <f>VLOOKUP($A37,'Return Data'!$B$7:$R$2843,12,0)</f>
        <v>30.606999999999999</v>
      </c>
      <c r="I37" s="66">
        <f t="shared" si="2"/>
        <v>53</v>
      </c>
      <c r="J37" s="65">
        <f>VLOOKUP($A37,'Return Data'!$B$7:$R$2843,13,0)</f>
        <v>43.774700000000003</v>
      </c>
      <c r="K37" s="66">
        <f t="shared" si="3"/>
        <v>53</v>
      </c>
      <c r="L37" s="65">
        <f>VLOOKUP($A37,'Return Data'!$B$7:$R$2843,17,0)</f>
        <v>22.905899999999999</v>
      </c>
      <c r="M37" s="66">
        <f t="shared" si="8"/>
        <v>53</v>
      </c>
      <c r="N37" s="65">
        <f>VLOOKUP($A37,'Return Data'!$B$7:$R$2843,14,0)</f>
        <v>12.415900000000001</v>
      </c>
      <c r="O37" s="66">
        <f t="shared" si="9"/>
        <v>40</v>
      </c>
      <c r="P37" s="65"/>
      <c r="Q37" s="66"/>
      <c r="R37" s="65">
        <f>VLOOKUP($A37,'Return Data'!$B$7:$R$2843,16,0)</f>
        <v>14.558199999999999</v>
      </c>
      <c r="S37" s="67">
        <f t="shared" si="5"/>
        <v>43</v>
      </c>
    </row>
    <row r="38" spans="1:19" x14ac:dyDescent="0.3">
      <c r="A38" s="63" t="s">
        <v>193</v>
      </c>
      <c r="B38" s="64">
        <f>VLOOKUP($A38,'Return Data'!$B$7:$R$2843,3,0)</f>
        <v>44438</v>
      </c>
      <c r="C38" s="65">
        <f>VLOOKUP($A38,'Return Data'!$B$7:$R$2843,4,0)</f>
        <v>79.284599999999998</v>
      </c>
      <c r="D38" s="65">
        <f>VLOOKUP($A38,'Return Data'!$B$7:$R$2843,10,0)</f>
        <v>12.5083</v>
      </c>
      <c r="E38" s="66">
        <f t="shared" si="0"/>
        <v>24</v>
      </c>
      <c r="F38" s="65">
        <f>VLOOKUP($A38,'Return Data'!$B$7:$R$2843,11,0)</f>
        <v>20.9682</v>
      </c>
      <c r="G38" s="66">
        <f t="shared" si="1"/>
        <v>21</v>
      </c>
      <c r="H38" s="65">
        <f>VLOOKUP($A38,'Return Data'!$B$7:$R$2843,12,0)</f>
        <v>45.3078</v>
      </c>
      <c r="I38" s="66">
        <f t="shared" si="2"/>
        <v>14</v>
      </c>
      <c r="J38" s="65">
        <f>VLOOKUP($A38,'Return Data'!$B$7:$R$2843,13,0)</f>
        <v>59.198700000000002</v>
      </c>
      <c r="K38" s="66">
        <f t="shared" si="3"/>
        <v>16</v>
      </c>
      <c r="L38" s="65">
        <f>VLOOKUP($A38,'Return Data'!$B$7:$R$2843,17,0)</f>
        <v>26.052299999999999</v>
      </c>
      <c r="M38" s="66">
        <f t="shared" si="8"/>
        <v>44</v>
      </c>
      <c r="N38" s="65">
        <f>VLOOKUP($A38,'Return Data'!$B$7:$R$2843,14,0)</f>
        <v>8.7741000000000007</v>
      </c>
      <c r="O38" s="66">
        <f t="shared" si="9"/>
        <v>49</v>
      </c>
      <c r="P38" s="65">
        <f>VLOOKUP($A38,'Return Data'!$B$7:$R$2843,15,0)</f>
        <v>9.0786999999999995</v>
      </c>
      <c r="Q38" s="66">
        <f>RANK(P38,P$8:P$71,0)</f>
        <v>37</v>
      </c>
      <c r="R38" s="65">
        <f>VLOOKUP($A38,'Return Data'!$B$7:$R$2843,16,0)</f>
        <v>14.3544</v>
      </c>
      <c r="S38" s="67">
        <f t="shared" si="5"/>
        <v>45</v>
      </c>
    </row>
    <row r="39" spans="1:19" x14ac:dyDescent="0.3">
      <c r="A39" s="63" t="s">
        <v>194</v>
      </c>
      <c r="B39" s="64">
        <f>VLOOKUP($A39,'Return Data'!$B$7:$R$2843,3,0)</f>
        <v>44438</v>
      </c>
      <c r="C39" s="65">
        <f>VLOOKUP($A39,'Return Data'!$B$7:$R$2843,4,0)</f>
        <v>17.7637</v>
      </c>
      <c r="D39" s="65">
        <f>VLOOKUP($A39,'Return Data'!$B$7:$R$2843,10,0)</f>
        <v>10.1092</v>
      </c>
      <c r="E39" s="66">
        <f t="shared" si="0"/>
        <v>40</v>
      </c>
      <c r="F39" s="65">
        <f>VLOOKUP($A39,'Return Data'!$B$7:$R$2843,11,0)</f>
        <v>22.120899999999999</v>
      </c>
      <c r="G39" s="66">
        <f t="shared" si="1"/>
        <v>17</v>
      </c>
      <c r="H39" s="65">
        <f>VLOOKUP($A39,'Return Data'!$B$7:$R$2843,12,0)</f>
        <v>33.861600000000003</v>
      </c>
      <c r="I39" s="66">
        <f t="shared" si="2"/>
        <v>46</v>
      </c>
      <c r="J39" s="65">
        <f>VLOOKUP($A39,'Return Data'!$B$7:$R$2843,13,0)</f>
        <v>45.711599999999997</v>
      </c>
      <c r="K39" s="66">
        <f t="shared" si="3"/>
        <v>50</v>
      </c>
      <c r="L39" s="65"/>
      <c r="M39" s="66"/>
      <c r="N39" s="65"/>
      <c r="O39" s="66"/>
      <c r="P39" s="65"/>
      <c r="Q39" s="66"/>
      <c r="R39" s="65">
        <f>VLOOKUP($A39,'Return Data'!$B$7:$R$2843,16,0)</f>
        <v>31.3994</v>
      </c>
      <c r="S39" s="67">
        <f t="shared" si="5"/>
        <v>1</v>
      </c>
    </row>
    <row r="40" spans="1:19" x14ac:dyDescent="0.3">
      <c r="A40" s="63" t="s">
        <v>195</v>
      </c>
      <c r="B40" s="64">
        <f>VLOOKUP($A40,'Return Data'!$B$7:$R$2843,3,0)</f>
        <v>44438</v>
      </c>
      <c r="C40" s="65">
        <f>VLOOKUP($A40,'Return Data'!$B$7:$R$2843,4,0)</f>
        <v>23.9</v>
      </c>
      <c r="D40" s="65">
        <f>VLOOKUP($A40,'Return Data'!$B$7:$R$2843,10,0)</f>
        <v>8.8838000000000008</v>
      </c>
      <c r="E40" s="66">
        <f t="shared" ref="E40:E71" si="10">RANK(D40,D$8:D$71,0)</f>
        <v>50</v>
      </c>
      <c r="F40" s="65">
        <f>VLOOKUP($A40,'Return Data'!$B$7:$R$2843,11,0)</f>
        <v>20.646100000000001</v>
      </c>
      <c r="G40" s="66">
        <f t="shared" ref="G40:G71" si="11">RANK(F40,F$8:F$71,0)</f>
        <v>24</v>
      </c>
      <c r="H40" s="65">
        <f>VLOOKUP($A40,'Return Data'!$B$7:$R$2843,12,0)</f>
        <v>40.836799999999997</v>
      </c>
      <c r="I40" s="66">
        <f t="shared" ref="I40:I71" si="12">RANK(H40,H$8:H$71,0)</f>
        <v>22</v>
      </c>
      <c r="J40" s="65">
        <f>VLOOKUP($A40,'Return Data'!$B$7:$R$2843,13,0)</f>
        <v>52.618099999999998</v>
      </c>
      <c r="K40" s="66">
        <f t="shared" ref="K40:K71" si="13">RANK(J40,J$8:J$71,0)</f>
        <v>35</v>
      </c>
      <c r="L40" s="65">
        <f>VLOOKUP($A40,'Return Data'!$B$7:$R$2843,17,0)</f>
        <v>28.696300000000001</v>
      </c>
      <c r="M40" s="66">
        <f t="shared" ref="M40:M52" si="14">RANK(L40,L$8:L$71,0)</f>
        <v>31</v>
      </c>
      <c r="N40" s="65">
        <f>VLOOKUP($A40,'Return Data'!$B$7:$R$2843,14,0)</f>
        <v>16.242000000000001</v>
      </c>
      <c r="O40" s="66">
        <f t="shared" ref="O40:O49" si="15">RANK(N40,N$8:N$71,0)</f>
        <v>19</v>
      </c>
      <c r="P40" s="65"/>
      <c r="Q40" s="66"/>
      <c r="R40" s="65">
        <f>VLOOKUP($A40,'Return Data'!$B$7:$R$2843,16,0)</f>
        <v>16.4436</v>
      </c>
      <c r="S40" s="67">
        <f t="shared" ref="S40:S71" si="16">RANK(R40,R$8:R$71,0)</f>
        <v>27</v>
      </c>
    </row>
    <row r="41" spans="1:19" x14ac:dyDescent="0.3">
      <c r="A41" s="63" t="s">
        <v>196</v>
      </c>
      <c r="B41" s="64">
        <f>VLOOKUP($A41,'Return Data'!$B$7:$R$2843,3,0)</f>
        <v>44438</v>
      </c>
      <c r="C41" s="65">
        <f>VLOOKUP($A41,'Return Data'!$B$7:$R$2843,4,0)</f>
        <v>302.52999999999997</v>
      </c>
      <c r="D41" s="65">
        <f>VLOOKUP($A41,'Return Data'!$B$7:$R$2843,10,0)</f>
        <v>10.622299999999999</v>
      </c>
      <c r="E41" s="66">
        <f t="shared" si="10"/>
        <v>33</v>
      </c>
      <c r="F41" s="65">
        <f>VLOOKUP($A41,'Return Data'!$B$7:$R$2843,11,0)</f>
        <v>18.166499999999999</v>
      </c>
      <c r="G41" s="66">
        <f t="shared" si="11"/>
        <v>40</v>
      </c>
      <c r="H41" s="65">
        <f>VLOOKUP($A41,'Return Data'!$B$7:$R$2843,12,0)</f>
        <v>35.627200000000002</v>
      </c>
      <c r="I41" s="66">
        <f t="shared" si="12"/>
        <v>38</v>
      </c>
      <c r="J41" s="65">
        <f>VLOOKUP($A41,'Return Data'!$B$7:$R$2843,13,0)</f>
        <v>49.863799999999998</v>
      </c>
      <c r="K41" s="66">
        <f t="shared" si="13"/>
        <v>40</v>
      </c>
      <c r="L41" s="65">
        <f>VLOOKUP($A41,'Return Data'!$B$7:$R$2843,17,0)</f>
        <v>27.588000000000001</v>
      </c>
      <c r="M41" s="66">
        <f t="shared" si="14"/>
        <v>39</v>
      </c>
      <c r="N41" s="65">
        <f>VLOOKUP($A41,'Return Data'!$B$7:$R$2843,14,0)</f>
        <v>12.069100000000001</v>
      </c>
      <c r="O41" s="66">
        <f t="shared" si="15"/>
        <v>41</v>
      </c>
      <c r="P41" s="65">
        <f>VLOOKUP($A41,'Return Data'!$B$7:$R$2843,15,0)</f>
        <v>11.851900000000001</v>
      </c>
      <c r="Q41" s="66">
        <f t="shared" ref="Q41:Q47" si="17">RANK(P41,P$8:P$71,0)</f>
        <v>33</v>
      </c>
      <c r="R41" s="65">
        <f>VLOOKUP($A41,'Return Data'!$B$7:$R$2843,16,0)</f>
        <v>13.3863</v>
      </c>
      <c r="S41" s="67">
        <f t="shared" si="16"/>
        <v>51</v>
      </c>
    </row>
    <row r="42" spans="1:19" x14ac:dyDescent="0.3">
      <c r="A42" s="63" t="s">
        <v>197</v>
      </c>
      <c r="B42" s="64">
        <f>VLOOKUP($A42,'Return Data'!$B$7:$R$2843,3,0)</f>
        <v>44438</v>
      </c>
      <c r="C42" s="65">
        <f>VLOOKUP($A42,'Return Data'!$B$7:$R$2843,4,0)</f>
        <v>323.73</v>
      </c>
      <c r="D42" s="65">
        <f>VLOOKUP($A42,'Return Data'!$B$7:$R$2843,10,0)</f>
        <v>10.480499999999999</v>
      </c>
      <c r="E42" s="66">
        <f t="shared" si="10"/>
        <v>36</v>
      </c>
      <c r="F42" s="65">
        <f>VLOOKUP($A42,'Return Data'!$B$7:$R$2843,11,0)</f>
        <v>18.0548</v>
      </c>
      <c r="G42" s="66">
        <f t="shared" si="11"/>
        <v>42</v>
      </c>
      <c r="H42" s="65">
        <f>VLOOKUP($A42,'Return Data'!$B$7:$R$2843,12,0)</f>
        <v>35.508600000000001</v>
      </c>
      <c r="I42" s="66">
        <f t="shared" si="12"/>
        <v>39</v>
      </c>
      <c r="J42" s="65">
        <f>VLOOKUP($A42,'Return Data'!$B$7:$R$2843,13,0)</f>
        <v>49.584099999999999</v>
      </c>
      <c r="K42" s="66">
        <f t="shared" si="13"/>
        <v>41</v>
      </c>
      <c r="L42" s="65">
        <f>VLOOKUP($A42,'Return Data'!$B$7:$R$2843,17,0)</f>
        <v>27.8048</v>
      </c>
      <c r="M42" s="66">
        <f t="shared" si="14"/>
        <v>38</v>
      </c>
      <c r="N42" s="65">
        <f>VLOOKUP($A42,'Return Data'!$B$7:$R$2843,14,0)</f>
        <v>12.538399999999999</v>
      </c>
      <c r="O42" s="66">
        <f t="shared" si="15"/>
        <v>37</v>
      </c>
      <c r="P42" s="65">
        <f>VLOOKUP($A42,'Return Data'!$B$7:$R$2843,15,0)</f>
        <v>14.843400000000001</v>
      </c>
      <c r="Q42" s="66">
        <f t="shared" si="17"/>
        <v>17</v>
      </c>
      <c r="R42" s="65">
        <f>VLOOKUP($A42,'Return Data'!$B$7:$R$2843,16,0)</f>
        <v>16.577100000000002</v>
      </c>
      <c r="S42" s="67">
        <f t="shared" si="16"/>
        <v>25</v>
      </c>
    </row>
    <row r="43" spans="1:19" x14ac:dyDescent="0.3">
      <c r="A43" s="63" t="s">
        <v>198</v>
      </c>
      <c r="B43" s="64">
        <f>VLOOKUP($A43,'Return Data'!$B$7:$R$2843,3,0)</f>
        <v>44438</v>
      </c>
      <c r="C43" s="65">
        <f>VLOOKUP($A43,'Return Data'!$B$7:$R$2843,4,0)</f>
        <v>215.58320000000001</v>
      </c>
      <c r="D43" s="65">
        <f>VLOOKUP($A43,'Return Data'!$B$7:$R$2843,10,0)</f>
        <v>9.1087000000000007</v>
      </c>
      <c r="E43" s="66">
        <f t="shared" si="10"/>
        <v>48</v>
      </c>
      <c r="F43" s="65">
        <f>VLOOKUP($A43,'Return Data'!$B$7:$R$2843,11,0)</f>
        <v>35.5899</v>
      </c>
      <c r="G43" s="66">
        <f t="shared" si="11"/>
        <v>7</v>
      </c>
      <c r="H43" s="65">
        <f>VLOOKUP($A43,'Return Data'!$B$7:$R$2843,12,0)</f>
        <v>66.636300000000006</v>
      </c>
      <c r="I43" s="66">
        <f t="shared" si="12"/>
        <v>6</v>
      </c>
      <c r="J43" s="65">
        <f>VLOOKUP($A43,'Return Data'!$B$7:$R$2843,13,0)</f>
        <v>81.024500000000003</v>
      </c>
      <c r="K43" s="66">
        <f t="shared" si="13"/>
        <v>7</v>
      </c>
      <c r="L43" s="65">
        <f>VLOOKUP($A43,'Return Data'!$B$7:$R$2843,17,0)</f>
        <v>55.840800000000002</v>
      </c>
      <c r="M43" s="66">
        <f t="shared" si="14"/>
        <v>1</v>
      </c>
      <c r="N43" s="65">
        <f>VLOOKUP($A43,'Return Data'!$B$7:$R$2843,14,0)</f>
        <v>29.9496</v>
      </c>
      <c r="O43" s="66">
        <f t="shared" si="15"/>
        <v>2</v>
      </c>
      <c r="P43" s="65">
        <f>VLOOKUP($A43,'Return Data'!$B$7:$R$2843,15,0)</f>
        <v>23.061499999999999</v>
      </c>
      <c r="Q43" s="66">
        <f t="shared" si="17"/>
        <v>2</v>
      </c>
      <c r="R43" s="65">
        <f>VLOOKUP($A43,'Return Data'!$B$7:$R$2843,16,0)</f>
        <v>21.802299999999999</v>
      </c>
      <c r="S43" s="67">
        <f t="shared" si="16"/>
        <v>7</v>
      </c>
    </row>
    <row r="44" spans="1:19" x14ac:dyDescent="0.3">
      <c r="A44" s="63" t="s">
        <v>199</v>
      </c>
      <c r="B44" s="64">
        <f>VLOOKUP($A44,'Return Data'!$B$7:$R$2843,3,0)</f>
        <v>44438</v>
      </c>
      <c r="C44" s="65">
        <f>VLOOKUP($A44,'Return Data'!$B$7:$R$2843,4,0)</f>
        <v>75.88</v>
      </c>
      <c r="D44" s="65">
        <f>VLOOKUP($A44,'Return Data'!$B$7:$R$2843,10,0)</f>
        <v>6.9786999999999999</v>
      </c>
      <c r="E44" s="66">
        <f t="shared" si="10"/>
        <v>57</v>
      </c>
      <c r="F44" s="65">
        <f>VLOOKUP($A44,'Return Data'!$B$7:$R$2843,11,0)</f>
        <v>16.2912</v>
      </c>
      <c r="G44" s="66">
        <f t="shared" si="11"/>
        <v>53</v>
      </c>
      <c r="H44" s="65">
        <f>VLOOKUP($A44,'Return Data'!$B$7:$R$2843,12,0)</f>
        <v>32.402700000000003</v>
      </c>
      <c r="I44" s="66">
        <f t="shared" si="12"/>
        <v>50</v>
      </c>
      <c r="J44" s="65">
        <f>VLOOKUP($A44,'Return Data'!$B$7:$R$2843,13,0)</f>
        <v>50.645200000000003</v>
      </c>
      <c r="K44" s="66">
        <f t="shared" si="13"/>
        <v>37</v>
      </c>
      <c r="L44" s="65">
        <f>VLOOKUP($A44,'Return Data'!$B$7:$R$2843,17,0)</f>
        <v>21.729700000000001</v>
      </c>
      <c r="M44" s="66">
        <f t="shared" si="14"/>
        <v>57</v>
      </c>
      <c r="N44" s="65">
        <f>VLOOKUP($A44,'Return Data'!$B$7:$R$2843,14,0)</f>
        <v>11.2927</v>
      </c>
      <c r="O44" s="66">
        <f t="shared" si="15"/>
        <v>43</v>
      </c>
      <c r="P44" s="65">
        <f>VLOOKUP($A44,'Return Data'!$B$7:$R$2843,15,0)</f>
        <v>10.930300000000001</v>
      </c>
      <c r="Q44" s="66">
        <f t="shared" si="17"/>
        <v>36</v>
      </c>
      <c r="R44" s="65">
        <f>VLOOKUP($A44,'Return Data'!$B$7:$R$2843,16,0)</f>
        <v>17.311</v>
      </c>
      <c r="S44" s="67">
        <f t="shared" si="16"/>
        <v>20</v>
      </c>
    </row>
    <row r="45" spans="1:19" x14ac:dyDescent="0.3">
      <c r="A45" s="63" t="s">
        <v>370</v>
      </c>
      <c r="B45" s="64">
        <f>VLOOKUP($A45,'Return Data'!$B$7:$R$2843,3,0)</f>
        <v>44438</v>
      </c>
      <c r="C45" s="65">
        <f>VLOOKUP($A45,'Return Data'!$B$7:$R$2843,4,0)</f>
        <v>224.9186</v>
      </c>
      <c r="D45" s="65">
        <f>VLOOKUP($A45,'Return Data'!$B$7:$R$2843,10,0)</f>
        <v>9.9634999999999998</v>
      </c>
      <c r="E45" s="66">
        <f t="shared" si="10"/>
        <v>43</v>
      </c>
      <c r="F45" s="65">
        <f>VLOOKUP($A45,'Return Data'!$B$7:$R$2843,11,0)</f>
        <v>18.4238</v>
      </c>
      <c r="G45" s="66">
        <f t="shared" si="11"/>
        <v>39</v>
      </c>
      <c r="H45" s="65">
        <f>VLOOKUP($A45,'Return Data'!$B$7:$R$2843,12,0)</f>
        <v>36.339700000000001</v>
      </c>
      <c r="I45" s="66">
        <f t="shared" si="12"/>
        <v>35</v>
      </c>
      <c r="J45" s="65">
        <f>VLOOKUP($A45,'Return Data'!$B$7:$R$2843,13,0)</f>
        <v>46.578499999999998</v>
      </c>
      <c r="K45" s="66">
        <f t="shared" si="13"/>
        <v>47</v>
      </c>
      <c r="L45" s="65">
        <f>VLOOKUP($A45,'Return Data'!$B$7:$R$2843,17,0)</f>
        <v>28.003499999999999</v>
      </c>
      <c r="M45" s="66">
        <f t="shared" si="14"/>
        <v>35</v>
      </c>
      <c r="N45" s="65">
        <f>VLOOKUP($A45,'Return Data'!$B$7:$R$2843,14,0)</f>
        <v>13.904199999999999</v>
      </c>
      <c r="O45" s="66">
        <f t="shared" si="15"/>
        <v>27</v>
      </c>
      <c r="P45" s="65">
        <f>VLOOKUP($A45,'Return Data'!$B$7:$R$2843,15,0)</f>
        <v>12.842599999999999</v>
      </c>
      <c r="Q45" s="66">
        <f t="shared" si="17"/>
        <v>28</v>
      </c>
      <c r="R45" s="65">
        <f>VLOOKUP($A45,'Return Data'!$B$7:$R$2843,16,0)</f>
        <v>14.888299999999999</v>
      </c>
      <c r="S45" s="67">
        <f t="shared" si="16"/>
        <v>42</v>
      </c>
    </row>
    <row r="46" spans="1:19" x14ac:dyDescent="0.3">
      <c r="A46" s="63" t="s">
        <v>201</v>
      </c>
      <c r="B46" s="64">
        <f>VLOOKUP($A46,'Return Data'!$B$7:$R$2843,3,0)</f>
        <v>44438</v>
      </c>
      <c r="C46" s="65">
        <f>VLOOKUP($A46,'Return Data'!$B$7:$R$2843,4,0)</f>
        <v>23.112300000000001</v>
      </c>
      <c r="D46" s="65">
        <f>VLOOKUP($A46,'Return Data'!$B$7:$R$2843,10,0)</f>
        <v>9.2851999999999997</v>
      </c>
      <c r="E46" s="66">
        <f t="shared" si="10"/>
        <v>47</v>
      </c>
      <c r="F46" s="65">
        <f>VLOOKUP($A46,'Return Data'!$B$7:$R$2843,11,0)</f>
        <v>20.2013</v>
      </c>
      <c r="G46" s="66">
        <f t="shared" si="11"/>
        <v>29</v>
      </c>
      <c r="H46" s="65">
        <f>VLOOKUP($A46,'Return Data'!$B$7:$R$2843,12,0)</f>
        <v>38.5306</v>
      </c>
      <c r="I46" s="66">
        <f t="shared" si="12"/>
        <v>28</v>
      </c>
      <c r="J46" s="65">
        <f>VLOOKUP($A46,'Return Data'!$B$7:$R$2843,13,0)</f>
        <v>55.305799999999998</v>
      </c>
      <c r="K46" s="66">
        <f t="shared" si="13"/>
        <v>22</v>
      </c>
      <c r="L46" s="65">
        <f>VLOOKUP($A46,'Return Data'!$B$7:$R$2843,17,0)</f>
        <v>34.197200000000002</v>
      </c>
      <c r="M46" s="66">
        <f t="shared" si="14"/>
        <v>18</v>
      </c>
      <c r="N46" s="65">
        <f>VLOOKUP($A46,'Return Data'!$B$7:$R$2843,14,0)</f>
        <v>17.984300000000001</v>
      </c>
      <c r="O46" s="66">
        <f t="shared" si="15"/>
        <v>10</v>
      </c>
      <c r="P46" s="65">
        <f>VLOOKUP($A46,'Return Data'!$B$7:$R$2843,15,0)</f>
        <v>14.332000000000001</v>
      </c>
      <c r="Q46" s="66">
        <f t="shared" si="17"/>
        <v>20</v>
      </c>
      <c r="R46" s="65">
        <f>VLOOKUP($A46,'Return Data'!$B$7:$R$2843,16,0)</f>
        <v>13.7019</v>
      </c>
      <c r="S46" s="67">
        <f t="shared" si="16"/>
        <v>48</v>
      </c>
    </row>
    <row r="47" spans="1:19" x14ac:dyDescent="0.3">
      <c r="A47" s="63" t="s">
        <v>202</v>
      </c>
      <c r="B47" s="64">
        <f>VLOOKUP($A47,'Return Data'!$B$7:$R$2843,3,0)</f>
        <v>44438</v>
      </c>
      <c r="C47" s="65">
        <f>VLOOKUP($A47,'Return Data'!$B$7:$R$2843,4,0)</f>
        <v>24.570799999999998</v>
      </c>
      <c r="D47" s="65">
        <f>VLOOKUP($A47,'Return Data'!$B$7:$R$2843,10,0)</f>
        <v>9.7744</v>
      </c>
      <c r="E47" s="66">
        <f t="shared" si="10"/>
        <v>44</v>
      </c>
      <c r="F47" s="65">
        <f>VLOOKUP($A47,'Return Data'!$B$7:$R$2843,11,0)</f>
        <v>20.5456</v>
      </c>
      <c r="G47" s="66">
        <f t="shared" si="11"/>
        <v>26</v>
      </c>
      <c r="H47" s="65">
        <f>VLOOKUP($A47,'Return Data'!$B$7:$R$2843,12,0)</f>
        <v>38.327300000000001</v>
      </c>
      <c r="I47" s="66">
        <f t="shared" si="12"/>
        <v>30</v>
      </c>
      <c r="J47" s="65">
        <f>VLOOKUP($A47,'Return Data'!$B$7:$R$2843,13,0)</f>
        <v>55.290300000000002</v>
      </c>
      <c r="K47" s="66">
        <f t="shared" si="13"/>
        <v>23</v>
      </c>
      <c r="L47" s="65">
        <f>VLOOKUP($A47,'Return Data'!$B$7:$R$2843,17,0)</f>
        <v>35.9054</v>
      </c>
      <c r="M47" s="66">
        <f t="shared" si="14"/>
        <v>14</v>
      </c>
      <c r="N47" s="65">
        <f>VLOOKUP($A47,'Return Data'!$B$7:$R$2843,14,0)</f>
        <v>20.045300000000001</v>
      </c>
      <c r="O47" s="66">
        <f t="shared" si="15"/>
        <v>8</v>
      </c>
      <c r="P47" s="65">
        <f>VLOOKUP($A47,'Return Data'!$B$7:$R$2843,15,0)</f>
        <v>15.7293</v>
      </c>
      <c r="Q47" s="66">
        <f t="shared" si="17"/>
        <v>13</v>
      </c>
      <c r="R47" s="65">
        <f>VLOOKUP($A47,'Return Data'!$B$7:$R$2843,16,0)</f>
        <v>14.989100000000001</v>
      </c>
      <c r="S47" s="67">
        <f t="shared" si="16"/>
        <v>41</v>
      </c>
    </row>
    <row r="48" spans="1:19" x14ac:dyDescent="0.3">
      <c r="A48" s="63" t="s">
        <v>203</v>
      </c>
      <c r="B48" s="64">
        <f>VLOOKUP($A48,'Return Data'!$B$7:$R$2843,3,0)</f>
        <v>44438</v>
      </c>
      <c r="C48" s="65">
        <f>VLOOKUP($A48,'Return Data'!$B$7:$R$2843,4,0)</f>
        <v>24.225200000000001</v>
      </c>
      <c r="D48" s="65">
        <f>VLOOKUP($A48,'Return Data'!$B$7:$R$2843,10,0)</f>
        <v>9.4632000000000005</v>
      </c>
      <c r="E48" s="66">
        <f t="shared" si="10"/>
        <v>46</v>
      </c>
      <c r="F48" s="65">
        <f>VLOOKUP($A48,'Return Data'!$B$7:$R$2843,11,0)</f>
        <v>20.407800000000002</v>
      </c>
      <c r="G48" s="66">
        <f t="shared" si="11"/>
        <v>27</v>
      </c>
      <c r="H48" s="65">
        <f>VLOOKUP($A48,'Return Data'!$B$7:$R$2843,12,0)</f>
        <v>38.700000000000003</v>
      </c>
      <c r="I48" s="66">
        <f t="shared" si="12"/>
        <v>27</v>
      </c>
      <c r="J48" s="65">
        <f>VLOOKUP($A48,'Return Data'!$B$7:$R$2843,13,0)</f>
        <v>55.884300000000003</v>
      </c>
      <c r="K48" s="66">
        <f t="shared" si="13"/>
        <v>20</v>
      </c>
      <c r="L48" s="65">
        <f>VLOOKUP($A48,'Return Data'!$B$7:$R$2843,17,0)</f>
        <v>35.639800000000001</v>
      </c>
      <c r="M48" s="66">
        <f t="shared" si="14"/>
        <v>15</v>
      </c>
      <c r="N48" s="65">
        <f>VLOOKUP($A48,'Return Data'!$B$7:$R$2843,14,0)</f>
        <v>20.413900000000002</v>
      </c>
      <c r="O48" s="66">
        <f t="shared" si="15"/>
        <v>6</v>
      </c>
      <c r="P48" s="65"/>
      <c r="Q48" s="66"/>
      <c r="R48" s="65">
        <f>VLOOKUP($A48,'Return Data'!$B$7:$R$2843,16,0)</f>
        <v>17.735900000000001</v>
      </c>
      <c r="S48" s="67">
        <f t="shared" si="16"/>
        <v>17</v>
      </c>
    </row>
    <row r="49" spans="1:19" x14ac:dyDescent="0.3">
      <c r="A49" s="63" t="s">
        <v>204</v>
      </c>
      <c r="B49" s="64">
        <f>VLOOKUP($A49,'Return Data'!$B$7:$R$2843,3,0)</f>
        <v>44438</v>
      </c>
      <c r="C49" s="65">
        <f>VLOOKUP($A49,'Return Data'!$B$7:$R$2843,4,0)</f>
        <v>28.825399999999998</v>
      </c>
      <c r="D49" s="65">
        <f>VLOOKUP($A49,'Return Data'!$B$7:$R$2843,10,0)</f>
        <v>21.720099999999999</v>
      </c>
      <c r="E49" s="66">
        <f t="shared" si="10"/>
        <v>1</v>
      </c>
      <c r="F49" s="65">
        <f>VLOOKUP($A49,'Return Data'!$B$7:$R$2843,11,0)</f>
        <v>39.5092</v>
      </c>
      <c r="G49" s="66">
        <f t="shared" si="11"/>
        <v>5</v>
      </c>
      <c r="H49" s="65">
        <f>VLOOKUP($A49,'Return Data'!$B$7:$R$2843,12,0)</f>
        <v>64.371899999999997</v>
      </c>
      <c r="I49" s="66">
        <f t="shared" si="12"/>
        <v>8</v>
      </c>
      <c r="J49" s="65">
        <f>VLOOKUP($A49,'Return Data'!$B$7:$R$2843,13,0)</f>
        <v>81.418499999999995</v>
      </c>
      <c r="K49" s="66">
        <f t="shared" si="13"/>
        <v>6</v>
      </c>
      <c r="L49" s="65">
        <f>VLOOKUP($A49,'Return Data'!$B$7:$R$2843,17,0)</f>
        <v>51.5535</v>
      </c>
      <c r="M49" s="66">
        <f t="shared" si="14"/>
        <v>3</v>
      </c>
      <c r="N49" s="65">
        <f>VLOOKUP($A49,'Return Data'!$B$7:$R$2843,14,0)</f>
        <v>28.327000000000002</v>
      </c>
      <c r="O49" s="66">
        <f t="shared" si="15"/>
        <v>3</v>
      </c>
      <c r="P49" s="65"/>
      <c r="Q49" s="66"/>
      <c r="R49" s="65">
        <f>VLOOKUP($A49,'Return Data'!$B$7:$R$2843,16,0)</f>
        <v>27.069400000000002</v>
      </c>
      <c r="S49" s="67">
        <f t="shared" si="16"/>
        <v>3</v>
      </c>
    </row>
    <row r="50" spans="1:19" x14ac:dyDescent="0.3">
      <c r="A50" s="63" t="s">
        <v>205</v>
      </c>
      <c r="B50" s="64">
        <f>VLOOKUP($A50,'Return Data'!$B$7:$R$2843,3,0)</f>
        <v>44438</v>
      </c>
      <c r="C50" s="65">
        <f>VLOOKUP($A50,'Return Data'!$B$7:$R$2843,4,0)</f>
        <v>15.7209</v>
      </c>
      <c r="D50" s="65">
        <f>VLOOKUP($A50,'Return Data'!$B$7:$R$2843,10,0)</f>
        <v>8.4992999999999999</v>
      </c>
      <c r="E50" s="66">
        <f t="shared" si="10"/>
        <v>52</v>
      </c>
      <c r="F50" s="65">
        <f>VLOOKUP($A50,'Return Data'!$B$7:$R$2843,11,0)</f>
        <v>16.917000000000002</v>
      </c>
      <c r="G50" s="66">
        <f t="shared" si="11"/>
        <v>49</v>
      </c>
      <c r="H50" s="65">
        <f>VLOOKUP($A50,'Return Data'!$B$7:$R$2843,12,0)</f>
        <v>33.325099999999999</v>
      </c>
      <c r="I50" s="66">
        <f t="shared" si="12"/>
        <v>47</v>
      </c>
      <c r="J50" s="65">
        <f>VLOOKUP($A50,'Return Data'!$B$7:$R$2843,13,0)</f>
        <v>45.9938</v>
      </c>
      <c r="K50" s="66">
        <f t="shared" si="13"/>
        <v>49</v>
      </c>
      <c r="L50" s="65">
        <f>VLOOKUP($A50,'Return Data'!$B$7:$R$2843,17,0)</f>
        <v>26.496500000000001</v>
      </c>
      <c r="M50" s="66">
        <f t="shared" si="14"/>
        <v>41</v>
      </c>
      <c r="N50" s="65"/>
      <c r="O50" s="66"/>
      <c r="P50" s="65"/>
      <c r="Q50" s="66"/>
      <c r="R50" s="65">
        <f>VLOOKUP($A50,'Return Data'!$B$7:$R$2843,16,0)</f>
        <v>14.0985</v>
      </c>
      <c r="S50" s="67">
        <f t="shared" si="16"/>
        <v>46</v>
      </c>
    </row>
    <row r="51" spans="1:19" x14ac:dyDescent="0.3">
      <c r="A51" s="63" t="s">
        <v>206</v>
      </c>
      <c r="B51" s="64">
        <f>VLOOKUP($A51,'Return Data'!$B$7:$R$2843,3,0)</f>
        <v>44438</v>
      </c>
      <c r="C51" s="65">
        <f>VLOOKUP($A51,'Return Data'!$B$7:$R$2843,4,0)</f>
        <v>17.236899999999999</v>
      </c>
      <c r="D51" s="65">
        <f>VLOOKUP($A51,'Return Data'!$B$7:$R$2843,10,0)</f>
        <v>7.7401</v>
      </c>
      <c r="E51" s="66">
        <f t="shared" si="10"/>
        <v>55</v>
      </c>
      <c r="F51" s="65">
        <f>VLOOKUP($A51,'Return Data'!$B$7:$R$2843,11,0)</f>
        <v>18.478100000000001</v>
      </c>
      <c r="G51" s="66">
        <f t="shared" si="11"/>
        <v>38</v>
      </c>
      <c r="H51" s="65">
        <f>VLOOKUP($A51,'Return Data'!$B$7:$R$2843,12,0)</f>
        <v>35.3782</v>
      </c>
      <c r="I51" s="66">
        <f t="shared" si="12"/>
        <v>40</v>
      </c>
      <c r="J51" s="65">
        <f>VLOOKUP($A51,'Return Data'!$B$7:$R$2843,13,0)</f>
        <v>50.394799999999996</v>
      </c>
      <c r="K51" s="66">
        <f t="shared" si="13"/>
        <v>38</v>
      </c>
      <c r="L51" s="65">
        <f>VLOOKUP($A51,'Return Data'!$B$7:$R$2843,17,0)</f>
        <v>30.384</v>
      </c>
      <c r="M51" s="66">
        <f t="shared" si="14"/>
        <v>24</v>
      </c>
      <c r="N51" s="65"/>
      <c r="O51" s="66"/>
      <c r="P51" s="65"/>
      <c r="Q51" s="66"/>
      <c r="R51" s="65">
        <f>VLOOKUP($A51,'Return Data'!$B$7:$R$2843,16,0)</f>
        <v>19.0442</v>
      </c>
      <c r="S51" s="67">
        <f t="shared" si="16"/>
        <v>13</v>
      </c>
    </row>
    <row r="52" spans="1:19" x14ac:dyDescent="0.3">
      <c r="A52" s="63" t="s">
        <v>207</v>
      </c>
      <c r="B52" s="64">
        <f>VLOOKUP($A52,'Return Data'!$B$7:$R$2843,3,0)</f>
        <v>44438</v>
      </c>
      <c r="C52" s="65">
        <f>VLOOKUP($A52,'Return Data'!$B$7:$R$2843,4,0)</f>
        <v>56.847700000000003</v>
      </c>
      <c r="D52" s="65">
        <f>VLOOKUP($A52,'Return Data'!$B$7:$R$2843,10,0)</f>
        <v>18.8795</v>
      </c>
      <c r="E52" s="66">
        <f t="shared" si="10"/>
        <v>3</v>
      </c>
      <c r="F52" s="65">
        <f>VLOOKUP($A52,'Return Data'!$B$7:$R$2843,11,0)</f>
        <v>30.236799999999999</v>
      </c>
      <c r="G52" s="66">
        <f t="shared" si="11"/>
        <v>11</v>
      </c>
      <c r="H52" s="65">
        <f>VLOOKUP($A52,'Return Data'!$B$7:$R$2843,12,0)</f>
        <v>50.442900000000002</v>
      </c>
      <c r="I52" s="66">
        <f t="shared" si="12"/>
        <v>9</v>
      </c>
      <c r="J52" s="65">
        <f>VLOOKUP($A52,'Return Data'!$B$7:$R$2843,13,0)</f>
        <v>69.8523</v>
      </c>
      <c r="K52" s="66">
        <f t="shared" si="13"/>
        <v>9</v>
      </c>
      <c r="L52" s="65">
        <f>VLOOKUP($A52,'Return Data'!$B$7:$R$2843,17,0)</f>
        <v>51.863799999999998</v>
      </c>
      <c r="M52" s="66">
        <f t="shared" si="14"/>
        <v>2</v>
      </c>
      <c r="N52" s="65">
        <f>VLOOKUP($A52,'Return Data'!$B$7:$R$2843,14,0)</f>
        <v>32.581099999999999</v>
      </c>
      <c r="O52" s="66">
        <f>RANK(N52,N$8:N$71,0)</f>
        <v>1</v>
      </c>
      <c r="P52" s="65">
        <f>VLOOKUP($A52,'Return Data'!$B$7:$R$2843,15,0)</f>
        <v>24.837900000000001</v>
      </c>
      <c r="Q52" s="66">
        <f>RANK(P52,P$8:P$71,0)</f>
        <v>1</v>
      </c>
      <c r="R52" s="65">
        <f>VLOOKUP($A52,'Return Data'!$B$7:$R$2843,16,0)</f>
        <v>26.349799999999998</v>
      </c>
      <c r="S52" s="67">
        <f t="shared" si="16"/>
        <v>4</v>
      </c>
    </row>
    <row r="53" spans="1:19" x14ac:dyDescent="0.3">
      <c r="A53" s="63" t="s">
        <v>208</v>
      </c>
      <c r="B53" s="64">
        <f>VLOOKUP($A53,'Return Data'!$B$7:$R$2843,3,0)</f>
        <v>44438</v>
      </c>
      <c r="C53" s="65">
        <f>VLOOKUP($A53,'Return Data'!$B$7:$R$2843,4,0)</f>
        <v>15.8002</v>
      </c>
      <c r="D53" s="65">
        <f>VLOOKUP($A53,'Return Data'!$B$7:$R$2843,10,0)</f>
        <v>11.726100000000001</v>
      </c>
      <c r="E53" s="66">
        <f t="shared" si="10"/>
        <v>26</v>
      </c>
      <c r="F53" s="65">
        <f>VLOOKUP($A53,'Return Data'!$B$7:$R$2843,11,0)</f>
        <v>16.408200000000001</v>
      </c>
      <c r="G53" s="66">
        <f t="shared" si="11"/>
        <v>52</v>
      </c>
      <c r="H53" s="65">
        <f>VLOOKUP($A53,'Return Data'!$B$7:$R$2843,12,0)</f>
        <v>24.450199999999999</v>
      </c>
      <c r="I53" s="66">
        <f t="shared" si="12"/>
        <v>62</v>
      </c>
      <c r="J53" s="65">
        <f>VLOOKUP($A53,'Return Data'!$B$7:$R$2843,13,0)</f>
        <v>34.341700000000003</v>
      </c>
      <c r="K53" s="66">
        <f t="shared" si="13"/>
        <v>62</v>
      </c>
      <c r="L53" s="65"/>
      <c r="M53" s="66"/>
      <c r="N53" s="65"/>
      <c r="O53" s="66"/>
      <c r="P53" s="65"/>
      <c r="Q53" s="66"/>
      <c r="R53" s="65">
        <f>VLOOKUP($A53,'Return Data'!$B$7:$R$2843,16,0)</f>
        <v>19.258500000000002</v>
      </c>
      <c r="S53" s="67">
        <f t="shared" si="16"/>
        <v>10</v>
      </c>
    </row>
    <row r="54" spans="1:19" x14ac:dyDescent="0.3">
      <c r="A54" s="63" t="s">
        <v>209</v>
      </c>
      <c r="B54" s="64">
        <f>VLOOKUP($A54,'Return Data'!$B$7:$R$2843,3,0)</f>
        <v>44438</v>
      </c>
      <c r="C54" s="65">
        <f>VLOOKUP($A54,'Return Data'!$B$7:$R$2843,4,0)</f>
        <v>148.22200000000001</v>
      </c>
      <c r="D54" s="65">
        <f>VLOOKUP($A54,'Return Data'!$B$7:$R$2843,10,0)</f>
        <v>12.5677</v>
      </c>
      <c r="E54" s="66">
        <f t="shared" si="10"/>
        <v>23</v>
      </c>
      <c r="F54" s="65">
        <f>VLOOKUP($A54,'Return Data'!$B$7:$R$2843,11,0)</f>
        <v>18.6035</v>
      </c>
      <c r="G54" s="66">
        <f t="shared" si="11"/>
        <v>37</v>
      </c>
      <c r="H54" s="65">
        <f>VLOOKUP($A54,'Return Data'!$B$7:$R$2843,12,0)</f>
        <v>36.304000000000002</v>
      </c>
      <c r="I54" s="66">
        <f t="shared" si="12"/>
        <v>36</v>
      </c>
      <c r="J54" s="65">
        <f>VLOOKUP($A54,'Return Data'!$B$7:$R$2843,13,0)</f>
        <v>50.325499999999998</v>
      </c>
      <c r="K54" s="66">
        <f t="shared" si="13"/>
        <v>39</v>
      </c>
      <c r="L54" s="65">
        <f>VLOOKUP($A54,'Return Data'!$B$7:$R$2843,17,0)</f>
        <v>24.045999999999999</v>
      </c>
      <c r="M54" s="66">
        <f t="shared" ref="M54:M71" si="18">RANK(L54,L$8:L$71,0)</f>
        <v>51</v>
      </c>
      <c r="N54" s="65">
        <f>VLOOKUP($A54,'Return Data'!$B$7:$R$2843,14,0)</f>
        <v>10.654199999999999</v>
      </c>
      <c r="O54" s="66">
        <f t="shared" ref="O54:O60" si="19">RANK(N54,N$8:N$71,0)</f>
        <v>45</v>
      </c>
      <c r="P54" s="65">
        <f>VLOOKUP($A54,'Return Data'!$B$7:$R$2843,15,0)</f>
        <v>11.9148</v>
      </c>
      <c r="Q54" s="66">
        <f>RANK(P54,P$8:P$71,0)</f>
        <v>32</v>
      </c>
      <c r="R54" s="65">
        <f>VLOOKUP($A54,'Return Data'!$B$7:$R$2843,16,0)</f>
        <v>13.711</v>
      </c>
      <c r="S54" s="67">
        <f t="shared" si="16"/>
        <v>47</v>
      </c>
    </row>
    <row r="55" spans="1:19" x14ac:dyDescent="0.3">
      <c r="A55" s="63" t="s">
        <v>210</v>
      </c>
      <c r="B55" s="64">
        <f>VLOOKUP($A55,'Return Data'!$B$7:$R$2843,3,0)</f>
        <v>44438</v>
      </c>
      <c r="C55" s="65">
        <f>VLOOKUP($A55,'Return Data'!$B$7:$R$2843,4,0)</f>
        <v>17.2133</v>
      </c>
      <c r="D55" s="65">
        <f>VLOOKUP($A55,'Return Data'!$B$7:$R$2843,10,0)</f>
        <v>17.999500000000001</v>
      </c>
      <c r="E55" s="66">
        <f t="shared" si="10"/>
        <v>5</v>
      </c>
      <c r="F55" s="65">
        <f>VLOOKUP($A55,'Return Data'!$B$7:$R$2843,11,0)</f>
        <v>40.4422</v>
      </c>
      <c r="G55" s="66">
        <f t="shared" si="11"/>
        <v>4</v>
      </c>
      <c r="H55" s="65">
        <f>VLOOKUP($A55,'Return Data'!$B$7:$R$2843,12,0)</f>
        <v>69.367199999999997</v>
      </c>
      <c r="I55" s="66">
        <f t="shared" si="12"/>
        <v>4</v>
      </c>
      <c r="J55" s="65">
        <f>VLOOKUP($A55,'Return Data'!$B$7:$R$2843,13,0)</f>
        <v>86.618300000000005</v>
      </c>
      <c r="K55" s="66">
        <f t="shared" si="13"/>
        <v>4</v>
      </c>
      <c r="L55" s="65">
        <f>VLOOKUP($A55,'Return Data'!$B$7:$R$2843,17,0)</f>
        <v>38.8108</v>
      </c>
      <c r="M55" s="66">
        <f t="shared" si="18"/>
        <v>10</v>
      </c>
      <c r="N55" s="65">
        <f>VLOOKUP($A55,'Return Data'!$B$7:$R$2843,14,0)</f>
        <v>13.2446</v>
      </c>
      <c r="O55" s="66">
        <f t="shared" si="19"/>
        <v>35</v>
      </c>
      <c r="P55" s="65"/>
      <c r="Q55" s="66"/>
      <c r="R55" s="65">
        <f>VLOOKUP($A55,'Return Data'!$B$7:$R$2843,16,0)</f>
        <v>12.023</v>
      </c>
      <c r="S55" s="67">
        <f t="shared" si="16"/>
        <v>54</v>
      </c>
    </row>
    <row r="56" spans="1:19" x14ac:dyDescent="0.3">
      <c r="A56" s="63" t="s">
        <v>211</v>
      </c>
      <c r="B56" s="64">
        <f>VLOOKUP($A56,'Return Data'!$B$7:$R$2843,3,0)</f>
        <v>44438</v>
      </c>
      <c r="C56" s="65">
        <f>VLOOKUP($A56,'Return Data'!$B$7:$R$2843,4,0)</f>
        <v>14.7639</v>
      </c>
      <c r="D56" s="65">
        <f>VLOOKUP($A56,'Return Data'!$B$7:$R$2843,10,0)</f>
        <v>17.987500000000001</v>
      </c>
      <c r="E56" s="66">
        <f t="shared" si="10"/>
        <v>6</v>
      </c>
      <c r="F56" s="65">
        <f>VLOOKUP($A56,'Return Data'!$B$7:$R$2843,11,0)</f>
        <v>40.85</v>
      </c>
      <c r="G56" s="66">
        <f t="shared" si="11"/>
        <v>3</v>
      </c>
      <c r="H56" s="65">
        <f>VLOOKUP($A56,'Return Data'!$B$7:$R$2843,12,0)</f>
        <v>70.511399999999995</v>
      </c>
      <c r="I56" s="66">
        <f t="shared" si="12"/>
        <v>3</v>
      </c>
      <c r="J56" s="65">
        <f>VLOOKUP($A56,'Return Data'!$B$7:$R$2843,13,0)</f>
        <v>89.016599999999997</v>
      </c>
      <c r="K56" s="66">
        <f t="shared" si="13"/>
        <v>3</v>
      </c>
      <c r="L56" s="65">
        <f>VLOOKUP($A56,'Return Data'!$B$7:$R$2843,17,0)</f>
        <v>39.749499999999998</v>
      </c>
      <c r="M56" s="66">
        <f t="shared" si="18"/>
        <v>9</v>
      </c>
      <c r="N56" s="65">
        <f>VLOOKUP($A56,'Return Data'!$B$7:$R$2843,14,0)</f>
        <v>13.418799999999999</v>
      </c>
      <c r="O56" s="66">
        <f t="shared" si="19"/>
        <v>32</v>
      </c>
      <c r="P56" s="65"/>
      <c r="Q56" s="66"/>
      <c r="R56" s="65">
        <f>VLOOKUP($A56,'Return Data'!$B$7:$R$2843,16,0)</f>
        <v>9.1747999999999994</v>
      </c>
      <c r="S56" s="67">
        <f t="shared" si="16"/>
        <v>61</v>
      </c>
    </row>
    <row r="57" spans="1:19" x14ac:dyDescent="0.3">
      <c r="A57" s="63" t="s">
        <v>212</v>
      </c>
      <c r="B57" s="64">
        <f>VLOOKUP($A57,'Return Data'!$B$7:$R$2843,3,0)</f>
        <v>44438</v>
      </c>
      <c r="C57" s="65">
        <f>VLOOKUP($A57,'Return Data'!$B$7:$R$2843,4,0)</f>
        <v>14.7386</v>
      </c>
      <c r="D57" s="65">
        <f>VLOOKUP($A57,'Return Data'!$B$7:$R$2843,10,0)</f>
        <v>18.177299999999999</v>
      </c>
      <c r="E57" s="66">
        <f t="shared" si="10"/>
        <v>4</v>
      </c>
      <c r="F57" s="65">
        <f>VLOOKUP($A57,'Return Data'!$B$7:$R$2843,11,0)</f>
        <v>42.933599999999998</v>
      </c>
      <c r="G57" s="66">
        <f t="shared" si="11"/>
        <v>2</v>
      </c>
      <c r="H57" s="65">
        <f>VLOOKUP($A57,'Return Data'!$B$7:$R$2843,12,0)</f>
        <v>74.953400000000002</v>
      </c>
      <c r="I57" s="66">
        <f t="shared" si="12"/>
        <v>2</v>
      </c>
      <c r="J57" s="65">
        <f>VLOOKUP($A57,'Return Data'!$B$7:$R$2843,13,0)</f>
        <v>94.230500000000006</v>
      </c>
      <c r="K57" s="66">
        <f t="shared" si="13"/>
        <v>2</v>
      </c>
      <c r="L57" s="65">
        <f>VLOOKUP($A57,'Return Data'!$B$7:$R$2843,17,0)</f>
        <v>41.679200000000002</v>
      </c>
      <c r="M57" s="66">
        <f t="shared" si="18"/>
        <v>7</v>
      </c>
      <c r="N57" s="65">
        <f>VLOOKUP($A57,'Return Data'!$B$7:$R$2843,14,0)</f>
        <v>13.9427</v>
      </c>
      <c r="O57" s="66">
        <f t="shared" si="19"/>
        <v>26</v>
      </c>
      <c r="P57" s="65"/>
      <c r="Q57" s="66"/>
      <c r="R57" s="65">
        <f>VLOOKUP($A57,'Return Data'!$B$7:$R$2843,16,0)</f>
        <v>9.7820999999999998</v>
      </c>
      <c r="S57" s="67">
        <f t="shared" si="16"/>
        <v>58</v>
      </c>
    </row>
    <row r="58" spans="1:19" x14ac:dyDescent="0.3">
      <c r="A58" s="63" t="s">
        <v>213</v>
      </c>
      <c r="B58" s="64">
        <f>VLOOKUP($A58,'Return Data'!$B$7:$R$2843,3,0)</f>
        <v>44438</v>
      </c>
      <c r="C58" s="65">
        <f>VLOOKUP($A58,'Return Data'!$B$7:$R$2843,4,0)</f>
        <v>14.0687</v>
      </c>
      <c r="D58" s="65">
        <f>VLOOKUP($A58,'Return Data'!$B$7:$R$2843,10,0)</f>
        <v>21.0669</v>
      </c>
      <c r="E58" s="66">
        <f t="shared" si="10"/>
        <v>2</v>
      </c>
      <c r="F58" s="65">
        <f>VLOOKUP($A58,'Return Data'!$B$7:$R$2843,11,0)</f>
        <v>45.924199999999999</v>
      </c>
      <c r="G58" s="66">
        <f t="shared" si="11"/>
        <v>1</v>
      </c>
      <c r="H58" s="65">
        <f>VLOOKUP($A58,'Return Data'!$B$7:$R$2843,12,0)</f>
        <v>78.129900000000006</v>
      </c>
      <c r="I58" s="66">
        <f t="shared" si="12"/>
        <v>1</v>
      </c>
      <c r="J58" s="65">
        <f>VLOOKUP($A58,'Return Data'!$B$7:$R$2843,13,0)</f>
        <v>96.688000000000002</v>
      </c>
      <c r="K58" s="66">
        <f t="shared" si="13"/>
        <v>1</v>
      </c>
      <c r="L58" s="65">
        <f>VLOOKUP($A58,'Return Data'!$B$7:$R$2843,17,0)</f>
        <v>41.220599999999997</v>
      </c>
      <c r="M58" s="66">
        <f t="shared" si="18"/>
        <v>8</v>
      </c>
      <c r="N58" s="65">
        <f>VLOOKUP($A58,'Return Data'!$B$7:$R$2843,14,0)</f>
        <v>13.827999999999999</v>
      </c>
      <c r="O58" s="66">
        <f t="shared" si="19"/>
        <v>30</v>
      </c>
      <c r="P58" s="65"/>
      <c r="Q58" s="66"/>
      <c r="R58" s="65">
        <f>VLOOKUP($A58,'Return Data'!$B$7:$R$2843,16,0)</f>
        <v>9.0907999999999998</v>
      </c>
      <c r="S58" s="67">
        <f t="shared" si="16"/>
        <v>62</v>
      </c>
    </row>
    <row r="59" spans="1:19" x14ac:dyDescent="0.3">
      <c r="A59" s="63" t="s">
        <v>214</v>
      </c>
      <c r="B59" s="64">
        <f>VLOOKUP($A59,'Return Data'!$B$7:$R$2843,3,0)</f>
        <v>44438</v>
      </c>
      <c r="C59" s="65">
        <f>VLOOKUP($A59,'Return Data'!$B$7:$R$2843,4,0)</f>
        <v>21.061499999999999</v>
      </c>
      <c r="D59" s="65">
        <f>VLOOKUP($A59,'Return Data'!$B$7:$R$2843,10,0)</f>
        <v>10.556699999999999</v>
      </c>
      <c r="E59" s="66">
        <f t="shared" si="10"/>
        <v>34</v>
      </c>
      <c r="F59" s="65">
        <f>VLOOKUP($A59,'Return Data'!$B$7:$R$2843,11,0)</f>
        <v>18.0749</v>
      </c>
      <c r="G59" s="66">
        <f t="shared" si="11"/>
        <v>41</v>
      </c>
      <c r="H59" s="65">
        <f>VLOOKUP($A59,'Return Data'!$B$7:$R$2843,12,0)</f>
        <v>35.222900000000003</v>
      </c>
      <c r="I59" s="66">
        <f t="shared" si="12"/>
        <v>42</v>
      </c>
      <c r="J59" s="65">
        <f>VLOOKUP($A59,'Return Data'!$B$7:$R$2843,13,0)</f>
        <v>48.709000000000003</v>
      </c>
      <c r="K59" s="66">
        <f t="shared" si="13"/>
        <v>43</v>
      </c>
      <c r="L59" s="65">
        <f>VLOOKUP($A59,'Return Data'!$B$7:$R$2843,17,0)</f>
        <v>27.866</v>
      </c>
      <c r="M59" s="66">
        <f t="shared" si="18"/>
        <v>37</v>
      </c>
      <c r="N59" s="65">
        <f>VLOOKUP($A59,'Return Data'!$B$7:$R$2843,14,0)</f>
        <v>13.301299999999999</v>
      </c>
      <c r="O59" s="66">
        <f t="shared" si="19"/>
        <v>34</v>
      </c>
      <c r="P59" s="65">
        <f>VLOOKUP($A59,'Return Data'!$B$7:$R$2843,15,0)</f>
        <v>13.9489</v>
      </c>
      <c r="Q59" s="66">
        <f>RANK(P59,P$8:P$71,0)</f>
        <v>23</v>
      </c>
      <c r="R59" s="65">
        <f>VLOOKUP($A59,'Return Data'!$B$7:$R$2843,16,0)</f>
        <v>12.2705</v>
      </c>
      <c r="S59" s="67">
        <f t="shared" si="16"/>
        <v>53</v>
      </c>
    </row>
    <row r="60" spans="1:19" x14ac:dyDescent="0.3">
      <c r="A60" s="63" t="s">
        <v>215</v>
      </c>
      <c r="B60" s="64">
        <f>VLOOKUP($A60,'Return Data'!$B$7:$R$2843,3,0)</f>
        <v>44438</v>
      </c>
      <c r="C60" s="65">
        <f>VLOOKUP($A60,'Return Data'!$B$7:$R$2843,4,0)</f>
        <v>22.911799999999999</v>
      </c>
      <c r="D60" s="65">
        <f>VLOOKUP($A60,'Return Data'!$B$7:$R$2843,10,0)</f>
        <v>10.201599999999999</v>
      </c>
      <c r="E60" s="66">
        <f t="shared" si="10"/>
        <v>39</v>
      </c>
      <c r="F60" s="65">
        <f>VLOOKUP($A60,'Return Data'!$B$7:$R$2843,11,0)</f>
        <v>17.436199999999999</v>
      </c>
      <c r="G60" s="66">
        <f t="shared" si="11"/>
        <v>46</v>
      </c>
      <c r="H60" s="65">
        <f>VLOOKUP($A60,'Return Data'!$B$7:$R$2843,12,0)</f>
        <v>34.095399999999998</v>
      </c>
      <c r="I60" s="66">
        <f t="shared" si="12"/>
        <v>44</v>
      </c>
      <c r="J60" s="65">
        <f>VLOOKUP($A60,'Return Data'!$B$7:$R$2843,13,0)</f>
        <v>47.159199999999998</v>
      </c>
      <c r="K60" s="66">
        <f t="shared" si="13"/>
        <v>45</v>
      </c>
      <c r="L60" s="65">
        <f>VLOOKUP($A60,'Return Data'!$B$7:$R$2843,17,0)</f>
        <v>28.124099999999999</v>
      </c>
      <c r="M60" s="66">
        <f t="shared" si="18"/>
        <v>33</v>
      </c>
      <c r="N60" s="65">
        <f>VLOOKUP($A60,'Return Data'!$B$7:$R$2843,14,0)</f>
        <v>13.879799999999999</v>
      </c>
      <c r="O60" s="66">
        <f t="shared" si="19"/>
        <v>29</v>
      </c>
      <c r="P60" s="65"/>
      <c r="Q60" s="66"/>
      <c r="R60" s="65">
        <f>VLOOKUP($A60,'Return Data'!$B$7:$R$2843,16,0)</f>
        <v>16.441400000000002</v>
      </c>
      <c r="S60" s="67">
        <f t="shared" si="16"/>
        <v>28</v>
      </c>
    </row>
    <row r="61" spans="1:19" x14ac:dyDescent="0.3">
      <c r="A61" s="63" t="s">
        <v>216</v>
      </c>
      <c r="B61" s="64">
        <f>VLOOKUP($A61,'Return Data'!$B$7:$R$2843,3,0)</f>
        <v>44438</v>
      </c>
      <c r="C61" s="65">
        <f>VLOOKUP($A61,'Return Data'!$B$7:$R$2843,4,0)</f>
        <v>14.1807</v>
      </c>
      <c r="D61" s="65">
        <f>VLOOKUP($A61,'Return Data'!$B$7:$R$2843,10,0)</f>
        <v>17.1494</v>
      </c>
      <c r="E61" s="66">
        <f t="shared" si="10"/>
        <v>7</v>
      </c>
      <c r="F61" s="65">
        <f>VLOOKUP($A61,'Return Data'!$B$7:$R$2843,11,0)</f>
        <v>37.130800000000001</v>
      </c>
      <c r="G61" s="66">
        <f t="shared" si="11"/>
        <v>6</v>
      </c>
      <c r="H61" s="65">
        <f>VLOOKUP($A61,'Return Data'!$B$7:$R$2843,12,0)</f>
        <v>68.350899999999996</v>
      </c>
      <c r="I61" s="66">
        <f t="shared" si="12"/>
        <v>5</v>
      </c>
      <c r="J61" s="65">
        <f>VLOOKUP($A61,'Return Data'!$B$7:$R$2843,13,0)</f>
        <v>81.901799999999994</v>
      </c>
      <c r="K61" s="66">
        <f t="shared" si="13"/>
        <v>5</v>
      </c>
      <c r="L61" s="65">
        <f>VLOOKUP($A61,'Return Data'!$B$7:$R$2843,17,0)</f>
        <v>37.994599999999998</v>
      </c>
      <c r="M61" s="66">
        <f t="shared" si="18"/>
        <v>11</v>
      </c>
      <c r="N61" s="65"/>
      <c r="O61" s="66"/>
      <c r="P61" s="65"/>
      <c r="Q61" s="66"/>
      <c r="R61" s="65">
        <f>VLOOKUP($A61,'Return Data'!$B$7:$R$2843,16,0)</f>
        <v>10.7287</v>
      </c>
      <c r="S61" s="67">
        <f t="shared" si="16"/>
        <v>55</v>
      </c>
    </row>
    <row r="62" spans="1:19" x14ac:dyDescent="0.3">
      <c r="A62" s="63" t="s">
        <v>217</v>
      </c>
      <c r="B62" s="64">
        <f>VLOOKUP($A62,'Return Data'!$B$7:$R$2843,3,0)</f>
        <v>44438</v>
      </c>
      <c r="C62" s="65">
        <f>VLOOKUP($A62,'Return Data'!$B$7:$R$2843,4,0)</f>
        <v>16.181999999999999</v>
      </c>
      <c r="D62" s="65">
        <f>VLOOKUP($A62,'Return Data'!$B$7:$R$2843,10,0)</f>
        <v>16.315999999999999</v>
      </c>
      <c r="E62" s="66">
        <f t="shared" si="10"/>
        <v>10</v>
      </c>
      <c r="F62" s="65">
        <f>VLOOKUP($A62,'Return Data'!$B$7:$R$2843,11,0)</f>
        <v>35.110100000000003</v>
      </c>
      <c r="G62" s="66">
        <f t="shared" si="11"/>
        <v>8</v>
      </c>
      <c r="H62" s="65">
        <f>VLOOKUP($A62,'Return Data'!$B$7:$R$2843,12,0)</f>
        <v>65.710899999999995</v>
      </c>
      <c r="I62" s="66">
        <f t="shared" si="12"/>
        <v>7</v>
      </c>
      <c r="J62" s="65">
        <f>VLOOKUP($A62,'Return Data'!$B$7:$R$2843,13,0)</f>
        <v>80.947999999999993</v>
      </c>
      <c r="K62" s="66">
        <f t="shared" si="13"/>
        <v>8</v>
      </c>
      <c r="L62" s="65">
        <f>VLOOKUP($A62,'Return Data'!$B$7:$R$2843,17,0)</f>
        <v>37.339799999999997</v>
      </c>
      <c r="M62" s="66">
        <f t="shared" si="18"/>
        <v>12</v>
      </c>
      <c r="N62" s="65"/>
      <c r="O62" s="66"/>
      <c r="P62" s="65"/>
      <c r="Q62" s="66"/>
      <c r="R62" s="65">
        <f>VLOOKUP($A62,'Return Data'!$B$7:$R$2843,16,0)</f>
        <v>16.382200000000001</v>
      </c>
      <c r="S62" s="67">
        <f t="shared" si="16"/>
        <v>30</v>
      </c>
    </row>
    <row r="63" spans="1:19" x14ac:dyDescent="0.3">
      <c r="A63" s="63" t="s">
        <v>218</v>
      </c>
      <c r="B63" s="64">
        <f>VLOOKUP($A63,'Return Data'!$B$7:$R$2843,3,0)</f>
        <v>44438</v>
      </c>
      <c r="C63" s="65">
        <f>VLOOKUP($A63,'Return Data'!$B$7:$R$2843,4,0)</f>
        <v>29.0136</v>
      </c>
      <c r="D63" s="65">
        <f>VLOOKUP($A63,'Return Data'!$B$7:$R$2843,10,0)</f>
        <v>9.6292000000000009</v>
      </c>
      <c r="E63" s="66">
        <f t="shared" si="10"/>
        <v>45</v>
      </c>
      <c r="F63" s="65">
        <f>VLOOKUP($A63,'Return Data'!$B$7:$R$2843,11,0)</f>
        <v>14.4376</v>
      </c>
      <c r="G63" s="66">
        <f t="shared" si="11"/>
        <v>58</v>
      </c>
      <c r="H63" s="65">
        <f>VLOOKUP($A63,'Return Data'!$B$7:$R$2843,12,0)</f>
        <v>32.942300000000003</v>
      </c>
      <c r="I63" s="66">
        <f t="shared" si="12"/>
        <v>48</v>
      </c>
      <c r="J63" s="65">
        <f>VLOOKUP($A63,'Return Data'!$B$7:$R$2843,13,0)</f>
        <v>46.555500000000002</v>
      </c>
      <c r="K63" s="66">
        <f t="shared" si="13"/>
        <v>48</v>
      </c>
      <c r="L63" s="65">
        <f>VLOOKUP($A63,'Return Data'!$B$7:$R$2843,17,0)</f>
        <v>24.971299999999999</v>
      </c>
      <c r="M63" s="66">
        <f t="shared" si="18"/>
        <v>48</v>
      </c>
      <c r="N63" s="65">
        <f>VLOOKUP($A63,'Return Data'!$B$7:$R$2843,14,0)</f>
        <v>14.6884</v>
      </c>
      <c r="O63" s="66">
        <f t="shared" ref="O63:O68" si="20">RANK(N63,N$8:N$71,0)</f>
        <v>24</v>
      </c>
      <c r="P63" s="65">
        <f>VLOOKUP($A63,'Return Data'!$B$7:$R$2843,15,0)</f>
        <v>15.3689</v>
      </c>
      <c r="Q63" s="66">
        <f>RANK(P63,P$8:P$71,0)</f>
        <v>15</v>
      </c>
      <c r="R63" s="65">
        <f>VLOOKUP($A63,'Return Data'!$B$7:$R$2843,16,0)</f>
        <v>16.732099999999999</v>
      </c>
      <c r="S63" s="67">
        <f t="shared" si="16"/>
        <v>23</v>
      </c>
    </row>
    <row r="64" spans="1:19" x14ac:dyDescent="0.3">
      <c r="A64" s="63" t="s">
        <v>219</v>
      </c>
      <c r="B64" s="64">
        <f>VLOOKUP($A64,'Return Data'!$B$7:$R$2843,3,0)</f>
        <v>44438</v>
      </c>
      <c r="C64" s="65">
        <f>VLOOKUP($A64,'Return Data'!$B$7:$R$2843,4,0)</f>
        <v>116.69</v>
      </c>
      <c r="D64" s="65">
        <f>VLOOKUP($A64,'Return Data'!$B$7:$R$2843,10,0)</f>
        <v>7.7072000000000003</v>
      </c>
      <c r="E64" s="66">
        <f t="shared" si="10"/>
        <v>56</v>
      </c>
      <c r="F64" s="65">
        <f>VLOOKUP($A64,'Return Data'!$B$7:$R$2843,11,0)</f>
        <v>15.6836</v>
      </c>
      <c r="G64" s="66">
        <f t="shared" si="11"/>
        <v>55</v>
      </c>
      <c r="H64" s="65">
        <f>VLOOKUP($A64,'Return Data'!$B$7:$R$2843,12,0)</f>
        <v>27.0441</v>
      </c>
      <c r="I64" s="66">
        <f t="shared" si="12"/>
        <v>59</v>
      </c>
      <c r="J64" s="65">
        <f>VLOOKUP($A64,'Return Data'!$B$7:$R$2843,13,0)</f>
        <v>38.307499999999997</v>
      </c>
      <c r="K64" s="66">
        <f t="shared" si="13"/>
        <v>59</v>
      </c>
      <c r="L64" s="65">
        <f>VLOOKUP($A64,'Return Data'!$B$7:$R$2843,17,0)</f>
        <v>22.6875</v>
      </c>
      <c r="M64" s="66">
        <f t="shared" si="18"/>
        <v>54</v>
      </c>
      <c r="N64" s="65">
        <f>VLOOKUP($A64,'Return Data'!$B$7:$R$2843,14,0)</f>
        <v>10.582100000000001</v>
      </c>
      <c r="O64" s="66">
        <f t="shared" si="20"/>
        <v>46</v>
      </c>
      <c r="P64" s="65">
        <f>VLOOKUP($A64,'Return Data'!$B$7:$R$2843,15,0)</f>
        <v>13.907500000000001</v>
      </c>
      <c r="Q64" s="66">
        <f>RANK(P64,P$8:P$71,0)</f>
        <v>25</v>
      </c>
      <c r="R64" s="65">
        <f>VLOOKUP($A64,'Return Data'!$B$7:$R$2843,16,0)</f>
        <v>13.5861</v>
      </c>
      <c r="S64" s="67">
        <f t="shared" si="16"/>
        <v>49</v>
      </c>
    </row>
    <row r="65" spans="1:19" x14ac:dyDescent="0.3">
      <c r="A65" s="63" t="s">
        <v>220</v>
      </c>
      <c r="B65" s="64">
        <f>VLOOKUP($A65,'Return Data'!$B$7:$R$2843,3,0)</f>
        <v>44438</v>
      </c>
      <c r="C65" s="65">
        <f>VLOOKUP($A65,'Return Data'!$B$7:$R$2843,4,0)</f>
        <v>42.16</v>
      </c>
      <c r="D65" s="65">
        <f>VLOOKUP($A65,'Return Data'!$B$7:$R$2843,10,0)</f>
        <v>15.3804</v>
      </c>
      <c r="E65" s="66">
        <f t="shared" si="10"/>
        <v>13</v>
      </c>
      <c r="F65" s="65">
        <f>VLOOKUP($A65,'Return Data'!$B$7:$R$2843,11,0)</f>
        <v>22.096699999999998</v>
      </c>
      <c r="G65" s="66">
        <f t="shared" si="11"/>
        <v>18</v>
      </c>
      <c r="H65" s="65">
        <f>VLOOKUP($A65,'Return Data'!$B$7:$R$2843,12,0)</f>
        <v>39.6952</v>
      </c>
      <c r="I65" s="66">
        <f t="shared" si="12"/>
        <v>24</v>
      </c>
      <c r="J65" s="65">
        <f>VLOOKUP($A65,'Return Data'!$B$7:$R$2843,13,0)</f>
        <v>52.919800000000002</v>
      </c>
      <c r="K65" s="66">
        <f t="shared" si="13"/>
        <v>33</v>
      </c>
      <c r="L65" s="65">
        <f>VLOOKUP($A65,'Return Data'!$B$7:$R$2843,17,0)</f>
        <v>31.614899999999999</v>
      </c>
      <c r="M65" s="66">
        <f t="shared" si="18"/>
        <v>23</v>
      </c>
      <c r="N65" s="65">
        <f>VLOOKUP($A65,'Return Data'!$B$7:$R$2843,14,0)</f>
        <v>17.4208</v>
      </c>
      <c r="O65" s="66">
        <f t="shared" si="20"/>
        <v>12</v>
      </c>
      <c r="P65" s="65">
        <f>VLOOKUP($A65,'Return Data'!$B$7:$R$2843,15,0)</f>
        <v>14.8611</v>
      </c>
      <c r="Q65" s="66">
        <f>RANK(P65,P$8:P$71,0)</f>
        <v>16</v>
      </c>
      <c r="R65" s="65">
        <f>VLOOKUP($A65,'Return Data'!$B$7:$R$2843,16,0)</f>
        <v>14.41</v>
      </c>
      <c r="S65" s="67">
        <f t="shared" si="16"/>
        <v>44</v>
      </c>
    </row>
    <row r="66" spans="1:19" x14ac:dyDescent="0.3">
      <c r="A66" s="63" t="s">
        <v>221</v>
      </c>
      <c r="B66" s="64">
        <f>VLOOKUP($A66,'Return Data'!$B$7:$R$2843,3,0)</f>
        <v>44438</v>
      </c>
      <c r="C66" s="65">
        <f>VLOOKUP($A66,'Return Data'!$B$7:$R$2843,4,0)</f>
        <v>22.316099999999999</v>
      </c>
      <c r="D66" s="65">
        <f>VLOOKUP($A66,'Return Data'!$B$7:$R$2843,10,0)</f>
        <v>8.8909000000000002</v>
      </c>
      <c r="E66" s="66">
        <f t="shared" si="10"/>
        <v>49</v>
      </c>
      <c r="F66" s="65">
        <f>VLOOKUP($A66,'Return Data'!$B$7:$R$2843,11,0)</f>
        <v>19.314499999999999</v>
      </c>
      <c r="G66" s="66">
        <f t="shared" si="11"/>
        <v>34</v>
      </c>
      <c r="H66" s="65">
        <f>VLOOKUP($A66,'Return Data'!$B$7:$R$2843,12,0)</f>
        <v>42.324800000000003</v>
      </c>
      <c r="I66" s="66">
        <f t="shared" si="12"/>
        <v>19</v>
      </c>
      <c r="J66" s="65">
        <f>VLOOKUP($A66,'Return Data'!$B$7:$R$2843,13,0)</f>
        <v>55.336399999999998</v>
      </c>
      <c r="K66" s="66">
        <f t="shared" si="13"/>
        <v>21</v>
      </c>
      <c r="L66" s="65">
        <f>VLOOKUP($A66,'Return Data'!$B$7:$R$2843,17,0)</f>
        <v>32.860399999999998</v>
      </c>
      <c r="M66" s="66">
        <f t="shared" si="18"/>
        <v>19</v>
      </c>
      <c r="N66" s="65">
        <f>VLOOKUP($A66,'Return Data'!$B$7:$R$2843,14,0)</f>
        <v>13.8924</v>
      </c>
      <c r="O66" s="66">
        <f t="shared" si="20"/>
        <v>28</v>
      </c>
      <c r="P66" s="65"/>
      <c r="Q66" s="66"/>
      <c r="R66" s="65">
        <f>VLOOKUP($A66,'Return Data'!$B$7:$R$2843,16,0)</f>
        <v>15.9573</v>
      </c>
      <c r="S66" s="67">
        <f t="shared" si="16"/>
        <v>33</v>
      </c>
    </row>
    <row r="67" spans="1:19" x14ac:dyDescent="0.3">
      <c r="A67" s="63" t="s">
        <v>222</v>
      </c>
      <c r="B67" s="64">
        <f>VLOOKUP($A67,'Return Data'!$B$7:$R$2843,3,0)</f>
        <v>44438</v>
      </c>
      <c r="C67" s="65">
        <f>VLOOKUP($A67,'Return Data'!$B$7:$R$2843,4,0)</f>
        <v>15.879899999999999</v>
      </c>
      <c r="D67" s="65">
        <f>VLOOKUP($A67,'Return Data'!$B$7:$R$2843,10,0)</f>
        <v>6.9318</v>
      </c>
      <c r="E67" s="66">
        <f t="shared" si="10"/>
        <v>59</v>
      </c>
      <c r="F67" s="65">
        <f>VLOOKUP($A67,'Return Data'!$B$7:$R$2843,11,0)</f>
        <v>17.289200000000001</v>
      </c>
      <c r="G67" s="66">
        <f t="shared" si="11"/>
        <v>48</v>
      </c>
      <c r="H67" s="65">
        <f>VLOOKUP($A67,'Return Data'!$B$7:$R$2843,12,0)</f>
        <v>41.798699999999997</v>
      </c>
      <c r="I67" s="66">
        <f t="shared" si="12"/>
        <v>20</v>
      </c>
      <c r="J67" s="65">
        <f>VLOOKUP($A67,'Return Data'!$B$7:$R$2843,13,0)</f>
        <v>54.6723</v>
      </c>
      <c r="K67" s="66">
        <f t="shared" si="13"/>
        <v>26</v>
      </c>
      <c r="L67" s="65">
        <f>VLOOKUP($A67,'Return Data'!$B$7:$R$2843,17,0)</f>
        <v>28.0533</v>
      </c>
      <c r="M67" s="66">
        <f t="shared" si="18"/>
        <v>34</v>
      </c>
      <c r="N67" s="65">
        <f>VLOOKUP($A67,'Return Data'!$B$7:$R$2843,14,0)</f>
        <v>11.679</v>
      </c>
      <c r="O67" s="66">
        <f t="shared" si="20"/>
        <v>42</v>
      </c>
      <c r="P67" s="65"/>
      <c r="Q67" s="66"/>
      <c r="R67" s="65">
        <f>VLOOKUP($A67,'Return Data'!$B$7:$R$2843,16,0)</f>
        <v>10.5831</v>
      </c>
      <c r="S67" s="67">
        <f t="shared" si="16"/>
        <v>56</v>
      </c>
    </row>
    <row r="68" spans="1:19" x14ac:dyDescent="0.3">
      <c r="A68" s="63" t="s">
        <v>223</v>
      </c>
      <c r="B68" s="64">
        <f>VLOOKUP($A68,'Return Data'!$B$7:$R$2843,3,0)</f>
        <v>44438</v>
      </c>
      <c r="C68" s="65">
        <f>VLOOKUP($A68,'Return Data'!$B$7:$R$2843,4,0)</f>
        <v>14.9002</v>
      </c>
      <c r="D68" s="65">
        <f>VLOOKUP($A68,'Return Data'!$B$7:$R$2843,10,0)</f>
        <v>8.1809999999999992</v>
      </c>
      <c r="E68" s="66">
        <f t="shared" si="10"/>
        <v>54</v>
      </c>
      <c r="F68" s="65">
        <f>VLOOKUP($A68,'Return Data'!$B$7:$R$2843,11,0)</f>
        <v>17.817</v>
      </c>
      <c r="G68" s="66">
        <f t="shared" si="11"/>
        <v>43</v>
      </c>
      <c r="H68" s="65">
        <f>VLOOKUP($A68,'Return Data'!$B$7:$R$2843,12,0)</f>
        <v>42.360900000000001</v>
      </c>
      <c r="I68" s="66">
        <f t="shared" si="12"/>
        <v>18</v>
      </c>
      <c r="J68" s="65">
        <f>VLOOKUP($A68,'Return Data'!$B$7:$R$2843,13,0)</f>
        <v>54.828200000000002</v>
      </c>
      <c r="K68" s="66">
        <f t="shared" si="13"/>
        <v>24</v>
      </c>
      <c r="L68" s="65">
        <f>VLOOKUP($A68,'Return Data'!$B$7:$R$2843,17,0)</f>
        <v>29.4055</v>
      </c>
      <c r="M68" s="66">
        <f t="shared" si="18"/>
        <v>27</v>
      </c>
      <c r="N68" s="65">
        <f>VLOOKUP($A68,'Return Data'!$B$7:$R$2843,14,0)</f>
        <v>12.501099999999999</v>
      </c>
      <c r="O68" s="66">
        <f t="shared" si="20"/>
        <v>39</v>
      </c>
      <c r="P68" s="65"/>
      <c r="Q68" s="66"/>
      <c r="R68" s="65">
        <f>VLOOKUP($A68,'Return Data'!$B$7:$R$2843,16,0)</f>
        <v>9.4314999999999998</v>
      </c>
      <c r="S68" s="67">
        <f t="shared" si="16"/>
        <v>59</v>
      </c>
    </row>
    <row r="69" spans="1:19" x14ac:dyDescent="0.3">
      <c r="A69" s="63" t="s">
        <v>224</v>
      </c>
      <c r="B69" s="64">
        <f>VLOOKUP($A69,'Return Data'!$B$7:$R$2843,3,0)</f>
        <v>44438</v>
      </c>
      <c r="C69" s="65">
        <f>VLOOKUP($A69,'Return Data'!$B$7:$R$2843,4,0)</f>
        <v>12.095499999999999</v>
      </c>
      <c r="D69" s="65">
        <f>VLOOKUP($A69,'Return Data'!$B$7:$R$2843,10,0)</f>
        <v>4.9436999999999998</v>
      </c>
      <c r="E69" s="66">
        <f t="shared" si="10"/>
        <v>63</v>
      </c>
      <c r="F69" s="65">
        <f>VLOOKUP($A69,'Return Data'!$B$7:$R$2843,11,0)</f>
        <v>10.7281</v>
      </c>
      <c r="G69" s="66">
        <f t="shared" si="11"/>
        <v>61</v>
      </c>
      <c r="H69" s="65">
        <f>VLOOKUP($A69,'Return Data'!$B$7:$R$2843,12,0)</f>
        <v>26.177499999999998</v>
      </c>
      <c r="I69" s="66">
        <f t="shared" si="12"/>
        <v>60</v>
      </c>
      <c r="J69" s="65">
        <f>VLOOKUP($A69,'Return Data'!$B$7:$R$2843,13,0)</f>
        <v>35.909100000000002</v>
      </c>
      <c r="K69" s="66">
        <f t="shared" si="13"/>
        <v>60</v>
      </c>
      <c r="L69" s="65">
        <f>VLOOKUP($A69,'Return Data'!$B$7:$R$2843,17,0)</f>
        <v>25.459900000000001</v>
      </c>
      <c r="M69" s="66">
        <f t="shared" si="18"/>
        <v>47</v>
      </c>
      <c r="N69" s="65"/>
      <c r="O69" s="66"/>
      <c r="P69" s="65"/>
      <c r="Q69" s="66"/>
      <c r="R69" s="65">
        <f>VLOOKUP($A69,'Return Data'!$B$7:$R$2843,16,0)</f>
        <v>5.4015000000000004</v>
      </c>
      <c r="S69" s="67">
        <f t="shared" si="16"/>
        <v>64</v>
      </c>
    </row>
    <row r="70" spans="1:19" x14ac:dyDescent="0.3">
      <c r="A70" s="63" t="s">
        <v>225</v>
      </c>
      <c r="B70" s="64">
        <f>VLOOKUP($A70,'Return Data'!$B$7:$R$2843,3,0)</f>
        <v>44438</v>
      </c>
      <c r="C70" s="65">
        <f>VLOOKUP($A70,'Return Data'!$B$7:$R$2843,4,0)</f>
        <v>12.558400000000001</v>
      </c>
      <c r="D70" s="65">
        <f>VLOOKUP($A70,'Return Data'!$B$7:$R$2843,10,0)</f>
        <v>4.9454000000000002</v>
      </c>
      <c r="E70" s="66">
        <f t="shared" si="10"/>
        <v>62</v>
      </c>
      <c r="F70" s="65">
        <f>VLOOKUP($A70,'Return Data'!$B$7:$R$2843,11,0)</f>
        <v>10.6243</v>
      </c>
      <c r="G70" s="66">
        <f t="shared" si="11"/>
        <v>62</v>
      </c>
      <c r="H70" s="65">
        <f>VLOOKUP($A70,'Return Data'!$B$7:$R$2843,12,0)</f>
        <v>25.4711</v>
      </c>
      <c r="I70" s="66">
        <f t="shared" si="12"/>
        <v>61</v>
      </c>
      <c r="J70" s="65">
        <f>VLOOKUP($A70,'Return Data'!$B$7:$R$2843,13,0)</f>
        <v>35.205199999999998</v>
      </c>
      <c r="K70" s="66">
        <f t="shared" si="13"/>
        <v>61</v>
      </c>
      <c r="L70" s="65">
        <f>VLOOKUP($A70,'Return Data'!$B$7:$R$2843,17,0)</f>
        <v>25.736599999999999</v>
      </c>
      <c r="M70" s="66">
        <f t="shared" si="18"/>
        <v>46</v>
      </c>
      <c r="N70" s="65"/>
      <c r="O70" s="66"/>
      <c r="P70" s="65"/>
      <c r="Q70" s="66"/>
      <c r="R70" s="65">
        <f>VLOOKUP($A70,'Return Data'!$B$7:$R$2843,16,0)</f>
        <v>6.8667999999999996</v>
      </c>
      <c r="S70" s="67">
        <f t="shared" si="16"/>
        <v>63</v>
      </c>
    </row>
    <row r="71" spans="1:19" x14ac:dyDescent="0.3">
      <c r="A71" s="63" t="s">
        <v>226</v>
      </c>
      <c r="B71" s="64">
        <f>VLOOKUP($A71,'Return Data'!$B$7:$R$2843,3,0)</f>
        <v>44438</v>
      </c>
      <c r="C71" s="65">
        <f>VLOOKUP($A71,'Return Data'!$B$7:$R$2843,4,0)</f>
        <v>151.16829999999999</v>
      </c>
      <c r="D71" s="65">
        <f>VLOOKUP($A71,'Return Data'!$B$7:$R$2843,10,0)</f>
        <v>14.0863</v>
      </c>
      <c r="E71" s="66">
        <f t="shared" si="10"/>
        <v>17</v>
      </c>
      <c r="F71" s="65">
        <f>VLOOKUP($A71,'Return Data'!$B$7:$R$2843,11,0)</f>
        <v>20.730799999999999</v>
      </c>
      <c r="G71" s="66">
        <f t="shared" si="11"/>
        <v>22</v>
      </c>
      <c r="H71" s="65">
        <f>VLOOKUP($A71,'Return Data'!$B$7:$R$2843,12,0)</f>
        <v>37.263100000000001</v>
      </c>
      <c r="I71" s="66">
        <f t="shared" si="12"/>
        <v>32</v>
      </c>
      <c r="J71" s="65">
        <f>VLOOKUP($A71,'Return Data'!$B$7:$R$2843,13,0)</f>
        <v>53.850700000000003</v>
      </c>
      <c r="K71" s="66">
        <f t="shared" si="13"/>
        <v>29</v>
      </c>
      <c r="L71" s="65">
        <f>VLOOKUP($A71,'Return Data'!$B$7:$R$2843,17,0)</f>
        <v>32.126899999999999</v>
      </c>
      <c r="M71" s="66">
        <f t="shared" si="18"/>
        <v>20</v>
      </c>
      <c r="N71" s="65">
        <f>VLOOKUP($A71,'Return Data'!$B$7:$R$2843,14,0)</f>
        <v>16.960899999999999</v>
      </c>
      <c r="O71" s="66">
        <f>RANK(N71,N$8:N$71,0)</f>
        <v>14</v>
      </c>
      <c r="P71" s="65">
        <f>VLOOKUP($A71,'Return Data'!$B$7:$R$2843,15,0)</f>
        <v>15.712</v>
      </c>
      <c r="Q71" s="66">
        <f>RANK(P71,P$8:P$71,0)</f>
        <v>14</v>
      </c>
      <c r="R71" s="65">
        <f>VLOOKUP($A71,'Return Data'!$B$7:$R$2843,16,0)</f>
        <v>15.7806</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11.542932812499998</v>
      </c>
      <c r="E73" s="74"/>
      <c r="F73" s="75">
        <f>AVERAGE(F8:F71)</f>
        <v>21.527876562500005</v>
      </c>
      <c r="G73" s="74"/>
      <c r="H73" s="75">
        <f>AVERAGE(H8:H71)</f>
        <v>40.361431250000024</v>
      </c>
      <c r="I73" s="74"/>
      <c r="J73" s="75">
        <f>AVERAGE(J8:J71)</f>
        <v>54.810628125000015</v>
      </c>
      <c r="K73" s="74"/>
      <c r="L73" s="75">
        <f>AVERAGE(L8:L71)</f>
        <v>30.860603278688522</v>
      </c>
      <c r="M73" s="74"/>
      <c r="N73" s="75">
        <f>AVERAGE(N8:N71)</f>
        <v>15.359194117647053</v>
      </c>
      <c r="O73" s="74"/>
      <c r="P73" s="75">
        <f>AVERAGE(P8:P71)</f>
        <v>15.135791891891889</v>
      </c>
      <c r="Q73" s="74"/>
      <c r="R73" s="75">
        <f>AVERAGE(R8:R71)</f>
        <v>16.108931249999998</v>
      </c>
      <c r="S73" s="76"/>
    </row>
    <row r="74" spans="1:19" x14ac:dyDescent="0.3">
      <c r="A74" s="73" t="s">
        <v>28</v>
      </c>
      <c r="B74" s="74"/>
      <c r="C74" s="74"/>
      <c r="D74" s="75">
        <f>MIN(D8:D71)</f>
        <v>2.5083000000000002</v>
      </c>
      <c r="E74" s="74"/>
      <c r="F74" s="75">
        <f>MIN(F8:F71)</f>
        <v>7.1822999999999997</v>
      </c>
      <c r="G74" s="74"/>
      <c r="H74" s="75">
        <f>MIN(H8:H71)</f>
        <v>19.515999999999998</v>
      </c>
      <c r="I74" s="74"/>
      <c r="J74" s="75">
        <f>MIN(J8:J71)</f>
        <v>26.767800000000001</v>
      </c>
      <c r="K74" s="74"/>
      <c r="L74" s="75">
        <f>MIN(L8:L71)</f>
        <v>19.3903</v>
      </c>
      <c r="M74" s="74"/>
      <c r="N74" s="75">
        <f>MIN(N8:N71)</f>
        <v>6.9302000000000001</v>
      </c>
      <c r="O74" s="74"/>
      <c r="P74" s="75">
        <f>MIN(P8:P71)</f>
        <v>9.0786999999999995</v>
      </c>
      <c r="Q74" s="74"/>
      <c r="R74" s="75">
        <f>MIN(R8:R71)</f>
        <v>5.4015000000000004</v>
      </c>
      <c r="S74" s="76"/>
    </row>
    <row r="75" spans="1:19" ht="15" thickBot="1" x14ac:dyDescent="0.35">
      <c r="A75" s="77" t="s">
        <v>29</v>
      </c>
      <c r="B75" s="78"/>
      <c r="C75" s="78"/>
      <c r="D75" s="79">
        <f>MAX(D8:D71)</f>
        <v>21.720099999999999</v>
      </c>
      <c r="E75" s="78"/>
      <c r="F75" s="79">
        <f>MAX(F8:F71)</f>
        <v>45.924199999999999</v>
      </c>
      <c r="G75" s="78"/>
      <c r="H75" s="79">
        <f>MAX(H8:H71)</f>
        <v>78.129900000000006</v>
      </c>
      <c r="I75" s="78"/>
      <c r="J75" s="79">
        <f>MAX(J8:J71)</f>
        <v>96.688000000000002</v>
      </c>
      <c r="K75" s="78"/>
      <c r="L75" s="79">
        <f>MAX(L8:L71)</f>
        <v>55.840800000000002</v>
      </c>
      <c r="M75" s="78"/>
      <c r="N75" s="79">
        <f>MAX(N8:N71)</f>
        <v>32.581099999999999</v>
      </c>
      <c r="O75" s="78"/>
      <c r="P75" s="79">
        <f>MAX(P8:P71)</f>
        <v>24.837900000000001</v>
      </c>
      <c r="Q75" s="78"/>
      <c r="R75" s="79">
        <f>MAX(R8:R71)</f>
        <v>31.3994</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44438</v>
      </c>
      <c r="C8" s="65">
        <f>VLOOKUP($A8,'Return Data'!$B$7:$R$2843,4,0)</f>
        <v>50.22</v>
      </c>
      <c r="D8" s="65">
        <f>VLOOKUP($A8,'Return Data'!$B$7:$R$2843,10,0)</f>
        <v>4.7778</v>
      </c>
      <c r="E8" s="66">
        <f t="shared" ref="E8:E39" si="0">RANK(D8,D$8:D$73,0)</f>
        <v>65</v>
      </c>
      <c r="F8" s="65">
        <f>VLOOKUP($A8,'Return Data'!$B$7:$R$2843,11,0)</f>
        <v>6.8282999999999996</v>
      </c>
      <c r="G8" s="66">
        <f t="shared" ref="G8:G39" si="1">RANK(F8,F$8:F$73,0)</f>
        <v>66</v>
      </c>
      <c r="H8" s="65">
        <f>VLOOKUP($A8,'Return Data'!$B$7:$R$2843,12,0)</f>
        <v>18.920200000000001</v>
      </c>
      <c r="I8" s="66">
        <f t="shared" ref="I8:I39" si="2">RANK(H8,H$8:H$73,0)</f>
        <v>66</v>
      </c>
      <c r="J8" s="65">
        <f>VLOOKUP($A8,'Return Data'!$B$7:$R$2843,13,0)</f>
        <v>25.959399999999999</v>
      </c>
      <c r="K8" s="66">
        <f t="shared" ref="K8:K39" si="3">RANK(J8,J$8:J$73,0)</f>
        <v>66</v>
      </c>
      <c r="L8" s="65">
        <f>VLOOKUP($A8,'Return Data'!$B$7:$R$2843,17,0)</f>
        <v>18.627400000000002</v>
      </c>
      <c r="M8" s="66">
        <f t="shared" ref="M8:M28" si="4">RANK(L8,L$8:L$73,0)</f>
        <v>63</v>
      </c>
      <c r="N8" s="65">
        <f>VLOOKUP($A8,'Return Data'!$B$7:$R$2843,14,0)</f>
        <v>6.1840000000000002</v>
      </c>
      <c r="O8" s="66">
        <f>RANK(N8,N$8:N$73,0)</f>
        <v>52</v>
      </c>
      <c r="P8" s="65">
        <f>VLOOKUP($A8,'Return Data'!$B$7:$R$2843,15,0)</f>
        <v>10.8329</v>
      </c>
      <c r="Q8" s="66">
        <f>RANK(P8,P$8:P$73,0)</f>
        <v>36</v>
      </c>
      <c r="R8" s="65">
        <f>VLOOKUP($A8,'Return Data'!$B$7:$R$2843,16,0)</f>
        <v>11.425000000000001</v>
      </c>
      <c r="S8" s="67">
        <f t="shared" ref="S8:S39" si="5">RANK(R8,R$8:R$73,0)</f>
        <v>53</v>
      </c>
    </row>
    <row r="9" spans="1:20" x14ac:dyDescent="0.3">
      <c r="A9" s="63" t="s">
        <v>267</v>
      </c>
      <c r="B9" s="64">
        <f>VLOOKUP($A9,'Return Data'!$B$7:$R$2843,3,0)</f>
        <v>44438</v>
      </c>
      <c r="C9" s="65">
        <f>VLOOKUP($A9,'Return Data'!$B$7:$R$2843,4,0)</f>
        <v>41.2</v>
      </c>
      <c r="D9" s="65">
        <f>VLOOKUP($A9,'Return Data'!$B$7:$R$2843,10,0)</f>
        <v>5.0751999999999997</v>
      </c>
      <c r="E9" s="66">
        <f t="shared" si="0"/>
        <v>62</v>
      </c>
      <c r="F9" s="65">
        <f>VLOOKUP($A9,'Return Data'!$B$7:$R$2843,11,0)</f>
        <v>7.4316000000000004</v>
      </c>
      <c r="G9" s="66">
        <f t="shared" si="1"/>
        <v>65</v>
      </c>
      <c r="H9" s="65">
        <f>VLOOKUP($A9,'Return Data'!$B$7:$R$2843,12,0)</f>
        <v>19.3857</v>
      </c>
      <c r="I9" s="66">
        <f t="shared" si="2"/>
        <v>65</v>
      </c>
      <c r="J9" s="65">
        <f>VLOOKUP($A9,'Return Data'!$B$7:$R$2843,13,0)</f>
        <v>26.5745</v>
      </c>
      <c r="K9" s="66">
        <f t="shared" si="3"/>
        <v>65</v>
      </c>
      <c r="L9" s="65">
        <f>VLOOKUP($A9,'Return Data'!$B$7:$R$2843,17,0)</f>
        <v>19.3904</v>
      </c>
      <c r="M9" s="66">
        <f t="shared" si="4"/>
        <v>61</v>
      </c>
      <c r="N9" s="65">
        <f>VLOOKUP($A9,'Return Data'!$B$7:$R$2843,14,0)</f>
        <v>7.1223999999999998</v>
      </c>
      <c r="O9" s="66">
        <f>RANK(N9,N$8:N$73,0)</f>
        <v>51</v>
      </c>
      <c r="P9" s="65">
        <f>VLOOKUP($A9,'Return Data'!$B$7:$R$2843,15,0)</f>
        <v>11.537100000000001</v>
      </c>
      <c r="Q9" s="66">
        <f>RANK(P9,P$8:P$73,0)</f>
        <v>32</v>
      </c>
      <c r="R9" s="65">
        <f>VLOOKUP($A9,'Return Data'!$B$7:$R$2843,16,0)</f>
        <v>11.1724</v>
      </c>
      <c r="S9" s="67">
        <f t="shared" si="5"/>
        <v>54</v>
      </c>
    </row>
    <row r="10" spans="1:20" x14ac:dyDescent="0.3">
      <c r="A10" s="63" t="s">
        <v>268</v>
      </c>
      <c r="B10" s="64">
        <f>VLOOKUP($A10,'Return Data'!$B$7:$R$2843,3,0)</f>
        <v>44438</v>
      </c>
      <c r="C10" s="65">
        <f>VLOOKUP($A10,'Return Data'!$B$7:$R$2843,4,0)</f>
        <v>73.0441</v>
      </c>
      <c r="D10" s="65">
        <f>VLOOKUP($A10,'Return Data'!$B$7:$R$2843,10,0)</f>
        <v>14.349399999999999</v>
      </c>
      <c r="E10" s="66">
        <f t="shared" si="0"/>
        <v>16</v>
      </c>
      <c r="F10" s="65">
        <f>VLOOKUP($A10,'Return Data'!$B$7:$R$2843,11,0)</f>
        <v>21.130500000000001</v>
      </c>
      <c r="G10" s="66">
        <f t="shared" si="1"/>
        <v>20</v>
      </c>
      <c r="H10" s="65">
        <f>VLOOKUP($A10,'Return Data'!$B$7:$R$2843,12,0)</f>
        <v>32.011499999999998</v>
      </c>
      <c r="I10" s="66">
        <f t="shared" si="2"/>
        <v>50</v>
      </c>
      <c r="J10" s="65">
        <f>VLOOKUP($A10,'Return Data'!$B$7:$R$2843,13,0)</f>
        <v>52.150199999999998</v>
      </c>
      <c r="K10" s="66">
        <f t="shared" si="3"/>
        <v>32</v>
      </c>
      <c r="L10" s="65">
        <f>VLOOKUP($A10,'Return Data'!$B$7:$R$2843,17,0)</f>
        <v>28.450600000000001</v>
      </c>
      <c r="M10" s="66">
        <f t="shared" si="4"/>
        <v>27</v>
      </c>
      <c r="N10" s="65">
        <f>VLOOKUP($A10,'Return Data'!$B$7:$R$2843,14,0)</f>
        <v>16.329799999999999</v>
      </c>
      <c r="O10" s="66">
        <f>RANK(N10,N$8:N$73,0)</f>
        <v>13</v>
      </c>
      <c r="P10" s="65">
        <f>VLOOKUP($A10,'Return Data'!$B$7:$R$2843,15,0)</f>
        <v>17.040299999999998</v>
      </c>
      <c r="Q10" s="66">
        <f>RANK(P10,P$8:P$73,0)</f>
        <v>6</v>
      </c>
      <c r="R10" s="65">
        <f>VLOOKUP($A10,'Return Data'!$B$7:$R$2843,16,0)</f>
        <v>18.5654</v>
      </c>
      <c r="S10" s="67">
        <f t="shared" si="5"/>
        <v>16</v>
      </c>
    </row>
    <row r="11" spans="1:20" x14ac:dyDescent="0.3">
      <c r="A11" s="63" t="s">
        <v>269</v>
      </c>
      <c r="B11" s="64">
        <f>VLOOKUP($A11,'Return Data'!$B$7:$R$2843,3,0)</f>
        <v>44438</v>
      </c>
      <c r="C11" s="65">
        <f>VLOOKUP($A11,'Return Data'!$B$7:$R$2843,4,0)</f>
        <v>68.31</v>
      </c>
      <c r="D11" s="65">
        <f>VLOOKUP($A11,'Return Data'!$B$7:$R$2843,10,0)</f>
        <v>14.6526</v>
      </c>
      <c r="E11" s="66">
        <f t="shared" si="0"/>
        <v>15</v>
      </c>
      <c r="F11" s="65">
        <f>VLOOKUP($A11,'Return Data'!$B$7:$R$2843,11,0)</f>
        <v>22.156700000000001</v>
      </c>
      <c r="G11" s="66">
        <f t="shared" si="1"/>
        <v>17</v>
      </c>
      <c r="H11" s="65">
        <f>VLOOKUP($A11,'Return Data'!$B$7:$R$2843,12,0)</f>
        <v>37.555399999999999</v>
      </c>
      <c r="I11" s="66">
        <f t="shared" si="2"/>
        <v>32</v>
      </c>
      <c r="J11" s="65">
        <f>VLOOKUP($A11,'Return Data'!$B$7:$R$2843,13,0)</f>
        <v>53.574599999999997</v>
      </c>
      <c r="K11" s="66">
        <f t="shared" si="3"/>
        <v>27</v>
      </c>
      <c r="L11" s="65">
        <f>VLOOKUP($A11,'Return Data'!$B$7:$R$2843,17,0)</f>
        <v>28.1767</v>
      </c>
      <c r="M11" s="66">
        <f t="shared" si="4"/>
        <v>28</v>
      </c>
      <c r="N11" s="65">
        <f>VLOOKUP($A11,'Return Data'!$B$7:$R$2843,14,0)</f>
        <v>12.0665</v>
      </c>
      <c r="O11" s="66">
        <f>RANK(N11,N$8:N$73,0)</f>
        <v>35</v>
      </c>
      <c r="P11" s="65">
        <f>VLOOKUP($A11,'Return Data'!$B$7:$R$2843,15,0)</f>
        <v>11.981999999999999</v>
      </c>
      <c r="Q11" s="66">
        <f>RANK(P11,P$8:P$73,0)</f>
        <v>30</v>
      </c>
      <c r="R11" s="65">
        <f>VLOOKUP($A11,'Return Data'!$B$7:$R$2843,16,0)</f>
        <v>9.0554000000000006</v>
      </c>
      <c r="S11" s="67">
        <f t="shared" si="5"/>
        <v>59</v>
      </c>
    </row>
    <row r="12" spans="1:20" x14ac:dyDescent="0.3">
      <c r="A12" s="63" t="s">
        <v>270</v>
      </c>
      <c r="B12" s="64">
        <f>VLOOKUP($A12,'Return Data'!$B$7:$R$2843,3,0)</f>
        <v>44438</v>
      </c>
      <c r="C12" s="65">
        <f>VLOOKUP($A12,'Return Data'!$B$7:$R$2843,4,0)</f>
        <v>58.125999999999998</v>
      </c>
      <c r="D12" s="65">
        <f>VLOOKUP($A12,'Return Data'!$B$7:$R$2843,10,0)</f>
        <v>9.6364999999999998</v>
      </c>
      <c r="E12" s="66">
        <f t="shared" si="0"/>
        <v>46</v>
      </c>
      <c r="F12" s="65">
        <f>VLOOKUP($A12,'Return Data'!$B$7:$R$2843,11,0)</f>
        <v>14.658300000000001</v>
      </c>
      <c r="G12" s="66">
        <f t="shared" si="1"/>
        <v>58</v>
      </c>
      <c r="H12" s="65">
        <f>VLOOKUP($A12,'Return Data'!$B$7:$R$2843,12,0)</f>
        <v>28.002600000000001</v>
      </c>
      <c r="I12" s="66">
        <f t="shared" si="2"/>
        <v>56</v>
      </c>
      <c r="J12" s="65">
        <f>VLOOKUP($A12,'Return Data'!$B$7:$R$2843,13,0)</f>
        <v>39.324100000000001</v>
      </c>
      <c r="K12" s="66">
        <f t="shared" si="3"/>
        <v>58</v>
      </c>
      <c r="L12" s="65">
        <f>VLOOKUP($A12,'Return Data'!$B$7:$R$2843,17,0)</f>
        <v>24.454499999999999</v>
      </c>
      <c r="M12" s="66">
        <f t="shared" si="4"/>
        <v>47</v>
      </c>
      <c r="N12" s="65">
        <f>VLOOKUP($A12,'Return Data'!$B$7:$R$2843,14,0)</f>
        <v>15.0634</v>
      </c>
      <c r="O12" s="66">
        <f>RANK(N12,N$8:N$73,0)</f>
        <v>17</v>
      </c>
      <c r="P12" s="65">
        <f>VLOOKUP($A12,'Return Data'!$B$7:$R$2843,15,0)</f>
        <v>13.027900000000001</v>
      </c>
      <c r="Q12" s="66">
        <f>RANK(P12,P$8:P$73,0)</f>
        <v>25</v>
      </c>
      <c r="R12" s="65">
        <f>VLOOKUP($A12,'Return Data'!$B$7:$R$2843,16,0)</f>
        <v>11.8947</v>
      </c>
      <c r="S12" s="67">
        <f t="shared" si="5"/>
        <v>49</v>
      </c>
    </row>
    <row r="13" spans="1:20" x14ac:dyDescent="0.3">
      <c r="A13" s="63" t="s">
        <v>271</v>
      </c>
      <c r="B13" s="64">
        <f>VLOOKUP($A13,'Return Data'!$B$7:$R$2843,3,0)</f>
        <v>44438</v>
      </c>
      <c r="C13" s="65">
        <f>VLOOKUP($A13,'Return Data'!$B$7:$R$2843,4,0)</f>
        <v>16.8</v>
      </c>
      <c r="D13" s="65">
        <f>VLOOKUP($A13,'Return Data'!$B$7:$R$2843,10,0)</f>
        <v>16.991599999999998</v>
      </c>
      <c r="E13" s="66">
        <f t="shared" si="0"/>
        <v>8</v>
      </c>
      <c r="F13" s="65">
        <f>VLOOKUP($A13,'Return Data'!$B$7:$R$2843,11,0)</f>
        <v>31.6614</v>
      </c>
      <c r="G13" s="66">
        <f t="shared" si="1"/>
        <v>9</v>
      </c>
      <c r="H13" s="65">
        <f>VLOOKUP($A13,'Return Data'!$B$7:$R$2843,12,0)</f>
        <v>47.757300000000001</v>
      </c>
      <c r="I13" s="66">
        <f t="shared" si="2"/>
        <v>10</v>
      </c>
      <c r="J13" s="65">
        <f>VLOOKUP($A13,'Return Data'!$B$7:$R$2843,13,0)</f>
        <v>64.383600000000001</v>
      </c>
      <c r="K13" s="66">
        <f t="shared" si="3"/>
        <v>11</v>
      </c>
      <c r="L13" s="65">
        <f>VLOOKUP($A13,'Return Data'!$B$7:$R$2843,17,0)</f>
        <v>44.840200000000003</v>
      </c>
      <c r="M13" s="66">
        <f t="shared" si="4"/>
        <v>5</v>
      </c>
      <c r="N13" s="65"/>
      <c r="O13" s="66"/>
      <c r="P13" s="65"/>
      <c r="Q13" s="66"/>
      <c r="R13" s="65">
        <f>VLOOKUP($A13,'Return Data'!$B$7:$R$2843,16,0)</f>
        <v>15.8375</v>
      </c>
      <c r="S13" s="67">
        <f t="shared" si="5"/>
        <v>29</v>
      </c>
    </row>
    <row r="14" spans="1:20" x14ac:dyDescent="0.3">
      <c r="A14" s="63" t="s">
        <v>272</v>
      </c>
      <c r="B14" s="64">
        <f>VLOOKUP($A14,'Return Data'!$B$7:$R$2843,3,0)</f>
        <v>44438</v>
      </c>
      <c r="C14" s="65">
        <f>VLOOKUP($A14,'Return Data'!$B$7:$R$2843,4,0)</f>
        <v>20.3</v>
      </c>
      <c r="D14" s="65">
        <f>VLOOKUP($A14,'Return Data'!$B$7:$R$2843,10,0)</f>
        <v>16.265799999999999</v>
      </c>
      <c r="E14" s="66">
        <f t="shared" si="0"/>
        <v>9</v>
      </c>
      <c r="F14" s="65">
        <f>VLOOKUP($A14,'Return Data'!$B$7:$R$2843,11,0)</f>
        <v>30.967700000000001</v>
      </c>
      <c r="G14" s="66">
        <f t="shared" si="1"/>
        <v>10</v>
      </c>
      <c r="H14" s="65">
        <f>VLOOKUP($A14,'Return Data'!$B$7:$R$2843,12,0)</f>
        <v>46.782400000000003</v>
      </c>
      <c r="I14" s="66">
        <f t="shared" si="2"/>
        <v>13</v>
      </c>
      <c r="J14" s="65">
        <f>VLOOKUP($A14,'Return Data'!$B$7:$R$2843,13,0)</f>
        <v>64.372500000000002</v>
      </c>
      <c r="K14" s="66">
        <f t="shared" si="3"/>
        <v>12</v>
      </c>
      <c r="L14" s="65">
        <f>VLOOKUP($A14,'Return Data'!$B$7:$R$2843,17,0)</f>
        <v>41.1462</v>
      </c>
      <c r="M14" s="66">
        <f t="shared" si="4"/>
        <v>8</v>
      </c>
      <c r="N14" s="65"/>
      <c r="O14" s="66"/>
      <c r="P14" s="65"/>
      <c r="Q14" s="66"/>
      <c r="R14" s="65">
        <f>VLOOKUP($A14,'Return Data'!$B$7:$R$2843,16,0)</f>
        <v>28.026599999999998</v>
      </c>
      <c r="S14" s="67">
        <f t="shared" si="5"/>
        <v>2</v>
      </c>
    </row>
    <row r="15" spans="1:20" x14ac:dyDescent="0.3">
      <c r="A15" s="63" t="s">
        <v>273</v>
      </c>
      <c r="B15" s="64">
        <f>VLOOKUP($A15,'Return Data'!$B$7:$R$2843,3,0)</f>
        <v>44438</v>
      </c>
      <c r="C15" s="65">
        <f>VLOOKUP($A15,'Return Data'!$B$7:$R$2843,4,0)</f>
        <v>98.29</v>
      </c>
      <c r="D15" s="65">
        <f>VLOOKUP($A15,'Return Data'!$B$7:$R$2843,10,0)</f>
        <v>15.3368</v>
      </c>
      <c r="E15" s="66">
        <f t="shared" si="0"/>
        <v>13</v>
      </c>
      <c r="F15" s="65">
        <f>VLOOKUP($A15,'Return Data'!$B$7:$R$2843,11,0)</f>
        <v>27.616199999999999</v>
      </c>
      <c r="G15" s="66">
        <f t="shared" si="1"/>
        <v>13</v>
      </c>
      <c r="H15" s="65">
        <f>VLOOKUP($A15,'Return Data'!$B$7:$R$2843,12,0)</f>
        <v>43.825000000000003</v>
      </c>
      <c r="I15" s="66">
        <f t="shared" si="2"/>
        <v>16</v>
      </c>
      <c r="J15" s="65">
        <f>VLOOKUP($A15,'Return Data'!$B$7:$R$2843,13,0)</f>
        <v>61.661200000000001</v>
      </c>
      <c r="K15" s="66">
        <f t="shared" si="3"/>
        <v>14</v>
      </c>
      <c r="L15" s="65">
        <f>VLOOKUP($A15,'Return Data'!$B$7:$R$2843,17,0)</f>
        <v>41.9251</v>
      </c>
      <c r="M15" s="66">
        <f t="shared" si="4"/>
        <v>6</v>
      </c>
      <c r="N15" s="65">
        <f>VLOOKUP($A15,'Return Data'!$B$7:$R$2843,14,0)</f>
        <v>20.248699999999999</v>
      </c>
      <c r="O15" s="66">
        <f t="shared" ref="O15:O23" si="6">RANK(N15,N$8:N$73,0)</f>
        <v>5</v>
      </c>
      <c r="P15" s="65">
        <f>VLOOKUP($A15,'Return Data'!$B$7:$R$2843,15,0)</f>
        <v>19.3079</v>
      </c>
      <c r="Q15" s="66">
        <f t="shared" ref="Q15:Q23" si="7">RANK(P15,P$8:P$73,0)</f>
        <v>4</v>
      </c>
      <c r="R15" s="65">
        <f>VLOOKUP($A15,'Return Data'!$B$7:$R$2843,16,0)</f>
        <v>20.029399999999999</v>
      </c>
      <c r="S15" s="67">
        <f t="shared" si="5"/>
        <v>13</v>
      </c>
    </row>
    <row r="16" spans="1:20" x14ac:dyDescent="0.3">
      <c r="A16" s="63" t="s">
        <v>274</v>
      </c>
      <c r="B16" s="64">
        <f>VLOOKUP($A16,'Return Data'!$B$7:$R$2843,3,0)</f>
        <v>44438</v>
      </c>
      <c r="C16" s="65">
        <f>VLOOKUP($A16,'Return Data'!$B$7:$R$2843,4,0)</f>
        <v>112.57</v>
      </c>
      <c r="D16" s="65">
        <f>VLOOKUP($A16,'Return Data'!$B$7:$R$2843,10,0)</f>
        <v>12.3565</v>
      </c>
      <c r="E16" s="66">
        <f t="shared" si="0"/>
        <v>24</v>
      </c>
      <c r="F16" s="65">
        <f>VLOOKUP($A16,'Return Data'!$B$7:$R$2843,11,0)</f>
        <v>19.959499999999998</v>
      </c>
      <c r="G16" s="66">
        <f t="shared" si="1"/>
        <v>28</v>
      </c>
      <c r="H16" s="65">
        <f>VLOOKUP($A16,'Return Data'!$B$7:$R$2843,12,0)</f>
        <v>39.942799999999998</v>
      </c>
      <c r="I16" s="66">
        <f t="shared" si="2"/>
        <v>22</v>
      </c>
      <c r="J16" s="65">
        <f>VLOOKUP($A16,'Return Data'!$B$7:$R$2843,13,0)</f>
        <v>56.739100000000001</v>
      </c>
      <c r="K16" s="66">
        <f t="shared" si="3"/>
        <v>19</v>
      </c>
      <c r="L16" s="65">
        <f>VLOOKUP($A16,'Return Data'!$B$7:$R$2843,17,0)</f>
        <v>34.669199999999996</v>
      </c>
      <c r="M16" s="66">
        <f t="shared" si="4"/>
        <v>16</v>
      </c>
      <c r="N16" s="65">
        <f>VLOOKUP($A16,'Return Data'!$B$7:$R$2843,14,0)</f>
        <v>18.957899999999999</v>
      </c>
      <c r="O16" s="66">
        <f t="shared" si="6"/>
        <v>9</v>
      </c>
      <c r="P16" s="65">
        <f>VLOOKUP($A16,'Return Data'!$B$7:$R$2843,15,0)</f>
        <v>18.296199999999999</v>
      </c>
      <c r="Q16" s="66">
        <f t="shared" si="7"/>
        <v>5</v>
      </c>
      <c r="R16" s="65">
        <f>VLOOKUP($A16,'Return Data'!$B$7:$R$2843,16,0)</f>
        <v>20.824000000000002</v>
      </c>
      <c r="S16" s="67">
        <f t="shared" si="5"/>
        <v>10</v>
      </c>
    </row>
    <row r="17" spans="1:19" x14ac:dyDescent="0.3">
      <c r="A17" s="63" t="s">
        <v>275</v>
      </c>
      <c r="B17" s="64">
        <f>VLOOKUP($A17,'Return Data'!$B$7:$R$2843,3,0)</f>
        <v>44438</v>
      </c>
      <c r="C17" s="65">
        <f>VLOOKUP($A17,'Return Data'!$B$7:$R$2843,4,0)</f>
        <v>79.400999999999996</v>
      </c>
      <c r="D17" s="65">
        <f>VLOOKUP($A17,'Return Data'!$B$7:$R$2843,10,0)</f>
        <v>11.9933</v>
      </c>
      <c r="E17" s="66">
        <f t="shared" si="0"/>
        <v>27</v>
      </c>
      <c r="F17" s="65">
        <f>VLOOKUP($A17,'Return Data'!$B$7:$R$2843,11,0)</f>
        <v>22.8034</v>
      </c>
      <c r="G17" s="66">
        <f t="shared" si="1"/>
        <v>15</v>
      </c>
      <c r="H17" s="65">
        <f>VLOOKUP($A17,'Return Data'!$B$7:$R$2843,12,0)</f>
        <v>43.372300000000003</v>
      </c>
      <c r="I17" s="66">
        <f t="shared" si="2"/>
        <v>17</v>
      </c>
      <c r="J17" s="65">
        <f>VLOOKUP($A17,'Return Data'!$B$7:$R$2843,13,0)</f>
        <v>57.892499999999998</v>
      </c>
      <c r="K17" s="66">
        <f t="shared" si="3"/>
        <v>16</v>
      </c>
      <c r="L17" s="65">
        <f>VLOOKUP($A17,'Return Data'!$B$7:$R$2843,17,0)</f>
        <v>30.377800000000001</v>
      </c>
      <c r="M17" s="66">
        <f t="shared" si="4"/>
        <v>23</v>
      </c>
      <c r="N17" s="65">
        <f>VLOOKUP($A17,'Return Data'!$B$7:$R$2843,14,0)</f>
        <v>17.849900000000002</v>
      </c>
      <c r="O17" s="66">
        <f t="shared" si="6"/>
        <v>10</v>
      </c>
      <c r="P17" s="65">
        <f>VLOOKUP($A17,'Return Data'!$B$7:$R$2843,15,0)</f>
        <v>15.994199999999999</v>
      </c>
      <c r="Q17" s="66">
        <f t="shared" si="7"/>
        <v>9</v>
      </c>
      <c r="R17" s="65">
        <f>VLOOKUP($A17,'Return Data'!$B$7:$R$2843,16,0)</f>
        <v>15.22</v>
      </c>
      <c r="S17" s="67">
        <f t="shared" si="5"/>
        <v>32</v>
      </c>
    </row>
    <row r="18" spans="1:19" x14ac:dyDescent="0.3">
      <c r="A18" s="63" t="s">
        <v>276</v>
      </c>
      <c r="B18" s="64">
        <f>VLOOKUP($A18,'Return Data'!$B$7:$R$2843,3,0)</f>
        <v>44438</v>
      </c>
      <c r="C18" s="65">
        <f>VLOOKUP($A18,'Return Data'!$B$7:$R$2843,4,0)</f>
        <v>68.430000000000007</v>
      </c>
      <c r="D18" s="65">
        <f>VLOOKUP($A18,'Return Data'!$B$7:$R$2843,10,0)</f>
        <v>10.9796</v>
      </c>
      <c r="E18" s="66">
        <f t="shared" si="0"/>
        <v>30</v>
      </c>
      <c r="F18" s="65">
        <f>VLOOKUP($A18,'Return Data'!$B$7:$R$2843,11,0)</f>
        <v>16.397300000000001</v>
      </c>
      <c r="G18" s="66">
        <f t="shared" si="1"/>
        <v>51</v>
      </c>
      <c r="H18" s="65">
        <f>VLOOKUP($A18,'Return Data'!$B$7:$R$2843,12,0)</f>
        <v>33.574100000000001</v>
      </c>
      <c r="I18" s="66">
        <f t="shared" si="2"/>
        <v>45</v>
      </c>
      <c r="J18" s="65">
        <f>VLOOKUP($A18,'Return Data'!$B$7:$R$2843,13,0)</f>
        <v>46.061900000000001</v>
      </c>
      <c r="K18" s="66">
        <f t="shared" si="3"/>
        <v>47</v>
      </c>
      <c r="L18" s="65">
        <f>VLOOKUP($A18,'Return Data'!$B$7:$R$2843,17,0)</f>
        <v>24.262799999999999</v>
      </c>
      <c r="M18" s="66">
        <f t="shared" si="4"/>
        <v>48</v>
      </c>
      <c r="N18" s="65">
        <f>VLOOKUP($A18,'Return Data'!$B$7:$R$2843,14,0)</f>
        <v>12.3329</v>
      </c>
      <c r="O18" s="66">
        <f t="shared" si="6"/>
        <v>33</v>
      </c>
      <c r="P18" s="65">
        <f>VLOOKUP($A18,'Return Data'!$B$7:$R$2843,15,0)</f>
        <v>12.376899999999999</v>
      </c>
      <c r="Q18" s="66">
        <f t="shared" si="7"/>
        <v>28</v>
      </c>
      <c r="R18" s="65">
        <f>VLOOKUP($A18,'Return Data'!$B$7:$R$2843,16,0)</f>
        <v>16.386500000000002</v>
      </c>
      <c r="S18" s="67">
        <f t="shared" si="5"/>
        <v>23</v>
      </c>
    </row>
    <row r="19" spans="1:19" x14ac:dyDescent="0.3">
      <c r="A19" s="63" t="s">
        <v>278</v>
      </c>
      <c r="B19" s="64">
        <f>VLOOKUP($A19,'Return Data'!$B$7:$R$2843,3,0)</f>
        <v>44438</v>
      </c>
      <c r="C19" s="65">
        <f>VLOOKUP($A19,'Return Data'!$B$7:$R$2843,4,0)</f>
        <v>810.45650000000001</v>
      </c>
      <c r="D19" s="65">
        <f>VLOOKUP($A19,'Return Data'!$B$7:$R$2843,10,0)</f>
        <v>8.5092999999999996</v>
      </c>
      <c r="E19" s="66">
        <f t="shared" si="0"/>
        <v>53</v>
      </c>
      <c r="F19" s="65">
        <f>VLOOKUP($A19,'Return Data'!$B$7:$R$2843,11,0)</f>
        <v>16.136600000000001</v>
      </c>
      <c r="G19" s="66">
        <f t="shared" si="1"/>
        <v>52</v>
      </c>
      <c r="H19" s="65">
        <f>VLOOKUP($A19,'Return Data'!$B$7:$R$2843,12,0)</f>
        <v>35.703400000000002</v>
      </c>
      <c r="I19" s="66">
        <f t="shared" si="2"/>
        <v>35</v>
      </c>
      <c r="J19" s="65">
        <f>VLOOKUP($A19,'Return Data'!$B$7:$R$2843,13,0)</f>
        <v>52.589700000000001</v>
      </c>
      <c r="K19" s="66">
        <f t="shared" si="3"/>
        <v>30</v>
      </c>
      <c r="L19" s="65">
        <f>VLOOKUP($A19,'Return Data'!$B$7:$R$2843,17,0)</f>
        <v>23.622399999999999</v>
      </c>
      <c r="M19" s="66">
        <f t="shared" si="4"/>
        <v>51</v>
      </c>
      <c r="N19" s="65">
        <f>VLOOKUP($A19,'Return Data'!$B$7:$R$2843,14,0)</f>
        <v>11.468299999999999</v>
      </c>
      <c r="O19" s="66">
        <f t="shared" si="6"/>
        <v>40</v>
      </c>
      <c r="P19" s="65">
        <f>VLOOKUP($A19,'Return Data'!$B$7:$R$2843,15,0)</f>
        <v>11.603199999999999</v>
      </c>
      <c r="Q19" s="66">
        <f t="shared" si="7"/>
        <v>31</v>
      </c>
      <c r="R19" s="65">
        <f>VLOOKUP($A19,'Return Data'!$B$7:$R$2843,16,0)</f>
        <v>21.671900000000001</v>
      </c>
      <c r="S19" s="67">
        <f t="shared" si="5"/>
        <v>7</v>
      </c>
    </row>
    <row r="20" spans="1:19" x14ac:dyDescent="0.3">
      <c r="A20" s="63" t="s">
        <v>279</v>
      </c>
      <c r="B20" s="64">
        <f>VLOOKUP($A20,'Return Data'!$B$7:$R$2843,3,0)</f>
        <v>44438</v>
      </c>
      <c r="C20" s="65">
        <f>VLOOKUP($A20,'Return Data'!$B$7:$R$2843,4,0)</f>
        <v>540.74400000000003</v>
      </c>
      <c r="D20" s="65">
        <f>VLOOKUP($A20,'Return Data'!$B$7:$R$2843,10,0)</f>
        <v>9.8768999999999991</v>
      </c>
      <c r="E20" s="66">
        <f t="shared" si="0"/>
        <v>41</v>
      </c>
      <c r="F20" s="65">
        <f>VLOOKUP($A20,'Return Data'!$B$7:$R$2843,11,0)</f>
        <v>17.516999999999999</v>
      </c>
      <c r="G20" s="66">
        <f t="shared" si="1"/>
        <v>46</v>
      </c>
      <c r="H20" s="65">
        <f>VLOOKUP($A20,'Return Data'!$B$7:$R$2843,12,0)</f>
        <v>39.339700000000001</v>
      </c>
      <c r="I20" s="66">
        <f t="shared" si="2"/>
        <v>24</v>
      </c>
      <c r="J20" s="65">
        <f>VLOOKUP($A20,'Return Data'!$B$7:$R$2843,13,0)</f>
        <v>52.670999999999999</v>
      </c>
      <c r="K20" s="66">
        <f t="shared" si="3"/>
        <v>29</v>
      </c>
      <c r="L20" s="65">
        <f>VLOOKUP($A20,'Return Data'!$B$7:$R$2843,17,0)</f>
        <v>26.119599999999998</v>
      </c>
      <c r="M20" s="66">
        <f t="shared" si="4"/>
        <v>41</v>
      </c>
      <c r="N20" s="65">
        <f>VLOOKUP($A20,'Return Data'!$B$7:$R$2843,14,0)</f>
        <v>14.6404</v>
      </c>
      <c r="O20" s="66">
        <f t="shared" si="6"/>
        <v>19</v>
      </c>
      <c r="P20" s="65">
        <f>VLOOKUP($A20,'Return Data'!$B$7:$R$2843,15,0)</f>
        <v>15.166</v>
      </c>
      <c r="Q20" s="66">
        <f t="shared" si="7"/>
        <v>13</v>
      </c>
      <c r="R20" s="65">
        <f>VLOOKUP($A20,'Return Data'!$B$7:$R$2843,16,0)</f>
        <v>21.292999999999999</v>
      </c>
      <c r="S20" s="67">
        <f t="shared" si="5"/>
        <v>9</v>
      </c>
    </row>
    <row r="21" spans="1:19" x14ac:dyDescent="0.3">
      <c r="A21" s="63" t="s">
        <v>280</v>
      </c>
      <c r="B21" s="64">
        <f>VLOOKUP($A21,'Return Data'!$B$7:$R$2843,3,0)</f>
        <v>44438</v>
      </c>
      <c r="C21" s="65">
        <f>VLOOKUP($A21,'Return Data'!$B$7:$R$2843,4,0)</f>
        <v>2271.6431996338201</v>
      </c>
      <c r="D21" s="65">
        <f>VLOOKUP($A21,'Return Data'!$B$7:$R$2843,10,0)</f>
        <v>12.758800000000001</v>
      </c>
      <c r="E21" s="66">
        <f t="shared" si="0"/>
        <v>21</v>
      </c>
      <c r="F21" s="65">
        <f>VLOOKUP($A21,'Return Data'!$B$7:$R$2843,11,0)</f>
        <v>19.556899999999999</v>
      </c>
      <c r="G21" s="66">
        <f t="shared" si="1"/>
        <v>31</v>
      </c>
      <c r="H21" s="65">
        <f>VLOOKUP($A21,'Return Data'!$B$7:$R$2843,12,0)</f>
        <v>37.660200000000003</v>
      </c>
      <c r="I21" s="66">
        <f t="shared" si="2"/>
        <v>31</v>
      </c>
      <c r="J21" s="65">
        <f>VLOOKUP($A21,'Return Data'!$B$7:$R$2843,13,0)</f>
        <v>44.195099999999996</v>
      </c>
      <c r="K21" s="66">
        <f t="shared" si="3"/>
        <v>53</v>
      </c>
      <c r="L21" s="65">
        <f>VLOOKUP($A21,'Return Data'!$B$7:$R$2843,17,0)</f>
        <v>20.934799999999999</v>
      </c>
      <c r="M21" s="66">
        <f t="shared" si="4"/>
        <v>58</v>
      </c>
      <c r="N21" s="65">
        <f>VLOOKUP($A21,'Return Data'!$B$7:$R$2843,14,0)</f>
        <v>9.0012000000000008</v>
      </c>
      <c r="O21" s="66">
        <f t="shared" si="6"/>
        <v>49</v>
      </c>
      <c r="P21" s="65">
        <f>VLOOKUP($A21,'Return Data'!$B$7:$R$2843,15,0)</f>
        <v>10.8733</v>
      </c>
      <c r="Q21" s="66">
        <f t="shared" si="7"/>
        <v>35</v>
      </c>
      <c r="R21" s="65">
        <f>VLOOKUP($A21,'Return Data'!$B$7:$R$2843,16,0)</f>
        <v>23.779699999999998</v>
      </c>
      <c r="S21" s="67">
        <f t="shared" si="5"/>
        <v>6</v>
      </c>
    </row>
    <row r="22" spans="1:19" x14ac:dyDescent="0.3">
      <c r="A22" s="63" t="s">
        <v>281</v>
      </c>
      <c r="B22" s="64">
        <f>VLOOKUP($A22,'Return Data'!$B$7:$R$2843,3,0)</f>
        <v>44438</v>
      </c>
      <c r="C22" s="65">
        <f>VLOOKUP($A22,'Return Data'!$B$7:$R$2843,4,0)</f>
        <v>53.951700000000002</v>
      </c>
      <c r="D22" s="65">
        <f>VLOOKUP($A22,'Return Data'!$B$7:$R$2843,10,0)</f>
        <v>12.8895</v>
      </c>
      <c r="E22" s="66">
        <f t="shared" si="0"/>
        <v>19</v>
      </c>
      <c r="F22" s="65">
        <f>VLOOKUP($A22,'Return Data'!$B$7:$R$2843,11,0)</f>
        <v>19.0364</v>
      </c>
      <c r="G22" s="66">
        <f t="shared" si="1"/>
        <v>33</v>
      </c>
      <c r="H22" s="65">
        <f>VLOOKUP($A22,'Return Data'!$B$7:$R$2843,12,0)</f>
        <v>34.807099999999998</v>
      </c>
      <c r="I22" s="66">
        <f t="shared" si="2"/>
        <v>42</v>
      </c>
      <c r="J22" s="65">
        <f>VLOOKUP($A22,'Return Data'!$B$7:$R$2843,13,0)</f>
        <v>49.2956</v>
      </c>
      <c r="K22" s="66">
        <f t="shared" si="3"/>
        <v>40</v>
      </c>
      <c r="L22" s="65">
        <f>VLOOKUP($A22,'Return Data'!$B$7:$R$2843,17,0)</f>
        <v>24.777699999999999</v>
      </c>
      <c r="M22" s="66">
        <f t="shared" si="4"/>
        <v>46</v>
      </c>
      <c r="N22" s="65">
        <f>VLOOKUP($A22,'Return Data'!$B$7:$R$2843,14,0)</f>
        <v>12.204700000000001</v>
      </c>
      <c r="O22" s="66">
        <f t="shared" si="6"/>
        <v>34</v>
      </c>
      <c r="P22" s="65">
        <f>VLOOKUP($A22,'Return Data'!$B$7:$R$2843,15,0)</f>
        <v>12.8316</v>
      </c>
      <c r="Q22" s="66">
        <f t="shared" si="7"/>
        <v>26</v>
      </c>
      <c r="R22" s="65">
        <f>VLOOKUP($A22,'Return Data'!$B$7:$R$2843,16,0)</f>
        <v>12.184100000000001</v>
      </c>
      <c r="S22" s="67">
        <f t="shared" si="5"/>
        <v>47</v>
      </c>
    </row>
    <row r="23" spans="1:19" x14ac:dyDescent="0.3">
      <c r="A23" s="63" t="s">
        <v>282</v>
      </c>
      <c r="B23" s="64">
        <f>VLOOKUP($A23,'Return Data'!$B$7:$R$2843,3,0)</f>
        <v>44438</v>
      </c>
      <c r="C23" s="65">
        <f>VLOOKUP($A23,'Return Data'!$B$7:$R$2843,4,0)</f>
        <v>570.83000000000004</v>
      </c>
      <c r="D23" s="65">
        <f>VLOOKUP($A23,'Return Data'!$B$7:$R$2843,10,0)</f>
        <v>12.552</v>
      </c>
      <c r="E23" s="66">
        <f t="shared" si="0"/>
        <v>22</v>
      </c>
      <c r="F23" s="65">
        <f>VLOOKUP($A23,'Return Data'!$B$7:$R$2843,11,0)</f>
        <v>18.927900000000001</v>
      </c>
      <c r="G23" s="66">
        <f t="shared" si="1"/>
        <v>35</v>
      </c>
      <c r="H23" s="65">
        <f>VLOOKUP($A23,'Return Data'!$B$7:$R$2843,12,0)</f>
        <v>38.898200000000003</v>
      </c>
      <c r="I23" s="66">
        <f t="shared" si="2"/>
        <v>26</v>
      </c>
      <c r="J23" s="65">
        <f>VLOOKUP($A23,'Return Data'!$B$7:$R$2843,13,0)</f>
        <v>51.594700000000003</v>
      </c>
      <c r="K23" s="66">
        <f t="shared" si="3"/>
        <v>35</v>
      </c>
      <c r="L23" s="65">
        <f>VLOOKUP($A23,'Return Data'!$B$7:$R$2843,17,0)</f>
        <v>27.0868</v>
      </c>
      <c r="M23" s="66">
        <f t="shared" si="4"/>
        <v>38</v>
      </c>
      <c r="N23" s="65">
        <f>VLOOKUP($A23,'Return Data'!$B$7:$R$2843,14,0)</f>
        <v>14.1092</v>
      </c>
      <c r="O23" s="66">
        <f t="shared" si="6"/>
        <v>22</v>
      </c>
      <c r="P23" s="65">
        <f>VLOOKUP($A23,'Return Data'!$B$7:$R$2843,15,0)</f>
        <v>13.596399999999999</v>
      </c>
      <c r="Q23" s="66">
        <f t="shared" si="7"/>
        <v>21</v>
      </c>
      <c r="R23" s="65">
        <f>VLOOKUP($A23,'Return Data'!$B$7:$R$2843,16,0)</f>
        <v>20.1358</v>
      </c>
      <c r="S23" s="67">
        <f t="shared" si="5"/>
        <v>12</v>
      </c>
    </row>
    <row r="24" spans="1:19" x14ac:dyDescent="0.3">
      <c r="A24" s="63" t="s">
        <v>283</v>
      </c>
      <c r="B24" s="64">
        <f>VLOOKUP($A24,'Return Data'!$B$7:$R$2843,3,0)</f>
        <v>44438</v>
      </c>
      <c r="C24" s="65">
        <f>VLOOKUP($A24,'Return Data'!$B$7:$R$2843,4,0)</f>
        <v>14.78</v>
      </c>
      <c r="D24" s="65">
        <f>VLOOKUP($A24,'Return Data'!$B$7:$R$2843,10,0)</f>
        <v>6.8691000000000004</v>
      </c>
      <c r="E24" s="66">
        <f t="shared" si="0"/>
        <v>60</v>
      </c>
      <c r="F24" s="65">
        <f>VLOOKUP($A24,'Return Data'!$B$7:$R$2843,11,0)</f>
        <v>11.631399999999999</v>
      </c>
      <c r="G24" s="66">
        <f t="shared" si="1"/>
        <v>62</v>
      </c>
      <c r="H24" s="65">
        <f>VLOOKUP($A24,'Return Data'!$B$7:$R$2843,12,0)</f>
        <v>27.194500000000001</v>
      </c>
      <c r="I24" s="66">
        <f t="shared" si="2"/>
        <v>59</v>
      </c>
      <c r="J24" s="65">
        <f>VLOOKUP($A24,'Return Data'!$B$7:$R$2843,13,0)</f>
        <v>40.094799999999999</v>
      </c>
      <c r="K24" s="66">
        <f t="shared" si="3"/>
        <v>57</v>
      </c>
      <c r="L24" s="65">
        <f>VLOOKUP($A24,'Return Data'!$B$7:$R$2843,17,0)</f>
        <v>21.117899999999999</v>
      </c>
      <c r="M24" s="66">
        <f t="shared" si="4"/>
        <v>57</v>
      </c>
      <c r="N24" s="65"/>
      <c r="O24" s="66"/>
      <c r="P24" s="65"/>
      <c r="Q24" s="66"/>
      <c r="R24" s="65">
        <f>VLOOKUP($A24,'Return Data'!$B$7:$R$2843,16,0)</f>
        <v>12.023300000000001</v>
      </c>
      <c r="S24" s="67">
        <f t="shared" si="5"/>
        <v>48</v>
      </c>
    </row>
    <row r="25" spans="1:19" x14ac:dyDescent="0.3">
      <c r="A25" s="63" t="s">
        <v>284</v>
      </c>
      <c r="B25" s="64">
        <f>VLOOKUP($A25,'Return Data'!$B$7:$R$2843,3,0)</f>
        <v>44438</v>
      </c>
      <c r="C25" s="65">
        <f>VLOOKUP($A25,'Return Data'!$B$7:$R$2843,4,0)</f>
        <v>36.75</v>
      </c>
      <c r="D25" s="65">
        <f>VLOOKUP($A25,'Return Data'!$B$7:$R$2843,10,0)</f>
        <v>10.459899999999999</v>
      </c>
      <c r="E25" s="66">
        <f t="shared" si="0"/>
        <v>35</v>
      </c>
      <c r="F25" s="65">
        <f>VLOOKUP($A25,'Return Data'!$B$7:$R$2843,11,0)</f>
        <v>16.003799999999998</v>
      </c>
      <c r="G25" s="66">
        <f t="shared" si="1"/>
        <v>53</v>
      </c>
      <c r="H25" s="65">
        <f>VLOOKUP($A25,'Return Data'!$B$7:$R$2843,12,0)</f>
        <v>27.915099999999999</v>
      </c>
      <c r="I25" s="66">
        <f t="shared" si="2"/>
        <v>57</v>
      </c>
      <c r="J25" s="65">
        <f>VLOOKUP($A25,'Return Data'!$B$7:$R$2843,13,0)</f>
        <v>41.509399999999999</v>
      </c>
      <c r="K25" s="66">
        <f t="shared" si="3"/>
        <v>55</v>
      </c>
      <c r="L25" s="65">
        <f>VLOOKUP($A25,'Return Data'!$B$7:$R$2843,17,0)</f>
        <v>20.802099999999999</v>
      </c>
      <c r="M25" s="66">
        <f t="shared" si="4"/>
        <v>59</v>
      </c>
      <c r="N25" s="65">
        <f>VLOOKUP($A25,'Return Data'!$B$7:$R$2843,14,0)</f>
        <v>9.0782000000000007</v>
      </c>
      <c r="O25" s="66">
        <f>RANK(N25,N$8:N$73,0)</f>
        <v>48</v>
      </c>
      <c r="P25" s="65">
        <f>VLOOKUP($A25,'Return Data'!$B$7:$R$2843,15,0)</f>
        <v>10.8108</v>
      </c>
      <c r="Q25" s="66">
        <f>RANK(P25,P$8:P$73,0)</f>
        <v>37</v>
      </c>
      <c r="R25" s="65">
        <f>VLOOKUP($A25,'Return Data'!$B$7:$R$2843,16,0)</f>
        <v>17.726900000000001</v>
      </c>
      <c r="S25" s="67">
        <f t="shared" si="5"/>
        <v>19</v>
      </c>
    </row>
    <row r="26" spans="1:19" x14ac:dyDescent="0.3">
      <c r="A26" s="63" t="s">
        <v>285</v>
      </c>
      <c r="B26" s="64">
        <f>VLOOKUP($A26,'Return Data'!$B$7:$R$2843,3,0)</f>
        <v>44438</v>
      </c>
      <c r="C26" s="65">
        <f>VLOOKUP($A26,'Return Data'!$B$7:$R$2843,4,0)</f>
        <v>89.67</v>
      </c>
      <c r="D26" s="65">
        <f>VLOOKUP($A26,'Return Data'!$B$7:$R$2843,10,0)</f>
        <v>8.0360999999999994</v>
      </c>
      <c r="E26" s="66">
        <f t="shared" si="0"/>
        <v>56</v>
      </c>
      <c r="F26" s="65">
        <f>VLOOKUP($A26,'Return Data'!$B$7:$R$2843,11,0)</f>
        <v>20.735199999999999</v>
      </c>
      <c r="G26" s="66">
        <f t="shared" si="1"/>
        <v>21</v>
      </c>
      <c r="H26" s="65">
        <f>VLOOKUP($A26,'Return Data'!$B$7:$R$2843,12,0)</f>
        <v>47.702199999999998</v>
      </c>
      <c r="I26" s="66">
        <f t="shared" si="2"/>
        <v>11</v>
      </c>
      <c r="J26" s="65">
        <f>VLOOKUP($A26,'Return Data'!$B$7:$R$2843,13,0)</f>
        <v>62.328000000000003</v>
      </c>
      <c r="K26" s="66">
        <f t="shared" si="3"/>
        <v>13</v>
      </c>
      <c r="L26" s="65">
        <f>VLOOKUP($A26,'Return Data'!$B$7:$R$2843,17,0)</f>
        <v>33.043199999999999</v>
      </c>
      <c r="M26" s="66">
        <f t="shared" si="4"/>
        <v>18</v>
      </c>
      <c r="N26" s="65">
        <f>VLOOKUP($A26,'Return Data'!$B$7:$R$2843,14,0)</f>
        <v>15.0175</v>
      </c>
      <c r="O26" s="66">
        <f>RANK(N26,N$8:N$73,0)</f>
        <v>18</v>
      </c>
      <c r="P26" s="65">
        <f>VLOOKUP($A26,'Return Data'!$B$7:$R$2843,15,0)</f>
        <v>16.438500000000001</v>
      </c>
      <c r="Q26" s="66">
        <f>RANK(P26,P$8:P$73,0)</f>
        <v>7</v>
      </c>
      <c r="R26" s="65">
        <f>VLOOKUP($A26,'Return Data'!$B$7:$R$2843,16,0)</f>
        <v>18.877800000000001</v>
      </c>
      <c r="S26" s="67">
        <f t="shared" si="5"/>
        <v>15</v>
      </c>
    </row>
    <row r="27" spans="1:19" x14ac:dyDescent="0.3">
      <c r="A27" s="63" t="s">
        <v>286</v>
      </c>
      <c r="B27" s="64">
        <f>VLOOKUP($A27,'Return Data'!$B$7:$R$2843,3,0)</f>
        <v>44438</v>
      </c>
      <c r="C27" s="65">
        <f>VLOOKUP($A27,'Return Data'!$B$7:$R$2843,4,0)</f>
        <v>13.01</v>
      </c>
      <c r="D27" s="65">
        <f>VLOOKUP($A27,'Return Data'!$B$7:$R$2843,10,0)</f>
        <v>10.254200000000001</v>
      </c>
      <c r="E27" s="66">
        <f t="shared" si="0"/>
        <v>37</v>
      </c>
      <c r="F27" s="65">
        <f>VLOOKUP($A27,'Return Data'!$B$7:$R$2843,11,0)</f>
        <v>14.9293</v>
      </c>
      <c r="G27" s="66">
        <f t="shared" si="1"/>
        <v>57</v>
      </c>
      <c r="H27" s="65">
        <f>VLOOKUP($A27,'Return Data'!$B$7:$R$2843,12,0)</f>
        <v>24.7363</v>
      </c>
      <c r="I27" s="66">
        <f t="shared" si="2"/>
        <v>63</v>
      </c>
      <c r="J27" s="65">
        <f>VLOOKUP($A27,'Return Data'!$B$7:$R$2843,13,0)</f>
        <v>35.662100000000002</v>
      </c>
      <c r="K27" s="66">
        <f t="shared" si="3"/>
        <v>61</v>
      </c>
      <c r="L27" s="65">
        <f>VLOOKUP($A27,'Return Data'!$B$7:$R$2843,17,0)</f>
        <v>19.0183</v>
      </c>
      <c r="M27" s="66">
        <f t="shared" si="4"/>
        <v>62</v>
      </c>
      <c r="N27" s="65"/>
      <c r="O27" s="66"/>
      <c r="P27" s="65"/>
      <c r="Q27" s="66"/>
      <c r="R27" s="65">
        <f>VLOOKUP($A27,'Return Data'!$B$7:$R$2843,16,0)</f>
        <v>7.4248000000000003</v>
      </c>
      <c r="S27" s="67">
        <f t="shared" si="5"/>
        <v>64</v>
      </c>
    </row>
    <row r="28" spans="1:19" x14ac:dyDescent="0.3">
      <c r="A28" s="63" t="s">
        <v>287</v>
      </c>
      <c r="B28" s="64">
        <f>VLOOKUP($A28,'Return Data'!$B$7:$R$2843,3,0)</f>
        <v>44438</v>
      </c>
      <c r="C28" s="65">
        <f>VLOOKUP($A28,'Return Data'!$B$7:$R$2843,4,0)</f>
        <v>79.34</v>
      </c>
      <c r="D28" s="65">
        <f>VLOOKUP($A28,'Return Data'!$B$7:$R$2843,10,0)</f>
        <v>9.8740000000000006</v>
      </c>
      <c r="E28" s="66">
        <f t="shared" si="0"/>
        <v>42</v>
      </c>
      <c r="F28" s="65">
        <f>VLOOKUP($A28,'Return Data'!$B$7:$R$2843,11,0)</f>
        <v>18.312000000000001</v>
      </c>
      <c r="G28" s="66">
        <f t="shared" si="1"/>
        <v>37</v>
      </c>
      <c r="H28" s="65">
        <f>VLOOKUP($A28,'Return Data'!$B$7:$R$2843,12,0)</f>
        <v>33.726599999999998</v>
      </c>
      <c r="I28" s="66">
        <f t="shared" si="2"/>
        <v>44</v>
      </c>
      <c r="J28" s="65">
        <f>VLOOKUP($A28,'Return Data'!$B$7:$R$2843,13,0)</f>
        <v>47.499499999999998</v>
      </c>
      <c r="K28" s="66">
        <f t="shared" si="3"/>
        <v>44</v>
      </c>
      <c r="L28" s="65">
        <f>VLOOKUP($A28,'Return Data'!$B$7:$R$2843,17,0)</f>
        <v>27.569700000000001</v>
      </c>
      <c r="M28" s="66">
        <f t="shared" si="4"/>
        <v>34</v>
      </c>
      <c r="N28" s="65">
        <f>VLOOKUP($A28,'Return Data'!$B$7:$R$2843,14,0)</f>
        <v>13.903</v>
      </c>
      <c r="O28" s="66">
        <f>RANK(N28,N$8:N$73,0)</f>
        <v>24</v>
      </c>
      <c r="P28" s="65">
        <f>VLOOKUP($A28,'Return Data'!$B$7:$R$2843,15,0)</f>
        <v>15.2057</v>
      </c>
      <c r="Q28" s="66">
        <f>RANK(P28,P$8:P$73,0)</f>
        <v>12</v>
      </c>
      <c r="R28" s="65">
        <f>VLOOKUP($A28,'Return Data'!$B$7:$R$2843,16,0)</f>
        <v>15.1531</v>
      </c>
      <c r="S28" s="67">
        <f t="shared" si="5"/>
        <v>34</v>
      </c>
    </row>
    <row r="29" spans="1:19" x14ac:dyDescent="0.3">
      <c r="A29" s="63" t="s">
        <v>288</v>
      </c>
      <c r="B29" s="64">
        <f>VLOOKUP($A29,'Return Data'!$B$7:$R$2843,3,0)</f>
        <v>44438</v>
      </c>
      <c r="C29" s="65">
        <f>VLOOKUP($A29,'Return Data'!$B$7:$R$2843,4,0)</f>
        <v>14.216200000000001</v>
      </c>
      <c r="D29" s="65">
        <f>VLOOKUP($A29,'Return Data'!$B$7:$R$2843,10,0)</f>
        <v>1.9301999999999999</v>
      </c>
      <c r="E29" s="66">
        <f t="shared" si="0"/>
        <v>66</v>
      </c>
      <c r="F29" s="65">
        <f>VLOOKUP($A29,'Return Data'!$B$7:$R$2843,11,0)</f>
        <v>11.6493</v>
      </c>
      <c r="G29" s="66">
        <f t="shared" si="1"/>
        <v>61</v>
      </c>
      <c r="H29" s="65">
        <f>VLOOKUP($A29,'Return Data'!$B$7:$R$2843,12,0)</f>
        <v>27.9114</v>
      </c>
      <c r="I29" s="66">
        <f t="shared" si="2"/>
        <v>58</v>
      </c>
      <c r="J29" s="65">
        <f>VLOOKUP($A29,'Return Data'!$B$7:$R$2843,13,0)</f>
        <v>38.424500000000002</v>
      </c>
      <c r="K29" s="66">
        <f t="shared" si="3"/>
        <v>59</v>
      </c>
      <c r="L29" s="65"/>
      <c r="M29" s="66"/>
      <c r="N29" s="65"/>
      <c r="O29" s="66"/>
      <c r="P29" s="65"/>
      <c r="Q29" s="66"/>
      <c r="R29" s="65">
        <f>VLOOKUP($A29,'Return Data'!$B$7:$R$2843,16,0)</f>
        <v>20.716999999999999</v>
      </c>
      <c r="S29" s="67">
        <f t="shared" si="5"/>
        <v>11</v>
      </c>
    </row>
    <row r="30" spans="1:19" x14ac:dyDescent="0.3">
      <c r="A30" s="63" t="s">
        <v>289</v>
      </c>
      <c r="B30" s="64">
        <f>VLOOKUP($A30,'Return Data'!$B$7:$R$2843,3,0)</f>
        <v>44438</v>
      </c>
      <c r="C30" s="65">
        <f>VLOOKUP($A30,'Return Data'!$B$7:$R$2843,4,0)</f>
        <v>27.182200000000002</v>
      </c>
      <c r="D30" s="65">
        <f>VLOOKUP($A30,'Return Data'!$B$7:$R$2843,10,0)</f>
        <v>11.268800000000001</v>
      </c>
      <c r="E30" s="66">
        <f t="shared" si="0"/>
        <v>28</v>
      </c>
      <c r="F30" s="65">
        <f>VLOOKUP($A30,'Return Data'!$B$7:$R$2843,11,0)</f>
        <v>17.302700000000002</v>
      </c>
      <c r="G30" s="66">
        <f t="shared" si="1"/>
        <v>48</v>
      </c>
      <c r="H30" s="65">
        <f>VLOOKUP($A30,'Return Data'!$B$7:$R$2843,12,0)</f>
        <v>33.241500000000002</v>
      </c>
      <c r="I30" s="66">
        <f t="shared" si="2"/>
        <v>47</v>
      </c>
      <c r="J30" s="65">
        <f>VLOOKUP($A30,'Return Data'!$B$7:$R$2843,13,0)</f>
        <v>53.055500000000002</v>
      </c>
      <c r="K30" s="66">
        <f t="shared" si="3"/>
        <v>28</v>
      </c>
      <c r="L30" s="65">
        <f>VLOOKUP($A30,'Return Data'!$B$7:$R$2843,17,0)</f>
        <v>27.858699999999999</v>
      </c>
      <c r="M30" s="66">
        <f t="shared" ref="M30:M38" si="8">RANK(L30,L$8:L$73,0)</f>
        <v>31</v>
      </c>
      <c r="N30" s="65">
        <f>VLOOKUP($A30,'Return Data'!$B$7:$R$2843,14,0)</f>
        <v>15.9025</v>
      </c>
      <c r="O30" s="66">
        <f t="shared" ref="O30:O38" si="9">RANK(N30,N$8:N$73,0)</f>
        <v>15</v>
      </c>
      <c r="P30" s="65">
        <f>VLOOKUP($A30,'Return Data'!$B$7:$R$2843,15,0)</f>
        <v>16.223099999999999</v>
      </c>
      <c r="Q30" s="66">
        <f>RANK(P30,P$8:P$73,0)</f>
        <v>8</v>
      </c>
      <c r="R30" s="65">
        <f>VLOOKUP($A30,'Return Data'!$B$7:$R$2843,16,0)</f>
        <v>7.7332999999999998</v>
      </c>
      <c r="S30" s="67">
        <f t="shared" si="5"/>
        <v>63</v>
      </c>
    </row>
    <row r="31" spans="1:19" x14ac:dyDescent="0.3">
      <c r="A31" s="63" t="s">
        <v>290</v>
      </c>
      <c r="B31" s="64">
        <f>VLOOKUP($A31,'Return Data'!$B$7:$R$2843,3,0)</f>
        <v>44438</v>
      </c>
      <c r="C31" s="65">
        <f>VLOOKUP($A31,'Return Data'!$B$7:$R$2843,4,0)</f>
        <v>68.759</v>
      </c>
      <c r="D31" s="65">
        <f>VLOOKUP($A31,'Return Data'!$B$7:$R$2843,10,0)</f>
        <v>10.482799999999999</v>
      </c>
      <c r="E31" s="66">
        <f t="shared" si="0"/>
        <v>34</v>
      </c>
      <c r="F31" s="65">
        <f>VLOOKUP($A31,'Return Data'!$B$7:$R$2843,11,0)</f>
        <v>18.9664</v>
      </c>
      <c r="G31" s="66">
        <f t="shared" si="1"/>
        <v>34</v>
      </c>
      <c r="H31" s="65">
        <f>VLOOKUP($A31,'Return Data'!$B$7:$R$2843,12,0)</f>
        <v>35.4163</v>
      </c>
      <c r="I31" s="66">
        <f t="shared" si="2"/>
        <v>37</v>
      </c>
      <c r="J31" s="65">
        <f>VLOOKUP($A31,'Return Data'!$B$7:$R$2843,13,0)</f>
        <v>51.6252</v>
      </c>
      <c r="K31" s="66">
        <f t="shared" si="3"/>
        <v>34</v>
      </c>
      <c r="L31" s="65">
        <f>VLOOKUP($A31,'Return Data'!$B$7:$R$2843,17,0)</f>
        <v>27.929600000000001</v>
      </c>
      <c r="M31" s="66">
        <f t="shared" si="8"/>
        <v>29</v>
      </c>
      <c r="N31" s="65">
        <f>VLOOKUP($A31,'Return Data'!$B$7:$R$2843,14,0)</f>
        <v>16.019400000000001</v>
      </c>
      <c r="O31" s="66">
        <f t="shared" si="9"/>
        <v>14</v>
      </c>
      <c r="P31" s="65">
        <f>VLOOKUP($A31,'Return Data'!$B$7:$R$2843,15,0)</f>
        <v>15.1244</v>
      </c>
      <c r="Q31" s="66">
        <f>RANK(P31,P$8:P$73,0)</f>
        <v>14</v>
      </c>
      <c r="R31" s="65">
        <f>VLOOKUP($A31,'Return Data'!$B$7:$R$2843,16,0)</f>
        <v>12.9976</v>
      </c>
      <c r="S31" s="67">
        <f t="shared" si="5"/>
        <v>43</v>
      </c>
    </row>
    <row r="32" spans="1:19" x14ac:dyDescent="0.3">
      <c r="A32" s="63" t="s">
        <v>291</v>
      </c>
      <c r="B32" s="64">
        <f>VLOOKUP($A32,'Return Data'!$B$7:$R$2843,3,0)</f>
        <v>44438</v>
      </c>
      <c r="C32" s="65">
        <f>VLOOKUP($A32,'Return Data'!$B$7:$R$2843,4,0)</f>
        <v>77.561000000000007</v>
      </c>
      <c r="D32" s="65">
        <f>VLOOKUP($A32,'Return Data'!$B$7:$R$2843,10,0)</f>
        <v>10.021800000000001</v>
      </c>
      <c r="E32" s="66">
        <f t="shared" si="0"/>
        <v>39</v>
      </c>
      <c r="F32" s="65">
        <f>VLOOKUP($A32,'Return Data'!$B$7:$R$2843,11,0)</f>
        <v>18.325199999999999</v>
      </c>
      <c r="G32" s="66">
        <f t="shared" si="1"/>
        <v>36</v>
      </c>
      <c r="H32" s="65">
        <f>VLOOKUP($A32,'Return Data'!$B$7:$R$2843,12,0)</f>
        <v>30.611499999999999</v>
      </c>
      <c r="I32" s="66">
        <f t="shared" si="2"/>
        <v>54</v>
      </c>
      <c r="J32" s="65">
        <f>VLOOKUP($A32,'Return Data'!$B$7:$R$2843,13,0)</f>
        <v>44.635899999999999</v>
      </c>
      <c r="K32" s="66">
        <f t="shared" si="3"/>
        <v>51</v>
      </c>
      <c r="L32" s="65">
        <f>VLOOKUP($A32,'Return Data'!$B$7:$R$2843,17,0)</f>
        <v>23.991599999999998</v>
      </c>
      <c r="M32" s="66">
        <f t="shared" si="8"/>
        <v>49</v>
      </c>
      <c r="N32" s="65">
        <f>VLOOKUP($A32,'Return Data'!$B$7:$R$2843,14,0)</f>
        <v>10.4511</v>
      </c>
      <c r="O32" s="66">
        <f t="shared" si="9"/>
        <v>44</v>
      </c>
      <c r="P32" s="65">
        <f>VLOOKUP($A32,'Return Data'!$B$7:$R$2843,15,0)</f>
        <v>13.12</v>
      </c>
      <c r="Q32" s="66">
        <f>RANK(P32,P$8:P$73,0)</f>
        <v>24</v>
      </c>
      <c r="R32" s="65">
        <f>VLOOKUP($A32,'Return Data'!$B$7:$R$2843,16,0)</f>
        <v>14.1144</v>
      </c>
      <c r="S32" s="67">
        <f t="shared" si="5"/>
        <v>39</v>
      </c>
    </row>
    <row r="33" spans="1:19" x14ac:dyDescent="0.3">
      <c r="A33" s="63" t="s">
        <v>292</v>
      </c>
      <c r="B33" s="64">
        <f>VLOOKUP($A33,'Return Data'!$B$7:$R$2843,3,0)</f>
        <v>44438</v>
      </c>
      <c r="C33" s="65">
        <f>VLOOKUP($A33,'Return Data'!$B$7:$R$2843,4,0)</f>
        <v>96.778800000000004</v>
      </c>
      <c r="D33" s="65">
        <f>VLOOKUP($A33,'Return Data'!$B$7:$R$2843,10,0)</f>
        <v>12.823499999999999</v>
      </c>
      <c r="E33" s="66">
        <f t="shared" si="0"/>
        <v>20</v>
      </c>
      <c r="F33" s="65">
        <f>VLOOKUP($A33,'Return Data'!$B$7:$R$2843,11,0)</f>
        <v>19.8691</v>
      </c>
      <c r="G33" s="66">
        <f t="shared" si="1"/>
        <v>29</v>
      </c>
      <c r="H33" s="65">
        <f>VLOOKUP($A33,'Return Data'!$B$7:$R$2843,12,0)</f>
        <v>30.874300000000002</v>
      </c>
      <c r="I33" s="66">
        <f t="shared" si="2"/>
        <v>53</v>
      </c>
      <c r="J33" s="65">
        <f>VLOOKUP($A33,'Return Data'!$B$7:$R$2843,13,0)</f>
        <v>45.167700000000004</v>
      </c>
      <c r="K33" s="66">
        <f t="shared" si="3"/>
        <v>50</v>
      </c>
      <c r="L33" s="65">
        <f>VLOOKUP($A33,'Return Data'!$B$7:$R$2843,17,0)</f>
        <v>21.540400000000002</v>
      </c>
      <c r="M33" s="66">
        <f t="shared" si="8"/>
        <v>55</v>
      </c>
      <c r="N33" s="65">
        <f>VLOOKUP($A33,'Return Data'!$B$7:$R$2843,14,0)</f>
        <v>12.0212</v>
      </c>
      <c r="O33" s="66">
        <f t="shared" si="9"/>
        <v>36</v>
      </c>
      <c r="P33" s="65">
        <f>VLOOKUP($A33,'Return Data'!$B$7:$R$2843,15,0)</f>
        <v>13.3057</v>
      </c>
      <c r="Q33" s="66">
        <f>RANK(P33,P$8:P$73,0)</f>
        <v>22</v>
      </c>
      <c r="R33" s="65">
        <f>VLOOKUP($A33,'Return Data'!$B$7:$R$2843,16,0)</f>
        <v>10.018700000000001</v>
      </c>
      <c r="S33" s="67">
        <f t="shared" si="5"/>
        <v>55</v>
      </c>
    </row>
    <row r="34" spans="1:19" x14ac:dyDescent="0.3">
      <c r="A34" s="63" t="s">
        <v>435</v>
      </c>
      <c r="B34" s="64">
        <f>VLOOKUP($A34,'Return Data'!$B$7:$R$2843,3,0)</f>
        <v>44438</v>
      </c>
      <c r="C34" s="65">
        <f>VLOOKUP($A34,'Return Data'!$B$7:$R$2843,4,0)</f>
        <v>18.087</v>
      </c>
      <c r="D34" s="65">
        <f>VLOOKUP($A34,'Return Data'!$B$7:$R$2843,10,0)</f>
        <v>13.703200000000001</v>
      </c>
      <c r="E34" s="66">
        <f t="shared" si="0"/>
        <v>18</v>
      </c>
      <c r="F34" s="65">
        <f>VLOOKUP($A34,'Return Data'!$B$7:$R$2843,11,0)</f>
        <v>23.748799999999999</v>
      </c>
      <c r="G34" s="66">
        <f t="shared" si="1"/>
        <v>14</v>
      </c>
      <c r="H34" s="65">
        <f>VLOOKUP($A34,'Return Data'!$B$7:$R$2843,12,0)</f>
        <v>44.786299999999997</v>
      </c>
      <c r="I34" s="66">
        <f t="shared" si="2"/>
        <v>14</v>
      </c>
      <c r="J34" s="65">
        <f>VLOOKUP($A34,'Return Data'!$B$7:$R$2843,13,0)</f>
        <v>57.143000000000001</v>
      </c>
      <c r="K34" s="66">
        <f t="shared" si="3"/>
        <v>17</v>
      </c>
      <c r="L34" s="65">
        <f>VLOOKUP($A34,'Return Data'!$B$7:$R$2843,17,0)</f>
        <v>29.724</v>
      </c>
      <c r="M34" s="66">
        <f t="shared" si="8"/>
        <v>24</v>
      </c>
      <c r="N34" s="65">
        <f>VLOOKUP($A34,'Return Data'!$B$7:$R$2843,14,0)</f>
        <v>14.404299999999999</v>
      </c>
      <c r="O34" s="66">
        <f t="shared" si="9"/>
        <v>21</v>
      </c>
      <c r="P34" s="65"/>
      <c r="Q34" s="66"/>
      <c r="R34" s="65">
        <f>VLOOKUP($A34,'Return Data'!$B$7:$R$2843,16,0)</f>
        <v>12.944100000000001</v>
      </c>
      <c r="S34" s="67">
        <f t="shared" si="5"/>
        <v>44</v>
      </c>
    </row>
    <row r="35" spans="1:19" x14ac:dyDescent="0.3">
      <c r="A35" s="63" t="s">
        <v>294</v>
      </c>
      <c r="B35" s="64">
        <f>VLOOKUP($A35,'Return Data'!$B$7:$R$2843,3,0)</f>
        <v>44438</v>
      </c>
      <c r="C35" s="65">
        <f>VLOOKUP($A35,'Return Data'!$B$7:$R$2843,4,0)</f>
        <v>30.027000000000001</v>
      </c>
      <c r="D35" s="65">
        <f>VLOOKUP($A35,'Return Data'!$B$7:$R$2843,10,0)</f>
        <v>10.674099999999999</v>
      </c>
      <c r="E35" s="66">
        <f t="shared" si="0"/>
        <v>31</v>
      </c>
      <c r="F35" s="65">
        <f>VLOOKUP($A35,'Return Data'!$B$7:$R$2843,11,0)</f>
        <v>19.567599999999999</v>
      </c>
      <c r="G35" s="66">
        <f t="shared" si="1"/>
        <v>30</v>
      </c>
      <c r="H35" s="65">
        <f>VLOOKUP($A35,'Return Data'!$B$7:$R$2843,12,0)</f>
        <v>38.137700000000002</v>
      </c>
      <c r="I35" s="66">
        <f t="shared" si="2"/>
        <v>29</v>
      </c>
      <c r="J35" s="65">
        <f>VLOOKUP($A35,'Return Data'!$B$7:$R$2843,13,0)</f>
        <v>54.9861</v>
      </c>
      <c r="K35" s="66">
        <f t="shared" si="3"/>
        <v>22</v>
      </c>
      <c r="L35" s="65">
        <f>VLOOKUP($A35,'Return Data'!$B$7:$R$2843,17,0)</f>
        <v>32.4116</v>
      </c>
      <c r="M35" s="66">
        <f t="shared" si="8"/>
        <v>20</v>
      </c>
      <c r="N35" s="65">
        <f>VLOOKUP($A35,'Return Data'!$B$7:$R$2843,14,0)</f>
        <v>19.425799999999999</v>
      </c>
      <c r="O35" s="66">
        <f t="shared" si="9"/>
        <v>8</v>
      </c>
      <c r="P35" s="65"/>
      <c r="Q35" s="66"/>
      <c r="R35" s="65">
        <f>VLOOKUP($A35,'Return Data'!$B$7:$R$2843,16,0)</f>
        <v>21.3718</v>
      </c>
      <c r="S35" s="67">
        <f t="shared" si="5"/>
        <v>8</v>
      </c>
    </row>
    <row r="36" spans="1:19" x14ac:dyDescent="0.3">
      <c r="A36" s="63" t="s">
        <v>295</v>
      </c>
      <c r="B36" s="64">
        <f>VLOOKUP($A36,'Return Data'!$B$7:$R$2843,3,0)</f>
        <v>44438</v>
      </c>
      <c r="C36" s="65">
        <f>VLOOKUP($A36,'Return Data'!$B$7:$R$2843,4,0)</f>
        <v>26.719799999999999</v>
      </c>
      <c r="D36" s="65">
        <f>VLOOKUP($A36,'Return Data'!$B$7:$R$2843,10,0)</f>
        <v>15.7157</v>
      </c>
      <c r="E36" s="66">
        <f t="shared" si="0"/>
        <v>12</v>
      </c>
      <c r="F36" s="65">
        <f>VLOOKUP($A36,'Return Data'!$B$7:$R$2843,11,0)</f>
        <v>22.168299999999999</v>
      </c>
      <c r="G36" s="66">
        <f t="shared" si="1"/>
        <v>16</v>
      </c>
      <c r="H36" s="65">
        <f>VLOOKUP($A36,'Return Data'!$B$7:$R$2843,12,0)</f>
        <v>41.252800000000001</v>
      </c>
      <c r="I36" s="66">
        <f t="shared" si="2"/>
        <v>21</v>
      </c>
      <c r="J36" s="65">
        <f>VLOOKUP($A36,'Return Data'!$B$7:$R$2843,13,0)</f>
        <v>57.066299999999998</v>
      </c>
      <c r="K36" s="66">
        <f t="shared" si="3"/>
        <v>18</v>
      </c>
      <c r="L36" s="65">
        <f>VLOOKUP($A36,'Return Data'!$B$7:$R$2843,17,0)</f>
        <v>26.720400000000001</v>
      </c>
      <c r="M36" s="66">
        <f t="shared" si="8"/>
        <v>40</v>
      </c>
      <c r="N36" s="65">
        <f>VLOOKUP($A36,'Return Data'!$B$7:$R$2843,14,0)</f>
        <v>14.008900000000001</v>
      </c>
      <c r="O36" s="66">
        <f t="shared" si="9"/>
        <v>23</v>
      </c>
      <c r="P36" s="65">
        <f>VLOOKUP($A36,'Return Data'!$B$7:$R$2843,15,0)</f>
        <v>15.8626</v>
      </c>
      <c r="Q36" s="66">
        <f>RANK(P36,P$8:P$73,0)</f>
        <v>10</v>
      </c>
      <c r="R36" s="65">
        <f>VLOOKUP($A36,'Return Data'!$B$7:$R$2843,16,0)</f>
        <v>16.028500000000001</v>
      </c>
      <c r="S36" s="67">
        <f t="shared" si="5"/>
        <v>25</v>
      </c>
    </row>
    <row r="37" spans="1:19" x14ac:dyDescent="0.3">
      <c r="A37" s="63" t="s">
        <v>2014</v>
      </c>
      <c r="B37" s="64">
        <f>VLOOKUP($A37,'Return Data'!$B$7:$R$2843,3,0)</f>
        <v>44438</v>
      </c>
      <c r="C37" s="65">
        <f>VLOOKUP($A37,'Return Data'!$B$7:$R$2843,4,0)</f>
        <v>19.633400000000002</v>
      </c>
      <c r="D37" s="65">
        <f>VLOOKUP($A37,'Return Data'!$B$7:$R$2843,10,0)</f>
        <v>10.0151</v>
      </c>
      <c r="E37" s="66">
        <f t="shared" si="0"/>
        <v>40</v>
      </c>
      <c r="F37" s="65">
        <f>VLOOKUP($A37,'Return Data'!$B$7:$R$2843,11,0)</f>
        <v>14.0641</v>
      </c>
      <c r="G37" s="66">
        <f t="shared" si="1"/>
        <v>59</v>
      </c>
      <c r="H37" s="65">
        <f>VLOOKUP($A37,'Return Data'!$B$7:$R$2843,12,0)</f>
        <v>28.694700000000001</v>
      </c>
      <c r="I37" s="66">
        <f t="shared" si="2"/>
        <v>55</v>
      </c>
      <c r="J37" s="65">
        <f>VLOOKUP($A37,'Return Data'!$B$7:$R$2843,13,0)</f>
        <v>40.959499999999998</v>
      </c>
      <c r="K37" s="66">
        <f t="shared" si="3"/>
        <v>56</v>
      </c>
      <c r="L37" s="65">
        <f>VLOOKUP($A37,'Return Data'!$B$7:$R$2843,17,0)</f>
        <v>20.750900000000001</v>
      </c>
      <c r="M37" s="66">
        <f t="shared" si="8"/>
        <v>60</v>
      </c>
      <c r="N37" s="65">
        <f>VLOOKUP($A37,'Return Data'!$B$7:$R$2843,14,0)</f>
        <v>10.4102</v>
      </c>
      <c r="O37" s="66">
        <f t="shared" si="9"/>
        <v>45</v>
      </c>
      <c r="P37" s="65"/>
      <c r="Q37" s="66"/>
      <c r="R37" s="65">
        <f>VLOOKUP($A37,'Return Data'!$B$7:$R$2843,16,0)</f>
        <v>12.632400000000001</v>
      </c>
      <c r="S37" s="67">
        <f t="shared" si="5"/>
        <v>45</v>
      </c>
    </row>
    <row r="38" spans="1:19" x14ac:dyDescent="0.3">
      <c r="A38" s="63" t="s">
        <v>296</v>
      </c>
      <c r="B38" s="64">
        <f>VLOOKUP($A38,'Return Data'!$B$7:$R$2843,3,0)</f>
        <v>44438</v>
      </c>
      <c r="C38" s="65">
        <f>VLOOKUP($A38,'Return Data'!$B$7:$R$2843,4,0)</f>
        <v>74.215699999999998</v>
      </c>
      <c r="D38" s="65">
        <f>VLOOKUP($A38,'Return Data'!$B$7:$R$2843,10,0)</f>
        <v>12.327</v>
      </c>
      <c r="E38" s="66">
        <f t="shared" si="0"/>
        <v>25</v>
      </c>
      <c r="F38" s="65">
        <f>VLOOKUP($A38,'Return Data'!$B$7:$R$2843,11,0)</f>
        <v>20.554200000000002</v>
      </c>
      <c r="G38" s="66">
        <f t="shared" si="1"/>
        <v>22</v>
      </c>
      <c r="H38" s="65">
        <f>VLOOKUP($A38,'Return Data'!$B$7:$R$2843,12,0)</f>
        <v>44.550199999999997</v>
      </c>
      <c r="I38" s="66">
        <f t="shared" si="2"/>
        <v>15</v>
      </c>
      <c r="J38" s="65">
        <f>VLOOKUP($A38,'Return Data'!$B$7:$R$2843,13,0)</f>
        <v>58.094099999999997</v>
      </c>
      <c r="K38" s="66">
        <f t="shared" si="3"/>
        <v>15</v>
      </c>
      <c r="L38" s="65">
        <f>VLOOKUP($A38,'Return Data'!$B$7:$R$2843,17,0)</f>
        <v>25.1799</v>
      </c>
      <c r="M38" s="66">
        <f t="shared" si="8"/>
        <v>44</v>
      </c>
      <c r="N38" s="65">
        <f>VLOOKUP($A38,'Return Data'!$B$7:$R$2843,14,0)</f>
        <v>7.9976000000000003</v>
      </c>
      <c r="O38" s="66">
        <f t="shared" si="9"/>
        <v>50</v>
      </c>
      <c r="P38" s="65">
        <f>VLOOKUP($A38,'Return Data'!$B$7:$R$2843,15,0)</f>
        <v>8.1979000000000006</v>
      </c>
      <c r="Q38" s="66">
        <f>RANK(P38,P$8:P$73,0)</f>
        <v>39</v>
      </c>
      <c r="R38" s="65">
        <f>VLOOKUP($A38,'Return Data'!$B$7:$R$2843,16,0)</f>
        <v>13.389900000000001</v>
      </c>
      <c r="S38" s="67">
        <f t="shared" si="5"/>
        <v>40</v>
      </c>
    </row>
    <row r="39" spans="1:19" x14ac:dyDescent="0.3">
      <c r="A39" s="63" t="s">
        <v>297</v>
      </c>
      <c r="B39" s="64">
        <f>VLOOKUP($A39,'Return Data'!$B$7:$R$2843,3,0)</f>
        <v>44438</v>
      </c>
      <c r="C39" s="65">
        <f>VLOOKUP($A39,'Return Data'!$B$7:$R$2843,4,0)</f>
        <v>17.3125</v>
      </c>
      <c r="D39" s="65">
        <f>VLOOKUP($A39,'Return Data'!$B$7:$R$2843,10,0)</f>
        <v>9.7416</v>
      </c>
      <c r="E39" s="66">
        <f t="shared" si="0"/>
        <v>44</v>
      </c>
      <c r="F39" s="65">
        <f>VLOOKUP($A39,'Return Data'!$B$7:$R$2843,11,0)</f>
        <v>21.347300000000001</v>
      </c>
      <c r="G39" s="66">
        <f t="shared" si="1"/>
        <v>19</v>
      </c>
      <c r="H39" s="65">
        <f>VLOOKUP($A39,'Return Data'!$B$7:$R$2843,12,0)</f>
        <v>32.6252</v>
      </c>
      <c r="I39" s="66">
        <f t="shared" si="2"/>
        <v>49</v>
      </c>
      <c r="J39" s="65">
        <f>VLOOKUP($A39,'Return Data'!$B$7:$R$2843,13,0)</f>
        <v>43.939799999999998</v>
      </c>
      <c r="K39" s="66">
        <f t="shared" si="3"/>
        <v>54</v>
      </c>
      <c r="L39" s="65"/>
      <c r="M39" s="66"/>
      <c r="N39" s="65"/>
      <c r="O39" s="66"/>
      <c r="P39" s="65"/>
      <c r="Q39" s="66"/>
      <c r="R39" s="65">
        <f>VLOOKUP($A39,'Return Data'!$B$7:$R$2843,16,0)</f>
        <v>29.802499999999998</v>
      </c>
      <c r="S39" s="67">
        <f t="shared" si="5"/>
        <v>1</v>
      </c>
    </row>
    <row r="40" spans="1:19" x14ac:dyDescent="0.3">
      <c r="A40" s="63" t="s">
        <v>298</v>
      </c>
      <c r="B40" s="64">
        <f>VLOOKUP($A40,'Return Data'!$B$7:$R$2843,3,0)</f>
        <v>44438</v>
      </c>
      <c r="C40" s="65">
        <f>VLOOKUP($A40,'Return Data'!$B$7:$R$2843,4,0)</f>
        <v>22.11</v>
      </c>
      <c r="D40" s="65">
        <f>VLOOKUP($A40,'Return Data'!$B$7:$R$2843,10,0)</f>
        <v>8.5952999999999999</v>
      </c>
      <c r="E40" s="66">
        <f t="shared" ref="E40:E71" si="10">RANK(D40,D$8:D$73,0)</f>
        <v>51</v>
      </c>
      <c r="F40" s="65">
        <f>VLOOKUP($A40,'Return Data'!$B$7:$R$2843,11,0)</f>
        <v>19.967400000000001</v>
      </c>
      <c r="G40" s="66">
        <f t="shared" ref="G40:G71" si="11">RANK(F40,F$8:F$73,0)</f>
        <v>27</v>
      </c>
      <c r="H40" s="65">
        <f>VLOOKUP($A40,'Return Data'!$B$7:$R$2843,12,0)</f>
        <v>39.671500000000002</v>
      </c>
      <c r="I40" s="66">
        <f t="shared" ref="I40:I71" si="12">RANK(H40,H$8:H$73,0)</f>
        <v>23</v>
      </c>
      <c r="J40" s="65">
        <f>VLOOKUP($A40,'Return Data'!$B$7:$R$2843,13,0)</f>
        <v>50.921500000000002</v>
      </c>
      <c r="K40" s="66">
        <f t="shared" ref="K40:K71" si="13">RANK(J40,J$8:J$73,0)</f>
        <v>36</v>
      </c>
      <c r="L40" s="65">
        <f>VLOOKUP($A40,'Return Data'!$B$7:$R$2843,17,0)</f>
        <v>27.042899999999999</v>
      </c>
      <c r="M40" s="66">
        <f t="shared" ref="M40:M53" si="14">RANK(L40,L$8:L$73,0)</f>
        <v>39</v>
      </c>
      <c r="N40" s="65">
        <f>VLOOKUP($A40,'Return Data'!$B$7:$R$2843,14,0)</f>
        <v>14.6129</v>
      </c>
      <c r="O40" s="66">
        <f t="shared" ref="O40:O49" si="15">RANK(N40,N$8:N$73,0)</f>
        <v>20</v>
      </c>
      <c r="P40" s="65"/>
      <c r="Q40" s="66"/>
      <c r="R40" s="65">
        <f>VLOOKUP($A40,'Return Data'!$B$7:$R$2843,16,0)</f>
        <v>14.8704</v>
      </c>
      <c r="S40" s="67">
        <f t="shared" ref="S40:S71" si="16">RANK(R40,R$8:R$73,0)</f>
        <v>36</v>
      </c>
    </row>
    <row r="41" spans="1:19" x14ac:dyDescent="0.3">
      <c r="A41" s="63" t="s">
        <v>299</v>
      </c>
      <c r="B41" s="64">
        <f>VLOOKUP($A41,'Return Data'!$B$7:$R$2843,3,0)</f>
        <v>44438</v>
      </c>
      <c r="C41" s="65">
        <f>VLOOKUP($A41,'Return Data'!$B$7:$R$2843,4,0)</f>
        <v>856.76365844119198</v>
      </c>
      <c r="D41" s="65">
        <f>VLOOKUP($A41,'Return Data'!$B$7:$R$2843,10,0)</f>
        <v>10.5032</v>
      </c>
      <c r="E41" s="66">
        <f t="shared" si="10"/>
        <v>32</v>
      </c>
      <c r="F41" s="65">
        <f>VLOOKUP($A41,'Return Data'!$B$7:$R$2843,11,0)</f>
        <v>17.919</v>
      </c>
      <c r="G41" s="66">
        <f t="shared" si="11"/>
        <v>43</v>
      </c>
      <c r="H41" s="65">
        <f>VLOOKUP($A41,'Return Data'!$B$7:$R$2843,12,0)</f>
        <v>35.206400000000002</v>
      </c>
      <c r="I41" s="66">
        <f t="shared" si="12"/>
        <v>38</v>
      </c>
      <c r="J41" s="65">
        <f>VLOOKUP($A41,'Return Data'!$B$7:$R$2843,13,0)</f>
        <v>49.2517</v>
      </c>
      <c r="K41" s="66">
        <f t="shared" si="13"/>
        <v>41</v>
      </c>
      <c r="L41" s="65">
        <f>VLOOKUP($A41,'Return Data'!$B$7:$R$2843,17,0)</f>
        <v>27.116700000000002</v>
      </c>
      <c r="M41" s="66">
        <f t="shared" si="14"/>
        <v>37</v>
      </c>
      <c r="N41" s="65">
        <f>VLOOKUP($A41,'Return Data'!$B$7:$R$2843,14,0)</f>
        <v>11.637600000000001</v>
      </c>
      <c r="O41" s="66">
        <f t="shared" si="15"/>
        <v>39</v>
      </c>
      <c r="P41" s="65">
        <f>VLOOKUP($A41,'Return Data'!$B$7:$R$2843,15,0)</f>
        <v>11.336499999999999</v>
      </c>
      <c r="Q41" s="66">
        <f>RANK(P41,P$8:P$73,0)</f>
        <v>34</v>
      </c>
      <c r="R41" s="65">
        <f>VLOOKUP($A41,'Return Data'!$B$7:$R$2843,16,0)</f>
        <v>19.123799999999999</v>
      </c>
      <c r="S41" s="67">
        <f t="shared" si="16"/>
        <v>14</v>
      </c>
    </row>
    <row r="42" spans="1:19" x14ac:dyDescent="0.3">
      <c r="A42" s="63" t="s">
        <v>300</v>
      </c>
      <c r="B42" s="64">
        <f>VLOOKUP($A42,'Return Data'!$B$7:$R$2843,3,0)</f>
        <v>44438</v>
      </c>
      <c r="C42" s="65">
        <f>VLOOKUP($A42,'Return Data'!$B$7:$R$2843,4,0)</f>
        <v>466.87990181366501</v>
      </c>
      <c r="D42" s="65">
        <f>VLOOKUP($A42,'Return Data'!$B$7:$R$2843,10,0)</f>
        <v>10.3308</v>
      </c>
      <c r="E42" s="66">
        <f t="shared" si="10"/>
        <v>36</v>
      </c>
      <c r="F42" s="65">
        <f>VLOOKUP($A42,'Return Data'!$B$7:$R$2843,11,0)</f>
        <v>17.738800000000001</v>
      </c>
      <c r="G42" s="66">
        <f t="shared" si="11"/>
        <v>45</v>
      </c>
      <c r="H42" s="65">
        <f>VLOOKUP($A42,'Return Data'!$B$7:$R$2843,12,0)</f>
        <v>34.975999999999999</v>
      </c>
      <c r="I42" s="66">
        <f t="shared" si="12"/>
        <v>41</v>
      </c>
      <c r="J42" s="65">
        <f>VLOOKUP($A42,'Return Data'!$B$7:$R$2843,13,0)</f>
        <v>48.805199999999999</v>
      </c>
      <c r="K42" s="66">
        <f t="shared" si="13"/>
        <v>42</v>
      </c>
      <c r="L42" s="65">
        <f>VLOOKUP($A42,'Return Data'!$B$7:$R$2843,17,0)</f>
        <v>27.167200000000001</v>
      </c>
      <c r="M42" s="66">
        <f t="shared" si="14"/>
        <v>36</v>
      </c>
      <c r="N42" s="65">
        <f>VLOOKUP($A42,'Return Data'!$B$7:$R$2843,14,0)</f>
        <v>11.923500000000001</v>
      </c>
      <c r="O42" s="66">
        <f t="shared" si="15"/>
        <v>37</v>
      </c>
      <c r="P42" s="65">
        <f>VLOOKUP($A42,'Return Data'!$B$7:$R$2843,15,0)</f>
        <v>14.245100000000001</v>
      </c>
      <c r="Q42" s="66">
        <f>RANK(P42,P$8:P$73,0)</f>
        <v>16</v>
      </c>
      <c r="R42" s="65">
        <f>VLOOKUP($A42,'Return Data'!$B$7:$R$2843,16,0)</f>
        <v>16.3139</v>
      </c>
      <c r="S42" s="67">
        <f t="shared" si="16"/>
        <v>24</v>
      </c>
    </row>
    <row r="43" spans="1:19" x14ac:dyDescent="0.3">
      <c r="A43" s="63" t="s">
        <v>301</v>
      </c>
      <c r="B43" s="64">
        <f>VLOOKUP($A43,'Return Data'!$B$7:$R$2843,3,0)</f>
        <v>44438</v>
      </c>
      <c r="C43" s="65">
        <f>VLOOKUP($A43,'Return Data'!$B$7:$R$2843,4,0)</f>
        <v>203.11500000000001</v>
      </c>
      <c r="D43" s="65">
        <f>VLOOKUP($A43,'Return Data'!$B$7:$R$2843,10,0)</f>
        <v>8.5364000000000004</v>
      </c>
      <c r="E43" s="66">
        <f t="shared" si="10"/>
        <v>52</v>
      </c>
      <c r="F43" s="65">
        <f>VLOOKUP($A43,'Return Data'!$B$7:$R$2843,11,0)</f>
        <v>34.129399999999997</v>
      </c>
      <c r="G43" s="66">
        <f t="shared" si="11"/>
        <v>8</v>
      </c>
      <c r="H43" s="65">
        <f>VLOOKUP($A43,'Return Data'!$B$7:$R$2843,12,0)</f>
        <v>63.953400000000002</v>
      </c>
      <c r="I43" s="66">
        <f t="shared" si="12"/>
        <v>7</v>
      </c>
      <c r="J43" s="65">
        <f>VLOOKUP($A43,'Return Data'!$B$7:$R$2843,13,0)</f>
        <v>77.287300000000002</v>
      </c>
      <c r="K43" s="66">
        <f t="shared" si="13"/>
        <v>8</v>
      </c>
      <c r="L43" s="65">
        <f>VLOOKUP($A43,'Return Data'!$B$7:$R$2843,17,0)</f>
        <v>52.868299999999998</v>
      </c>
      <c r="M43" s="66">
        <f t="shared" si="14"/>
        <v>1</v>
      </c>
      <c r="N43" s="65">
        <f>VLOOKUP($A43,'Return Data'!$B$7:$R$2843,14,0)</f>
        <v>27.944199999999999</v>
      </c>
      <c r="O43" s="66">
        <f t="shared" si="15"/>
        <v>2</v>
      </c>
      <c r="P43" s="65">
        <f>VLOOKUP($A43,'Return Data'!$B$7:$R$2843,15,0)</f>
        <v>21.8184</v>
      </c>
      <c r="Q43" s="66">
        <f>RANK(P43,P$8:P$73,0)</f>
        <v>3</v>
      </c>
      <c r="R43" s="65">
        <f>VLOOKUP($A43,'Return Data'!$B$7:$R$2843,16,0)</f>
        <v>15.0863</v>
      </c>
      <c r="S43" s="67">
        <f t="shared" si="16"/>
        <v>35</v>
      </c>
    </row>
    <row r="44" spans="1:19" x14ac:dyDescent="0.3">
      <c r="A44" s="63" t="s">
        <v>302</v>
      </c>
      <c r="B44" s="64">
        <f>VLOOKUP($A44,'Return Data'!$B$7:$R$2843,3,0)</f>
        <v>44438</v>
      </c>
      <c r="C44" s="65">
        <f>VLOOKUP($A44,'Return Data'!$B$7:$R$2843,4,0)</f>
        <v>74.680000000000007</v>
      </c>
      <c r="D44" s="65">
        <f>VLOOKUP($A44,'Return Data'!$B$7:$R$2843,10,0)</f>
        <v>6.8383000000000003</v>
      </c>
      <c r="E44" s="66">
        <f t="shared" si="10"/>
        <v>61</v>
      </c>
      <c r="F44" s="65">
        <f>VLOOKUP($A44,'Return Data'!$B$7:$R$2843,11,0)</f>
        <v>15.998799999999999</v>
      </c>
      <c r="G44" s="66">
        <f t="shared" si="11"/>
        <v>54</v>
      </c>
      <c r="H44" s="65">
        <f>VLOOKUP($A44,'Return Data'!$B$7:$R$2843,12,0)</f>
        <v>31.920200000000001</v>
      </c>
      <c r="I44" s="66">
        <f t="shared" si="12"/>
        <v>51</v>
      </c>
      <c r="J44" s="65">
        <f>VLOOKUP($A44,'Return Data'!$B$7:$R$2843,13,0)</f>
        <v>49.8996</v>
      </c>
      <c r="K44" s="66">
        <f t="shared" si="13"/>
        <v>37</v>
      </c>
      <c r="L44" s="65">
        <f>VLOOKUP($A44,'Return Data'!$B$7:$R$2843,17,0)</f>
        <v>21.131499999999999</v>
      </c>
      <c r="M44" s="66">
        <f t="shared" si="14"/>
        <v>56</v>
      </c>
      <c r="N44" s="65">
        <f>VLOOKUP($A44,'Return Data'!$B$7:$R$2843,14,0)</f>
        <v>10.7974</v>
      </c>
      <c r="O44" s="66">
        <f t="shared" si="15"/>
        <v>43</v>
      </c>
      <c r="P44" s="65">
        <f>VLOOKUP($A44,'Return Data'!$B$7:$R$2843,15,0)</f>
        <v>10.543100000000001</v>
      </c>
      <c r="Q44" s="66">
        <f>RANK(P44,P$8:P$73,0)</f>
        <v>38</v>
      </c>
      <c r="R44" s="65">
        <f>VLOOKUP($A44,'Return Data'!$B$7:$R$2843,16,0)</f>
        <v>16.972100000000001</v>
      </c>
      <c r="S44" s="67">
        <f t="shared" si="16"/>
        <v>21</v>
      </c>
    </row>
    <row r="45" spans="1:19" x14ac:dyDescent="0.3">
      <c r="A45" s="63" t="s">
        <v>373</v>
      </c>
      <c r="B45" s="64">
        <f>VLOOKUP($A45,'Return Data'!$B$7:$R$2843,3,0)</f>
        <v>44438</v>
      </c>
      <c r="C45" s="65">
        <f>VLOOKUP($A45,'Return Data'!$B$7:$R$2843,4,0)</f>
        <v>662.97258985088001</v>
      </c>
      <c r="D45" s="65">
        <f>VLOOKUP($A45,'Return Data'!$B$7:$R$2843,10,0)</f>
        <v>9.7975999999999992</v>
      </c>
      <c r="E45" s="66">
        <f t="shared" si="10"/>
        <v>43</v>
      </c>
      <c r="F45" s="65">
        <f>VLOOKUP($A45,'Return Data'!$B$7:$R$2843,11,0)</f>
        <v>18.053899999999999</v>
      </c>
      <c r="G45" s="66">
        <f t="shared" si="11"/>
        <v>41</v>
      </c>
      <c r="H45" s="65">
        <f>VLOOKUP($A45,'Return Data'!$B$7:$R$2843,12,0)</f>
        <v>35.694600000000001</v>
      </c>
      <c r="I45" s="66">
        <f t="shared" si="12"/>
        <v>36</v>
      </c>
      <c r="J45" s="65">
        <f>VLOOKUP($A45,'Return Data'!$B$7:$R$2843,13,0)</f>
        <v>45.666800000000002</v>
      </c>
      <c r="K45" s="66">
        <f t="shared" si="13"/>
        <v>48</v>
      </c>
      <c r="L45" s="65">
        <f>VLOOKUP($A45,'Return Data'!$B$7:$R$2843,17,0)</f>
        <v>27.206</v>
      </c>
      <c r="M45" s="66">
        <f t="shared" si="14"/>
        <v>35</v>
      </c>
      <c r="N45" s="65">
        <f>VLOOKUP($A45,'Return Data'!$B$7:$R$2843,14,0)</f>
        <v>13.199199999999999</v>
      </c>
      <c r="O45" s="66">
        <f t="shared" si="15"/>
        <v>28</v>
      </c>
      <c r="P45" s="65">
        <f>VLOOKUP($A45,'Return Data'!$B$7:$R$2843,15,0)</f>
        <v>12.110799999999999</v>
      </c>
      <c r="Q45" s="66">
        <f>RANK(P45,P$8:P$73,0)</f>
        <v>29</v>
      </c>
      <c r="R45" s="65">
        <f>VLOOKUP($A45,'Return Data'!$B$7:$R$2843,16,0)</f>
        <v>15.892899999999999</v>
      </c>
      <c r="S45" s="67">
        <f t="shared" si="16"/>
        <v>28</v>
      </c>
    </row>
    <row r="46" spans="1:19" x14ac:dyDescent="0.3">
      <c r="A46" s="63" t="s">
        <v>304</v>
      </c>
      <c r="B46" s="64">
        <f>VLOOKUP($A46,'Return Data'!$B$7:$R$2843,3,0)</f>
        <v>44438</v>
      </c>
      <c r="C46" s="65">
        <f>VLOOKUP($A46,'Return Data'!$B$7:$R$2843,4,0)</f>
        <v>23.091699999999999</v>
      </c>
      <c r="D46" s="65">
        <f>VLOOKUP($A46,'Return Data'!$B$7:$R$2843,10,0)</f>
        <v>9.3373000000000008</v>
      </c>
      <c r="E46" s="66">
        <f t="shared" si="10"/>
        <v>47</v>
      </c>
      <c r="F46" s="65">
        <f>VLOOKUP($A46,'Return Data'!$B$7:$R$2843,11,0)</f>
        <v>20.134699999999999</v>
      </c>
      <c r="G46" s="66">
        <f t="shared" si="11"/>
        <v>25</v>
      </c>
      <c r="H46" s="65">
        <f>VLOOKUP($A46,'Return Data'!$B$7:$R$2843,12,0)</f>
        <v>38.219000000000001</v>
      </c>
      <c r="I46" s="66">
        <f t="shared" si="12"/>
        <v>27</v>
      </c>
      <c r="J46" s="65">
        <f>VLOOKUP($A46,'Return Data'!$B$7:$R$2843,13,0)</f>
        <v>55.150700000000001</v>
      </c>
      <c r="K46" s="66">
        <f t="shared" si="13"/>
        <v>20</v>
      </c>
      <c r="L46" s="65">
        <f>VLOOKUP($A46,'Return Data'!$B$7:$R$2843,17,0)</f>
        <v>34.993200000000002</v>
      </c>
      <c r="M46" s="66">
        <f t="shared" si="14"/>
        <v>15</v>
      </c>
      <c r="N46" s="65">
        <f>VLOOKUP($A46,'Return Data'!$B$7:$R$2843,14,0)</f>
        <v>19.6877</v>
      </c>
      <c r="O46" s="66">
        <f t="shared" si="15"/>
        <v>6</v>
      </c>
      <c r="P46" s="65"/>
      <c r="Q46" s="66"/>
      <c r="R46" s="65">
        <f>VLOOKUP($A46,'Return Data'!$B$7:$R$2843,16,0)</f>
        <v>16.699400000000001</v>
      </c>
      <c r="S46" s="67">
        <f t="shared" si="16"/>
        <v>22</v>
      </c>
    </row>
    <row r="47" spans="1:19" x14ac:dyDescent="0.3">
      <c r="A47" s="63" t="s">
        <v>305</v>
      </c>
      <c r="B47" s="64">
        <f>VLOOKUP($A47,'Return Data'!$B$7:$R$2843,3,0)</f>
        <v>44438</v>
      </c>
      <c r="C47" s="65">
        <f>VLOOKUP($A47,'Return Data'!$B$7:$R$2843,4,0)</f>
        <v>23.9603</v>
      </c>
      <c r="D47" s="65">
        <f>VLOOKUP($A47,'Return Data'!$B$7:$R$2843,10,0)</f>
        <v>9.6752000000000002</v>
      </c>
      <c r="E47" s="66">
        <f t="shared" si="10"/>
        <v>45</v>
      </c>
      <c r="F47" s="65">
        <f>VLOOKUP($A47,'Return Data'!$B$7:$R$2843,11,0)</f>
        <v>20.3322</v>
      </c>
      <c r="G47" s="66">
        <f t="shared" si="11"/>
        <v>23</v>
      </c>
      <c r="H47" s="65">
        <f>VLOOKUP($A47,'Return Data'!$B$7:$R$2843,12,0)</f>
        <v>37.962899999999998</v>
      </c>
      <c r="I47" s="66">
        <f t="shared" si="12"/>
        <v>30</v>
      </c>
      <c r="J47" s="65">
        <f>VLOOKUP($A47,'Return Data'!$B$7:$R$2843,13,0)</f>
        <v>54.7453</v>
      </c>
      <c r="K47" s="66">
        <f t="shared" si="13"/>
        <v>24</v>
      </c>
      <c r="L47" s="65">
        <f>VLOOKUP($A47,'Return Data'!$B$7:$R$2843,17,0)</f>
        <v>35.436399999999999</v>
      </c>
      <c r="M47" s="66">
        <f t="shared" si="14"/>
        <v>14</v>
      </c>
      <c r="N47" s="65">
        <f>VLOOKUP($A47,'Return Data'!$B$7:$R$2843,14,0)</f>
        <v>19.449100000000001</v>
      </c>
      <c r="O47" s="66">
        <f t="shared" si="15"/>
        <v>7</v>
      </c>
      <c r="P47" s="65">
        <f>VLOOKUP($A47,'Return Data'!$B$7:$R$2843,15,0)</f>
        <v>15.2378</v>
      </c>
      <c r="Q47" s="66">
        <f>RANK(P47,P$8:P$73,0)</f>
        <v>11</v>
      </c>
      <c r="R47" s="65">
        <f>VLOOKUP($A47,'Return Data'!$B$7:$R$2843,16,0)</f>
        <v>14.5396</v>
      </c>
      <c r="S47" s="67">
        <f t="shared" si="16"/>
        <v>38</v>
      </c>
    </row>
    <row r="48" spans="1:19" x14ac:dyDescent="0.3">
      <c r="A48" s="63" t="s">
        <v>306</v>
      </c>
      <c r="B48" s="64">
        <f>VLOOKUP($A48,'Return Data'!$B$7:$R$2843,3,0)</f>
        <v>44438</v>
      </c>
      <c r="C48" s="65">
        <f>VLOOKUP($A48,'Return Data'!$B$7:$R$2843,4,0)</f>
        <v>22.531600000000001</v>
      </c>
      <c r="D48" s="65">
        <f>VLOOKUP($A48,'Return Data'!$B$7:$R$2843,10,0)</f>
        <v>9.1864000000000008</v>
      </c>
      <c r="E48" s="66">
        <f t="shared" si="10"/>
        <v>49</v>
      </c>
      <c r="F48" s="65">
        <f>VLOOKUP($A48,'Return Data'!$B$7:$R$2843,11,0)</f>
        <v>19.988700000000001</v>
      </c>
      <c r="G48" s="66">
        <f t="shared" si="11"/>
        <v>26</v>
      </c>
      <c r="H48" s="65">
        <f>VLOOKUP($A48,'Return Data'!$B$7:$R$2843,12,0)</f>
        <v>38.161200000000001</v>
      </c>
      <c r="I48" s="66">
        <f t="shared" si="12"/>
        <v>28</v>
      </c>
      <c r="J48" s="65">
        <f>VLOOKUP($A48,'Return Data'!$B$7:$R$2843,13,0)</f>
        <v>54.754300000000001</v>
      </c>
      <c r="K48" s="66">
        <f t="shared" si="13"/>
        <v>23</v>
      </c>
      <c r="L48" s="65">
        <f>VLOOKUP($A48,'Return Data'!$B$7:$R$2843,17,0)</f>
        <v>33.727499999999999</v>
      </c>
      <c r="M48" s="66">
        <f t="shared" si="14"/>
        <v>17</v>
      </c>
      <c r="N48" s="65">
        <f>VLOOKUP($A48,'Return Data'!$B$7:$R$2843,14,0)</f>
        <v>17.393899999999999</v>
      </c>
      <c r="O48" s="66">
        <f t="shared" si="15"/>
        <v>11</v>
      </c>
      <c r="P48" s="65">
        <f>VLOOKUP($A48,'Return Data'!$B$7:$R$2843,15,0)</f>
        <v>13.833600000000001</v>
      </c>
      <c r="Q48" s="66">
        <f>RANK(P48,P$8:P$73,0)</f>
        <v>19</v>
      </c>
      <c r="R48" s="65">
        <f>VLOOKUP($A48,'Return Data'!$B$7:$R$2843,16,0)</f>
        <v>13.2615</v>
      </c>
      <c r="S48" s="67">
        <f t="shared" si="16"/>
        <v>42</v>
      </c>
    </row>
    <row r="49" spans="1:19" x14ac:dyDescent="0.3">
      <c r="A49" s="63" t="s">
        <v>307</v>
      </c>
      <c r="B49" s="64">
        <f>VLOOKUP($A49,'Return Data'!$B$7:$R$2843,3,0)</f>
        <v>44438</v>
      </c>
      <c r="C49" s="65">
        <f>VLOOKUP($A49,'Return Data'!$B$7:$R$2843,4,0)</f>
        <v>27.9374</v>
      </c>
      <c r="D49" s="65">
        <f>VLOOKUP($A49,'Return Data'!$B$7:$R$2843,10,0)</f>
        <v>21.579000000000001</v>
      </c>
      <c r="E49" s="66">
        <f t="shared" si="10"/>
        <v>1</v>
      </c>
      <c r="F49" s="65">
        <f>VLOOKUP($A49,'Return Data'!$B$7:$R$2843,11,0)</f>
        <v>39.1922</v>
      </c>
      <c r="G49" s="66">
        <f t="shared" si="11"/>
        <v>5</v>
      </c>
      <c r="H49" s="65">
        <f>VLOOKUP($A49,'Return Data'!$B$7:$R$2843,12,0)</f>
        <v>63.801000000000002</v>
      </c>
      <c r="I49" s="66">
        <f t="shared" si="12"/>
        <v>8</v>
      </c>
      <c r="J49" s="65">
        <f>VLOOKUP($A49,'Return Data'!$B$7:$R$2843,13,0)</f>
        <v>80.563999999999993</v>
      </c>
      <c r="K49" s="66">
        <f t="shared" si="13"/>
        <v>6</v>
      </c>
      <c r="L49" s="65">
        <f>VLOOKUP($A49,'Return Data'!$B$7:$R$2843,17,0)</f>
        <v>50.819099999999999</v>
      </c>
      <c r="M49" s="66">
        <f t="shared" si="14"/>
        <v>3</v>
      </c>
      <c r="N49" s="65">
        <f>VLOOKUP($A49,'Return Data'!$B$7:$R$2843,14,0)</f>
        <v>27.574999999999999</v>
      </c>
      <c r="O49" s="66">
        <f t="shared" si="15"/>
        <v>4</v>
      </c>
      <c r="P49" s="65"/>
      <c r="Q49" s="66"/>
      <c r="R49" s="65">
        <f>VLOOKUP($A49,'Return Data'!$B$7:$R$2843,16,0)</f>
        <v>26.172799999999999</v>
      </c>
      <c r="S49" s="67">
        <f t="shared" si="16"/>
        <v>3</v>
      </c>
    </row>
    <row r="50" spans="1:19" x14ac:dyDescent="0.3">
      <c r="A50" s="63" t="s">
        <v>308</v>
      </c>
      <c r="B50" s="64">
        <f>VLOOKUP($A50,'Return Data'!$B$7:$R$2843,3,0)</f>
        <v>44438</v>
      </c>
      <c r="C50" s="65">
        <f>VLOOKUP($A50,'Return Data'!$B$7:$R$2843,4,0)</f>
        <v>16.837199999999999</v>
      </c>
      <c r="D50" s="65">
        <f>VLOOKUP($A50,'Return Data'!$B$7:$R$2843,10,0)</f>
        <v>7.6285999999999996</v>
      </c>
      <c r="E50" s="66">
        <f t="shared" si="10"/>
        <v>57</v>
      </c>
      <c r="F50" s="65">
        <f>VLOOKUP($A50,'Return Data'!$B$7:$R$2843,11,0)</f>
        <v>18.257899999999999</v>
      </c>
      <c r="G50" s="66">
        <f t="shared" si="11"/>
        <v>39</v>
      </c>
      <c r="H50" s="65">
        <f>VLOOKUP($A50,'Return Data'!$B$7:$R$2843,12,0)</f>
        <v>34.9816</v>
      </c>
      <c r="I50" s="66">
        <f t="shared" si="12"/>
        <v>40</v>
      </c>
      <c r="J50" s="65">
        <f>VLOOKUP($A50,'Return Data'!$B$7:$R$2843,13,0)</f>
        <v>49.713200000000001</v>
      </c>
      <c r="K50" s="66">
        <f t="shared" si="13"/>
        <v>38</v>
      </c>
      <c r="L50" s="65">
        <f>VLOOKUP($A50,'Return Data'!$B$7:$R$2843,17,0)</f>
        <v>29.676400000000001</v>
      </c>
      <c r="M50" s="66">
        <f t="shared" si="14"/>
        <v>25</v>
      </c>
      <c r="N50" s="65"/>
      <c r="O50" s="66"/>
      <c r="P50" s="65"/>
      <c r="Q50" s="66"/>
      <c r="R50" s="65">
        <f>VLOOKUP($A50,'Return Data'!$B$7:$R$2843,16,0)</f>
        <v>18.153400000000001</v>
      </c>
      <c r="S50" s="67">
        <f t="shared" si="16"/>
        <v>18</v>
      </c>
    </row>
    <row r="51" spans="1:19" x14ac:dyDescent="0.3">
      <c r="A51" s="63" t="s">
        <v>309</v>
      </c>
      <c r="B51" s="64">
        <f>VLOOKUP($A51,'Return Data'!$B$7:$R$2843,3,0)</f>
        <v>44438</v>
      </c>
      <c r="C51" s="65">
        <f>VLOOKUP($A51,'Return Data'!$B$7:$R$2843,4,0)</f>
        <v>15.352</v>
      </c>
      <c r="D51" s="65">
        <f>VLOOKUP($A51,'Return Data'!$B$7:$R$2843,10,0)</f>
        <v>8.3874999999999993</v>
      </c>
      <c r="E51" s="66">
        <f t="shared" si="10"/>
        <v>54</v>
      </c>
      <c r="F51" s="65">
        <f>VLOOKUP($A51,'Return Data'!$B$7:$R$2843,11,0)</f>
        <v>16.699100000000001</v>
      </c>
      <c r="G51" s="66">
        <f t="shared" si="11"/>
        <v>50</v>
      </c>
      <c r="H51" s="65">
        <f>VLOOKUP($A51,'Return Data'!$B$7:$R$2843,12,0)</f>
        <v>32.948799999999999</v>
      </c>
      <c r="I51" s="66">
        <f t="shared" si="12"/>
        <v>48</v>
      </c>
      <c r="J51" s="65">
        <f>VLOOKUP($A51,'Return Data'!$B$7:$R$2843,13,0)</f>
        <v>45.365000000000002</v>
      </c>
      <c r="K51" s="66">
        <f t="shared" si="13"/>
        <v>49</v>
      </c>
      <c r="L51" s="65">
        <f>VLOOKUP($A51,'Return Data'!$B$7:$R$2843,17,0)</f>
        <v>25.85</v>
      </c>
      <c r="M51" s="66">
        <f t="shared" si="14"/>
        <v>42</v>
      </c>
      <c r="N51" s="65"/>
      <c r="O51" s="66"/>
      <c r="P51" s="65"/>
      <c r="Q51" s="66"/>
      <c r="R51" s="65">
        <f>VLOOKUP($A51,'Return Data'!$B$7:$R$2843,16,0)</f>
        <v>13.311299999999999</v>
      </c>
      <c r="S51" s="67">
        <f t="shared" si="16"/>
        <v>41</v>
      </c>
    </row>
    <row r="52" spans="1:19" x14ac:dyDescent="0.3">
      <c r="A52" s="63" t="s">
        <v>310</v>
      </c>
      <c r="B52" s="64">
        <f>VLOOKUP($A52,'Return Data'!$B$7:$R$2843,3,0)</f>
        <v>44438</v>
      </c>
      <c r="C52" s="65">
        <f>VLOOKUP($A52,'Return Data'!$B$7:$R$2843,4,0)</f>
        <v>76.387100000000004</v>
      </c>
      <c r="D52" s="65">
        <f>VLOOKUP($A52,'Return Data'!$B$7:$R$2843,10,0)</f>
        <v>15.998900000000001</v>
      </c>
      <c r="E52" s="66">
        <f t="shared" si="10"/>
        <v>11</v>
      </c>
      <c r="F52" s="65">
        <f>VLOOKUP($A52,'Return Data'!$B$7:$R$2843,11,0)</f>
        <v>29.757999999999999</v>
      </c>
      <c r="G52" s="66">
        <f t="shared" si="11"/>
        <v>12</v>
      </c>
      <c r="H52" s="65">
        <f>VLOOKUP($A52,'Return Data'!$B$7:$R$2843,12,0)</f>
        <v>46.876199999999997</v>
      </c>
      <c r="I52" s="66">
        <f t="shared" si="12"/>
        <v>12</v>
      </c>
      <c r="J52" s="65">
        <f>VLOOKUP($A52,'Return Data'!$B$7:$R$2843,13,0)</f>
        <v>66.7273</v>
      </c>
      <c r="K52" s="66">
        <f t="shared" si="13"/>
        <v>10</v>
      </c>
      <c r="L52" s="65">
        <f>VLOOKUP($A52,'Return Data'!$B$7:$R$2843,17,0)</f>
        <v>47.564799999999998</v>
      </c>
      <c r="M52" s="66">
        <f t="shared" si="14"/>
        <v>4</v>
      </c>
      <c r="N52" s="65">
        <f>VLOOKUP($A52,'Return Data'!$B$7:$R$2843,14,0)</f>
        <v>27.689</v>
      </c>
      <c r="O52" s="66">
        <f>RANK(N52,N$8:N$73,0)</f>
        <v>3</v>
      </c>
      <c r="P52" s="65">
        <f>VLOOKUP($A52,'Return Data'!$B$7:$R$2843,15,0)</f>
        <v>22.8005</v>
      </c>
      <c r="Q52" s="66">
        <f>RANK(P52,P$8:P$73,0)</f>
        <v>2</v>
      </c>
      <c r="R52" s="65">
        <f>VLOOKUP($A52,'Return Data'!$B$7:$R$2843,16,0)</f>
        <v>24.069600000000001</v>
      </c>
      <c r="S52" s="67">
        <f t="shared" si="16"/>
        <v>5</v>
      </c>
    </row>
    <row r="53" spans="1:19" x14ac:dyDescent="0.3">
      <c r="A53" s="63" t="s">
        <v>311</v>
      </c>
      <c r="B53" s="64">
        <f>VLOOKUP($A53,'Return Data'!$B$7:$R$2843,3,0)</f>
        <v>44438</v>
      </c>
      <c r="C53" s="65">
        <f>VLOOKUP($A53,'Return Data'!$B$7:$R$2843,4,0)</f>
        <v>55.149500000000003</v>
      </c>
      <c r="D53" s="65">
        <f>VLOOKUP($A53,'Return Data'!$B$7:$R$2843,10,0)</f>
        <v>18.7576</v>
      </c>
      <c r="E53" s="66">
        <f t="shared" si="10"/>
        <v>3</v>
      </c>
      <c r="F53" s="65">
        <f>VLOOKUP($A53,'Return Data'!$B$7:$R$2843,11,0)</f>
        <v>29.9712</v>
      </c>
      <c r="G53" s="66">
        <f t="shared" si="11"/>
        <v>11</v>
      </c>
      <c r="H53" s="65">
        <f>VLOOKUP($A53,'Return Data'!$B$7:$R$2843,12,0)</f>
        <v>49.961399999999998</v>
      </c>
      <c r="I53" s="66">
        <f t="shared" si="12"/>
        <v>9</v>
      </c>
      <c r="J53" s="65">
        <f>VLOOKUP($A53,'Return Data'!$B$7:$R$2843,13,0)</f>
        <v>69.096599999999995</v>
      </c>
      <c r="K53" s="66">
        <f t="shared" si="13"/>
        <v>9</v>
      </c>
      <c r="L53" s="65">
        <f>VLOOKUP($A53,'Return Data'!$B$7:$R$2843,17,0)</f>
        <v>51.153199999999998</v>
      </c>
      <c r="M53" s="66">
        <f t="shared" si="14"/>
        <v>2</v>
      </c>
      <c r="N53" s="65">
        <f>VLOOKUP($A53,'Return Data'!$B$7:$R$2843,14,0)</f>
        <v>31.781700000000001</v>
      </c>
      <c r="O53" s="66">
        <f>RANK(N53,N$8:N$73,0)</f>
        <v>1</v>
      </c>
      <c r="P53" s="65">
        <f>VLOOKUP($A53,'Return Data'!$B$7:$R$2843,15,0)</f>
        <v>24.200099999999999</v>
      </c>
      <c r="Q53" s="66">
        <f>RANK(P53,P$8:P$73,0)</f>
        <v>1</v>
      </c>
      <c r="R53" s="65">
        <f>VLOOKUP($A53,'Return Data'!$B$7:$R$2843,16,0)</f>
        <v>25.835100000000001</v>
      </c>
      <c r="S53" s="67">
        <f t="shared" si="16"/>
        <v>4</v>
      </c>
    </row>
    <row r="54" spans="1:19" x14ac:dyDescent="0.3">
      <c r="A54" s="63" t="s">
        <v>312</v>
      </c>
      <c r="B54" s="64">
        <f>VLOOKUP($A54,'Return Data'!$B$7:$R$2843,3,0)</f>
        <v>44438</v>
      </c>
      <c r="C54" s="65">
        <f>VLOOKUP($A54,'Return Data'!$B$7:$R$2843,4,0)</f>
        <v>15.0341</v>
      </c>
      <c r="D54" s="65">
        <f>VLOOKUP($A54,'Return Data'!$B$7:$R$2843,10,0)</f>
        <v>11.2171</v>
      </c>
      <c r="E54" s="66">
        <f t="shared" si="10"/>
        <v>29</v>
      </c>
      <c r="F54" s="65">
        <f>VLOOKUP($A54,'Return Data'!$B$7:$R$2843,11,0)</f>
        <v>15.341699999999999</v>
      </c>
      <c r="G54" s="66">
        <f t="shared" si="11"/>
        <v>55</v>
      </c>
      <c r="H54" s="65">
        <f>VLOOKUP($A54,'Return Data'!$B$7:$R$2843,12,0)</f>
        <v>22.743400000000001</v>
      </c>
      <c r="I54" s="66">
        <f t="shared" si="12"/>
        <v>64</v>
      </c>
      <c r="J54" s="65">
        <f>VLOOKUP($A54,'Return Data'!$B$7:$R$2843,13,0)</f>
        <v>31.888500000000001</v>
      </c>
      <c r="K54" s="66">
        <f t="shared" si="13"/>
        <v>64</v>
      </c>
      <c r="L54" s="65"/>
      <c r="M54" s="66"/>
      <c r="N54" s="65"/>
      <c r="O54" s="66"/>
      <c r="P54" s="65"/>
      <c r="Q54" s="66"/>
      <c r="R54" s="65">
        <f>VLOOKUP($A54,'Return Data'!$B$7:$R$2843,16,0)</f>
        <v>16.998000000000001</v>
      </c>
      <c r="S54" s="67">
        <f t="shared" si="16"/>
        <v>20</v>
      </c>
    </row>
    <row r="55" spans="1:19" x14ac:dyDescent="0.3">
      <c r="A55" s="63" t="s">
        <v>313</v>
      </c>
      <c r="B55" s="64">
        <f>VLOOKUP($A55,'Return Data'!$B$7:$R$2843,3,0)</f>
        <v>44438</v>
      </c>
      <c r="C55" s="65">
        <f>VLOOKUP($A55,'Return Data'!$B$7:$R$2843,4,0)</f>
        <v>143.00389999999999</v>
      </c>
      <c r="D55" s="65">
        <f>VLOOKUP($A55,'Return Data'!$B$7:$R$2843,10,0)</f>
        <v>12.4024</v>
      </c>
      <c r="E55" s="66">
        <f t="shared" si="10"/>
        <v>23</v>
      </c>
      <c r="F55" s="65">
        <f>VLOOKUP($A55,'Return Data'!$B$7:$R$2843,11,0)</f>
        <v>18.2105</v>
      </c>
      <c r="G55" s="66">
        <f t="shared" si="11"/>
        <v>40</v>
      </c>
      <c r="H55" s="65">
        <f>VLOOKUP($A55,'Return Data'!$B$7:$R$2843,12,0)</f>
        <v>35.732599999999998</v>
      </c>
      <c r="I55" s="66">
        <f t="shared" si="12"/>
        <v>34</v>
      </c>
      <c r="J55" s="65">
        <f>VLOOKUP($A55,'Return Data'!$B$7:$R$2843,13,0)</f>
        <v>49.563600000000001</v>
      </c>
      <c r="K55" s="66">
        <f t="shared" si="13"/>
        <v>39</v>
      </c>
      <c r="L55" s="65">
        <f>VLOOKUP($A55,'Return Data'!$B$7:$R$2843,17,0)</f>
        <v>23.500800000000002</v>
      </c>
      <c r="M55" s="66">
        <f t="shared" ref="M55:M73" si="17">RANK(L55,L$8:L$73,0)</f>
        <v>52</v>
      </c>
      <c r="N55" s="65">
        <f>VLOOKUP($A55,'Return Data'!$B$7:$R$2843,14,0)</f>
        <v>10.1737</v>
      </c>
      <c r="O55" s="66">
        <f>RANK(N55,N$8:N$73,0)</f>
        <v>46</v>
      </c>
      <c r="P55" s="65">
        <f>VLOOKUP($A55,'Return Data'!$B$7:$R$2843,15,0)</f>
        <v>11.3764</v>
      </c>
      <c r="Q55" s="66">
        <f>RANK(P55,P$8:P$73,0)</f>
        <v>33</v>
      </c>
      <c r="R55" s="65">
        <f>VLOOKUP($A55,'Return Data'!$B$7:$R$2843,16,0)</f>
        <v>15.696300000000001</v>
      </c>
      <c r="S55" s="67">
        <f t="shared" si="16"/>
        <v>30</v>
      </c>
    </row>
    <row r="56" spans="1:19" x14ac:dyDescent="0.3">
      <c r="A56" s="63" t="s">
        <v>314</v>
      </c>
      <c r="B56" s="64">
        <f>VLOOKUP($A56,'Return Data'!$B$7:$R$2843,3,0)</f>
        <v>44438</v>
      </c>
      <c r="C56" s="65">
        <f>VLOOKUP($A56,'Return Data'!$B$7:$R$2843,4,0)</f>
        <v>16.830100000000002</v>
      </c>
      <c r="D56" s="65">
        <f>VLOOKUP($A56,'Return Data'!$B$7:$R$2843,10,0)</f>
        <v>17.947900000000001</v>
      </c>
      <c r="E56" s="66">
        <f t="shared" si="10"/>
        <v>6</v>
      </c>
      <c r="F56" s="65">
        <f>VLOOKUP($A56,'Return Data'!$B$7:$R$2843,11,0)</f>
        <v>40.342100000000002</v>
      </c>
      <c r="G56" s="66">
        <f t="shared" si="11"/>
        <v>4</v>
      </c>
      <c r="H56" s="65">
        <f>VLOOKUP($A56,'Return Data'!$B$7:$R$2843,12,0)</f>
        <v>69.175600000000003</v>
      </c>
      <c r="I56" s="66">
        <f t="shared" si="12"/>
        <v>4</v>
      </c>
      <c r="J56" s="65">
        <f>VLOOKUP($A56,'Return Data'!$B$7:$R$2843,13,0)</f>
        <v>86.328299999999999</v>
      </c>
      <c r="K56" s="66">
        <f t="shared" si="13"/>
        <v>4</v>
      </c>
      <c r="L56" s="65">
        <f>VLOOKUP($A56,'Return Data'!$B$7:$R$2843,17,0)</f>
        <v>38.594499999999996</v>
      </c>
      <c r="M56" s="66">
        <f t="shared" si="17"/>
        <v>11</v>
      </c>
      <c r="N56" s="65">
        <f>VLOOKUP($A56,'Return Data'!$B$7:$R$2843,14,0)</f>
        <v>12.9687</v>
      </c>
      <c r="O56" s="66">
        <f>RANK(N56,N$8:N$73,0)</f>
        <v>32</v>
      </c>
      <c r="P56" s="65"/>
      <c r="Q56" s="66"/>
      <c r="R56" s="65">
        <f>VLOOKUP($A56,'Return Data'!$B$7:$R$2843,16,0)</f>
        <v>11.497</v>
      </c>
      <c r="S56" s="67">
        <f t="shared" si="16"/>
        <v>52</v>
      </c>
    </row>
    <row r="57" spans="1:19" x14ac:dyDescent="0.3">
      <c r="A57" s="63" t="s">
        <v>315</v>
      </c>
      <c r="B57" s="64">
        <f>VLOOKUP($A57,'Return Data'!$B$7:$R$2843,3,0)</f>
        <v>44438</v>
      </c>
      <c r="C57" s="65">
        <f>VLOOKUP($A57,'Return Data'!$B$7:$R$2843,4,0)</f>
        <v>14.5007</v>
      </c>
      <c r="D57" s="65">
        <f>VLOOKUP($A57,'Return Data'!$B$7:$R$2843,10,0)</f>
        <v>17.9542</v>
      </c>
      <c r="E57" s="66">
        <f t="shared" si="10"/>
        <v>5</v>
      </c>
      <c r="F57" s="65">
        <f>VLOOKUP($A57,'Return Data'!$B$7:$R$2843,11,0)</f>
        <v>40.767099999999999</v>
      </c>
      <c r="G57" s="66">
        <f t="shared" si="11"/>
        <v>3</v>
      </c>
      <c r="H57" s="65">
        <f>VLOOKUP($A57,'Return Data'!$B$7:$R$2843,12,0)</f>
        <v>70.367999999999995</v>
      </c>
      <c r="I57" s="66">
        <f t="shared" si="12"/>
        <v>3</v>
      </c>
      <c r="J57" s="65">
        <f>VLOOKUP($A57,'Return Data'!$B$7:$R$2843,13,0)</f>
        <v>88.818600000000004</v>
      </c>
      <c r="K57" s="66">
        <f t="shared" si="13"/>
        <v>3</v>
      </c>
      <c r="L57" s="65">
        <f>VLOOKUP($A57,'Return Data'!$B$7:$R$2843,17,0)</f>
        <v>39.590400000000002</v>
      </c>
      <c r="M57" s="66">
        <f t="shared" si="17"/>
        <v>10</v>
      </c>
      <c r="N57" s="65">
        <f>VLOOKUP($A57,'Return Data'!$B$7:$R$2843,14,0)</f>
        <v>13.1395</v>
      </c>
      <c r="O57" s="66">
        <f>RANK(N57,N$8:N$73,0)</f>
        <v>29</v>
      </c>
      <c r="P57" s="65"/>
      <c r="Q57" s="66"/>
      <c r="R57" s="65">
        <f>VLOOKUP($A57,'Return Data'!$B$7:$R$2843,16,0)</f>
        <v>8.7332000000000001</v>
      </c>
      <c r="S57" s="67">
        <f t="shared" si="16"/>
        <v>60</v>
      </c>
    </row>
    <row r="58" spans="1:19" x14ac:dyDescent="0.3">
      <c r="A58" s="63" t="s">
        <v>316</v>
      </c>
      <c r="B58" s="64">
        <f>VLOOKUP($A58,'Return Data'!$B$7:$R$2843,3,0)</f>
        <v>44438</v>
      </c>
      <c r="C58" s="65">
        <f>VLOOKUP($A58,'Return Data'!$B$7:$R$2843,4,0)</f>
        <v>13.5456</v>
      </c>
      <c r="D58" s="65">
        <f>VLOOKUP($A58,'Return Data'!$B$7:$R$2843,10,0)</f>
        <v>21.010899999999999</v>
      </c>
      <c r="E58" s="66">
        <f t="shared" si="10"/>
        <v>2</v>
      </c>
      <c r="F58" s="65">
        <f>VLOOKUP($A58,'Return Data'!$B$7:$R$2843,11,0)</f>
        <v>45.777000000000001</v>
      </c>
      <c r="G58" s="66">
        <f t="shared" si="11"/>
        <v>1</v>
      </c>
      <c r="H58" s="65">
        <f>VLOOKUP($A58,'Return Data'!$B$7:$R$2843,12,0)</f>
        <v>77.8245</v>
      </c>
      <c r="I58" s="66">
        <f t="shared" si="12"/>
        <v>1</v>
      </c>
      <c r="J58" s="65">
        <f>VLOOKUP($A58,'Return Data'!$B$7:$R$2843,13,0)</f>
        <v>96.213499999999996</v>
      </c>
      <c r="K58" s="66">
        <f t="shared" si="13"/>
        <v>1</v>
      </c>
      <c r="L58" s="65">
        <f>VLOOKUP($A58,'Return Data'!$B$7:$R$2843,17,0)</f>
        <v>40.853700000000003</v>
      </c>
      <c r="M58" s="66">
        <f t="shared" si="17"/>
        <v>9</v>
      </c>
      <c r="N58" s="65"/>
      <c r="O58" s="66"/>
      <c r="P58" s="65"/>
      <c r="Q58" s="66"/>
      <c r="R58" s="65">
        <f>VLOOKUP($A58,'Return Data'!$B$7:$R$2843,16,0)</f>
        <v>8.0422999999999991</v>
      </c>
      <c r="S58" s="67">
        <f t="shared" si="16"/>
        <v>62</v>
      </c>
    </row>
    <row r="59" spans="1:19" x14ac:dyDescent="0.3">
      <c r="A59" s="63" t="s">
        <v>317</v>
      </c>
      <c r="B59" s="64">
        <f>VLOOKUP($A59,'Return Data'!$B$7:$R$2843,3,0)</f>
        <v>44438</v>
      </c>
      <c r="C59" s="65">
        <f>VLOOKUP($A59,'Return Data'!$B$7:$R$2843,4,0)</f>
        <v>14.453900000000001</v>
      </c>
      <c r="D59" s="65">
        <f>VLOOKUP($A59,'Return Data'!$B$7:$R$2843,10,0)</f>
        <v>18.119299999999999</v>
      </c>
      <c r="E59" s="66">
        <f t="shared" si="10"/>
        <v>4</v>
      </c>
      <c r="F59" s="65">
        <f>VLOOKUP($A59,'Return Data'!$B$7:$R$2843,11,0)</f>
        <v>42.775700000000001</v>
      </c>
      <c r="G59" s="66">
        <f t="shared" si="11"/>
        <v>2</v>
      </c>
      <c r="H59" s="65">
        <f>VLOOKUP($A59,'Return Data'!$B$7:$R$2843,12,0)</f>
        <v>74.618799999999993</v>
      </c>
      <c r="I59" s="66">
        <f t="shared" si="12"/>
        <v>2</v>
      </c>
      <c r="J59" s="65">
        <f>VLOOKUP($A59,'Return Data'!$B$7:$R$2843,13,0)</f>
        <v>93.702699999999993</v>
      </c>
      <c r="K59" s="66">
        <f t="shared" si="13"/>
        <v>2</v>
      </c>
      <c r="L59" s="65">
        <f>VLOOKUP($A59,'Return Data'!$B$7:$R$2843,17,0)</f>
        <v>41.261099999999999</v>
      </c>
      <c r="M59" s="66">
        <f t="shared" si="17"/>
        <v>7</v>
      </c>
      <c r="N59" s="65">
        <f>VLOOKUP($A59,'Return Data'!$B$7:$R$2843,14,0)</f>
        <v>13.544600000000001</v>
      </c>
      <c r="O59" s="66">
        <f>RANK(N59,N$8:N$73,0)</f>
        <v>25</v>
      </c>
      <c r="P59" s="65"/>
      <c r="Q59" s="66"/>
      <c r="R59" s="65">
        <f>VLOOKUP($A59,'Return Data'!$B$7:$R$2843,16,0)</f>
        <v>9.2681000000000004</v>
      </c>
      <c r="S59" s="67">
        <f t="shared" si="16"/>
        <v>58</v>
      </c>
    </row>
    <row r="60" spans="1:19" x14ac:dyDescent="0.3">
      <c r="A60" s="63" t="s">
        <v>318</v>
      </c>
      <c r="B60" s="64">
        <f>VLOOKUP($A60,'Return Data'!$B$7:$R$2843,3,0)</f>
        <v>44438</v>
      </c>
      <c r="C60" s="65">
        <f>VLOOKUP($A60,'Return Data'!$B$7:$R$2843,4,0)</f>
        <v>13.8606</v>
      </c>
      <c r="D60" s="65">
        <f>VLOOKUP($A60,'Return Data'!$B$7:$R$2843,10,0)</f>
        <v>17.069800000000001</v>
      </c>
      <c r="E60" s="66">
        <f t="shared" si="10"/>
        <v>7</v>
      </c>
      <c r="F60" s="65">
        <f>VLOOKUP($A60,'Return Data'!$B$7:$R$2843,11,0)</f>
        <v>36.988199999999999</v>
      </c>
      <c r="G60" s="66">
        <f t="shared" si="11"/>
        <v>6</v>
      </c>
      <c r="H60" s="65">
        <f>VLOOKUP($A60,'Return Data'!$B$7:$R$2843,12,0)</f>
        <v>68.086699999999993</v>
      </c>
      <c r="I60" s="66">
        <f t="shared" si="12"/>
        <v>5</v>
      </c>
      <c r="J60" s="65">
        <f>VLOOKUP($A60,'Return Data'!$B$7:$R$2843,13,0)</f>
        <v>81.521299999999997</v>
      </c>
      <c r="K60" s="66">
        <f t="shared" si="13"/>
        <v>5</v>
      </c>
      <c r="L60" s="65">
        <f>VLOOKUP($A60,'Return Data'!$B$7:$R$2843,17,0)</f>
        <v>37.706000000000003</v>
      </c>
      <c r="M60" s="66">
        <f t="shared" si="17"/>
        <v>12</v>
      </c>
      <c r="N60" s="65"/>
      <c r="O60" s="66"/>
      <c r="P60" s="65"/>
      <c r="Q60" s="66"/>
      <c r="R60" s="65">
        <f>VLOOKUP($A60,'Return Data'!$B$7:$R$2843,16,0)</f>
        <v>9.9936000000000007</v>
      </c>
      <c r="S60" s="67">
        <f t="shared" si="16"/>
        <v>56</v>
      </c>
    </row>
    <row r="61" spans="1:19" x14ac:dyDescent="0.3">
      <c r="A61" s="63" t="s">
        <v>319</v>
      </c>
      <c r="B61" s="64">
        <f>VLOOKUP($A61,'Return Data'!$B$7:$R$2843,3,0)</f>
        <v>44438</v>
      </c>
      <c r="C61" s="65">
        <f>VLOOKUP($A61,'Return Data'!$B$7:$R$2843,4,0)</f>
        <v>22.404</v>
      </c>
      <c r="D61" s="65">
        <f>VLOOKUP($A61,'Return Data'!$B$7:$R$2843,10,0)</f>
        <v>10.152900000000001</v>
      </c>
      <c r="E61" s="66">
        <f t="shared" si="10"/>
        <v>38</v>
      </c>
      <c r="F61" s="65">
        <f>VLOOKUP($A61,'Return Data'!$B$7:$R$2843,11,0)</f>
        <v>17.336500000000001</v>
      </c>
      <c r="G61" s="66">
        <f t="shared" si="11"/>
        <v>47</v>
      </c>
      <c r="H61" s="65">
        <f>VLOOKUP($A61,'Return Data'!$B$7:$R$2843,12,0)</f>
        <v>33.927900000000001</v>
      </c>
      <c r="I61" s="66">
        <f t="shared" si="12"/>
        <v>43</v>
      </c>
      <c r="J61" s="65">
        <f>VLOOKUP($A61,'Return Data'!$B$7:$R$2843,13,0)</f>
        <v>46.9163</v>
      </c>
      <c r="K61" s="66">
        <f t="shared" si="13"/>
        <v>46</v>
      </c>
      <c r="L61" s="65">
        <f>VLOOKUP($A61,'Return Data'!$B$7:$R$2843,17,0)</f>
        <v>27.870999999999999</v>
      </c>
      <c r="M61" s="66">
        <f t="shared" si="17"/>
        <v>30</v>
      </c>
      <c r="N61" s="65">
        <f>VLOOKUP($A61,'Return Data'!$B$7:$R$2843,14,0)</f>
        <v>13.525399999999999</v>
      </c>
      <c r="O61" s="66">
        <f>RANK(N61,N$8:N$73,0)</f>
        <v>27</v>
      </c>
      <c r="P61" s="65"/>
      <c r="Q61" s="66"/>
      <c r="R61" s="65">
        <f>VLOOKUP($A61,'Return Data'!$B$7:$R$2843,16,0)</f>
        <v>15.963200000000001</v>
      </c>
      <c r="S61" s="67">
        <f t="shared" si="16"/>
        <v>26</v>
      </c>
    </row>
    <row r="62" spans="1:19" x14ac:dyDescent="0.3">
      <c r="A62" s="63" t="s">
        <v>320</v>
      </c>
      <c r="B62" s="64">
        <f>VLOOKUP($A62,'Return Data'!$B$7:$R$2843,3,0)</f>
        <v>44438</v>
      </c>
      <c r="C62" s="65">
        <f>VLOOKUP($A62,'Return Data'!$B$7:$R$2843,4,0)</f>
        <v>20.607299999999999</v>
      </c>
      <c r="D62" s="65">
        <f>VLOOKUP($A62,'Return Data'!$B$7:$R$2843,10,0)</f>
        <v>10.4979</v>
      </c>
      <c r="E62" s="66">
        <f t="shared" si="10"/>
        <v>33</v>
      </c>
      <c r="F62" s="65">
        <f>VLOOKUP($A62,'Return Data'!$B$7:$R$2843,11,0)</f>
        <v>18.028500000000001</v>
      </c>
      <c r="G62" s="66">
        <f t="shared" si="11"/>
        <v>42</v>
      </c>
      <c r="H62" s="65">
        <f>VLOOKUP($A62,'Return Data'!$B$7:$R$2843,12,0)</f>
        <v>35.164400000000001</v>
      </c>
      <c r="I62" s="66">
        <f t="shared" si="12"/>
        <v>39</v>
      </c>
      <c r="J62" s="65">
        <f>VLOOKUP($A62,'Return Data'!$B$7:$R$2843,13,0)</f>
        <v>48.6389</v>
      </c>
      <c r="K62" s="66">
        <f t="shared" si="13"/>
        <v>43</v>
      </c>
      <c r="L62" s="65">
        <f>VLOOKUP($A62,'Return Data'!$B$7:$R$2843,17,0)</f>
        <v>27.659099999999999</v>
      </c>
      <c r="M62" s="66">
        <f t="shared" si="17"/>
        <v>33</v>
      </c>
      <c r="N62" s="65">
        <f>VLOOKUP($A62,'Return Data'!$B$7:$R$2843,14,0)</f>
        <v>13.036199999999999</v>
      </c>
      <c r="O62" s="66">
        <f>RANK(N62,N$8:N$73,0)</f>
        <v>31</v>
      </c>
      <c r="P62" s="65">
        <f>VLOOKUP($A62,'Return Data'!$B$7:$R$2843,15,0)</f>
        <v>13.6297</v>
      </c>
      <c r="Q62" s="66">
        <f>RANK(P62,P$8:P$73,0)</f>
        <v>20</v>
      </c>
      <c r="R62" s="65">
        <f>VLOOKUP($A62,'Return Data'!$B$7:$R$2843,16,0)</f>
        <v>11.8908</v>
      </c>
      <c r="S62" s="67">
        <f t="shared" si="16"/>
        <v>50</v>
      </c>
    </row>
    <row r="63" spans="1:19" x14ac:dyDescent="0.3">
      <c r="A63" s="63" t="s">
        <v>321</v>
      </c>
      <c r="B63" s="64">
        <f>VLOOKUP($A63,'Return Data'!$B$7:$R$2843,3,0)</f>
        <v>44438</v>
      </c>
      <c r="C63" s="65">
        <f>VLOOKUP($A63,'Return Data'!$B$7:$R$2843,4,0)</f>
        <v>15.9939</v>
      </c>
      <c r="D63" s="65">
        <f>VLOOKUP($A63,'Return Data'!$B$7:$R$2843,10,0)</f>
        <v>16.192499999999999</v>
      </c>
      <c r="E63" s="66">
        <f t="shared" si="10"/>
        <v>10</v>
      </c>
      <c r="F63" s="65">
        <f>VLOOKUP($A63,'Return Data'!$B$7:$R$2843,11,0)</f>
        <v>34.869500000000002</v>
      </c>
      <c r="G63" s="66">
        <f t="shared" si="11"/>
        <v>7</v>
      </c>
      <c r="H63" s="65">
        <f>VLOOKUP($A63,'Return Data'!$B$7:$R$2843,12,0)</f>
        <v>65.296300000000002</v>
      </c>
      <c r="I63" s="66">
        <f t="shared" si="12"/>
        <v>6</v>
      </c>
      <c r="J63" s="65">
        <f>VLOOKUP($A63,'Return Data'!$B$7:$R$2843,13,0)</f>
        <v>80.365399999999994</v>
      </c>
      <c r="K63" s="66">
        <f t="shared" si="13"/>
        <v>7</v>
      </c>
      <c r="L63" s="65">
        <f>VLOOKUP($A63,'Return Data'!$B$7:$R$2843,17,0)</f>
        <v>36.921300000000002</v>
      </c>
      <c r="M63" s="66">
        <f t="shared" si="17"/>
        <v>13</v>
      </c>
      <c r="N63" s="65"/>
      <c r="O63" s="66"/>
      <c r="P63" s="65"/>
      <c r="Q63" s="66"/>
      <c r="R63" s="65">
        <f>VLOOKUP($A63,'Return Data'!$B$7:$R$2843,16,0)</f>
        <v>15.9541</v>
      </c>
      <c r="S63" s="67">
        <f t="shared" si="16"/>
        <v>27</v>
      </c>
    </row>
    <row r="64" spans="1:19" x14ac:dyDescent="0.3">
      <c r="A64" s="63" t="s">
        <v>322</v>
      </c>
      <c r="B64" s="64">
        <f>VLOOKUP($A64,'Return Data'!$B$7:$R$2843,3,0)</f>
        <v>44438</v>
      </c>
      <c r="C64" s="65">
        <f>VLOOKUP($A64,'Return Data'!$B$7:$R$2843,4,0)</f>
        <v>26.5185</v>
      </c>
      <c r="D64" s="65">
        <f>VLOOKUP($A64,'Return Data'!$B$7:$R$2843,10,0)</f>
        <v>9.2848000000000006</v>
      </c>
      <c r="E64" s="66">
        <f t="shared" si="10"/>
        <v>48</v>
      </c>
      <c r="F64" s="65">
        <f>VLOOKUP($A64,'Return Data'!$B$7:$R$2843,11,0)</f>
        <v>13.704000000000001</v>
      </c>
      <c r="G64" s="66">
        <f t="shared" si="11"/>
        <v>60</v>
      </c>
      <c r="H64" s="65">
        <f>VLOOKUP($A64,'Return Data'!$B$7:$R$2843,12,0)</f>
        <v>31.641400000000001</v>
      </c>
      <c r="I64" s="66">
        <f t="shared" si="12"/>
        <v>52</v>
      </c>
      <c r="J64" s="65">
        <f>VLOOKUP($A64,'Return Data'!$B$7:$R$2843,13,0)</f>
        <v>44.634</v>
      </c>
      <c r="K64" s="66">
        <f t="shared" si="13"/>
        <v>52</v>
      </c>
      <c r="L64" s="65">
        <f>VLOOKUP($A64,'Return Data'!$B$7:$R$2843,17,0)</f>
        <v>23.218399999999999</v>
      </c>
      <c r="M64" s="66">
        <f t="shared" si="17"/>
        <v>53</v>
      </c>
      <c r="N64" s="65">
        <f>VLOOKUP($A64,'Return Data'!$B$7:$R$2843,14,0)</f>
        <v>13.0685</v>
      </c>
      <c r="O64" s="66">
        <f t="shared" ref="O64:O69" si="18">RANK(N64,N$8:N$73,0)</f>
        <v>30</v>
      </c>
      <c r="P64" s="65">
        <f>VLOOKUP($A64,'Return Data'!$B$7:$R$2843,15,0)</f>
        <v>13.8811</v>
      </c>
      <c r="Q64" s="66">
        <f>RANK(P64,P$8:P$73,0)</f>
        <v>18</v>
      </c>
      <c r="R64" s="65">
        <f>VLOOKUP($A64,'Return Data'!$B$7:$R$2843,16,0)</f>
        <v>15.2174</v>
      </c>
      <c r="S64" s="67">
        <f t="shared" si="16"/>
        <v>33</v>
      </c>
    </row>
    <row r="65" spans="1:19" x14ac:dyDescent="0.3">
      <c r="A65" s="63" t="s">
        <v>323</v>
      </c>
      <c r="B65" s="64">
        <f>VLOOKUP($A65,'Return Data'!$B$7:$R$2843,3,0)</f>
        <v>44438</v>
      </c>
      <c r="C65" s="65">
        <f>VLOOKUP($A65,'Return Data'!$B$7:$R$2843,4,0)</f>
        <v>166.742680114774</v>
      </c>
      <c r="D65" s="65">
        <f>VLOOKUP($A65,'Return Data'!$B$7:$R$2843,10,0)</f>
        <v>7.4995000000000003</v>
      </c>
      <c r="E65" s="66">
        <f t="shared" si="10"/>
        <v>58</v>
      </c>
      <c r="F65" s="65">
        <f>VLOOKUP($A65,'Return Data'!$B$7:$R$2843,11,0)</f>
        <v>15.2514</v>
      </c>
      <c r="G65" s="66">
        <f t="shared" si="11"/>
        <v>56</v>
      </c>
      <c r="H65" s="65">
        <f>VLOOKUP($A65,'Return Data'!$B$7:$R$2843,12,0)</f>
        <v>26.424900000000001</v>
      </c>
      <c r="I65" s="66">
        <f t="shared" si="12"/>
        <v>60</v>
      </c>
      <c r="J65" s="65">
        <f>VLOOKUP($A65,'Return Data'!$B$7:$R$2843,13,0)</f>
        <v>37.456200000000003</v>
      </c>
      <c r="K65" s="66">
        <f t="shared" si="13"/>
        <v>60</v>
      </c>
      <c r="L65" s="65">
        <f>VLOOKUP($A65,'Return Data'!$B$7:$R$2843,17,0)</f>
        <v>21.802399999999999</v>
      </c>
      <c r="M65" s="66">
        <f t="shared" si="17"/>
        <v>54</v>
      </c>
      <c r="N65" s="65">
        <f>VLOOKUP($A65,'Return Data'!$B$7:$R$2843,14,0)</f>
        <v>9.7933000000000003</v>
      </c>
      <c r="O65" s="66">
        <f t="shared" si="18"/>
        <v>47</v>
      </c>
      <c r="P65" s="65">
        <f>VLOOKUP($A65,'Return Data'!$B$7:$R$2843,15,0)</f>
        <v>13.196300000000001</v>
      </c>
      <c r="Q65" s="66">
        <f>RANK(P65,P$8:P$73,0)</f>
        <v>23</v>
      </c>
      <c r="R65" s="65">
        <f>VLOOKUP($A65,'Return Data'!$B$7:$R$2843,16,0)</f>
        <v>11.699199999999999</v>
      </c>
      <c r="S65" s="67">
        <f t="shared" si="16"/>
        <v>51</v>
      </c>
    </row>
    <row r="66" spans="1:19" x14ac:dyDescent="0.3">
      <c r="A66" s="63" t="s">
        <v>324</v>
      </c>
      <c r="B66" s="64">
        <f>VLOOKUP($A66,'Return Data'!$B$7:$R$2843,3,0)</f>
        <v>44438</v>
      </c>
      <c r="C66" s="65">
        <f>VLOOKUP($A66,'Return Data'!$B$7:$R$2843,4,0)</f>
        <v>40.15</v>
      </c>
      <c r="D66" s="65">
        <f>VLOOKUP($A66,'Return Data'!$B$7:$R$2843,10,0)</f>
        <v>15.208</v>
      </c>
      <c r="E66" s="66">
        <f t="shared" si="10"/>
        <v>14</v>
      </c>
      <c r="F66" s="65">
        <f>VLOOKUP($A66,'Return Data'!$B$7:$R$2843,11,0)</f>
        <v>21.703499999999998</v>
      </c>
      <c r="G66" s="66">
        <f t="shared" si="11"/>
        <v>18</v>
      </c>
      <c r="H66" s="65">
        <f>VLOOKUP($A66,'Return Data'!$B$7:$R$2843,12,0)</f>
        <v>39.0717</v>
      </c>
      <c r="I66" s="66">
        <f t="shared" si="12"/>
        <v>25</v>
      </c>
      <c r="J66" s="65">
        <f>VLOOKUP($A66,'Return Data'!$B$7:$R$2843,13,0)</f>
        <v>52.025700000000001</v>
      </c>
      <c r="K66" s="66">
        <f t="shared" si="13"/>
        <v>33</v>
      </c>
      <c r="L66" s="65">
        <f>VLOOKUP($A66,'Return Data'!$B$7:$R$2843,17,0)</f>
        <v>30.968599999999999</v>
      </c>
      <c r="M66" s="66">
        <f t="shared" si="17"/>
        <v>21</v>
      </c>
      <c r="N66" s="65">
        <f>VLOOKUP($A66,'Return Data'!$B$7:$R$2843,14,0)</f>
        <v>16.887799999999999</v>
      </c>
      <c r="O66" s="66">
        <f t="shared" si="18"/>
        <v>12</v>
      </c>
      <c r="P66" s="65">
        <f>VLOOKUP($A66,'Return Data'!$B$7:$R$2843,15,0)</f>
        <v>14.148300000000001</v>
      </c>
      <c r="Q66" s="66">
        <f>RANK(P66,P$8:P$73,0)</f>
        <v>17</v>
      </c>
      <c r="R66" s="65">
        <f>VLOOKUP($A66,'Return Data'!$B$7:$R$2843,16,0)</f>
        <v>15.419600000000001</v>
      </c>
      <c r="S66" s="67">
        <f t="shared" si="16"/>
        <v>31</v>
      </c>
    </row>
    <row r="67" spans="1:19" x14ac:dyDescent="0.3">
      <c r="A67" s="63" t="s">
        <v>325</v>
      </c>
      <c r="B67" s="64">
        <f>VLOOKUP($A67,'Return Data'!$B$7:$R$2843,3,0)</f>
        <v>44438</v>
      </c>
      <c r="C67" s="65">
        <f>VLOOKUP($A67,'Return Data'!$B$7:$R$2843,4,0)</f>
        <v>21.153700000000001</v>
      </c>
      <c r="D67" s="65">
        <f>VLOOKUP($A67,'Return Data'!$B$7:$R$2843,10,0)</f>
        <v>8.8477999999999994</v>
      </c>
      <c r="E67" s="66">
        <f t="shared" si="10"/>
        <v>50</v>
      </c>
      <c r="F67" s="65">
        <f>VLOOKUP($A67,'Return Data'!$B$7:$R$2843,11,0)</f>
        <v>19.222799999999999</v>
      </c>
      <c r="G67" s="66">
        <f t="shared" si="11"/>
        <v>32</v>
      </c>
      <c r="H67" s="65">
        <f>VLOOKUP($A67,'Return Data'!$B$7:$R$2843,12,0)</f>
        <v>42.161999999999999</v>
      </c>
      <c r="I67" s="66">
        <f t="shared" si="12"/>
        <v>19</v>
      </c>
      <c r="J67" s="65">
        <f>VLOOKUP($A67,'Return Data'!$B$7:$R$2843,13,0)</f>
        <v>55.074399999999997</v>
      </c>
      <c r="K67" s="66">
        <f t="shared" si="13"/>
        <v>21</v>
      </c>
      <c r="L67" s="65">
        <f>VLOOKUP($A67,'Return Data'!$B$7:$R$2843,17,0)</f>
        <v>32.647599999999997</v>
      </c>
      <c r="M67" s="66">
        <f t="shared" si="17"/>
        <v>19</v>
      </c>
      <c r="N67" s="65">
        <f>VLOOKUP($A67,'Return Data'!$B$7:$R$2843,14,0)</f>
        <v>13.541700000000001</v>
      </c>
      <c r="O67" s="66">
        <f t="shared" si="18"/>
        <v>26</v>
      </c>
      <c r="P67" s="65"/>
      <c r="Q67" s="66"/>
      <c r="R67" s="65">
        <f>VLOOKUP($A67,'Return Data'!$B$7:$R$2843,16,0)</f>
        <v>14.8188</v>
      </c>
      <c r="S67" s="67">
        <f t="shared" si="16"/>
        <v>37</v>
      </c>
    </row>
    <row r="68" spans="1:19" x14ac:dyDescent="0.3">
      <c r="A68" s="63" t="s">
        <v>326</v>
      </c>
      <c r="B68" s="64">
        <f>VLOOKUP($A68,'Return Data'!$B$7:$R$2843,3,0)</f>
        <v>44438</v>
      </c>
      <c r="C68" s="65">
        <f>VLOOKUP($A68,'Return Data'!$B$7:$R$2843,4,0)</f>
        <v>15.133100000000001</v>
      </c>
      <c r="D68" s="65">
        <f>VLOOKUP($A68,'Return Data'!$B$7:$R$2843,10,0)</f>
        <v>6.8902999999999999</v>
      </c>
      <c r="E68" s="66">
        <f t="shared" si="10"/>
        <v>59</v>
      </c>
      <c r="F68" s="65">
        <f>VLOOKUP($A68,'Return Data'!$B$7:$R$2843,11,0)</f>
        <v>17.2</v>
      </c>
      <c r="G68" s="66">
        <f t="shared" si="11"/>
        <v>49</v>
      </c>
      <c r="H68" s="65">
        <f>VLOOKUP($A68,'Return Data'!$B$7:$R$2843,12,0)</f>
        <v>41.643999999999998</v>
      </c>
      <c r="I68" s="66">
        <f t="shared" si="12"/>
        <v>20</v>
      </c>
      <c r="J68" s="65">
        <f>VLOOKUP($A68,'Return Data'!$B$7:$R$2843,13,0)</f>
        <v>54.4572</v>
      </c>
      <c r="K68" s="66">
        <f t="shared" si="13"/>
        <v>26</v>
      </c>
      <c r="L68" s="65">
        <f>VLOOKUP($A68,'Return Data'!$B$7:$R$2843,17,0)</f>
        <v>27.761600000000001</v>
      </c>
      <c r="M68" s="66">
        <f t="shared" si="17"/>
        <v>32</v>
      </c>
      <c r="N68" s="65">
        <f>VLOOKUP($A68,'Return Data'!$B$7:$R$2843,14,0)</f>
        <v>11.1532</v>
      </c>
      <c r="O68" s="66">
        <f t="shared" si="18"/>
        <v>42</v>
      </c>
      <c r="P68" s="65"/>
      <c r="Q68" s="66"/>
      <c r="R68" s="65">
        <f>VLOOKUP($A68,'Return Data'!$B$7:$R$2843,16,0)</f>
        <v>9.4304000000000006</v>
      </c>
      <c r="S68" s="67">
        <f t="shared" si="16"/>
        <v>57</v>
      </c>
    </row>
    <row r="69" spans="1:19" x14ac:dyDescent="0.3">
      <c r="A69" s="63" t="s">
        <v>327</v>
      </c>
      <c r="B69" s="64">
        <f>VLOOKUP($A69,'Return Data'!$B$7:$R$2843,3,0)</f>
        <v>44438</v>
      </c>
      <c r="C69" s="65">
        <f>VLOOKUP($A69,'Return Data'!$B$7:$R$2843,4,0)</f>
        <v>14.198</v>
      </c>
      <c r="D69" s="65">
        <f>VLOOKUP($A69,'Return Data'!$B$7:$R$2843,10,0)</f>
        <v>8.1546000000000003</v>
      </c>
      <c r="E69" s="66">
        <f t="shared" si="10"/>
        <v>55</v>
      </c>
      <c r="F69" s="65">
        <f>VLOOKUP($A69,'Return Data'!$B$7:$R$2843,11,0)</f>
        <v>17.758299999999998</v>
      </c>
      <c r="G69" s="66">
        <f t="shared" si="11"/>
        <v>44</v>
      </c>
      <c r="H69" s="65">
        <f>VLOOKUP($A69,'Return Data'!$B$7:$R$2843,12,0)</f>
        <v>42.253100000000003</v>
      </c>
      <c r="I69" s="66">
        <f t="shared" si="12"/>
        <v>18</v>
      </c>
      <c r="J69" s="65">
        <f>VLOOKUP($A69,'Return Data'!$B$7:$R$2843,13,0)</f>
        <v>54.670699999999997</v>
      </c>
      <c r="K69" s="66">
        <f t="shared" si="13"/>
        <v>25</v>
      </c>
      <c r="L69" s="65">
        <f>VLOOKUP($A69,'Return Data'!$B$7:$R$2843,17,0)</f>
        <v>29.170999999999999</v>
      </c>
      <c r="M69" s="66">
        <f t="shared" si="17"/>
        <v>26</v>
      </c>
      <c r="N69" s="65">
        <f>VLOOKUP($A69,'Return Data'!$B$7:$R$2843,14,0)</f>
        <v>11.828900000000001</v>
      </c>
      <c r="O69" s="66">
        <f t="shared" si="18"/>
        <v>38</v>
      </c>
      <c r="P69" s="65"/>
      <c r="Q69" s="66"/>
      <c r="R69" s="65">
        <f>VLOOKUP($A69,'Return Data'!$B$7:$R$2843,16,0)</f>
        <v>8.2440999999999995</v>
      </c>
      <c r="S69" s="67">
        <f t="shared" si="16"/>
        <v>61</v>
      </c>
    </row>
    <row r="70" spans="1:19" x14ac:dyDescent="0.3">
      <c r="A70" s="63" t="s">
        <v>328</v>
      </c>
      <c r="B70" s="64">
        <f>VLOOKUP($A70,'Return Data'!$B$7:$R$2843,3,0)</f>
        <v>44438</v>
      </c>
      <c r="C70" s="65">
        <f>VLOOKUP($A70,'Return Data'!$B$7:$R$2843,4,0)</f>
        <v>11.633699999999999</v>
      </c>
      <c r="D70" s="65">
        <f>VLOOKUP($A70,'Return Data'!$B$7:$R$2843,10,0)</f>
        <v>4.8042999999999996</v>
      </c>
      <c r="E70" s="66">
        <f t="shared" si="10"/>
        <v>64</v>
      </c>
      <c r="F70" s="65">
        <f>VLOOKUP($A70,'Return Data'!$B$7:$R$2843,11,0)</f>
        <v>10.4689</v>
      </c>
      <c r="G70" s="66">
        <f t="shared" si="11"/>
        <v>63</v>
      </c>
      <c r="H70" s="65">
        <f>VLOOKUP($A70,'Return Data'!$B$7:$R$2843,12,0)</f>
        <v>25.762899999999998</v>
      </c>
      <c r="I70" s="66">
        <f t="shared" si="12"/>
        <v>61</v>
      </c>
      <c r="J70" s="65">
        <f>VLOOKUP($A70,'Return Data'!$B$7:$R$2843,13,0)</f>
        <v>35.319600000000001</v>
      </c>
      <c r="K70" s="66">
        <f t="shared" si="13"/>
        <v>62</v>
      </c>
      <c r="L70" s="65">
        <f>VLOOKUP($A70,'Return Data'!$B$7:$R$2843,17,0)</f>
        <v>24.8779</v>
      </c>
      <c r="M70" s="66">
        <f t="shared" si="17"/>
        <v>45</v>
      </c>
      <c r="N70" s="65"/>
      <c r="O70" s="66"/>
      <c r="P70" s="65"/>
      <c r="Q70" s="66"/>
      <c r="R70" s="65">
        <f>VLOOKUP($A70,'Return Data'!$B$7:$R$2843,16,0)</f>
        <v>4.2729999999999997</v>
      </c>
      <c r="S70" s="67">
        <f t="shared" si="16"/>
        <v>66</v>
      </c>
    </row>
    <row r="71" spans="1:19" x14ac:dyDescent="0.3">
      <c r="A71" s="63" t="s">
        <v>329</v>
      </c>
      <c r="B71" s="64">
        <f>VLOOKUP($A71,'Return Data'!$B$7:$R$2843,3,0)</f>
        <v>44438</v>
      </c>
      <c r="C71" s="65">
        <f>VLOOKUP($A71,'Return Data'!$B$7:$R$2843,4,0)</f>
        <v>12.1358</v>
      </c>
      <c r="D71" s="65">
        <f>VLOOKUP($A71,'Return Data'!$B$7:$R$2843,10,0)</f>
        <v>4.8540000000000001</v>
      </c>
      <c r="E71" s="66">
        <f t="shared" si="10"/>
        <v>63</v>
      </c>
      <c r="F71" s="65">
        <f>VLOOKUP($A71,'Return Data'!$B$7:$R$2843,11,0)</f>
        <v>10.4329</v>
      </c>
      <c r="G71" s="66">
        <f t="shared" si="11"/>
        <v>64</v>
      </c>
      <c r="H71" s="65">
        <f>VLOOKUP($A71,'Return Data'!$B$7:$R$2843,12,0)</f>
        <v>25.1462</v>
      </c>
      <c r="I71" s="66">
        <f t="shared" si="12"/>
        <v>62</v>
      </c>
      <c r="J71" s="65">
        <f>VLOOKUP($A71,'Return Data'!$B$7:$R$2843,13,0)</f>
        <v>34.738900000000001</v>
      </c>
      <c r="K71" s="66">
        <f t="shared" si="13"/>
        <v>63</v>
      </c>
      <c r="L71" s="65">
        <f>VLOOKUP($A71,'Return Data'!$B$7:$R$2843,17,0)</f>
        <v>25.298300000000001</v>
      </c>
      <c r="M71" s="66">
        <f t="shared" si="17"/>
        <v>43</v>
      </c>
      <c r="N71" s="65"/>
      <c r="O71" s="66"/>
      <c r="P71" s="65"/>
      <c r="Q71" s="66"/>
      <c r="R71" s="65">
        <f>VLOOKUP($A71,'Return Data'!$B$7:$R$2843,16,0)</f>
        <v>5.8056000000000001</v>
      </c>
      <c r="S71" s="67">
        <f t="shared" si="16"/>
        <v>65</v>
      </c>
    </row>
    <row r="72" spans="1:19" x14ac:dyDescent="0.3">
      <c r="A72" s="63" t="s">
        <v>330</v>
      </c>
      <c r="B72" s="64">
        <f>VLOOKUP($A72,'Return Data'!$B$7:$R$2843,3,0)</f>
        <v>44438</v>
      </c>
      <c r="C72" s="65">
        <f>VLOOKUP($A72,'Return Data'!$B$7:$R$2843,4,0)</f>
        <v>140.45230000000001</v>
      </c>
      <c r="D72" s="65">
        <f>VLOOKUP($A72,'Return Data'!$B$7:$R$2843,10,0)</f>
        <v>13.8293</v>
      </c>
      <c r="E72" s="66">
        <f t="shared" ref="E72:E73" si="19">RANK(D72,D$8:D$73,0)</f>
        <v>17</v>
      </c>
      <c r="F72" s="65">
        <f>VLOOKUP($A72,'Return Data'!$B$7:$R$2843,11,0)</f>
        <v>20.168800000000001</v>
      </c>
      <c r="G72" s="66">
        <f t="shared" ref="G72:G73" si="20">RANK(F72,F$8:F$73,0)</f>
        <v>24</v>
      </c>
      <c r="H72" s="65">
        <f>VLOOKUP($A72,'Return Data'!$B$7:$R$2843,12,0)</f>
        <v>36.310400000000001</v>
      </c>
      <c r="I72" s="66">
        <f t="shared" ref="I72:I73" si="21">RANK(H72,H$8:H$73,0)</f>
        <v>33</v>
      </c>
      <c r="J72" s="65">
        <f>VLOOKUP($A72,'Return Data'!$B$7:$R$2843,13,0)</f>
        <v>52.423200000000001</v>
      </c>
      <c r="K72" s="66">
        <f t="shared" ref="K72:K73" si="22">RANK(J72,J$8:J$73,0)</f>
        <v>31</v>
      </c>
      <c r="L72" s="65">
        <f>VLOOKUP($A72,'Return Data'!$B$7:$R$2843,17,0)</f>
        <v>30.890799999999999</v>
      </c>
      <c r="M72" s="66">
        <f t="shared" si="17"/>
        <v>22</v>
      </c>
      <c r="N72" s="65">
        <f>VLOOKUP($A72,'Return Data'!$B$7:$R$2843,14,0)</f>
        <v>15.8918</v>
      </c>
      <c r="O72" s="66">
        <f>RANK(N72,N$8:N$73,0)</f>
        <v>16</v>
      </c>
      <c r="P72" s="65">
        <f>VLOOKUP($A72,'Return Data'!$B$7:$R$2843,15,0)</f>
        <v>14.658200000000001</v>
      </c>
      <c r="Q72" s="66">
        <f>RANK(P72,P$8:P$73,0)</f>
        <v>15</v>
      </c>
      <c r="R72" s="65">
        <f>VLOOKUP($A72,'Return Data'!$B$7:$R$2843,16,0)</f>
        <v>12.430400000000001</v>
      </c>
      <c r="S72" s="67">
        <f t="shared" ref="S72:S73" si="23">RANK(R72,R$8:R$73,0)</f>
        <v>46</v>
      </c>
    </row>
    <row r="73" spans="1:19" x14ac:dyDescent="0.3">
      <c r="A73" s="63" t="s">
        <v>331</v>
      </c>
      <c r="B73" s="64">
        <f>VLOOKUP($A73,'Return Data'!$B$7:$R$2843,3,0)</f>
        <v>44438</v>
      </c>
      <c r="C73" s="65">
        <f>VLOOKUP($A73,'Return Data'!$B$7:$R$2843,4,0)</f>
        <v>221.906998335259</v>
      </c>
      <c r="D73" s="65">
        <f>VLOOKUP($A73,'Return Data'!$B$7:$R$2843,10,0)</f>
        <v>12.0769</v>
      </c>
      <c r="E73" s="66">
        <f t="shared" si="19"/>
        <v>26</v>
      </c>
      <c r="F73" s="65">
        <f>VLOOKUP($A73,'Return Data'!$B$7:$R$2843,11,0)</f>
        <v>18.2746</v>
      </c>
      <c r="G73" s="66">
        <f t="shared" si="20"/>
        <v>38</v>
      </c>
      <c r="H73" s="65">
        <f>VLOOKUP($A73,'Return Data'!$B$7:$R$2843,12,0)</f>
        <v>33.453499999999998</v>
      </c>
      <c r="I73" s="66">
        <f t="shared" si="21"/>
        <v>46</v>
      </c>
      <c r="J73" s="65">
        <f>VLOOKUP($A73,'Return Data'!$B$7:$R$2843,13,0)</f>
        <v>47.212299999999999</v>
      </c>
      <c r="K73" s="66">
        <f t="shared" si="22"/>
        <v>45</v>
      </c>
      <c r="L73" s="65">
        <f>VLOOKUP($A73,'Return Data'!$B$7:$R$2843,17,0)</f>
        <v>23.658100000000001</v>
      </c>
      <c r="M73" s="66">
        <f t="shared" si="17"/>
        <v>50</v>
      </c>
      <c r="N73" s="65">
        <f>VLOOKUP($A73,'Return Data'!$B$7:$R$2843,14,0)</f>
        <v>11.1578</v>
      </c>
      <c r="O73" s="66">
        <f>RANK(N73,N$8:N$73,0)</f>
        <v>41</v>
      </c>
      <c r="P73" s="65">
        <f>VLOOKUP($A73,'Return Data'!$B$7:$R$2843,15,0)</f>
        <v>12.7095</v>
      </c>
      <c r="Q73" s="66">
        <f>RANK(P73,P$8:P$73,0)</f>
        <v>27</v>
      </c>
      <c r="R73" s="65">
        <f>VLOOKUP($A73,'Return Data'!$B$7:$R$2843,16,0)</f>
        <v>18.306699999999999</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11.39947272727273</v>
      </c>
      <c r="E75" s="74"/>
      <c r="F75" s="75">
        <f>AVERAGE(F8:F73)</f>
        <v>21.132177272727272</v>
      </c>
      <c r="G75" s="74"/>
      <c r="H75" s="75">
        <f>AVERAGE(H8:H73)</f>
        <v>39.516015151515141</v>
      </c>
      <c r="I75" s="74"/>
      <c r="J75" s="75">
        <f>AVERAGE(J8:J73)</f>
        <v>53.6537712121212</v>
      </c>
      <c r="K75" s="74"/>
      <c r="L75" s="75">
        <f>AVERAGE(L8:L73)</f>
        <v>30.040099999999995</v>
      </c>
      <c r="M75" s="74"/>
      <c r="N75" s="75">
        <f>AVERAGE(N8:N73)</f>
        <v>14.608101923076919</v>
      </c>
      <c r="O75" s="74"/>
      <c r="P75" s="75">
        <f>AVERAGE(P8:P73)</f>
        <v>14.319999999999997</v>
      </c>
      <c r="Q75" s="74"/>
      <c r="R75" s="75">
        <f>AVERAGE(R8:R73)</f>
        <v>15.30971818181818</v>
      </c>
      <c r="S75" s="76"/>
    </row>
    <row r="76" spans="1:19" x14ac:dyDescent="0.3">
      <c r="A76" s="73" t="s">
        <v>28</v>
      </c>
      <c r="B76" s="74"/>
      <c r="C76" s="74"/>
      <c r="D76" s="75">
        <f>MIN(D8:D73)</f>
        <v>1.9301999999999999</v>
      </c>
      <c r="E76" s="74"/>
      <c r="F76" s="75">
        <f>MIN(F8:F73)</f>
        <v>6.8282999999999996</v>
      </c>
      <c r="G76" s="74"/>
      <c r="H76" s="75">
        <f>MIN(H8:H73)</f>
        <v>18.920200000000001</v>
      </c>
      <c r="I76" s="74"/>
      <c r="J76" s="75">
        <f>MIN(J8:J73)</f>
        <v>25.959399999999999</v>
      </c>
      <c r="K76" s="74"/>
      <c r="L76" s="75">
        <f>MIN(L8:L73)</f>
        <v>18.627400000000002</v>
      </c>
      <c r="M76" s="74"/>
      <c r="N76" s="75">
        <f>MIN(N8:N73)</f>
        <v>6.1840000000000002</v>
      </c>
      <c r="O76" s="74"/>
      <c r="P76" s="75">
        <f>MIN(P8:P73)</f>
        <v>8.1979000000000006</v>
      </c>
      <c r="Q76" s="74"/>
      <c r="R76" s="75">
        <f>MIN(R8:R73)</f>
        <v>4.2729999999999997</v>
      </c>
      <c r="S76" s="76"/>
    </row>
    <row r="77" spans="1:19" ht="15" thickBot="1" x14ac:dyDescent="0.35">
      <c r="A77" s="77" t="s">
        <v>29</v>
      </c>
      <c r="B77" s="78"/>
      <c r="C77" s="78"/>
      <c r="D77" s="79">
        <f>MAX(D8:D73)</f>
        <v>21.579000000000001</v>
      </c>
      <c r="E77" s="78"/>
      <c r="F77" s="79">
        <f>MAX(F8:F73)</f>
        <v>45.777000000000001</v>
      </c>
      <c r="G77" s="78"/>
      <c r="H77" s="79">
        <f>MAX(H8:H73)</f>
        <v>77.8245</v>
      </c>
      <c r="I77" s="78"/>
      <c r="J77" s="79">
        <f>MAX(J8:J73)</f>
        <v>96.213499999999996</v>
      </c>
      <c r="K77" s="78"/>
      <c r="L77" s="79">
        <f>MAX(L8:L73)</f>
        <v>52.868299999999998</v>
      </c>
      <c r="M77" s="78"/>
      <c r="N77" s="79">
        <f>MAX(N8:N73)</f>
        <v>31.781700000000001</v>
      </c>
      <c r="O77" s="78"/>
      <c r="P77" s="79">
        <f>MAX(P8:P73)</f>
        <v>24.200099999999999</v>
      </c>
      <c r="Q77" s="78"/>
      <c r="R77" s="79">
        <f>MAX(R8:R73)</f>
        <v>29.802499999999998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44438</v>
      </c>
      <c r="C8" s="65">
        <f>VLOOKUP($A8,'Return Data'!$B$7:$R$2843,4,0)</f>
        <v>12.76</v>
      </c>
      <c r="D8" s="65">
        <f>VLOOKUP($A8,'Return Data'!$B$7:$R$2843,8,0)</f>
        <v>4.0782999999999996</v>
      </c>
      <c r="E8" s="66">
        <f>RANK(D8,D$8:D$15,0)</f>
        <v>2</v>
      </c>
      <c r="F8" s="65">
        <f>VLOOKUP($A8,'Return Data'!$B$7:$R$2843,9,0)</f>
        <v>6.5998000000000001</v>
      </c>
      <c r="G8" s="66">
        <f t="shared" ref="G8" si="0">RANK(F8,F$8:F$15,0)</f>
        <v>2</v>
      </c>
      <c r="H8" s="65">
        <f>VLOOKUP($A8,'Return Data'!$B$7:$R$2843,10,0)</f>
        <v>16.3172</v>
      </c>
      <c r="I8" s="66">
        <f t="shared" ref="I8" si="1">RANK(H8,H$8:H$15,0)</f>
        <v>1</v>
      </c>
      <c r="J8" s="65">
        <f>VLOOKUP($A8,'Return Data'!$B$7:$R$2843,11,0)</f>
        <v>22.692299999999999</v>
      </c>
      <c r="K8" s="66">
        <f t="shared" ref="K8" si="2">RANK(J8,J$8:J$15,0)</f>
        <v>2</v>
      </c>
      <c r="L8" s="65"/>
      <c r="M8" s="66"/>
      <c r="N8" s="65"/>
      <c r="O8" s="66"/>
      <c r="P8" s="65">
        <f>VLOOKUP($A8,'Return Data'!$B$7:$R$2843,16,0)</f>
        <v>27.6</v>
      </c>
      <c r="Q8" s="67">
        <f>RANK(P8,P$8:P$15,0)</f>
        <v>5</v>
      </c>
    </row>
    <row r="9" spans="1:18" x14ac:dyDescent="0.3">
      <c r="A9" s="63" t="s">
        <v>377</v>
      </c>
      <c r="B9" s="64">
        <f>VLOOKUP($A9,'Return Data'!$B$7:$R$2843,3,0)</f>
        <v>44438</v>
      </c>
      <c r="C9" s="65">
        <f>VLOOKUP($A9,'Return Data'!$B$7:$R$2843,4,0)</f>
        <v>16.59</v>
      </c>
      <c r="D9" s="65">
        <f>VLOOKUP($A9,'Return Data'!$B$7:$R$2843,8,0)</f>
        <v>4.4053000000000004</v>
      </c>
      <c r="E9" s="66">
        <f t="shared" ref="E9:E15" si="3">RANK(D9,D$8:D$15,0)</f>
        <v>1</v>
      </c>
      <c r="F9" s="65">
        <f>VLOOKUP($A9,'Return Data'!$B$7:$R$2843,9,0)</f>
        <v>8.5732999999999997</v>
      </c>
      <c r="G9" s="66">
        <f t="shared" ref="G9" si="4">RANK(F9,F$8:F$15,0)</f>
        <v>1</v>
      </c>
      <c r="H9" s="65">
        <f>VLOOKUP($A9,'Return Data'!$B$7:$R$2843,10,0)</f>
        <v>14.4138</v>
      </c>
      <c r="I9" s="66">
        <f t="shared" ref="I9" si="5">RANK(H9,H$8:H$15,0)</f>
        <v>4</v>
      </c>
      <c r="J9" s="65">
        <f>VLOOKUP($A9,'Return Data'!$B$7:$R$2843,11,0)</f>
        <v>20.217400000000001</v>
      </c>
      <c r="K9" s="66">
        <f t="shared" ref="K9" si="6">RANK(J9,J$8:J$15,0)</f>
        <v>4</v>
      </c>
      <c r="L9" s="65">
        <f>VLOOKUP($A9,'Return Data'!$B$7:$R$2843,12,0)</f>
        <v>30.424499999999998</v>
      </c>
      <c r="M9" s="66">
        <f t="shared" ref="M9:M13" si="7">RANK(L9,L$8:L$15,0)</f>
        <v>4</v>
      </c>
      <c r="N9" s="65">
        <f>VLOOKUP($A9,'Return Data'!$B$7:$R$2843,13,0)</f>
        <v>50.1357</v>
      </c>
      <c r="O9" s="66">
        <f t="shared" ref="O9" si="8">RANK(N9,N$8:N$15,0)</f>
        <v>2</v>
      </c>
      <c r="P9" s="65">
        <f>VLOOKUP($A9,'Return Data'!$B$7:$R$2843,16,0)</f>
        <v>38.683500000000002</v>
      </c>
      <c r="Q9" s="67">
        <f t="shared" ref="Q9:Q15" si="9">RANK(P9,P$8:P$15,0)</f>
        <v>2</v>
      </c>
    </row>
    <row r="10" spans="1:18" x14ac:dyDescent="0.3">
      <c r="A10" s="63" t="s">
        <v>1961</v>
      </c>
      <c r="B10" s="64">
        <f>VLOOKUP($A10,'Return Data'!$B$7:$R$2843,3,0)</f>
        <v>44438</v>
      </c>
      <c r="C10" s="65">
        <f>VLOOKUP($A10,'Return Data'!$B$7:$R$2843,4,0)</f>
        <v>13.83</v>
      </c>
      <c r="D10" s="65">
        <f>VLOOKUP($A10,'Return Data'!$B$7:$R$2843,8,0)</f>
        <v>1.6165</v>
      </c>
      <c r="E10" s="66">
        <f t="shared" si="3"/>
        <v>8</v>
      </c>
      <c r="F10" s="65">
        <f>VLOOKUP($A10,'Return Data'!$B$7:$R$2843,9,0)</f>
        <v>2.0663999999999998</v>
      </c>
      <c r="G10" s="66">
        <f t="shared" ref="G10:G15" si="10">RANK(F10,F$8:F$15,0)</f>
        <v>7</v>
      </c>
      <c r="H10" s="65">
        <f>VLOOKUP($A10,'Return Data'!$B$7:$R$2843,10,0)</f>
        <v>10.64</v>
      </c>
      <c r="I10" s="66">
        <f t="shared" ref="I10:I15" si="11">RANK(H10,H$8:H$15,0)</f>
        <v>7</v>
      </c>
      <c r="J10" s="65">
        <f>VLOOKUP($A10,'Return Data'!$B$7:$R$2843,11,0)</f>
        <v>20.365500000000001</v>
      </c>
      <c r="K10" s="66">
        <f t="shared" ref="K10:K15" si="12">RANK(J10,J$8:J$15,0)</f>
        <v>3</v>
      </c>
      <c r="L10" s="65">
        <f>VLOOKUP($A10,'Return Data'!$B$7:$R$2843,12,0)</f>
        <v>28.651199999999999</v>
      </c>
      <c r="M10" s="66">
        <f t="shared" si="7"/>
        <v>5</v>
      </c>
      <c r="N10" s="65"/>
      <c r="O10" s="66"/>
      <c r="P10" s="65">
        <f>VLOOKUP($A10,'Return Data'!$B$7:$R$2843,16,0)</f>
        <v>38.299999999999997</v>
      </c>
      <c r="Q10" s="67">
        <f t="shared" si="9"/>
        <v>3</v>
      </c>
    </row>
    <row r="11" spans="1:18" x14ac:dyDescent="0.3">
      <c r="A11" s="63" t="s">
        <v>1962</v>
      </c>
      <c r="B11" s="64">
        <f>VLOOKUP($A11,'Return Data'!$B$7:$R$2843,3,0)</f>
        <v>44438</v>
      </c>
      <c r="C11" s="65">
        <f>VLOOKUP($A11,'Return Data'!$B$7:$R$2843,4,0)</f>
        <v>12.33</v>
      </c>
      <c r="D11" s="65">
        <f>VLOOKUP($A11,'Return Data'!$B$7:$R$2843,8,0)</f>
        <v>2.2387999999999999</v>
      </c>
      <c r="E11" s="66">
        <f t="shared" si="3"/>
        <v>4</v>
      </c>
      <c r="F11" s="65">
        <f>VLOOKUP($A11,'Return Data'!$B$7:$R$2843,9,0)</f>
        <v>4.5801999999999996</v>
      </c>
      <c r="G11" s="66">
        <f t="shared" si="10"/>
        <v>4</v>
      </c>
      <c r="H11" s="65">
        <f>VLOOKUP($A11,'Return Data'!$B$7:$R$2843,10,0)</f>
        <v>15.7746</v>
      </c>
      <c r="I11" s="66">
        <f t="shared" ref="I11" si="13">RANK(H11,H$8:H$15,0)</f>
        <v>3</v>
      </c>
      <c r="J11" s="65"/>
      <c r="K11" s="66"/>
      <c r="L11" s="65"/>
      <c r="M11" s="66"/>
      <c r="N11" s="65"/>
      <c r="O11" s="66"/>
      <c r="P11" s="65">
        <f>VLOOKUP($A11,'Return Data'!$B$7:$R$2843,16,0)</f>
        <v>23.3</v>
      </c>
      <c r="Q11" s="67">
        <f t="shared" si="9"/>
        <v>6</v>
      </c>
    </row>
    <row r="12" spans="1:18" x14ac:dyDescent="0.3">
      <c r="A12" s="63" t="s">
        <v>1964</v>
      </c>
      <c r="B12" s="64">
        <f>VLOOKUP($A12,'Return Data'!$B$7:$R$2843,3,0)</f>
        <v>44438</v>
      </c>
      <c r="C12" s="65">
        <f>VLOOKUP($A12,'Return Data'!$B$7:$R$2843,4,0)</f>
        <v>12.301</v>
      </c>
      <c r="D12" s="65">
        <f>VLOOKUP($A12,'Return Data'!$B$7:$R$2843,8,0)</f>
        <v>2.2357</v>
      </c>
      <c r="E12" s="66">
        <f t="shared" si="3"/>
        <v>5</v>
      </c>
      <c r="F12" s="65">
        <f>VLOOKUP($A12,'Return Data'!$B$7:$R$2843,9,0)</f>
        <v>3.9110999999999998</v>
      </c>
      <c r="G12" s="66">
        <f t="shared" si="10"/>
        <v>6</v>
      </c>
      <c r="H12" s="65">
        <f>VLOOKUP($A12,'Return Data'!$B$7:$R$2843,10,0)</f>
        <v>10.431800000000001</v>
      </c>
      <c r="I12" s="66">
        <f t="shared" si="11"/>
        <v>8</v>
      </c>
      <c r="J12" s="65">
        <f>VLOOKUP($A12,'Return Data'!$B$7:$R$2843,11,0)</f>
        <v>19.253499999999999</v>
      </c>
      <c r="K12" s="66">
        <f t="shared" ref="K12" si="14">RANK(J12,J$8:J$15,0)</f>
        <v>5</v>
      </c>
      <c r="L12" s="65"/>
      <c r="M12" s="66"/>
      <c r="N12" s="65"/>
      <c r="O12" s="66"/>
      <c r="P12" s="65">
        <f>VLOOKUP($A12,'Return Data'!$B$7:$R$2843,16,0)</f>
        <v>23.01</v>
      </c>
      <c r="Q12" s="67">
        <f t="shared" si="9"/>
        <v>7</v>
      </c>
    </row>
    <row r="13" spans="1:18" x14ac:dyDescent="0.3">
      <c r="A13" s="63" t="s">
        <v>1967</v>
      </c>
      <c r="B13" s="64">
        <f>VLOOKUP($A13,'Return Data'!$B$7:$R$2843,3,0)</f>
        <v>44438</v>
      </c>
      <c r="C13" s="65">
        <f>VLOOKUP($A13,'Return Data'!$B$7:$R$2843,4,0)</f>
        <v>17.398800000000001</v>
      </c>
      <c r="D13" s="65">
        <f>VLOOKUP($A13,'Return Data'!$B$7:$R$2843,8,0)</f>
        <v>1.8588</v>
      </c>
      <c r="E13" s="66">
        <f t="shared" si="3"/>
        <v>6</v>
      </c>
      <c r="F13" s="65">
        <f>VLOOKUP($A13,'Return Data'!$B$7:$R$2843,9,0)</f>
        <v>1.9560999999999999</v>
      </c>
      <c r="G13" s="66">
        <f t="shared" si="10"/>
        <v>8</v>
      </c>
      <c r="H13" s="65">
        <f>VLOOKUP($A13,'Return Data'!$B$7:$R$2843,10,0)</f>
        <v>15.7774</v>
      </c>
      <c r="I13" s="66">
        <f t="shared" si="11"/>
        <v>2</v>
      </c>
      <c r="J13" s="65">
        <f>VLOOKUP($A13,'Return Data'!$B$7:$R$2843,11,0)</f>
        <v>36.299799999999998</v>
      </c>
      <c r="K13" s="66">
        <f t="shared" ref="K13" si="15">RANK(J13,J$8:J$15,0)</f>
        <v>1</v>
      </c>
      <c r="L13" s="65">
        <f>VLOOKUP($A13,'Return Data'!$B$7:$R$2843,12,0)</f>
        <v>64.195400000000006</v>
      </c>
      <c r="M13" s="66">
        <f t="shared" si="7"/>
        <v>1</v>
      </c>
      <c r="N13" s="65"/>
      <c r="O13" s="66"/>
      <c r="P13" s="65">
        <f>VLOOKUP($A13,'Return Data'!$B$7:$R$2843,16,0)</f>
        <v>73.988</v>
      </c>
      <c r="Q13" s="67">
        <f t="shared" si="9"/>
        <v>1</v>
      </c>
    </row>
    <row r="14" spans="1:18" x14ac:dyDescent="0.3">
      <c r="A14" s="63" t="s">
        <v>49</v>
      </c>
      <c r="B14" s="64">
        <f>VLOOKUP($A14,'Return Data'!$B$7:$R$2843,3,0)</f>
        <v>44438</v>
      </c>
      <c r="C14" s="65">
        <f>VLOOKUP($A14,'Return Data'!$B$7:$R$2843,4,0)</f>
        <v>16.86</v>
      </c>
      <c r="D14" s="65">
        <f>VLOOKUP($A14,'Return Data'!$B$7:$R$2843,8,0)</f>
        <v>1.6888000000000001</v>
      </c>
      <c r="E14" s="66">
        <f t="shared" si="3"/>
        <v>7</v>
      </c>
      <c r="F14" s="65">
        <f>VLOOKUP($A14,'Return Data'!$B$7:$R$2843,9,0)</f>
        <v>4.0740999999999996</v>
      </c>
      <c r="G14" s="66">
        <f t="shared" si="10"/>
        <v>5</v>
      </c>
      <c r="H14" s="65">
        <f>VLOOKUP($A14,'Return Data'!$B$7:$R$2843,10,0)</f>
        <v>11.5817</v>
      </c>
      <c r="I14" s="66">
        <f t="shared" si="11"/>
        <v>6</v>
      </c>
      <c r="J14" s="65">
        <f>VLOOKUP($A14,'Return Data'!$B$7:$R$2843,11,0)</f>
        <v>18.482099999999999</v>
      </c>
      <c r="K14" s="66">
        <f t="shared" si="12"/>
        <v>7</v>
      </c>
      <c r="L14" s="65">
        <f>VLOOKUP($A14,'Return Data'!$B$7:$R$2843,12,0)</f>
        <v>34.128900000000002</v>
      </c>
      <c r="M14" s="66">
        <f t="shared" ref="M14:M15" si="16">RANK(L14,L$8:L$15,0)</f>
        <v>2</v>
      </c>
      <c r="N14" s="65">
        <f>VLOOKUP($A14,'Return Data'!$B$7:$R$2843,13,0)</f>
        <v>52.5792</v>
      </c>
      <c r="O14" s="66">
        <f t="shared" ref="O14:O15" si="17">RANK(N14,N$8:N$15,0)</f>
        <v>1</v>
      </c>
      <c r="P14" s="65">
        <f>VLOOKUP($A14,'Return Data'!$B$7:$R$2843,16,0)</f>
        <v>27.690200000000001</v>
      </c>
      <c r="Q14" s="67">
        <f t="shared" si="9"/>
        <v>4</v>
      </c>
    </row>
    <row r="15" spans="1:18" x14ac:dyDescent="0.3">
      <c r="A15" s="63" t="s">
        <v>50</v>
      </c>
      <c r="B15" s="64">
        <f>VLOOKUP($A15,'Return Data'!$B$7:$R$2843,3,0)</f>
        <v>44438</v>
      </c>
      <c r="C15" s="65">
        <f>VLOOKUP($A15,'Return Data'!$B$7:$R$2843,4,0)</f>
        <v>170.10650000000001</v>
      </c>
      <c r="D15" s="65">
        <f>VLOOKUP($A15,'Return Data'!$B$7:$R$2843,8,0)</f>
        <v>2.5185</v>
      </c>
      <c r="E15" s="66">
        <f t="shared" si="3"/>
        <v>3</v>
      </c>
      <c r="F15" s="65">
        <f>VLOOKUP($A15,'Return Data'!$B$7:$R$2843,9,0)</f>
        <v>6.2820999999999998</v>
      </c>
      <c r="G15" s="66">
        <f t="shared" si="10"/>
        <v>3</v>
      </c>
      <c r="H15" s="65">
        <f>VLOOKUP($A15,'Return Data'!$B$7:$R$2843,10,0)</f>
        <v>12.6211</v>
      </c>
      <c r="I15" s="66">
        <f t="shared" si="11"/>
        <v>5</v>
      </c>
      <c r="J15" s="65">
        <f>VLOOKUP($A15,'Return Data'!$B$7:$R$2843,11,0)</f>
        <v>18.923200000000001</v>
      </c>
      <c r="K15" s="66">
        <f t="shared" si="12"/>
        <v>6</v>
      </c>
      <c r="L15" s="65">
        <f>VLOOKUP($A15,'Return Data'!$B$7:$R$2843,12,0)</f>
        <v>33.892899999999997</v>
      </c>
      <c r="M15" s="66">
        <f t="shared" si="16"/>
        <v>3</v>
      </c>
      <c r="N15" s="65">
        <f>VLOOKUP($A15,'Return Data'!$B$7:$R$2843,13,0)</f>
        <v>48.688099999999999</v>
      </c>
      <c r="O15" s="66">
        <f t="shared" si="17"/>
        <v>3</v>
      </c>
      <c r="P15" s="65">
        <f>VLOOKUP($A15,'Return Data'!$B$7:$R$2843,16,0)</f>
        <v>15.6561</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2.5800874999999999</v>
      </c>
      <c r="E17" s="74"/>
      <c r="F17" s="75">
        <f>AVERAGE(F8:F15)</f>
        <v>4.7553874999999994</v>
      </c>
      <c r="G17" s="74"/>
      <c r="H17" s="75">
        <f>AVERAGE(H8:H15)</f>
        <v>13.444699999999999</v>
      </c>
      <c r="I17" s="74"/>
      <c r="J17" s="75">
        <f>AVERAGE(J8:J15)</f>
        <v>22.319114285714285</v>
      </c>
      <c r="K17" s="74"/>
      <c r="L17" s="75">
        <f>AVERAGE(L8:L15)</f>
        <v>38.258580000000002</v>
      </c>
      <c r="M17" s="74"/>
      <c r="N17" s="75">
        <f>AVERAGE(N8:N15)</f>
        <v>50.467666666666666</v>
      </c>
      <c r="O17" s="74"/>
      <c r="P17" s="75">
        <f>AVERAGE(P8:P15)</f>
        <v>33.528475</v>
      </c>
      <c r="Q17" s="76"/>
    </row>
    <row r="18" spans="1:17" ht="15" customHeight="1" x14ac:dyDescent="0.3">
      <c r="A18" s="73" t="s">
        <v>28</v>
      </c>
      <c r="B18" s="74"/>
      <c r="C18" s="74"/>
      <c r="D18" s="75">
        <f>MIN(D8:D15)</f>
        <v>1.6165</v>
      </c>
      <c r="E18" s="74"/>
      <c r="F18" s="75">
        <f>MIN(F8:F15)</f>
        <v>1.9560999999999999</v>
      </c>
      <c r="G18" s="74"/>
      <c r="H18" s="75">
        <f>MIN(H8:H15)</f>
        <v>10.431800000000001</v>
      </c>
      <c r="I18" s="74"/>
      <c r="J18" s="75">
        <f>MIN(J8:J15)</f>
        <v>18.482099999999999</v>
      </c>
      <c r="K18" s="74"/>
      <c r="L18" s="75">
        <f>MIN(L8:L15)</f>
        <v>28.651199999999999</v>
      </c>
      <c r="M18" s="74"/>
      <c r="N18" s="75">
        <f>MIN(N8:N15)</f>
        <v>48.688099999999999</v>
      </c>
      <c r="O18" s="74"/>
      <c r="P18" s="75">
        <f>MIN(P8:P15)</f>
        <v>15.6561</v>
      </c>
      <c r="Q18" s="76"/>
    </row>
    <row r="19" spans="1:17" ht="15" thickBot="1" x14ac:dyDescent="0.35">
      <c r="A19" s="77" t="s">
        <v>29</v>
      </c>
      <c r="B19" s="78"/>
      <c r="C19" s="78"/>
      <c r="D19" s="79">
        <f>MAX(D8:D15)</f>
        <v>4.4053000000000004</v>
      </c>
      <c r="E19" s="78"/>
      <c r="F19" s="79">
        <f>MAX(F8:F15)</f>
        <v>8.5732999999999997</v>
      </c>
      <c r="G19" s="78"/>
      <c r="H19" s="79">
        <f>MAX(H8:H15)</f>
        <v>16.3172</v>
      </c>
      <c r="I19" s="78"/>
      <c r="J19" s="79">
        <f>MAX(J8:J15)</f>
        <v>36.299799999999998</v>
      </c>
      <c r="K19" s="78"/>
      <c r="L19" s="79">
        <f>MAX(L8:L15)</f>
        <v>64.195400000000006</v>
      </c>
      <c r="M19" s="78"/>
      <c r="N19" s="79">
        <f>MAX(N8:N15)</f>
        <v>52.5792</v>
      </c>
      <c r="O19" s="78"/>
      <c r="P19" s="79">
        <f>MAX(P8:P15)</f>
        <v>73.988</v>
      </c>
      <c r="Q19" s="80"/>
    </row>
    <row r="20" spans="1:17" x14ac:dyDescent="0.3">
      <c r="A20" s="112" t="s">
        <v>432</v>
      </c>
    </row>
    <row r="21" spans="1:17" x14ac:dyDescent="0.3">
      <c r="A21" s="14" t="s">
        <v>340</v>
      </c>
    </row>
    <row r="22" spans="1:17" x14ac:dyDescent="0.3">
      <c r="A22" s="112"/>
    </row>
  </sheetData>
  <sheetProtection algorithmName="SHA-512" hashValue="nbMtkrFu5vJKqZGVoRUboC7yq23ZEr6IErmNFh0qjJEAFwgvE4zRgVP6ybWYRXCdOCbgvQhPOUCnjUPnQZWTAQ==" saltValue="0Cc+YZafQqIQrg98M7IzEg=="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44438</v>
      </c>
      <c r="C8" s="65">
        <f>VLOOKUP($A8,'Return Data'!$B$7:$R$2843,4,0)</f>
        <v>12.6</v>
      </c>
      <c r="D8" s="65">
        <f>VLOOKUP($A8,'Return Data'!$B$7:$R$2843,8,0)</f>
        <v>4.0461999999999998</v>
      </c>
      <c r="E8" s="66">
        <f>RANK(D8,D$8:D$16,0)</f>
        <v>2</v>
      </c>
      <c r="F8" s="65">
        <f>VLOOKUP($A8,'Return Data'!$B$7:$R$2843,9,0)</f>
        <v>6.5088999999999997</v>
      </c>
      <c r="G8" s="66">
        <f>RANK(F8,F$8:F$16,0)</f>
        <v>3</v>
      </c>
      <c r="H8" s="65">
        <f>VLOOKUP($A8,'Return Data'!$B$7:$R$2843,10,0)</f>
        <v>15.8088</v>
      </c>
      <c r="I8" s="66">
        <f t="shared" ref="I8" si="0">RANK(H8,H$8:H$16,0)</f>
        <v>1</v>
      </c>
      <c r="J8" s="65">
        <f>VLOOKUP($A8,'Return Data'!$B$7:$R$2843,11,0)</f>
        <v>21.621600000000001</v>
      </c>
      <c r="K8" s="66">
        <f t="shared" ref="K8" si="1">RANK(J8,J$8:J$16,0)</f>
        <v>2</v>
      </c>
      <c r="L8" s="65"/>
      <c r="M8" s="66"/>
      <c r="N8" s="65"/>
      <c r="O8" s="66"/>
      <c r="P8" s="65">
        <f>VLOOKUP($A8,'Return Data'!$B$7:$R$2843,16,0)</f>
        <v>26</v>
      </c>
      <c r="Q8" s="67">
        <f>RANK(P8,P$8:P$16,0)</f>
        <v>6</v>
      </c>
    </row>
    <row r="9" spans="1:17" x14ac:dyDescent="0.3">
      <c r="A9" s="63" t="s">
        <v>379</v>
      </c>
      <c r="B9" s="64">
        <f>VLOOKUP($A9,'Return Data'!$B$7:$R$2843,3,0)</f>
        <v>44438</v>
      </c>
      <c r="C9" s="65">
        <f>VLOOKUP($A9,'Return Data'!$B$7:$R$2843,4,0)</f>
        <v>16.18</v>
      </c>
      <c r="D9" s="65">
        <f>VLOOKUP($A9,'Return Data'!$B$7:$R$2843,8,0)</f>
        <v>4.3197999999999999</v>
      </c>
      <c r="E9" s="66">
        <f t="shared" ref="E9:E16" si="2">RANK(D9,D$8:D$16,0)</f>
        <v>1</v>
      </c>
      <c r="F9" s="65">
        <f>VLOOKUP($A9,'Return Data'!$B$7:$R$2843,9,0)</f>
        <v>8.4450000000000003</v>
      </c>
      <c r="G9" s="66">
        <f t="shared" ref="G9:G16" si="3">RANK(F9,F$8:F$16,0)</f>
        <v>1</v>
      </c>
      <c r="H9" s="65">
        <f>VLOOKUP($A9,'Return Data'!$B$7:$R$2843,10,0)</f>
        <v>13.9437</v>
      </c>
      <c r="I9" s="66">
        <f t="shared" ref="I9" si="4">RANK(H9,H$8:H$16,0)</f>
        <v>4</v>
      </c>
      <c r="J9" s="65">
        <f>VLOOKUP($A9,'Return Data'!$B$7:$R$2843,11,0)</f>
        <v>19.233599999999999</v>
      </c>
      <c r="K9" s="66">
        <f t="shared" ref="K9" si="5">RANK(J9,J$8:J$16,0)</f>
        <v>4</v>
      </c>
      <c r="L9" s="65">
        <f>VLOOKUP($A9,'Return Data'!$B$7:$R$2843,12,0)</f>
        <v>28.8217</v>
      </c>
      <c r="M9" s="66">
        <f t="shared" ref="M9" si="6">RANK(L9,L$8:L$16,0)</f>
        <v>4</v>
      </c>
      <c r="N9" s="65">
        <f>VLOOKUP($A9,'Return Data'!$B$7:$R$2843,13,0)</f>
        <v>47.627699999999997</v>
      </c>
      <c r="O9" s="66">
        <f t="shared" ref="O9" si="7">RANK(N9,N$8:N$16,0)</f>
        <v>2</v>
      </c>
      <c r="P9" s="65">
        <f>VLOOKUP($A9,'Return Data'!$B$7:$R$2843,16,0)</f>
        <v>36.459499999999998</v>
      </c>
      <c r="Q9" s="67">
        <f t="shared" ref="Q9:Q16" si="8">RANK(P9,P$8:P$16,0)</f>
        <v>2</v>
      </c>
    </row>
    <row r="10" spans="1:17" x14ac:dyDescent="0.3">
      <c r="A10" s="63" t="s">
        <v>1960</v>
      </c>
      <c r="B10" s="64">
        <f>VLOOKUP($A10,'Return Data'!$B$7:$R$2843,3,0)</f>
        <v>44438</v>
      </c>
      <c r="C10" s="65">
        <f>VLOOKUP($A10,'Return Data'!$B$7:$R$2843,4,0)</f>
        <v>13.63</v>
      </c>
      <c r="D10" s="65">
        <f>VLOOKUP($A10,'Return Data'!$B$7:$R$2843,8,0)</f>
        <v>1.4892000000000001</v>
      </c>
      <c r="E10" s="66">
        <f t="shared" si="2"/>
        <v>9</v>
      </c>
      <c r="F10" s="65">
        <f>VLOOKUP($A10,'Return Data'!$B$7:$R$2843,9,0)</f>
        <v>1.9447000000000001</v>
      </c>
      <c r="G10" s="66">
        <f t="shared" si="3"/>
        <v>8</v>
      </c>
      <c r="H10" s="65">
        <f>VLOOKUP($A10,'Return Data'!$B$7:$R$2843,10,0)</f>
        <v>10.1859</v>
      </c>
      <c r="I10" s="66">
        <f t="shared" ref="I10:I16" si="9">RANK(H10,H$8:H$16,0)</f>
        <v>8</v>
      </c>
      <c r="J10" s="65">
        <f>VLOOKUP($A10,'Return Data'!$B$7:$R$2843,11,0)</f>
        <v>19.456600000000002</v>
      </c>
      <c r="K10" s="66">
        <f t="shared" ref="K10:K16" si="10">RANK(J10,J$8:J$16,0)</f>
        <v>3</v>
      </c>
      <c r="L10" s="65">
        <f>VLOOKUP($A10,'Return Data'!$B$7:$R$2843,12,0)</f>
        <v>27.145499999999998</v>
      </c>
      <c r="M10" s="66">
        <f t="shared" ref="M10:M16" si="11">RANK(L10,L$8:L$16,0)</f>
        <v>5</v>
      </c>
      <c r="N10" s="65"/>
      <c r="O10" s="66"/>
      <c r="P10" s="65">
        <f>VLOOKUP($A10,'Return Data'!$B$7:$R$2843,16,0)</f>
        <v>36.299999999999997</v>
      </c>
      <c r="Q10" s="67">
        <f t="shared" si="8"/>
        <v>3</v>
      </c>
    </row>
    <row r="11" spans="1:17" x14ac:dyDescent="0.3">
      <c r="A11" s="63" t="s">
        <v>1963</v>
      </c>
      <c r="B11" s="64">
        <f>VLOOKUP($A11,'Return Data'!$B$7:$R$2843,3,0)</f>
        <v>44438</v>
      </c>
      <c r="C11" s="65">
        <f>VLOOKUP($A11,'Return Data'!$B$7:$R$2843,4,0)</f>
        <v>12.23</v>
      </c>
      <c r="D11" s="65">
        <f>VLOOKUP($A11,'Return Data'!$B$7:$R$2843,8,0)</f>
        <v>2.1720999999999999</v>
      </c>
      <c r="E11" s="66">
        <f t="shared" si="2"/>
        <v>5</v>
      </c>
      <c r="F11" s="65">
        <f>VLOOKUP($A11,'Return Data'!$B$7:$R$2843,9,0)</f>
        <v>4.3514999999999997</v>
      </c>
      <c r="G11" s="66">
        <f t="shared" ref="G11" si="12">RANK(F11,F$8:F$16,0)</f>
        <v>5</v>
      </c>
      <c r="H11" s="65">
        <f>VLOOKUP($A11,'Return Data'!$B$7:$R$2843,10,0)</f>
        <v>15.268599999999999</v>
      </c>
      <c r="I11" s="66">
        <f t="shared" si="9"/>
        <v>3</v>
      </c>
      <c r="J11" s="65"/>
      <c r="K11" s="66"/>
      <c r="L11" s="65"/>
      <c r="M11" s="66"/>
      <c r="N11" s="65"/>
      <c r="O11" s="66"/>
      <c r="P11" s="65">
        <f>VLOOKUP($A11,'Return Data'!$B$7:$R$2843,16,0)</f>
        <v>22.3</v>
      </c>
      <c r="Q11" s="67">
        <f t="shared" si="8"/>
        <v>7</v>
      </c>
    </row>
    <row r="12" spans="1:17" x14ac:dyDescent="0.3">
      <c r="A12" s="63" t="s">
        <v>1965</v>
      </c>
      <c r="B12" s="64">
        <f>VLOOKUP($A12,'Return Data'!$B$7:$R$2843,3,0)</f>
        <v>44438</v>
      </c>
      <c r="C12" s="65">
        <f>VLOOKUP($A12,'Return Data'!$B$7:$R$2843,4,0)</f>
        <v>12.145</v>
      </c>
      <c r="D12" s="65">
        <f>VLOOKUP($A12,'Return Data'!$B$7:$R$2843,8,0)</f>
        <v>2.1703999999999999</v>
      </c>
      <c r="E12" s="66">
        <f t="shared" si="2"/>
        <v>6</v>
      </c>
      <c r="F12" s="65">
        <f>VLOOKUP($A12,'Return Data'!$B$7:$R$2843,9,0)</f>
        <v>3.7591000000000001</v>
      </c>
      <c r="G12" s="66">
        <f t="shared" si="3"/>
        <v>7</v>
      </c>
      <c r="H12" s="65">
        <f>VLOOKUP($A12,'Return Data'!$B$7:$R$2843,10,0)</f>
        <v>9.9492999999999991</v>
      </c>
      <c r="I12" s="66">
        <f t="shared" si="9"/>
        <v>9</v>
      </c>
      <c r="J12" s="65">
        <f>VLOOKUP($A12,'Return Data'!$B$7:$R$2843,11,0)</f>
        <v>18.1995</v>
      </c>
      <c r="K12" s="66">
        <f t="shared" si="10"/>
        <v>6</v>
      </c>
      <c r="L12" s="65"/>
      <c r="M12" s="66"/>
      <c r="N12" s="65"/>
      <c r="O12" s="66"/>
      <c r="P12" s="65">
        <f>VLOOKUP($A12,'Return Data'!$B$7:$R$2843,16,0)</f>
        <v>21.45</v>
      </c>
      <c r="Q12" s="67">
        <f t="shared" si="8"/>
        <v>8</v>
      </c>
    </row>
    <row r="13" spans="1:17" x14ac:dyDescent="0.3">
      <c r="A13" s="63" t="s">
        <v>1966</v>
      </c>
      <c r="B13" s="64">
        <f>VLOOKUP($A13,'Return Data'!$B$7:$R$2843,3,0)</f>
        <v>44438</v>
      </c>
      <c r="C13" s="65">
        <f>VLOOKUP($A13,'Return Data'!$B$7:$R$2843,4,0)</f>
        <v>28.962</v>
      </c>
      <c r="D13" s="65">
        <f>VLOOKUP($A13,'Return Data'!$B$7:$R$2843,8,0)</f>
        <v>2.4586999999999999</v>
      </c>
      <c r="E13" s="66">
        <f t="shared" si="2"/>
        <v>4</v>
      </c>
      <c r="F13" s="65">
        <f>VLOOKUP($A13,'Return Data'!$B$7:$R$2843,9,0)</f>
        <v>7.9382999999999999</v>
      </c>
      <c r="G13" s="66">
        <f t="shared" si="3"/>
        <v>2</v>
      </c>
      <c r="H13" s="65">
        <f>VLOOKUP($A13,'Return Data'!$B$7:$R$2843,10,0)</f>
        <v>10.264200000000001</v>
      </c>
      <c r="I13" s="66">
        <f t="shared" si="9"/>
        <v>7</v>
      </c>
      <c r="J13" s="65">
        <f>VLOOKUP($A13,'Return Data'!$B$7:$R$2843,11,0)</f>
        <v>18.197800000000001</v>
      </c>
      <c r="K13" s="66">
        <f t="shared" si="10"/>
        <v>7</v>
      </c>
      <c r="L13" s="65"/>
      <c r="M13" s="66"/>
      <c r="N13" s="65"/>
      <c r="O13" s="66"/>
      <c r="P13" s="65">
        <f>VLOOKUP($A13,'Return Data'!$B$7:$R$2843,16,0)</f>
        <v>29.845300000000002</v>
      </c>
      <c r="Q13" s="67">
        <f t="shared" si="8"/>
        <v>4</v>
      </c>
    </row>
    <row r="14" spans="1:17" x14ac:dyDescent="0.3">
      <c r="A14" s="63" t="s">
        <v>1968</v>
      </c>
      <c r="B14" s="64">
        <f>VLOOKUP($A14,'Return Data'!$B$7:$R$2843,3,0)</f>
        <v>44438</v>
      </c>
      <c r="C14" s="65">
        <f>VLOOKUP($A14,'Return Data'!$B$7:$R$2843,4,0)</f>
        <v>17.220199999999998</v>
      </c>
      <c r="D14" s="65">
        <f>VLOOKUP($A14,'Return Data'!$B$7:$R$2843,8,0)</f>
        <v>1.8115000000000001</v>
      </c>
      <c r="E14" s="66">
        <f t="shared" si="2"/>
        <v>7</v>
      </c>
      <c r="F14" s="65">
        <f>VLOOKUP($A14,'Return Data'!$B$7:$R$2843,9,0)</f>
        <v>1.8525</v>
      </c>
      <c r="G14" s="66">
        <f t="shared" si="3"/>
        <v>9</v>
      </c>
      <c r="H14" s="65">
        <f>VLOOKUP($A14,'Return Data'!$B$7:$R$2843,10,0)</f>
        <v>15.4208</v>
      </c>
      <c r="I14" s="66">
        <f t="shared" si="9"/>
        <v>2</v>
      </c>
      <c r="J14" s="65">
        <f>VLOOKUP($A14,'Return Data'!$B$7:$R$2843,11,0)</f>
        <v>35.472700000000003</v>
      </c>
      <c r="K14" s="66">
        <f t="shared" si="10"/>
        <v>1</v>
      </c>
      <c r="L14" s="65">
        <f>VLOOKUP($A14,'Return Data'!$B$7:$R$2843,12,0)</f>
        <v>62.628100000000003</v>
      </c>
      <c r="M14" s="66">
        <f t="shared" si="11"/>
        <v>1</v>
      </c>
      <c r="N14" s="65"/>
      <c r="O14" s="66"/>
      <c r="P14" s="65">
        <f>VLOOKUP($A14,'Return Data'!$B$7:$R$2843,16,0)</f>
        <v>72.201999999999998</v>
      </c>
      <c r="Q14" s="67">
        <f t="shared" si="8"/>
        <v>1</v>
      </c>
    </row>
    <row r="15" spans="1:17" x14ac:dyDescent="0.3">
      <c r="A15" s="63" t="s">
        <v>51</v>
      </c>
      <c r="B15" s="64">
        <f>VLOOKUP($A15,'Return Data'!$B$7:$R$2843,3,0)</f>
        <v>44438</v>
      </c>
      <c r="C15" s="65">
        <f>VLOOKUP($A15,'Return Data'!$B$7:$R$2843,4,0)</f>
        <v>16.63</v>
      </c>
      <c r="D15" s="65">
        <f>VLOOKUP($A15,'Return Data'!$B$7:$R$2843,8,0)</f>
        <v>1.6504000000000001</v>
      </c>
      <c r="E15" s="66">
        <f t="shared" si="2"/>
        <v>8</v>
      </c>
      <c r="F15" s="65">
        <f>VLOOKUP($A15,'Return Data'!$B$7:$R$2843,9,0)</f>
        <v>4.0025000000000004</v>
      </c>
      <c r="G15" s="66">
        <f t="shared" si="3"/>
        <v>6</v>
      </c>
      <c r="H15" s="65">
        <f>VLOOKUP($A15,'Return Data'!$B$7:$R$2843,10,0)</f>
        <v>11.3865</v>
      </c>
      <c r="I15" s="66">
        <f t="shared" si="9"/>
        <v>6</v>
      </c>
      <c r="J15" s="65">
        <f>VLOOKUP($A15,'Return Data'!$B$7:$R$2843,11,0)</f>
        <v>18.027000000000001</v>
      </c>
      <c r="K15" s="66">
        <f t="shared" si="10"/>
        <v>8</v>
      </c>
      <c r="L15" s="65">
        <f>VLOOKUP($A15,'Return Data'!$B$7:$R$2843,12,0)</f>
        <v>33.360100000000003</v>
      </c>
      <c r="M15" s="66">
        <f t="shared" si="11"/>
        <v>2</v>
      </c>
      <c r="N15" s="65">
        <f>VLOOKUP($A15,'Return Data'!$B$7:$R$2843,13,0)</f>
        <v>51.319400000000002</v>
      </c>
      <c r="O15" s="66">
        <f t="shared" ref="O15:O16" si="13">RANK(N15,N$8:N$16,0)</f>
        <v>1</v>
      </c>
      <c r="P15" s="65">
        <f>VLOOKUP($A15,'Return Data'!$B$7:$R$2843,16,0)</f>
        <v>26.8721</v>
      </c>
      <c r="Q15" s="67">
        <f t="shared" si="8"/>
        <v>5</v>
      </c>
    </row>
    <row r="16" spans="1:17" x14ac:dyDescent="0.3">
      <c r="A16" s="63" t="s">
        <v>52</v>
      </c>
      <c r="B16" s="64">
        <f>VLOOKUP($A16,'Return Data'!$B$7:$R$2843,3,0)</f>
        <v>44438</v>
      </c>
      <c r="C16" s="65">
        <f>VLOOKUP($A16,'Return Data'!$B$7:$R$2843,4,0)</f>
        <v>702.47255085306199</v>
      </c>
      <c r="D16" s="65">
        <f>VLOOKUP($A16,'Return Data'!$B$7:$R$2843,8,0)</f>
        <v>2.4899</v>
      </c>
      <c r="E16" s="66">
        <f t="shared" si="2"/>
        <v>3</v>
      </c>
      <c r="F16" s="65">
        <f>VLOOKUP($A16,'Return Data'!$B$7:$R$2843,9,0)</f>
        <v>6.2134999999999998</v>
      </c>
      <c r="G16" s="66">
        <f t="shared" si="3"/>
        <v>4</v>
      </c>
      <c r="H16" s="65">
        <f>VLOOKUP($A16,'Return Data'!$B$7:$R$2843,10,0)</f>
        <v>12.3956</v>
      </c>
      <c r="I16" s="66">
        <f t="shared" si="9"/>
        <v>5</v>
      </c>
      <c r="J16" s="65">
        <f>VLOOKUP($A16,'Return Data'!$B$7:$R$2843,11,0)</f>
        <v>18.441700000000001</v>
      </c>
      <c r="K16" s="66">
        <f t="shared" si="10"/>
        <v>5</v>
      </c>
      <c r="L16" s="65">
        <f>VLOOKUP($A16,'Return Data'!$B$7:$R$2843,12,0)</f>
        <v>33.079900000000002</v>
      </c>
      <c r="M16" s="66">
        <f t="shared" si="11"/>
        <v>3</v>
      </c>
      <c r="N16" s="65">
        <f>VLOOKUP($A16,'Return Data'!$B$7:$R$2843,13,0)</f>
        <v>47.512</v>
      </c>
      <c r="O16" s="66">
        <f t="shared" si="13"/>
        <v>3</v>
      </c>
      <c r="P16" s="65">
        <f>VLOOKUP($A16,'Return Data'!$B$7:$R$2843,16,0)</f>
        <v>14.8645</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2.5120222222222224</v>
      </c>
      <c r="E18" s="74"/>
      <c r="F18" s="75">
        <f>AVERAGE(F8:F16)</f>
        <v>5.0017777777777788</v>
      </c>
      <c r="G18" s="74"/>
      <c r="H18" s="75">
        <f>AVERAGE(H8:H16)</f>
        <v>12.735933333333334</v>
      </c>
      <c r="I18" s="74"/>
      <c r="J18" s="75">
        <f>AVERAGE(J8:J16)</f>
        <v>21.081312499999999</v>
      </c>
      <c r="K18" s="74"/>
      <c r="L18" s="75">
        <f>AVERAGE(L8:L16)</f>
        <v>37.007060000000003</v>
      </c>
      <c r="M18" s="74"/>
      <c r="N18" s="75">
        <f>AVERAGE(N8:N16)</f>
        <v>48.819700000000005</v>
      </c>
      <c r="O18" s="74"/>
      <c r="P18" s="75">
        <f>AVERAGE(P8:P16)</f>
        <v>31.810377777777781</v>
      </c>
      <c r="Q18" s="76"/>
    </row>
    <row r="19" spans="1:17" x14ac:dyDescent="0.3">
      <c r="A19" s="73" t="s">
        <v>28</v>
      </c>
      <c r="B19" s="74"/>
      <c r="C19" s="74"/>
      <c r="D19" s="75">
        <f>MIN(D8:D16)</f>
        <v>1.4892000000000001</v>
      </c>
      <c r="E19" s="74"/>
      <c r="F19" s="75">
        <f>MIN(F8:F16)</f>
        <v>1.8525</v>
      </c>
      <c r="G19" s="74"/>
      <c r="H19" s="75">
        <f>MIN(H8:H16)</f>
        <v>9.9492999999999991</v>
      </c>
      <c r="I19" s="74"/>
      <c r="J19" s="75">
        <f>MIN(J8:J16)</f>
        <v>18.027000000000001</v>
      </c>
      <c r="K19" s="74"/>
      <c r="L19" s="75">
        <f>MIN(L8:L16)</f>
        <v>27.145499999999998</v>
      </c>
      <c r="M19" s="74"/>
      <c r="N19" s="75">
        <f>MIN(N8:N16)</f>
        <v>47.512</v>
      </c>
      <c r="O19" s="74"/>
      <c r="P19" s="75">
        <f>MIN(P8:P16)</f>
        <v>14.8645</v>
      </c>
      <c r="Q19" s="76"/>
    </row>
    <row r="20" spans="1:17" ht="15" thickBot="1" x14ac:dyDescent="0.35">
      <c r="A20" s="77" t="s">
        <v>29</v>
      </c>
      <c r="B20" s="78"/>
      <c r="C20" s="78"/>
      <c r="D20" s="79">
        <f>MAX(D8:D16)</f>
        <v>4.3197999999999999</v>
      </c>
      <c r="E20" s="78"/>
      <c r="F20" s="79">
        <f>MAX(F8:F16)</f>
        <v>8.4450000000000003</v>
      </c>
      <c r="G20" s="78"/>
      <c r="H20" s="79">
        <f>MAX(H8:H16)</f>
        <v>15.8088</v>
      </c>
      <c r="I20" s="78"/>
      <c r="J20" s="79">
        <f>MAX(J8:J16)</f>
        <v>35.472700000000003</v>
      </c>
      <c r="K20" s="78"/>
      <c r="L20" s="79">
        <f>MAX(L8:L16)</f>
        <v>62.628100000000003</v>
      </c>
      <c r="M20" s="78"/>
      <c r="N20" s="79">
        <f>MAX(N8:N16)</f>
        <v>51.319400000000002</v>
      </c>
      <c r="O20" s="78"/>
      <c r="P20" s="79">
        <f>MAX(P8:P16)</f>
        <v>72.201999999999998</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44438</v>
      </c>
      <c r="C8" s="65">
        <f>VLOOKUP($A8,'Return Data'!$B$7:$R$2843,4,0)</f>
        <v>39.584000000000003</v>
      </c>
      <c r="D8" s="65">
        <f>VLOOKUP($A8,'Return Data'!$B$7:$R$2843,9,0)</f>
        <v>8.4060000000000006</v>
      </c>
      <c r="E8" s="66">
        <f t="shared" ref="E8:E33" si="0">RANK(D8,D$8:D$33,0)</f>
        <v>4</v>
      </c>
      <c r="F8" s="65">
        <f>VLOOKUP($A8,'Return Data'!$B$7:$R$2843,10,0)</f>
        <v>6.2678000000000003</v>
      </c>
      <c r="G8" s="66">
        <f t="shared" ref="G8:G33" si="1">RANK(F8,F$8:F$33,0)</f>
        <v>2</v>
      </c>
      <c r="H8" s="65">
        <f>VLOOKUP($A8,'Return Data'!$B$7:$R$2843,11,0)</f>
        <v>7.3673000000000002</v>
      </c>
      <c r="I8" s="66">
        <f t="shared" ref="I8:I33" si="2">RANK(H8,H$8:H$33,0)</f>
        <v>2</v>
      </c>
      <c r="J8" s="65">
        <f>VLOOKUP($A8,'Return Data'!$B$7:$R$2843,12,0)</f>
        <v>5.1063000000000001</v>
      </c>
      <c r="K8" s="66">
        <f t="shared" ref="K8:K33" si="3">RANK(J8,J$8:J$33,0)</f>
        <v>3</v>
      </c>
      <c r="L8" s="65">
        <f>VLOOKUP($A8,'Return Data'!$B$7:$R$2843,13,0)</f>
        <v>7.8474000000000004</v>
      </c>
      <c r="M8" s="66">
        <f t="shared" ref="M8:M33" si="4">RANK(L8,L$8:L$33,0)</f>
        <v>1</v>
      </c>
      <c r="N8" s="65">
        <f>VLOOKUP($A8,'Return Data'!$B$7:$R$2843,17,0)</f>
        <v>8.7058999999999997</v>
      </c>
      <c r="O8" s="66">
        <f t="shared" ref="O8:O24" si="5">RANK(N8,N$8:N$33,0)</f>
        <v>2</v>
      </c>
      <c r="P8" s="65">
        <f>VLOOKUP($A8,'Return Data'!$B$7:$R$2843,14,0)</f>
        <v>9.2782</v>
      </c>
      <c r="Q8" s="66">
        <f t="shared" ref="Q8:Q24" si="6">RANK(P8,P$8:P$33,0)</f>
        <v>2</v>
      </c>
      <c r="R8" s="65">
        <f>VLOOKUP($A8,'Return Data'!$B$7:$R$2843,16,0)</f>
        <v>9.3779000000000003</v>
      </c>
      <c r="S8" s="67">
        <f t="shared" ref="S8:S33" si="7">RANK(R8,R$8:R$33,0)</f>
        <v>1</v>
      </c>
    </row>
    <row r="9" spans="1:19" x14ac:dyDescent="0.3">
      <c r="A9" s="82" t="s">
        <v>1385</v>
      </c>
      <c r="B9" s="64">
        <f>VLOOKUP($A9,'Return Data'!$B$7:$R$2843,3,0)</f>
        <v>44438</v>
      </c>
      <c r="C9" s="65">
        <f>VLOOKUP($A9,'Return Data'!$B$7:$R$2843,4,0)</f>
        <v>26.071400000000001</v>
      </c>
      <c r="D9" s="65">
        <f>VLOOKUP($A9,'Return Data'!$B$7:$R$2843,9,0)</f>
        <v>7.6455000000000002</v>
      </c>
      <c r="E9" s="66">
        <f t="shared" si="0"/>
        <v>10</v>
      </c>
      <c r="F9" s="65">
        <f>VLOOKUP($A9,'Return Data'!$B$7:$R$2843,10,0)</f>
        <v>5.5118</v>
      </c>
      <c r="G9" s="66">
        <f t="shared" si="1"/>
        <v>7</v>
      </c>
      <c r="H9" s="65">
        <f>VLOOKUP($A9,'Return Data'!$B$7:$R$2843,11,0)</f>
        <v>6.2667000000000002</v>
      </c>
      <c r="I9" s="66">
        <f t="shared" si="2"/>
        <v>19</v>
      </c>
      <c r="J9" s="65">
        <f>VLOOKUP($A9,'Return Data'!$B$7:$R$2843,12,0)</f>
        <v>4.5616000000000003</v>
      </c>
      <c r="K9" s="66">
        <f t="shared" si="3"/>
        <v>8</v>
      </c>
      <c r="L9" s="65">
        <f>VLOOKUP($A9,'Return Data'!$B$7:$R$2843,13,0)</f>
        <v>6.1879</v>
      </c>
      <c r="M9" s="66">
        <f t="shared" si="4"/>
        <v>9</v>
      </c>
      <c r="N9" s="65">
        <f>VLOOKUP($A9,'Return Data'!$B$7:$R$2843,17,0)</f>
        <v>8.3576999999999995</v>
      </c>
      <c r="O9" s="66">
        <f t="shared" si="5"/>
        <v>6</v>
      </c>
      <c r="P9" s="65">
        <f>VLOOKUP($A9,'Return Data'!$B$7:$R$2843,14,0)</f>
        <v>9.0861000000000001</v>
      </c>
      <c r="Q9" s="66">
        <f t="shared" si="6"/>
        <v>4</v>
      </c>
      <c r="R9" s="65">
        <f>VLOOKUP($A9,'Return Data'!$B$7:$R$2843,16,0)</f>
        <v>8.8292999999999999</v>
      </c>
      <c r="S9" s="67">
        <f t="shared" si="7"/>
        <v>3</v>
      </c>
    </row>
    <row r="10" spans="1:19" x14ac:dyDescent="0.3">
      <c r="A10" s="82" t="s">
        <v>1388</v>
      </c>
      <c r="B10" s="64">
        <f>VLOOKUP($A10,'Return Data'!$B$7:$R$2843,3,0)</f>
        <v>44438</v>
      </c>
      <c r="C10" s="65">
        <f>VLOOKUP($A10,'Return Data'!$B$7:$R$2843,4,0)</f>
        <v>24.706199999999999</v>
      </c>
      <c r="D10" s="65">
        <f>VLOOKUP($A10,'Return Data'!$B$7:$R$2843,9,0)</f>
        <v>7.1631999999999998</v>
      </c>
      <c r="E10" s="66">
        <f t="shared" si="0"/>
        <v>14</v>
      </c>
      <c r="F10" s="65">
        <f>VLOOKUP($A10,'Return Data'!$B$7:$R$2843,10,0)</f>
        <v>5.0130999999999997</v>
      </c>
      <c r="G10" s="66">
        <f t="shared" si="1"/>
        <v>18</v>
      </c>
      <c r="H10" s="65">
        <f>VLOOKUP($A10,'Return Data'!$B$7:$R$2843,11,0)</f>
        <v>6.6997</v>
      </c>
      <c r="I10" s="66">
        <f t="shared" si="2"/>
        <v>11</v>
      </c>
      <c r="J10" s="65">
        <f>VLOOKUP($A10,'Return Data'!$B$7:$R$2843,12,0)</f>
        <v>4.8712</v>
      </c>
      <c r="K10" s="66">
        <f t="shared" si="3"/>
        <v>5</v>
      </c>
      <c r="L10" s="65">
        <f>VLOOKUP($A10,'Return Data'!$B$7:$R$2843,13,0)</f>
        <v>5.9542999999999999</v>
      </c>
      <c r="M10" s="66">
        <f t="shared" si="4"/>
        <v>10</v>
      </c>
      <c r="N10" s="65">
        <f>VLOOKUP($A10,'Return Data'!$B$7:$R$2843,17,0)</f>
        <v>7.1279000000000003</v>
      </c>
      <c r="O10" s="66">
        <f t="shared" si="5"/>
        <v>20</v>
      </c>
      <c r="P10" s="65">
        <f>VLOOKUP($A10,'Return Data'!$B$7:$R$2843,14,0)</f>
        <v>8.0142000000000007</v>
      </c>
      <c r="Q10" s="66">
        <f t="shared" si="6"/>
        <v>14</v>
      </c>
      <c r="R10" s="65">
        <f>VLOOKUP($A10,'Return Data'!$B$7:$R$2843,16,0)</f>
        <v>8.7027999999999999</v>
      </c>
      <c r="S10" s="67">
        <f t="shared" si="7"/>
        <v>7</v>
      </c>
    </row>
    <row r="11" spans="1:19" x14ac:dyDescent="0.3">
      <c r="A11" s="82" t="s">
        <v>1390</v>
      </c>
      <c r="B11" s="64">
        <f>VLOOKUP($A11,'Return Data'!$B$7:$R$2843,3,0)</f>
        <v>44438</v>
      </c>
      <c r="C11" s="65">
        <f>VLOOKUP($A11,'Return Data'!$B$7:$R$2843,4,0)</f>
        <v>26.477699999999999</v>
      </c>
      <c r="D11" s="65">
        <f>VLOOKUP($A11,'Return Data'!$B$7:$R$2843,9,0)</f>
        <v>6.2271999999999998</v>
      </c>
      <c r="E11" s="66">
        <f t="shared" si="0"/>
        <v>22</v>
      </c>
      <c r="F11" s="65">
        <f>VLOOKUP($A11,'Return Data'!$B$7:$R$2843,10,0)</f>
        <v>5.3070000000000004</v>
      </c>
      <c r="G11" s="66">
        <f t="shared" si="1"/>
        <v>11</v>
      </c>
      <c r="H11" s="65">
        <f>VLOOKUP($A11,'Return Data'!$B$7:$R$2843,11,0)</f>
        <v>7.0237999999999996</v>
      </c>
      <c r="I11" s="66">
        <f t="shared" si="2"/>
        <v>7</v>
      </c>
      <c r="J11" s="65">
        <f>VLOOKUP($A11,'Return Data'!$B$7:$R$2843,12,0)</f>
        <v>4.4139999999999997</v>
      </c>
      <c r="K11" s="66">
        <f t="shared" si="3"/>
        <v>10</v>
      </c>
      <c r="L11" s="65">
        <f>VLOOKUP($A11,'Return Data'!$B$7:$R$2843,13,0)</f>
        <v>6.6959999999999997</v>
      </c>
      <c r="M11" s="66">
        <f t="shared" si="4"/>
        <v>6</v>
      </c>
      <c r="N11" s="65">
        <f>VLOOKUP($A11,'Return Data'!$B$7:$R$2843,17,0)</f>
        <v>8.3449000000000009</v>
      </c>
      <c r="O11" s="66">
        <f t="shared" si="5"/>
        <v>7</v>
      </c>
      <c r="P11" s="65">
        <f>VLOOKUP($A11,'Return Data'!$B$7:$R$2843,14,0)</f>
        <v>8.2182999999999993</v>
      </c>
      <c r="Q11" s="66">
        <f t="shared" si="6"/>
        <v>12</v>
      </c>
      <c r="R11" s="65">
        <f>VLOOKUP($A11,'Return Data'!$B$7:$R$2843,16,0)</f>
        <v>8.4136000000000006</v>
      </c>
      <c r="S11" s="67">
        <f t="shared" si="7"/>
        <v>12</v>
      </c>
    </row>
    <row r="12" spans="1:19" x14ac:dyDescent="0.3">
      <c r="A12" s="82" t="s">
        <v>1391</v>
      </c>
      <c r="B12" s="64">
        <f>VLOOKUP($A12,'Return Data'!$B$7:$R$2843,3,0)</f>
        <v>44438</v>
      </c>
      <c r="C12" s="65">
        <f>VLOOKUP($A12,'Return Data'!$B$7:$R$2843,4,0)</f>
        <v>18.587199999999999</v>
      </c>
      <c r="D12" s="65">
        <f>VLOOKUP($A12,'Return Data'!$B$7:$R$2843,9,0)</f>
        <v>4.0617999999999999</v>
      </c>
      <c r="E12" s="66">
        <f t="shared" si="0"/>
        <v>26</v>
      </c>
      <c r="F12" s="65">
        <f>VLOOKUP($A12,'Return Data'!$B$7:$R$2843,10,0)</f>
        <v>3.6160999999999999</v>
      </c>
      <c r="G12" s="66">
        <f t="shared" si="1"/>
        <v>25</v>
      </c>
      <c r="H12" s="65">
        <f>VLOOKUP($A12,'Return Data'!$B$7:$R$2843,11,0)</f>
        <v>5.1909999999999998</v>
      </c>
      <c r="I12" s="66">
        <f t="shared" si="2"/>
        <v>24</v>
      </c>
      <c r="J12" s="65">
        <f>VLOOKUP($A12,'Return Data'!$B$7:$R$2843,12,0)</f>
        <v>4.1535000000000002</v>
      </c>
      <c r="K12" s="66">
        <f t="shared" si="3"/>
        <v>15</v>
      </c>
      <c r="L12" s="65">
        <f>VLOOKUP($A12,'Return Data'!$B$7:$R$2843,13,0)</f>
        <v>5.3254999999999999</v>
      </c>
      <c r="M12" s="66">
        <f t="shared" si="4"/>
        <v>24</v>
      </c>
      <c r="N12" s="65">
        <f>VLOOKUP($A12,'Return Data'!$B$7:$R$2843,17,0)</f>
        <v>2.5400999999999998</v>
      </c>
      <c r="O12" s="66">
        <f t="shared" si="5"/>
        <v>24</v>
      </c>
      <c r="P12" s="65">
        <f>VLOOKUP($A12,'Return Data'!$B$7:$R$2843,14,0)</f>
        <v>-3.0617000000000001</v>
      </c>
      <c r="Q12" s="66">
        <f t="shared" si="6"/>
        <v>24</v>
      </c>
      <c r="R12" s="65">
        <f>VLOOKUP($A12,'Return Data'!$B$7:$R$2843,16,0)</f>
        <v>4.6470000000000002</v>
      </c>
      <c r="S12" s="67">
        <f t="shared" si="7"/>
        <v>26</v>
      </c>
    </row>
    <row r="13" spans="1:19" x14ac:dyDescent="0.3">
      <c r="A13" s="82" t="s">
        <v>1393</v>
      </c>
      <c r="B13" s="64">
        <f>VLOOKUP($A13,'Return Data'!$B$7:$R$2843,3,0)</f>
        <v>44438</v>
      </c>
      <c r="C13" s="65">
        <f>VLOOKUP($A13,'Return Data'!$B$7:$R$2843,4,0)</f>
        <v>22.044699999999999</v>
      </c>
      <c r="D13" s="65">
        <f>VLOOKUP($A13,'Return Data'!$B$7:$R$2843,9,0)</f>
        <v>6.1528</v>
      </c>
      <c r="E13" s="66">
        <f t="shared" si="0"/>
        <v>24</v>
      </c>
      <c r="F13" s="65">
        <f>VLOOKUP($A13,'Return Data'!$B$7:$R$2843,10,0)</f>
        <v>4.6559999999999997</v>
      </c>
      <c r="G13" s="66">
        <f t="shared" si="1"/>
        <v>23</v>
      </c>
      <c r="H13" s="65">
        <f>VLOOKUP($A13,'Return Data'!$B$7:$R$2843,11,0)</f>
        <v>5.6962000000000002</v>
      </c>
      <c r="I13" s="66">
        <f t="shared" si="2"/>
        <v>23</v>
      </c>
      <c r="J13" s="65">
        <f>VLOOKUP($A13,'Return Data'!$B$7:$R$2843,12,0)</f>
        <v>3.8651</v>
      </c>
      <c r="K13" s="66">
        <f t="shared" si="3"/>
        <v>22</v>
      </c>
      <c r="L13" s="65">
        <f>VLOOKUP($A13,'Return Data'!$B$7:$R$2843,13,0)</f>
        <v>5.4336000000000002</v>
      </c>
      <c r="M13" s="66">
        <f t="shared" si="4"/>
        <v>23</v>
      </c>
      <c r="N13" s="65">
        <f>VLOOKUP($A13,'Return Data'!$B$7:$R$2843,17,0)</f>
        <v>7.2994000000000003</v>
      </c>
      <c r="O13" s="66">
        <f t="shared" si="5"/>
        <v>18</v>
      </c>
      <c r="P13" s="65">
        <f>VLOOKUP($A13,'Return Data'!$B$7:$R$2843,14,0)</f>
        <v>8.0612999999999992</v>
      </c>
      <c r="Q13" s="66">
        <f t="shared" si="6"/>
        <v>13</v>
      </c>
      <c r="R13" s="65">
        <f>VLOOKUP($A13,'Return Data'!$B$7:$R$2843,16,0)</f>
        <v>7.8071000000000002</v>
      </c>
      <c r="S13" s="67">
        <f t="shared" si="7"/>
        <v>18</v>
      </c>
    </row>
    <row r="14" spans="1:19" x14ac:dyDescent="0.3">
      <c r="A14" s="82" t="s">
        <v>1395</v>
      </c>
      <c r="B14" s="64">
        <f>VLOOKUP($A14,'Return Data'!$B$7:$R$2843,3,0)</f>
        <v>44438</v>
      </c>
      <c r="C14" s="65">
        <f>VLOOKUP($A14,'Return Data'!$B$7:$R$2843,4,0)</f>
        <v>39.826300000000003</v>
      </c>
      <c r="D14" s="65">
        <f>VLOOKUP($A14,'Return Data'!$B$7:$R$2843,9,0)</f>
        <v>6.4774000000000003</v>
      </c>
      <c r="E14" s="66">
        <f t="shared" si="0"/>
        <v>21</v>
      </c>
      <c r="F14" s="65">
        <f>VLOOKUP($A14,'Return Data'!$B$7:$R$2843,10,0)</f>
        <v>5.3513000000000002</v>
      </c>
      <c r="G14" s="66">
        <f t="shared" si="1"/>
        <v>10</v>
      </c>
      <c r="H14" s="65">
        <f>VLOOKUP($A14,'Return Data'!$B$7:$R$2843,11,0)</f>
        <v>6.4241999999999999</v>
      </c>
      <c r="I14" s="66">
        <f t="shared" si="2"/>
        <v>15</v>
      </c>
      <c r="J14" s="65">
        <f>VLOOKUP($A14,'Return Data'!$B$7:$R$2843,12,0)</f>
        <v>3.9413999999999998</v>
      </c>
      <c r="K14" s="66">
        <f t="shared" si="3"/>
        <v>18</v>
      </c>
      <c r="L14" s="65">
        <f>VLOOKUP($A14,'Return Data'!$B$7:$R$2843,13,0)</f>
        <v>5.8224</v>
      </c>
      <c r="M14" s="66">
        <f t="shared" si="4"/>
        <v>14</v>
      </c>
      <c r="N14" s="65">
        <f>VLOOKUP($A14,'Return Data'!$B$7:$R$2843,17,0)</f>
        <v>7.6898999999999997</v>
      </c>
      <c r="O14" s="66">
        <f t="shared" si="5"/>
        <v>12</v>
      </c>
      <c r="P14" s="65">
        <f>VLOOKUP($A14,'Return Data'!$B$7:$R$2843,14,0)</f>
        <v>8.5695999999999994</v>
      </c>
      <c r="Q14" s="66">
        <f t="shared" si="6"/>
        <v>9</v>
      </c>
      <c r="R14" s="65">
        <f>VLOOKUP($A14,'Return Data'!$B$7:$R$2843,16,0)</f>
        <v>8.5488</v>
      </c>
      <c r="S14" s="67">
        <f t="shared" si="7"/>
        <v>9</v>
      </c>
    </row>
    <row r="15" spans="1:19" x14ac:dyDescent="0.3">
      <c r="A15" s="82" t="s">
        <v>1405</v>
      </c>
      <c r="B15" s="64">
        <f>VLOOKUP($A15,'Return Data'!$B$7:$R$2843,3,0)</f>
        <v>44438</v>
      </c>
      <c r="C15" s="65">
        <f>VLOOKUP($A15,'Return Data'!$B$7:$R$2843,4,0)</f>
        <v>4278.0501000000004</v>
      </c>
      <c r="D15" s="65">
        <f>VLOOKUP($A15,'Return Data'!$B$7:$R$2843,9,0)</f>
        <v>10.8948</v>
      </c>
      <c r="E15" s="66">
        <f t="shared" si="0"/>
        <v>1</v>
      </c>
      <c r="F15" s="65">
        <f>VLOOKUP($A15,'Return Data'!$B$7:$R$2843,10,0)</f>
        <v>-7.2308000000000003</v>
      </c>
      <c r="G15" s="66">
        <f t="shared" si="1"/>
        <v>26</v>
      </c>
      <c r="H15" s="65">
        <f>VLOOKUP($A15,'Return Data'!$B$7:$R$2843,11,0)</f>
        <v>4.4983000000000004</v>
      </c>
      <c r="I15" s="66">
        <f t="shared" si="2"/>
        <v>26</v>
      </c>
      <c r="J15" s="65">
        <f>VLOOKUP($A15,'Return Data'!$B$7:$R$2843,12,0)</f>
        <v>8.9456000000000007</v>
      </c>
      <c r="K15" s="66">
        <f t="shared" si="3"/>
        <v>1</v>
      </c>
      <c r="L15" s="65">
        <f>VLOOKUP($A15,'Return Data'!$B$7:$R$2843,13,0)</f>
        <v>7.5800999999999998</v>
      </c>
      <c r="M15" s="66">
        <f t="shared" si="4"/>
        <v>2</v>
      </c>
      <c r="N15" s="65">
        <f>VLOOKUP($A15,'Return Data'!$B$7:$R$2843,17,0)</f>
        <v>4.5600000000000002E-2</v>
      </c>
      <c r="O15" s="66">
        <f t="shared" si="5"/>
        <v>25</v>
      </c>
      <c r="P15" s="65">
        <f>VLOOKUP($A15,'Return Data'!$B$7:$R$2843,14,0)</f>
        <v>2.7970999999999999</v>
      </c>
      <c r="Q15" s="66">
        <f t="shared" si="6"/>
        <v>23</v>
      </c>
      <c r="R15" s="65">
        <f>VLOOKUP($A15,'Return Data'!$B$7:$R$2843,16,0)</f>
        <v>7.4047999999999998</v>
      </c>
      <c r="S15" s="67">
        <f t="shared" si="7"/>
        <v>21</v>
      </c>
    </row>
    <row r="16" spans="1:19" x14ac:dyDescent="0.3">
      <c r="A16" s="82" t="s">
        <v>1407</v>
      </c>
      <c r="B16" s="64">
        <f>VLOOKUP($A16,'Return Data'!$B$7:$R$2843,3,0)</f>
        <v>44438</v>
      </c>
      <c r="C16" s="65">
        <f>VLOOKUP($A16,'Return Data'!$B$7:$R$2843,4,0)</f>
        <v>25.667300000000001</v>
      </c>
      <c r="D16" s="65">
        <f>VLOOKUP($A16,'Return Data'!$B$7:$R$2843,9,0)</f>
        <v>7.4042000000000003</v>
      </c>
      <c r="E16" s="66">
        <f t="shared" si="0"/>
        <v>12</v>
      </c>
      <c r="F16" s="65">
        <f>VLOOKUP($A16,'Return Data'!$B$7:$R$2843,10,0)</f>
        <v>5.8365999999999998</v>
      </c>
      <c r="G16" s="66">
        <f t="shared" si="1"/>
        <v>5</v>
      </c>
      <c r="H16" s="65">
        <f>VLOOKUP($A16,'Return Data'!$B$7:$R$2843,11,0)</f>
        <v>7.1893000000000002</v>
      </c>
      <c r="I16" s="66">
        <f t="shared" si="2"/>
        <v>3</v>
      </c>
      <c r="J16" s="65">
        <f>VLOOKUP($A16,'Return Data'!$B$7:$R$2843,12,0)</f>
        <v>4.8471000000000002</v>
      </c>
      <c r="K16" s="66">
        <f t="shared" si="3"/>
        <v>6</v>
      </c>
      <c r="L16" s="65">
        <f>VLOOKUP($A16,'Return Data'!$B$7:$R$2843,13,0)</f>
        <v>6.8331</v>
      </c>
      <c r="M16" s="66">
        <f t="shared" si="4"/>
        <v>5</v>
      </c>
      <c r="N16" s="65">
        <f>VLOOKUP($A16,'Return Data'!$B$7:$R$2843,17,0)</f>
        <v>8.7014999999999993</v>
      </c>
      <c r="O16" s="66">
        <f t="shared" si="5"/>
        <v>3</v>
      </c>
      <c r="P16" s="65">
        <f>VLOOKUP($A16,'Return Data'!$B$7:$R$2843,14,0)</f>
        <v>9.0565999999999995</v>
      </c>
      <c r="Q16" s="66">
        <f t="shared" si="6"/>
        <v>6</v>
      </c>
      <c r="R16" s="65">
        <f>VLOOKUP($A16,'Return Data'!$B$7:$R$2843,16,0)</f>
        <v>8.7096999999999998</v>
      </c>
      <c r="S16" s="67">
        <f t="shared" si="7"/>
        <v>6</v>
      </c>
    </row>
    <row r="17" spans="1:19" x14ac:dyDescent="0.3">
      <c r="A17" s="82" t="s">
        <v>1409</v>
      </c>
      <c r="B17" s="64">
        <f>VLOOKUP($A17,'Return Data'!$B$7:$R$2843,3,0)</f>
        <v>44438</v>
      </c>
      <c r="C17" s="65">
        <f>VLOOKUP($A17,'Return Data'!$B$7:$R$2843,4,0)</f>
        <v>34.400599999999997</v>
      </c>
      <c r="D17" s="65">
        <f>VLOOKUP($A17,'Return Data'!$B$7:$R$2843,9,0)</f>
        <v>7.6372999999999998</v>
      </c>
      <c r="E17" s="66">
        <f t="shared" si="0"/>
        <v>11</v>
      </c>
      <c r="F17" s="65">
        <f>VLOOKUP($A17,'Return Data'!$B$7:$R$2843,10,0)</f>
        <v>5.1676000000000002</v>
      </c>
      <c r="G17" s="66">
        <f t="shared" si="1"/>
        <v>13</v>
      </c>
      <c r="H17" s="65">
        <f>VLOOKUP($A17,'Return Data'!$B$7:$R$2843,11,0)</f>
        <v>7.024</v>
      </c>
      <c r="I17" s="66">
        <f t="shared" si="2"/>
        <v>6</v>
      </c>
      <c r="J17" s="65">
        <f>VLOOKUP($A17,'Return Data'!$B$7:$R$2843,12,0)</f>
        <v>4.4554</v>
      </c>
      <c r="K17" s="66">
        <f t="shared" si="3"/>
        <v>9</v>
      </c>
      <c r="L17" s="65">
        <f>VLOOKUP($A17,'Return Data'!$B$7:$R$2843,13,0)</f>
        <v>5.9111000000000002</v>
      </c>
      <c r="M17" s="66">
        <f t="shared" si="4"/>
        <v>11</v>
      </c>
      <c r="N17" s="65">
        <f>VLOOKUP($A17,'Return Data'!$B$7:$R$2843,17,0)</f>
        <v>6.1550000000000002</v>
      </c>
      <c r="O17" s="66">
        <f t="shared" si="5"/>
        <v>22</v>
      </c>
      <c r="P17" s="65">
        <f>VLOOKUP($A17,'Return Data'!$B$7:$R$2843,14,0)</f>
        <v>4.2172000000000001</v>
      </c>
      <c r="Q17" s="66">
        <f t="shared" si="6"/>
        <v>20</v>
      </c>
      <c r="R17" s="65">
        <f>VLOOKUP($A17,'Return Data'!$B$7:$R$2843,16,0)</f>
        <v>6.9294000000000002</v>
      </c>
      <c r="S17" s="67">
        <f t="shared" si="7"/>
        <v>25</v>
      </c>
    </row>
    <row r="18" spans="1:19" x14ac:dyDescent="0.3">
      <c r="A18" s="82" t="s">
        <v>1411</v>
      </c>
      <c r="B18" s="64">
        <f>VLOOKUP($A18,'Return Data'!$B$7:$R$2843,3,0)</f>
        <v>44438</v>
      </c>
      <c r="C18" s="65">
        <f>VLOOKUP($A18,'Return Data'!$B$7:$R$2843,4,0)</f>
        <v>49.941299999999998</v>
      </c>
      <c r="D18" s="65">
        <f>VLOOKUP($A18,'Return Data'!$B$7:$R$2843,9,0)</f>
        <v>8.1760000000000002</v>
      </c>
      <c r="E18" s="66">
        <f t="shared" si="0"/>
        <v>6</v>
      </c>
      <c r="F18" s="65">
        <f>VLOOKUP($A18,'Return Data'!$B$7:$R$2843,10,0)</f>
        <v>5.5046999999999997</v>
      </c>
      <c r="G18" s="66">
        <f t="shared" si="1"/>
        <v>8</v>
      </c>
      <c r="H18" s="65">
        <f>VLOOKUP($A18,'Return Data'!$B$7:$R$2843,11,0)</f>
        <v>6.6660000000000004</v>
      </c>
      <c r="I18" s="66">
        <f t="shared" si="2"/>
        <v>12</v>
      </c>
      <c r="J18" s="65">
        <f>VLOOKUP($A18,'Return Data'!$B$7:$R$2843,12,0)</f>
        <v>5.0107999999999997</v>
      </c>
      <c r="K18" s="66">
        <f t="shared" si="3"/>
        <v>4</v>
      </c>
      <c r="L18" s="65">
        <f>VLOOKUP($A18,'Return Data'!$B$7:$R$2843,13,0)</f>
        <v>6.9837999999999996</v>
      </c>
      <c r="M18" s="66">
        <f t="shared" si="4"/>
        <v>4</v>
      </c>
      <c r="N18" s="65">
        <f>VLOOKUP($A18,'Return Data'!$B$7:$R$2843,17,0)</f>
        <v>8.8676999999999992</v>
      </c>
      <c r="O18" s="66">
        <f t="shared" si="5"/>
        <v>1</v>
      </c>
      <c r="P18" s="65">
        <f>VLOOKUP($A18,'Return Data'!$B$7:$R$2843,14,0)</f>
        <v>9.3310999999999993</v>
      </c>
      <c r="Q18" s="66">
        <f t="shared" si="6"/>
        <v>1</v>
      </c>
      <c r="R18" s="65">
        <f>VLOOKUP($A18,'Return Data'!$B$7:$R$2843,16,0)</f>
        <v>9.1220999999999997</v>
      </c>
      <c r="S18" s="67">
        <f t="shared" si="7"/>
        <v>2</v>
      </c>
    </row>
    <row r="19" spans="1:19" x14ac:dyDescent="0.3">
      <c r="A19" s="82" t="s">
        <v>1413</v>
      </c>
      <c r="B19" s="64">
        <f>VLOOKUP($A19,'Return Data'!$B$7:$R$2843,3,0)</f>
        <v>44438</v>
      </c>
      <c r="C19" s="65">
        <f>VLOOKUP($A19,'Return Data'!$B$7:$R$2843,4,0)</f>
        <v>21.904399999999999</v>
      </c>
      <c r="D19" s="65">
        <f>VLOOKUP($A19,'Return Data'!$B$7:$R$2843,9,0)</f>
        <v>9.2422000000000004</v>
      </c>
      <c r="E19" s="66">
        <f t="shared" si="0"/>
        <v>3</v>
      </c>
      <c r="F19" s="65">
        <f>VLOOKUP($A19,'Return Data'!$B$7:$R$2843,10,0)</f>
        <v>5.0805999999999996</v>
      </c>
      <c r="G19" s="66">
        <f t="shared" si="1"/>
        <v>16</v>
      </c>
      <c r="H19" s="65">
        <f>VLOOKUP($A19,'Return Data'!$B$7:$R$2843,11,0)</f>
        <v>7.0422000000000002</v>
      </c>
      <c r="I19" s="66">
        <f t="shared" si="2"/>
        <v>5</v>
      </c>
      <c r="J19" s="65">
        <f>VLOOKUP($A19,'Return Data'!$B$7:$R$2843,12,0)</f>
        <v>4.3219000000000003</v>
      </c>
      <c r="K19" s="66">
        <f t="shared" si="3"/>
        <v>13</v>
      </c>
      <c r="L19" s="65">
        <f>VLOOKUP($A19,'Return Data'!$B$7:$R$2843,13,0)</f>
        <v>5.7140000000000004</v>
      </c>
      <c r="M19" s="66">
        <f t="shared" si="4"/>
        <v>18</v>
      </c>
      <c r="N19" s="65">
        <f>VLOOKUP($A19,'Return Data'!$B$7:$R$2843,17,0)</f>
        <v>6.3750999999999998</v>
      </c>
      <c r="O19" s="66">
        <f t="shared" si="5"/>
        <v>21</v>
      </c>
      <c r="P19" s="65">
        <f>VLOOKUP($A19,'Return Data'!$B$7:$R$2843,14,0)</f>
        <v>5.6384999999999996</v>
      </c>
      <c r="Q19" s="66">
        <f t="shared" si="6"/>
        <v>17</v>
      </c>
      <c r="R19" s="65">
        <f>VLOOKUP($A19,'Return Data'!$B$7:$R$2843,16,0)</f>
        <v>7.4539</v>
      </c>
      <c r="S19" s="67">
        <f t="shared" si="7"/>
        <v>20</v>
      </c>
    </row>
    <row r="20" spans="1:19" x14ac:dyDescent="0.3">
      <c r="A20" s="82" t="s">
        <v>1414</v>
      </c>
      <c r="B20" s="64">
        <f>VLOOKUP($A20,'Return Data'!$B$7:$R$2843,3,0)</f>
        <v>44438</v>
      </c>
      <c r="C20" s="65">
        <f>VLOOKUP($A20,'Return Data'!$B$7:$R$2843,4,0)</f>
        <v>48.004199999999997</v>
      </c>
      <c r="D20" s="65">
        <f>VLOOKUP($A20,'Return Data'!$B$7:$R$2843,9,0)</f>
        <v>7.0296000000000003</v>
      </c>
      <c r="E20" s="66">
        <f t="shared" si="0"/>
        <v>16</v>
      </c>
      <c r="F20" s="65">
        <f>VLOOKUP($A20,'Return Data'!$B$7:$R$2843,10,0)</f>
        <v>5.1246999999999998</v>
      </c>
      <c r="G20" s="66">
        <f t="shared" si="1"/>
        <v>15</v>
      </c>
      <c r="H20" s="65">
        <f>VLOOKUP($A20,'Return Data'!$B$7:$R$2843,11,0)</f>
        <v>6.4629000000000003</v>
      </c>
      <c r="I20" s="66">
        <f t="shared" si="2"/>
        <v>14</v>
      </c>
      <c r="J20" s="65">
        <f>VLOOKUP($A20,'Return Data'!$B$7:$R$2843,12,0)</f>
        <v>4.0106999999999999</v>
      </c>
      <c r="K20" s="66">
        <f t="shared" si="3"/>
        <v>16</v>
      </c>
      <c r="L20" s="65">
        <f>VLOOKUP($A20,'Return Data'!$B$7:$R$2843,13,0)</f>
        <v>5.5320999999999998</v>
      </c>
      <c r="M20" s="66">
        <f t="shared" si="4"/>
        <v>20</v>
      </c>
      <c r="N20" s="65">
        <f>VLOOKUP($A20,'Return Data'!$B$7:$R$2843,17,0)</f>
        <v>7.8369</v>
      </c>
      <c r="O20" s="66">
        <f t="shared" si="5"/>
        <v>10</v>
      </c>
      <c r="P20" s="65">
        <f>VLOOKUP($A20,'Return Data'!$B$7:$R$2843,14,0)</f>
        <v>8.8035999999999994</v>
      </c>
      <c r="Q20" s="66">
        <f t="shared" si="6"/>
        <v>7</v>
      </c>
      <c r="R20" s="65">
        <f>VLOOKUP($A20,'Return Data'!$B$7:$R$2843,16,0)</f>
        <v>8.5539000000000005</v>
      </c>
      <c r="S20" s="67">
        <f t="shared" si="7"/>
        <v>8</v>
      </c>
    </row>
    <row r="21" spans="1:19" x14ac:dyDescent="0.3">
      <c r="A21" s="82" t="s">
        <v>1417</v>
      </c>
      <c r="B21" s="64">
        <f>VLOOKUP($A21,'Return Data'!$B$7:$R$2843,3,0)</f>
        <v>44438</v>
      </c>
      <c r="C21" s="65">
        <f>VLOOKUP($A21,'Return Data'!$B$7:$R$2843,4,0)</f>
        <v>1893.6965</v>
      </c>
      <c r="D21" s="65">
        <f>VLOOKUP($A21,'Return Data'!$B$7:$R$2843,9,0)</f>
        <v>7.9960000000000004</v>
      </c>
      <c r="E21" s="66">
        <f t="shared" si="0"/>
        <v>7</v>
      </c>
      <c r="F21" s="65">
        <f>VLOOKUP($A21,'Return Data'!$B$7:$R$2843,10,0)</f>
        <v>5.0136000000000003</v>
      </c>
      <c r="G21" s="66">
        <f t="shared" si="1"/>
        <v>17</v>
      </c>
      <c r="H21" s="65">
        <f>VLOOKUP($A21,'Return Data'!$B$7:$R$2843,11,0)</f>
        <v>5.9509999999999996</v>
      </c>
      <c r="I21" s="66">
        <f t="shared" si="2"/>
        <v>21</v>
      </c>
      <c r="J21" s="65">
        <f>VLOOKUP($A21,'Return Data'!$B$7:$R$2843,12,0)</f>
        <v>3.8824000000000001</v>
      </c>
      <c r="K21" s="66">
        <f t="shared" si="3"/>
        <v>20</v>
      </c>
      <c r="L21" s="65">
        <f>VLOOKUP($A21,'Return Data'!$B$7:$R$2843,13,0)</f>
        <v>5.7252999999999998</v>
      </c>
      <c r="M21" s="66">
        <f t="shared" si="4"/>
        <v>17</v>
      </c>
      <c r="N21" s="65">
        <f>VLOOKUP($A21,'Return Data'!$B$7:$R$2843,17,0)</f>
        <v>5.3372999999999999</v>
      </c>
      <c r="O21" s="66">
        <f t="shared" si="5"/>
        <v>23</v>
      </c>
      <c r="P21" s="65">
        <f>VLOOKUP($A21,'Return Data'!$B$7:$R$2843,14,0)</f>
        <v>6.5875000000000004</v>
      </c>
      <c r="Q21" s="66">
        <f t="shared" si="6"/>
        <v>16</v>
      </c>
      <c r="R21" s="65">
        <f>VLOOKUP($A21,'Return Data'!$B$7:$R$2843,16,0)</f>
        <v>8.3195999999999994</v>
      </c>
      <c r="S21" s="67">
        <f t="shared" si="7"/>
        <v>13</v>
      </c>
    </row>
    <row r="22" spans="1:19" x14ac:dyDescent="0.3">
      <c r="A22" s="82" t="s">
        <v>1419</v>
      </c>
      <c r="B22" s="64">
        <f>VLOOKUP($A22,'Return Data'!$B$7:$R$2843,3,0)</f>
        <v>44438</v>
      </c>
      <c r="C22" s="65">
        <f>VLOOKUP($A22,'Return Data'!$B$7:$R$2843,4,0)</f>
        <v>3106.5603000000001</v>
      </c>
      <c r="D22" s="65">
        <f>VLOOKUP($A22,'Return Data'!$B$7:$R$2843,9,0)</f>
        <v>6.8068999999999997</v>
      </c>
      <c r="E22" s="66">
        <f t="shared" si="0"/>
        <v>19</v>
      </c>
      <c r="F22" s="65">
        <f>VLOOKUP($A22,'Return Data'!$B$7:$R$2843,10,0)</f>
        <v>5.1525999999999996</v>
      </c>
      <c r="G22" s="66">
        <f t="shared" si="1"/>
        <v>14</v>
      </c>
      <c r="H22" s="65">
        <f>VLOOKUP($A22,'Return Data'!$B$7:$R$2843,11,0)</f>
        <v>6.6281999999999996</v>
      </c>
      <c r="I22" s="66">
        <f t="shared" si="2"/>
        <v>13</v>
      </c>
      <c r="J22" s="65">
        <f>VLOOKUP($A22,'Return Data'!$B$7:$R$2843,12,0)</f>
        <v>3.8841000000000001</v>
      </c>
      <c r="K22" s="66">
        <f t="shared" si="3"/>
        <v>19</v>
      </c>
      <c r="L22" s="65">
        <f>VLOOKUP($A22,'Return Data'!$B$7:$R$2843,13,0)</f>
        <v>5.7651000000000003</v>
      </c>
      <c r="M22" s="66">
        <f t="shared" si="4"/>
        <v>15</v>
      </c>
      <c r="N22" s="65">
        <f>VLOOKUP($A22,'Return Data'!$B$7:$R$2843,17,0)</f>
        <v>7.7678000000000003</v>
      </c>
      <c r="O22" s="66">
        <f t="shared" si="5"/>
        <v>11</v>
      </c>
      <c r="P22" s="65">
        <f>VLOOKUP($A22,'Return Data'!$B$7:$R$2843,14,0)</f>
        <v>8.5945999999999998</v>
      </c>
      <c r="Q22" s="66">
        <f t="shared" si="6"/>
        <v>8</v>
      </c>
      <c r="R22" s="65">
        <f>VLOOKUP($A22,'Return Data'!$B$7:$R$2843,16,0)</f>
        <v>8.2554999999999996</v>
      </c>
      <c r="S22" s="67">
        <f t="shared" si="7"/>
        <v>14</v>
      </c>
    </row>
    <row r="23" spans="1:19" x14ac:dyDescent="0.3">
      <c r="A23" s="82" t="s">
        <v>1423</v>
      </c>
      <c r="B23" s="64">
        <f>VLOOKUP($A23,'Return Data'!$B$7:$R$2843,3,0)</f>
        <v>44438</v>
      </c>
      <c r="C23" s="65">
        <f>VLOOKUP($A23,'Return Data'!$B$7:$R$2843,4,0)</f>
        <v>44.724299999999999</v>
      </c>
      <c r="D23" s="65">
        <f>VLOOKUP($A23,'Return Data'!$B$7:$R$2843,9,0)</f>
        <v>9.2439999999999998</v>
      </c>
      <c r="E23" s="66">
        <f t="shared" si="0"/>
        <v>2</v>
      </c>
      <c r="F23" s="65">
        <f>VLOOKUP($A23,'Return Data'!$B$7:$R$2843,10,0)</f>
        <v>6.2645999999999997</v>
      </c>
      <c r="G23" s="66">
        <f t="shared" si="1"/>
        <v>3</v>
      </c>
      <c r="H23" s="65">
        <f>VLOOKUP($A23,'Return Data'!$B$7:$R$2843,11,0)</f>
        <v>7.05</v>
      </c>
      <c r="I23" s="66">
        <f t="shared" si="2"/>
        <v>4</v>
      </c>
      <c r="J23" s="65">
        <f>VLOOKUP($A23,'Return Data'!$B$7:$R$2843,12,0)</f>
        <v>4.3743999999999996</v>
      </c>
      <c r="K23" s="66">
        <f t="shared" si="3"/>
        <v>12</v>
      </c>
      <c r="L23" s="65">
        <f>VLOOKUP($A23,'Return Data'!$B$7:$R$2843,13,0)</f>
        <v>6.4198000000000004</v>
      </c>
      <c r="M23" s="66">
        <f t="shared" si="4"/>
        <v>7</v>
      </c>
      <c r="N23" s="65">
        <f>VLOOKUP($A23,'Return Data'!$B$7:$R$2843,17,0)</f>
        <v>8.2728999999999999</v>
      </c>
      <c r="O23" s="66">
        <f t="shared" si="5"/>
        <v>8</v>
      </c>
      <c r="P23" s="65">
        <f>VLOOKUP($A23,'Return Data'!$B$7:$R$2843,14,0)</f>
        <v>9.0975000000000001</v>
      </c>
      <c r="Q23" s="66">
        <f t="shared" si="6"/>
        <v>3</v>
      </c>
      <c r="R23" s="65">
        <f>VLOOKUP($A23,'Return Data'!$B$7:$R$2843,16,0)</f>
        <v>8.7350999999999992</v>
      </c>
      <c r="S23" s="67">
        <f t="shared" si="7"/>
        <v>5</v>
      </c>
    </row>
    <row r="24" spans="1:19" x14ac:dyDescent="0.3">
      <c r="A24" s="82" t="s">
        <v>1424</v>
      </c>
      <c r="B24" s="64">
        <f>VLOOKUP($A24,'Return Data'!$B$7:$R$2843,3,0)</f>
        <v>44438</v>
      </c>
      <c r="C24" s="65">
        <f>VLOOKUP($A24,'Return Data'!$B$7:$R$2843,4,0)</f>
        <v>22.201599999999999</v>
      </c>
      <c r="D24" s="65">
        <f>VLOOKUP($A24,'Return Data'!$B$7:$R$2843,9,0)</f>
        <v>6.7096</v>
      </c>
      <c r="E24" s="66">
        <f t="shared" si="0"/>
        <v>20</v>
      </c>
      <c r="F24" s="65">
        <f>VLOOKUP($A24,'Return Data'!$B$7:$R$2843,10,0)</f>
        <v>4.9703999999999997</v>
      </c>
      <c r="G24" s="66">
        <f t="shared" si="1"/>
        <v>20</v>
      </c>
      <c r="H24" s="65">
        <f>VLOOKUP($A24,'Return Data'!$B$7:$R$2843,11,0)</f>
        <v>6.3379000000000003</v>
      </c>
      <c r="I24" s="66">
        <f t="shared" si="2"/>
        <v>17</v>
      </c>
      <c r="J24" s="65">
        <f>VLOOKUP($A24,'Return Data'!$B$7:$R$2843,12,0)</f>
        <v>3.8805999999999998</v>
      </c>
      <c r="K24" s="66">
        <f t="shared" si="3"/>
        <v>21</v>
      </c>
      <c r="L24" s="65">
        <f>VLOOKUP($A24,'Return Data'!$B$7:$R$2843,13,0)</f>
        <v>5.5651999999999999</v>
      </c>
      <c r="M24" s="66">
        <f t="shared" si="4"/>
        <v>19</v>
      </c>
      <c r="N24" s="65">
        <f>VLOOKUP($A24,'Return Data'!$B$7:$R$2843,17,0)</f>
        <v>7.6736000000000004</v>
      </c>
      <c r="O24" s="66">
        <f t="shared" si="5"/>
        <v>13</v>
      </c>
      <c r="P24" s="65">
        <f>VLOOKUP($A24,'Return Data'!$B$7:$R$2843,14,0)</f>
        <v>8.5070999999999994</v>
      </c>
      <c r="Q24" s="66">
        <f t="shared" si="6"/>
        <v>10</v>
      </c>
      <c r="R24" s="65">
        <f>VLOOKUP($A24,'Return Data'!$B$7:$R$2843,16,0)</f>
        <v>8.4300999999999995</v>
      </c>
      <c r="S24" s="67">
        <f t="shared" si="7"/>
        <v>11</v>
      </c>
    </row>
    <row r="25" spans="1:19" x14ac:dyDescent="0.3">
      <c r="A25" s="82" t="s">
        <v>1426</v>
      </c>
      <c r="B25" s="64">
        <f>VLOOKUP($A25,'Return Data'!$B$7:$R$2843,3,0)</f>
        <v>44438</v>
      </c>
      <c r="C25" s="65">
        <f>VLOOKUP($A25,'Return Data'!$B$7:$R$2843,4,0)</f>
        <v>12.2616</v>
      </c>
      <c r="D25" s="65">
        <f>VLOOKUP($A25,'Return Data'!$B$7:$R$2843,9,0)</f>
        <v>6.2167000000000003</v>
      </c>
      <c r="E25" s="66">
        <f t="shared" si="0"/>
        <v>23</v>
      </c>
      <c r="F25" s="65">
        <f>VLOOKUP($A25,'Return Data'!$B$7:$R$2843,10,0)</f>
        <v>4.835</v>
      </c>
      <c r="G25" s="66">
        <f t="shared" si="1"/>
        <v>22</v>
      </c>
      <c r="H25" s="65">
        <f>VLOOKUP($A25,'Return Data'!$B$7:$R$2843,11,0)</f>
        <v>5.8791000000000002</v>
      </c>
      <c r="I25" s="66">
        <f t="shared" si="2"/>
        <v>22</v>
      </c>
      <c r="J25" s="65">
        <f>VLOOKUP($A25,'Return Data'!$B$7:$R$2843,12,0)</f>
        <v>3.5619999999999998</v>
      </c>
      <c r="K25" s="66">
        <f t="shared" si="3"/>
        <v>26</v>
      </c>
      <c r="L25" s="65">
        <f>VLOOKUP($A25,'Return Data'!$B$7:$R$2843,13,0)</f>
        <v>5.1959999999999997</v>
      </c>
      <c r="M25" s="66">
        <f t="shared" si="4"/>
        <v>25</v>
      </c>
      <c r="N25" s="65"/>
      <c r="O25" s="66"/>
      <c r="P25" s="65"/>
      <c r="Q25" s="66"/>
      <c r="R25" s="65">
        <f>VLOOKUP($A25,'Return Data'!$B$7:$R$2843,16,0)</f>
        <v>8.2295999999999996</v>
      </c>
      <c r="S25" s="67">
        <f t="shared" si="7"/>
        <v>15</v>
      </c>
    </row>
    <row r="26" spans="1:19" x14ac:dyDescent="0.3">
      <c r="A26" s="82" t="s">
        <v>1429</v>
      </c>
      <c r="B26" s="64">
        <f>VLOOKUP($A26,'Return Data'!$B$7:$R$2843,3,0)</f>
        <v>44438</v>
      </c>
      <c r="C26" s="65">
        <f>VLOOKUP($A26,'Return Data'!$B$7:$R$2843,4,0)</f>
        <v>13.0383</v>
      </c>
      <c r="D26" s="65">
        <f>VLOOKUP($A26,'Return Data'!$B$7:$R$2843,9,0)</f>
        <v>7.3970000000000002</v>
      </c>
      <c r="E26" s="66">
        <f t="shared" si="0"/>
        <v>13</v>
      </c>
      <c r="F26" s="65">
        <f>VLOOKUP($A26,'Return Data'!$B$7:$R$2843,10,0)</f>
        <v>5.5735000000000001</v>
      </c>
      <c r="G26" s="66">
        <f t="shared" si="1"/>
        <v>6</v>
      </c>
      <c r="H26" s="65">
        <f>VLOOKUP($A26,'Return Data'!$B$7:$R$2843,11,0)</f>
        <v>6.8727999999999998</v>
      </c>
      <c r="I26" s="66">
        <f t="shared" si="2"/>
        <v>8</v>
      </c>
      <c r="J26" s="65">
        <f>VLOOKUP($A26,'Return Data'!$B$7:$R$2843,12,0)</f>
        <v>4.4017999999999997</v>
      </c>
      <c r="K26" s="66">
        <f t="shared" si="3"/>
        <v>11</v>
      </c>
      <c r="L26" s="65">
        <f>VLOOKUP($A26,'Return Data'!$B$7:$R$2843,13,0)</f>
        <v>5.8464</v>
      </c>
      <c r="M26" s="66">
        <f t="shared" si="4"/>
        <v>13</v>
      </c>
      <c r="N26" s="65">
        <f>VLOOKUP($A26,'Return Data'!$B$7:$R$2843,17,0)</f>
        <v>7.4678000000000004</v>
      </c>
      <c r="O26" s="66">
        <f t="shared" ref="O26:O33" si="8">RANK(N26,N$8:N$33,0)</f>
        <v>17</v>
      </c>
      <c r="P26" s="65"/>
      <c r="Q26" s="66"/>
      <c r="R26" s="65">
        <f>VLOOKUP($A26,'Return Data'!$B$7:$R$2843,16,0)</f>
        <v>7.9687999999999999</v>
      </c>
      <c r="S26" s="67">
        <f t="shared" si="7"/>
        <v>17</v>
      </c>
    </row>
    <row r="27" spans="1:19" x14ac:dyDescent="0.3">
      <c r="A27" s="82" t="s">
        <v>1431</v>
      </c>
      <c r="B27" s="64">
        <f>VLOOKUP($A27,'Return Data'!$B$7:$R$2843,3,0)</f>
        <v>44438</v>
      </c>
      <c r="C27" s="65">
        <f>VLOOKUP($A27,'Return Data'!$B$7:$R$2843,4,0)</f>
        <v>44.402200000000001</v>
      </c>
      <c r="D27" s="65">
        <f>VLOOKUP($A27,'Return Data'!$B$7:$R$2843,9,0)</f>
        <v>8.1974</v>
      </c>
      <c r="E27" s="66">
        <f t="shared" si="0"/>
        <v>5</v>
      </c>
      <c r="F27" s="65">
        <f>VLOOKUP($A27,'Return Data'!$B$7:$R$2843,10,0)</f>
        <v>6.3090000000000002</v>
      </c>
      <c r="G27" s="66">
        <f t="shared" si="1"/>
        <v>1</v>
      </c>
      <c r="H27" s="65">
        <f>VLOOKUP($A27,'Return Data'!$B$7:$R$2843,11,0)</f>
        <v>8.1080000000000005</v>
      </c>
      <c r="I27" s="66">
        <f t="shared" si="2"/>
        <v>1</v>
      </c>
      <c r="J27" s="65">
        <f>VLOOKUP($A27,'Return Data'!$B$7:$R$2843,12,0)</f>
        <v>5.7784000000000004</v>
      </c>
      <c r="K27" s="66">
        <f t="shared" si="3"/>
        <v>2</v>
      </c>
      <c r="L27" s="65">
        <f>VLOOKUP($A27,'Return Data'!$B$7:$R$2843,13,0)</f>
        <v>7.4333999999999998</v>
      </c>
      <c r="M27" s="66">
        <f t="shared" si="4"/>
        <v>3</v>
      </c>
      <c r="N27" s="65">
        <f>VLOOKUP($A27,'Return Data'!$B$7:$R$2843,17,0)</f>
        <v>8.5709999999999997</v>
      </c>
      <c r="O27" s="66">
        <f t="shared" si="8"/>
        <v>4</v>
      </c>
      <c r="P27" s="65">
        <f>VLOOKUP($A27,'Return Data'!$B$7:$R$2843,14,0)</f>
        <v>9.0612999999999992</v>
      </c>
      <c r="Q27" s="66">
        <f t="shared" ref="Q27:Q33" si="9">RANK(P27,P$8:P$33,0)</f>
        <v>5</v>
      </c>
      <c r="R27" s="65">
        <f>VLOOKUP($A27,'Return Data'!$B$7:$R$2843,16,0)</f>
        <v>8.7781000000000002</v>
      </c>
      <c r="S27" s="67">
        <f t="shared" si="7"/>
        <v>4</v>
      </c>
    </row>
    <row r="28" spans="1:19" x14ac:dyDescent="0.3">
      <c r="A28" s="82" t="s">
        <v>1433</v>
      </c>
      <c r="B28" s="64">
        <f>VLOOKUP($A28,'Return Data'!$B$7:$R$2843,3,0)</f>
        <v>44438</v>
      </c>
      <c r="C28" s="65">
        <f>VLOOKUP($A28,'Return Data'!$B$7:$R$2843,4,0)</f>
        <v>38.9099</v>
      </c>
      <c r="D28" s="65">
        <f>VLOOKUP($A28,'Return Data'!$B$7:$R$2843,9,0)</f>
        <v>7.1298000000000004</v>
      </c>
      <c r="E28" s="66">
        <f t="shared" si="0"/>
        <v>15</v>
      </c>
      <c r="F28" s="65">
        <f>VLOOKUP($A28,'Return Data'!$B$7:$R$2843,10,0)</f>
        <v>4.984</v>
      </c>
      <c r="G28" s="66">
        <f t="shared" si="1"/>
        <v>19</v>
      </c>
      <c r="H28" s="65">
        <f>VLOOKUP($A28,'Return Data'!$B$7:$R$2843,11,0)</f>
        <v>6.3236999999999997</v>
      </c>
      <c r="I28" s="66">
        <f t="shared" si="2"/>
        <v>18</v>
      </c>
      <c r="J28" s="65">
        <f>VLOOKUP($A28,'Return Data'!$B$7:$R$2843,12,0)</f>
        <v>4.1681999999999997</v>
      </c>
      <c r="K28" s="66">
        <f t="shared" si="3"/>
        <v>14</v>
      </c>
      <c r="L28" s="65">
        <f>VLOOKUP($A28,'Return Data'!$B$7:$R$2843,13,0)</f>
        <v>5.5058999999999996</v>
      </c>
      <c r="M28" s="66">
        <f t="shared" si="4"/>
        <v>21</v>
      </c>
      <c r="N28" s="65">
        <f>VLOOKUP($A28,'Return Data'!$B$7:$R$2843,17,0)</f>
        <v>7.1459000000000001</v>
      </c>
      <c r="O28" s="66">
        <f t="shared" si="8"/>
        <v>19</v>
      </c>
      <c r="P28" s="65">
        <f>VLOOKUP($A28,'Return Data'!$B$7:$R$2843,14,0)</f>
        <v>4.6836000000000002</v>
      </c>
      <c r="Q28" s="66">
        <f t="shared" si="9"/>
        <v>19</v>
      </c>
      <c r="R28" s="65">
        <f>VLOOKUP($A28,'Return Data'!$B$7:$R$2843,16,0)</f>
        <v>7.6346999999999996</v>
      </c>
      <c r="S28" s="67">
        <f t="shared" si="7"/>
        <v>19</v>
      </c>
    </row>
    <row r="29" spans="1:19" x14ac:dyDescent="0.3">
      <c r="A29" s="82" t="s">
        <v>1435</v>
      </c>
      <c r="B29" s="64">
        <f>VLOOKUP($A29,'Return Data'!$B$7:$R$2843,3,0)</f>
        <v>44438</v>
      </c>
      <c r="C29" s="65">
        <f>VLOOKUP($A29,'Return Data'!$B$7:$R$2843,4,0)</f>
        <v>37.2699</v>
      </c>
      <c r="D29" s="65">
        <f>VLOOKUP($A29,'Return Data'!$B$7:$R$2843,9,0)</f>
        <v>7.9641000000000002</v>
      </c>
      <c r="E29" s="66">
        <f t="shared" si="0"/>
        <v>8</v>
      </c>
      <c r="F29" s="65">
        <f>VLOOKUP($A29,'Return Data'!$B$7:$R$2843,10,0)</f>
        <v>4.9379</v>
      </c>
      <c r="G29" s="66">
        <f t="shared" si="1"/>
        <v>21</v>
      </c>
      <c r="H29" s="65">
        <f>VLOOKUP($A29,'Return Data'!$B$7:$R$2843,11,0)</f>
        <v>6.8009000000000004</v>
      </c>
      <c r="I29" s="66">
        <f t="shared" si="2"/>
        <v>9</v>
      </c>
      <c r="J29" s="65">
        <f>VLOOKUP($A29,'Return Data'!$B$7:$R$2843,12,0)</f>
        <v>3.5627</v>
      </c>
      <c r="K29" s="66">
        <f t="shared" si="3"/>
        <v>25</v>
      </c>
      <c r="L29" s="65">
        <f>VLOOKUP($A29,'Return Data'!$B$7:$R$2843,13,0)</f>
        <v>5.4348000000000001</v>
      </c>
      <c r="M29" s="66">
        <f t="shared" si="4"/>
        <v>22</v>
      </c>
      <c r="N29" s="65">
        <f>VLOOKUP($A29,'Return Data'!$B$7:$R$2843,17,0)</f>
        <v>7.5529000000000002</v>
      </c>
      <c r="O29" s="66">
        <f t="shared" si="8"/>
        <v>15</v>
      </c>
      <c r="P29" s="65">
        <f>VLOOKUP($A29,'Return Data'!$B$7:$R$2843,14,0)</f>
        <v>4.8430999999999997</v>
      </c>
      <c r="Q29" s="66">
        <f t="shared" si="9"/>
        <v>18</v>
      </c>
      <c r="R29" s="65">
        <f>VLOOKUP($A29,'Return Data'!$B$7:$R$2843,16,0)</f>
        <v>7.3154000000000003</v>
      </c>
      <c r="S29" s="67">
        <f t="shared" si="7"/>
        <v>22</v>
      </c>
    </row>
    <row r="30" spans="1:19" x14ac:dyDescent="0.3">
      <c r="A30" s="82" t="s">
        <v>1436</v>
      </c>
      <c r="B30" s="64">
        <f>VLOOKUP($A30,'Return Data'!$B$7:$R$2843,3,0)</f>
        <v>44438</v>
      </c>
      <c r="C30" s="65">
        <f>VLOOKUP($A30,'Return Data'!$B$7:$R$2843,4,0)</f>
        <v>26.691500000000001</v>
      </c>
      <c r="D30" s="65">
        <f>VLOOKUP($A30,'Return Data'!$B$7:$R$2843,9,0)</f>
        <v>6.9889000000000001</v>
      </c>
      <c r="E30" s="66">
        <f t="shared" si="0"/>
        <v>17</v>
      </c>
      <c r="F30" s="65">
        <f>VLOOKUP($A30,'Return Data'!$B$7:$R$2843,10,0)</f>
        <v>5.4253999999999998</v>
      </c>
      <c r="G30" s="66">
        <f t="shared" si="1"/>
        <v>9</v>
      </c>
      <c r="H30" s="65">
        <f>VLOOKUP($A30,'Return Data'!$B$7:$R$2843,11,0)</f>
        <v>6.0427</v>
      </c>
      <c r="I30" s="66">
        <f t="shared" si="2"/>
        <v>20</v>
      </c>
      <c r="J30" s="65">
        <f>VLOOKUP($A30,'Return Data'!$B$7:$R$2843,12,0)</f>
        <v>3.7164999999999999</v>
      </c>
      <c r="K30" s="66">
        <f t="shared" si="3"/>
        <v>24</v>
      </c>
      <c r="L30" s="65">
        <f>VLOOKUP($A30,'Return Data'!$B$7:$R$2843,13,0)</f>
        <v>5.7641</v>
      </c>
      <c r="M30" s="66">
        <f t="shared" si="4"/>
        <v>16</v>
      </c>
      <c r="N30" s="65">
        <f>VLOOKUP($A30,'Return Data'!$B$7:$R$2843,17,0)</f>
        <v>7.6414999999999997</v>
      </c>
      <c r="O30" s="66">
        <f t="shared" si="8"/>
        <v>14</v>
      </c>
      <c r="P30" s="65">
        <f>VLOOKUP($A30,'Return Data'!$B$7:$R$2843,14,0)</f>
        <v>8.4925999999999995</v>
      </c>
      <c r="Q30" s="66">
        <f t="shared" si="9"/>
        <v>11</v>
      </c>
      <c r="R30" s="65">
        <f>VLOOKUP($A30,'Return Data'!$B$7:$R$2843,16,0)</f>
        <v>8.4530999999999992</v>
      </c>
      <c r="S30" s="67">
        <f t="shared" si="7"/>
        <v>10</v>
      </c>
    </row>
    <row r="31" spans="1:19" x14ac:dyDescent="0.3">
      <c r="A31" s="82" t="s">
        <v>1439</v>
      </c>
      <c r="B31" s="64">
        <f>VLOOKUP($A31,'Return Data'!$B$7:$R$2843,3,0)</f>
        <v>44438</v>
      </c>
      <c r="C31" s="65">
        <f>VLOOKUP($A31,'Return Data'!$B$7:$R$2843,4,0)</f>
        <v>35.307600000000001</v>
      </c>
      <c r="D31" s="65">
        <f>VLOOKUP($A31,'Return Data'!$B$7:$R$2843,9,0)</f>
        <v>5.6561000000000003</v>
      </c>
      <c r="E31" s="66">
        <f t="shared" si="0"/>
        <v>25</v>
      </c>
      <c r="F31" s="65">
        <f>VLOOKUP($A31,'Return Data'!$B$7:$R$2843,10,0)</f>
        <v>4.0987</v>
      </c>
      <c r="G31" s="66">
        <f t="shared" si="1"/>
        <v>24</v>
      </c>
      <c r="H31" s="65">
        <f>VLOOKUP($A31,'Return Data'!$B$7:$R$2843,11,0)</f>
        <v>5.1200999999999999</v>
      </c>
      <c r="I31" s="66">
        <f t="shared" si="2"/>
        <v>25</v>
      </c>
      <c r="J31" s="65">
        <f>VLOOKUP($A31,'Return Data'!$B$7:$R$2843,12,0)</f>
        <v>3.8519000000000001</v>
      </c>
      <c r="K31" s="66">
        <f t="shared" si="3"/>
        <v>23</v>
      </c>
      <c r="L31" s="65">
        <f>VLOOKUP($A31,'Return Data'!$B$7:$R$2843,13,0)</f>
        <v>5.1113999999999997</v>
      </c>
      <c r="M31" s="66">
        <f t="shared" si="4"/>
        <v>26</v>
      </c>
      <c r="N31" s="65">
        <f>VLOOKUP($A31,'Return Data'!$B$7:$R$2843,17,0)</f>
        <v>7.4824999999999999</v>
      </c>
      <c r="O31" s="66">
        <f t="shared" si="8"/>
        <v>16</v>
      </c>
      <c r="P31" s="65">
        <f>VLOOKUP($A31,'Return Data'!$B$7:$R$2843,14,0)</f>
        <v>3.4885999999999999</v>
      </c>
      <c r="Q31" s="66">
        <f t="shared" si="9"/>
        <v>22</v>
      </c>
      <c r="R31" s="65">
        <f>VLOOKUP($A31,'Return Data'!$B$7:$R$2843,16,0)</f>
        <v>7.0240999999999998</v>
      </c>
      <c r="S31" s="67">
        <f t="shared" si="7"/>
        <v>24</v>
      </c>
    </row>
    <row r="32" spans="1:19" x14ac:dyDescent="0.3">
      <c r="A32" s="82" t="s">
        <v>1441</v>
      </c>
      <c r="B32" s="64">
        <f>VLOOKUP($A32,'Return Data'!$B$7:$R$2843,3,0)</f>
        <v>44438</v>
      </c>
      <c r="C32" s="65">
        <f>VLOOKUP($A32,'Return Data'!$B$7:$R$2843,4,0)</f>
        <v>41.499699999999997</v>
      </c>
      <c r="D32" s="65">
        <f>VLOOKUP($A32,'Return Data'!$B$7:$R$2843,9,0)</f>
        <v>6.8144</v>
      </c>
      <c r="E32" s="66">
        <f t="shared" si="0"/>
        <v>18</v>
      </c>
      <c r="F32" s="65">
        <f>VLOOKUP($A32,'Return Data'!$B$7:$R$2843,10,0)</f>
        <v>5.2643000000000004</v>
      </c>
      <c r="G32" s="66">
        <f t="shared" si="1"/>
        <v>12</v>
      </c>
      <c r="H32" s="65">
        <f>VLOOKUP($A32,'Return Data'!$B$7:$R$2843,11,0)</f>
        <v>6.3949999999999996</v>
      </c>
      <c r="I32" s="66">
        <f t="shared" si="2"/>
        <v>16</v>
      </c>
      <c r="J32" s="65">
        <f>VLOOKUP($A32,'Return Data'!$B$7:$R$2843,12,0)</f>
        <v>3.9632000000000001</v>
      </c>
      <c r="K32" s="66">
        <f t="shared" si="3"/>
        <v>17</v>
      </c>
      <c r="L32" s="65">
        <f>VLOOKUP($A32,'Return Data'!$B$7:$R$2843,13,0)</f>
        <v>5.8514999999999997</v>
      </c>
      <c r="M32" s="66">
        <f t="shared" si="4"/>
        <v>12</v>
      </c>
      <c r="N32" s="65">
        <f>VLOOKUP($A32,'Return Data'!$B$7:$R$2843,17,0)</f>
        <v>7.9408000000000003</v>
      </c>
      <c r="O32" s="66">
        <f t="shared" si="8"/>
        <v>9</v>
      </c>
      <c r="P32" s="65">
        <f>VLOOKUP($A32,'Return Data'!$B$7:$R$2843,14,0)</f>
        <v>6.6097000000000001</v>
      </c>
      <c r="Q32" s="66">
        <f t="shared" si="9"/>
        <v>15</v>
      </c>
      <c r="R32" s="65">
        <f>VLOOKUP($A32,'Return Data'!$B$7:$R$2843,16,0)</f>
        <v>8.0836000000000006</v>
      </c>
      <c r="S32" s="67">
        <f t="shared" si="7"/>
        <v>16</v>
      </c>
    </row>
    <row r="33" spans="1:19" x14ac:dyDescent="0.3">
      <c r="A33" s="82" t="s">
        <v>1442</v>
      </c>
      <c r="B33" s="64">
        <f>VLOOKUP($A33,'Return Data'!$B$7:$R$2843,3,0)</f>
        <v>44438</v>
      </c>
      <c r="C33" s="65">
        <f>VLOOKUP($A33,'Return Data'!$B$7:$R$2843,4,0)</f>
        <v>25.040299999999998</v>
      </c>
      <c r="D33" s="65">
        <f>VLOOKUP($A33,'Return Data'!$B$7:$R$2843,9,0)</f>
        <v>7.7908999999999997</v>
      </c>
      <c r="E33" s="66">
        <f t="shared" si="0"/>
        <v>9</v>
      </c>
      <c r="F33" s="65">
        <f>VLOOKUP($A33,'Return Data'!$B$7:$R$2843,10,0)</f>
        <v>6.1033999999999997</v>
      </c>
      <c r="G33" s="66">
        <f t="shared" si="1"/>
        <v>4</v>
      </c>
      <c r="H33" s="65">
        <f>VLOOKUP($A33,'Return Data'!$B$7:$R$2843,11,0)</f>
        <v>6.7656000000000001</v>
      </c>
      <c r="I33" s="66">
        <f t="shared" si="2"/>
        <v>10</v>
      </c>
      <c r="J33" s="65">
        <f>VLOOKUP($A33,'Return Data'!$B$7:$R$2843,12,0)</f>
        <v>4.6322000000000001</v>
      </c>
      <c r="K33" s="66">
        <f t="shared" si="3"/>
        <v>7</v>
      </c>
      <c r="L33" s="65">
        <f>VLOOKUP($A33,'Return Data'!$B$7:$R$2843,13,0)</f>
        <v>6.3167</v>
      </c>
      <c r="M33" s="66">
        <f t="shared" si="4"/>
        <v>8</v>
      </c>
      <c r="N33" s="65">
        <f>VLOOKUP($A33,'Return Data'!$B$7:$R$2843,17,0)</f>
        <v>8.4100999999999999</v>
      </c>
      <c r="O33" s="66">
        <f t="shared" si="8"/>
        <v>5</v>
      </c>
      <c r="P33" s="65">
        <f>VLOOKUP($A33,'Return Data'!$B$7:$R$2843,14,0)</f>
        <v>4.1825000000000001</v>
      </c>
      <c r="Q33" s="66">
        <f t="shared" si="9"/>
        <v>21</v>
      </c>
      <c r="R33" s="65">
        <f>VLOOKUP($A33,'Return Data'!$B$7:$R$2843,16,0)</f>
        <v>7.2637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7.3626846153846142</v>
      </c>
      <c r="E35" s="88"/>
      <c r="F35" s="89">
        <f>AVERAGE(F8:F33)</f>
        <v>4.7745730769230752</v>
      </c>
      <c r="G35" s="88"/>
      <c r="H35" s="89">
        <f>AVERAGE(H8:H33)</f>
        <v>6.4548692307692317</v>
      </c>
      <c r="I35" s="88"/>
      <c r="J35" s="89">
        <f>AVERAGE(J8:J33)</f>
        <v>4.4678076923076926</v>
      </c>
      <c r="K35" s="88"/>
      <c r="L35" s="89">
        <f>AVERAGE(L8:L33)</f>
        <v>6.0675730769230771</v>
      </c>
      <c r="M35" s="88"/>
      <c r="N35" s="89">
        <f>AVERAGE(N8:N33)</f>
        <v>7.1724680000000003</v>
      </c>
      <c r="O35" s="88"/>
      <c r="P35" s="89">
        <f>AVERAGE(P8:P33)</f>
        <v>6.7565916666666679</v>
      </c>
      <c r="Q35" s="88"/>
      <c r="R35" s="89">
        <f>AVERAGE(R8:R33)</f>
        <v>8.0381423076923078</v>
      </c>
      <c r="S35" s="90"/>
    </row>
    <row r="36" spans="1:19" x14ac:dyDescent="0.3">
      <c r="A36" s="87" t="s">
        <v>28</v>
      </c>
      <c r="B36" s="88"/>
      <c r="C36" s="88"/>
      <c r="D36" s="89">
        <f>MIN(D8:D33)</f>
        <v>4.0617999999999999</v>
      </c>
      <c r="E36" s="88"/>
      <c r="F36" s="89">
        <f>MIN(F8:F33)</f>
        <v>-7.2308000000000003</v>
      </c>
      <c r="G36" s="88"/>
      <c r="H36" s="89">
        <f>MIN(H8:H33)</f>
        <v>4.4983000000000004</v>
      </c>
      <c r="I36" s="88"/>
      <c r="J36" s="89">
        <f>MIN(J8:J33)</f>
        <v>3.5619999999999998</v>
      </c>
      <c r="K36" s="88"/>
      <c r="L36" s="89">
        <f>MIN(L8:L33)</f>
        <v>5.1113999999999997</v>
      </c>
      <c r="M36" s="88"/>
      <c r="N36" s="89">
        <f>MIN(N8:N33)</f>
        <v>4.5600000000000002E-2</v>
      </c>
      <c r="O36" s="88"/>
      <c r="P36" s="89">
        <f>MIN(P8:P33)</f>
        <v>-3.0617000000000001</v>
      </c>
      <c r="Q36" s="88"/>
      <c r="R36" s="89">
        <f>MIN(R8:R33)</f>
        <v>4.6470000000000002</v>
      </c>
      <c r="S36" s="90"/>
    </row>
    <row r="37" spans="1:19" ht="15" thickBot="1" x14ac:dyDescent="0.35">
      <c r="A37" s="91" t="s">
        <v>29</v>
      </c>
      <c r="B37" s="92"/>
      <c r="C37" s="92"/>
      <c r="D37" s="93">
        <f>MAX(D8:D33)</f>
        <v>10.8948</v>
      </c>
      <c r="E37" s="92"/>
      <c r="F37" s="93">
        <f>MAX(F8:F33)</f>
        <v>6.3090000000000002</v>
      </c>
      <c r="G37" s="92"/>
      <c r="H37" s="93">
        <f>MAX(H8:H33)</f>
        <v>8.1080000000000005</v>
      </c>
      <c r="I37" s="92"/>
      <c r="J37" s="93">
        <f>MAX(J8:J33)</f>
        <v>8.9456000000000007</v>
      </c>
      <c r="K37" s="92"/>
      <c r="L37" s="93">
        <f>MAX(L8:L33)</f>
        <v>7.8474000000000004</v>
      </c>
      <c r="M37" s="92"/>
      <c r="N37" s="93">
        <f>MAX(N8:N33)</f>
        <v>8.8676999999999992</v>
      </c>
      <c r="O37" s="92"/>
      <c r="P37" s="93">
        <f>MAX(P8:P33)</f>
        <v>9.3310999999999993</v>
      </c>
      <c r="Q37" s="92"/>
      <c r="R37" s="93">
        <f>MAX(R8:R33)</f>
        <v>9.3779000000000003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44438</v>
      </c>
      <c r="C8" s="65">
        <f>VLOOKUP($A8,'Return Data'!$B$7:$R$2843,4,0)</f>
        <v>37.537100000000002</v>
      </c>
      <c r="D8" s="65">
        <f>VLOOKUP($A8,'Return Data'!$B$7:$R$2843,9,0)</f>
        <v>7.7068000000000003</v>
      </c>
      <c r="E8" s="66">
        <f t="shared" ref="E8:E33" si="0">RANK(D8,D$8:D$33,0)</f>
        <v>4</v>
      </c>
      <c r="F8" s="65">
        <f>VLOOKUP($A8,'Return Data'!$B$7:$R$2843,10,0)</f>
        <v>5.5578000000000003</v>
      </c>
      <c r="G8" s="66">
        <f t="shared" ref="G8:G33" si="1">RANK(F8,F$8:F$33,0)</f>
        <v>1</v>
      </c>
      <c r="H8" s="65">
        <f>VLOOKUP($A8,'Return Data'!$B$7:$R$2843,11,0)</f>
        <v>6.7115</v>
      </c>
      <c r="I8" s="66">
        <f t="shared" ref="I8:I33" si="2">RANK(H8,H$8:H$33,0)</f>
        <v>2</v>
      </c>
      <c r="J8" s="65">
        <f>VLOOKUP($A8,'Return Data'!$B$7:$R$2843,12,0)</f>
        <v>4.4150999999999998</v>
      </c>
      <c r="K8" s="66">
        <f t="shared" ref="K8:K33" si="3">RANK(J8,J$8:J$33,0)</f>
        <v>3</v>
      </c>
      <c r="L8" s="65">
        <f>VLOOKUP($A8,'Return Data'!$B$7:$R$2843,13,0)</f>
        <v>7.1170999999999998</v>
      </c>
      <c r="M8" s="66">
        <f t="shared" ref="M8:M33" si="4">RANK(L8,L$8:L$33,0)</f>
        <v>2</v>
      </c>
      <c r="N8" s="65">
        <f>VLOOKUP($A8,'Return Data'!$B$7:$R$2843,17,0)</f>
        <v>7.9598000000000004</v>
      </c>
      <c r="O8" s="66">
        <f t="shared" ref="O8:O24" si="5">RANK(N8,N$8:N$33,0)</f>
        <v>3</v>
      </c>
      <c r="P8" s="65">
        <f>VLOOKUP($A8,'Return Data'!$B$7:$R$2843,14,0)</f>
        <v>8.5324000000000009</v>
      </c>
      <c r="Q8" s="66">
        <f t="shared" ref="Q8:Q24" si="6">RANK(P8,P$8:P$33,0)</f>
        <v>2</v>
      </c>
      <c r="R8" s="65">
        <f>VLOOKUP($A8,'Return Data'!$B$7:$R$2843,16,0)</f>
        <v>7.4859</v>
      </c>
      <c r="S8" s="67">
        <f t="shared" ref="S8:S33" si="7">RANK(R8,R$8:R$33,0)</f>
        <v>10</v>
      </c>
    </row>
    <row r="9" spans="1:19" x14ac:dyDescent="0.3">
      <c r="A9" s="82" t="s">
        <v>1386</v>
      </c>
      <c r="B9" s="64">
        <f>VLOOKUP($A9,'Return Data'!$B$7:$R$2843,3,0)</f>
        <v>44438</v>
      </c>
      <c r="C9" s="65">
        <f>VLOOKUP($A9,'Return Data'!$B$7:$R$2843,4,0)</f>
        <v>24.4526</v>
      </c>
      <c r="D9" s="65">
        <f>VLOOKUP($A9,'Return Data'!$B$7:$R$2843,9,0)</f>
        <v>6.9504999999999999</v>
      </c>
      <c r="E9" s="66">
        <f t="shared" si="0"/>
        <v>9</v>
      </c>
      <c r="F9" s="65">
        <f>VLOOKUP($A9,'Return Data'!$B$7:$R$2843,10,0)</f>
        <v>4.8117000000000001</v>
      </c>
      <c r="G9" s="66">
        <f t="shared" si="1"/>
        <v>7</v>
      </c>
      <c r="H9" s="65">
        <f>VLOOKUP($A9,'Return Data'!$B$7:$R$2843,11,0)</f>
        <v>5.5667999999999997</v>
      </c>
      <c r="I9" s="66">
        <f t="shared" si="2"/>
        <v>18</v>
      </c>
      <c r="J9" s="65">
        <f>VLOOKUP($A9,'Return Data'!$B$7:$R$2843,12,0)</f>
        <v>3.8515000000000001</v>
      </c>
      <c r="K9" s="66">
        <f t="shared" si="3"/>
        <v>9</v>
      </c>
      <c r="L9" s="65">
        <f>VLOOKUP($A9,'Return Data'!$B$7:$R$2843,13,0)</f>
        <v>5.4542999999999999</v>
      </c>
      <c r="M9" s="66">
        <f t="shared" si="4"/>
        <v>9</v>
      </c>
      <c r="N9" s="65">
        <f>VLOOKUP($A9,'Return Data'!$B$7:$R$2843,17,0)</f>
        <v>7.6254</v>
      </c>
      <c r="O9" s="66">
        <f t="shared" si="5"/>
        <v>6</v>
      </c>
      <c r="P9" s="65">
        <f>VLOOKUP($A9,'Return Data'!$B$7:$R$2843,14,0)</f>
        <v>8.3676999999999992</v>
      </c>
      <c r="Q9" s="66">
        <f t="shared" si="6"/>
        <v>4</v>
      </c>
      <c r="R9" s="65">
        <f>VLOOKUP($A9,'Return Data'!$B$7:$R$2843,16,0)</f>
        <v>8.0052000000000003</v>
      </c>
      <c r="S9" s="67">
        <f t="shared" si="7"/>
        <v>4</v>
      </c>
    </row>
    <row r="10" spans="1:19" x14ac:dyDescent="0.3">
      <c r="A10" s="82" t="s">
        <v>1387</v>
      </c>
      <c r="B10" s="64">
        <f>VLOOKUP($A10,'Return Data'!$B$7:$R$2843,3,0)</f>
        <v>44438</v>
      </c>
      <c r="C10" s="65">
        <f>VLOOKUP($A10,'Return Data'!$B$7:$R$2843,4,0)</f>
        <v>23.360600000000002</v>
      </c>
      <c r="D10" s="65">
        <f>VLOOKUP($A10,'Return Data'!$B$7:$R$2843,9,0)</f>
        <v>6.4512999999999998</v>
      </c>
      <c r="E10" s="66">
        <f t="shared" si="0"/>
        <v>16</v>
      </c>
      <c r="F10" s="65">
        <f>VLOOKUP($A10,'Return Data'!$B$7:$R$2843,10,0)</f>
        <v>4.2922000000000002</v>
      </c>
      <c r="G10" s="66">
        <f t="shared" si="1"/>
        <v>18</v>
      </c>
      <c r="H10" s="65">
        <f>VLOOKUP($A10,'Return Data'!$B$7:$R$2843,11,0)</f>
        <v>5.9198000000000004</v>
      </c>
      <c r="I10" s="66">
        <f t="shared" si="2"/>
        <v>12</v>
      </c>
      <c r="J10" s="65">
        <f>VLOOKUP($A10,'Return Data'!$B$7:$R$2843,12,0)</f>
        <v>4.0888</v>
      </c>
      <c r="K10" s="66">
        <f t="shared" si="3"/>
        <v>6</v>
      </c>
      <c r="L10" s="65">
        <f>VLOOKUP($A10,'Return Data'!$B$7:$R$2843,13,0)</f>
        <v>5.1566000000000001</v>
      </c>
      <c r="M10" s="66">
        <f t="shared" si="4"/>
        <v>12</v>
      </c>
      <c r="N10" s="65">
        <f>VLOOKUP($A10,'Return Data'!$B$7:$R$2843,17,0)</f>
        <v>6.3535000000000004</v>
      </c>
      <c r="O10" s="66">
        <f t="shared" si="5"/>
        <v>19</v>
      </c>
      <c r="P10" s="65">
        <f>VLOOKUP($A10,'Return Data'!$B$7:$R$2843,14,0)</f>
        <v>7.2599</v>
      </c>
      <c r="Q10" s="66">
        <f t="shared" si="6"/>
        <v>14</v>
      </c>
      <c r="R10" s="65">
        <f>VLOOKUP($A10,'Return Data'!$B$7:$R$2843,16,0)</f>
        <v>7.8879999999999999</v>
      </c>
      <c r="S10" s="67">
        <f t="shared" si="7"/>
        <v>6</v>
      </c>
    </row>
    <row r="11" spans="1:19" x14ac:dyDescent="0.3">
      <c r="A11" s="82" t="s">
        <v>1389</v>
      </c>
      <c r="B11" s="64">
        <f>VLOOKUP($A11,'Return Data'!$B$7:$R$2843,3,0)</f>
        <v>44438</v>
      </c>
      <c r="C11" s="65">
        <f>VLOOKUP($A11,'Return Data'!$B$7:$R$2843,4,0)</f>
        <v>25.099799999999998</v>
      </c>
      <c r="D11" s="65">
        <f>VLOOKUP($A11,'Return Data'!$B$7:$R$2843,9,0)</f>
        <v>5.5236000000000001</v>
      </c>
      <c r="E11" s="66">
        <f t="shared" si="0"/>
        <v>22</v>
      </c>
      <c r="F11" s="65">
        <f>VLOOKUP($A11,'Return Data'!$B$7:$R$2843,10,0)</f>
        <v>4.5974000000000004</v>
      </c>
      <c r="G11" s="66">
        <f t="shared" si="1"/>
        <v>13</v>
      </c>
      <c r="H11" s="65">
        <f>VLOOKUP($A11,'Return Data'!$B$7:$R$2843,11,0)</f>
        <v>6.2984999999999998</v>
      </c>
      <c r="I11" s="66">
        <f t="shared" si="2"/>
        <v>6</v>
      </c>
      <c r="J11" s="65">
        <f>VLOOKUP($A11,'Return Data'!$B$7:$R$2843,12,0)</f>
        <v>3.6909000000000001</v>
      </c>
      <c r="K11" s="66">
        <f t="shared" si="3"/>
        <v>11</v>
      </c>
      <c r="L11" s="65">
        <f>VLOOKUP($A11,'Return Data'!$B$7:$R$2843,13,0)</f>
        <v>5.9497</v>
      </c>
      <c r="M11" s="66">
        <f t="shared" si="4"/>
        <v>6</v>
      </c>
      <c r="N11" s="65">
        <f>VLOOKUP($A11,'Return Data'!$B$7:$R$2843,17,0)</f>
        <v>7.5557999999999996</v>
      </c>
      <c r="O11" s="66">
        <f t="shared" si="5"/>
        <v>7</v>
      </c>
      <c r="P11" s="65">
        <f>VLOOKUP($A11,'Return Data'!$B$7:$R$2843,14,0)</f>
        <v>7.38</v>
      </c>
      <c r="Q11" s="66">
        <f t="shared" si="6"/>
        <v>12</v>
      </c>
      <c r="R11" s="65">
        <f>VLOOKUP($A11,'Return Data'!$B$7:$R$2843,16,0)</f>
        <v>5.5717999999999996</v>
      </c>
      <c r="S11" s="67">
        <f t="shared" si="7"/>
        <v>25</v>
      </c>
    </row>
    <row r="12" spans="1:19" x14ac:dyDescent="0.3">
      <c r="A12" s="82" t="s">
        <v>1392</v>
      </c>
      <c r="B12" s="64">
        <f>VLOOKUP($A12,'Return Data'!$B$7:$R$2843,3,0)</f>
        <v>44438</v>
      </c>
      <c r="C12" s="65">
        <f>VLOOKUP($A12,'Return Data'!$B$7:$R$2843,4,0)</f>
        <v>17.397500000000001</v>
      </c>
      <c r="D12" s="65">
        <f>VLOOKUP($A12,'Return Data'!$B$7:$R$2843,9,0)</f>
        <v>3.7886000000000002</v>
      </c>
      <c r="E12" s="66">
        <f t="shared" si="0"/>
        <v>26</v>
      </c>
      <c r="F12" s="65">
        <f>VLOOKUP($A12,'Return Data'!$B$7:$R$2843,10,0)</f>
        <v>3.3452000000000002</v>
      </c>
      <c r="G12" s="66">
        <f t="shared" si="1"/>
        <v>25</v>
      </c>
      <c r="H12" s="65">
        <f>VLOOKUP($A12,'Return Data'!$B$7:$R$2843,11,0)</f>
        <v>4.8071000000000002</v>
      </c>
      <c r="I12" s="66">
        <f t="shared" si="2"/>
        <v>22</v>
      </c>
      <c r="J12" s="65">
        <f>VLOOKUP($A12,'Return Data'!$B$7:$R$2843,12,0)</f>
        <v>3.7008000000000001</v>
      </c>
      <c r="K12" s="66">
        <f t="shared" si="3"/>
        <v>10</v>
      </c>
      <c r="L12" s="65">
        <f>VLOOKUP($A12,'Return Data'!$B$7:$R$2843,13,0)</f>
        <v>4.8333000000000004</v>
      </c>
      <c r="M12" s="66">
        <f t="shared" si="4"/>
        <v>20</v>
      </c>
      <c r="N12" s="65">
        <f>VLOOKUP($A12,'Return Data'!$B$7:$R$2843,17,0)</f>
        <v>2.0152999999999999</v>
      </c>
      <c r="O12" s="66">
        <f t="shared" si="5"/>
        <v>24</v>
      </c>
      <c r="P12" s="65">
        <f>VLOOKUP($A12,'Return Data'!$B$7:$R$2843,14,0)</f>
        <v>-3.5657000000000001</v>
      </c>
      <c r="Q12" s="66">
        <f t="shared" si="6"/>
        <v>24</v>
      </c>
      <c r="R12" s="65">
        <f>VLOOKUP($A12,'Return Data'!$B$7:$R$2843,16,0)</f>
        <v>4.4542000000000002</v>
      </c>
      <c r="S12" s="67">
        <f t="shared" si="7"/>
        <v>26</v>
      </c>
    </row>
    <row r="13" spans="1:19" x14ac:dyDescent="0.3">
      <c r="A13" s="82" t="s">
        <v>1394</v>
      </c>
      <c r="B13" s="64">
        <f>VLOOKUP($A13,'Return Data'!$B$7:$R$2843,3,0)</f>
        <v>44438</v>
      </c>
      <c r="C13" s="65">
        <f>VLOOKUP($A13,'Return Data'!$B$7:$R$2843,4,0)</f>
        <v>20.679300000000001</v>
      </c>
      <c r="D13" s="65">
        <f>VLOOKUP($A13,'Return Data'!$B$7:$R$2843,9,0)</f>
        <v>5.48</v>
      </c>
      <c r="E13" s="66">
        <f t="shared" si="0"/>
        <v>23</v>
      </c>
      <c r="F13" s="65">
        <f>VLOOKUP($A13,'Return Data'!$B$7:$R$2843,10,0)</f>
        <v>4.0046999999999997</v>
      </c>
      <c r="G13" s="66">
        <f t="shared" si="1"/>
        <v>21</v>
      </c>
      <c r="H13" s="65">
        <f>VLOOKUP($A13,'Return Data'!$B$7:$R$2843,11,0)</f>
        <v>5.0369999999999999</v>
      </c>
      <c r="I13" s="66">
        <f t="shared" si="2"/>
        <v>21</v>
      </c>
      <c r="J13" s="65">
        <f>VLOOKUP($A13,'Return Data'!$B$7:$R$2843,12,0)</f>
        <v>3.2122999999999999</v>
      </c>
      <c r="K13" s="66">
        <f t="shared" si="3"/>
        <v>19</v>
      </c>
      <c r="L13" s="65">
        <f>VLOOKUP($A13,'Return Data'!$B$7:$R$2843,13,0)</f>
        <v>4.7694000000000001</v>
      </c>
      <c r="M13" s="66">
        <f t="shared" si="4"/>
        <v>22</v>
      </c>
      <c r="N13" s="65">
        <f>VLOOKUP($A13,'Return Data'!$B$7:$R$2843,17,0)</f>
        <v>6.6036000000000001</v>
      </c>
      <c r="O13" s="66">
        <f t="shared" si="5"/>
        <v>17</v>
      </c>
      <c r="P13" s="65">
        <f>VLOOKUP($A13,'Return Data'!$B$7:$R$2843,14,0)</f>
        <v>7.3345000000000002</v>
      </c>
      <c r="Q13" s="66">
        <f t="shared" si="6"/>
        <v>13</v>
      </c>
      <c r="R13" s="65">
        <f>VLOOKUP($A13,'Return Data'!$B$7:$R$2843,16,0)</f>
        <v>7.2675999999999998</v>
      </c>
      <c r="S13" s="67">
        <f t="shared" si="7"/>
        <v>13</v>
      </c>
    </row>
    <row r="14" spans="1:19" x14ac:dyDescent="0.3">
      <c r="A14" s="82" t="s">
        <v>1396</v>
      </c>
      <c r="B14" s="64">
        <f>VLOOKUP($A14,'Return Data'!$B$7:$R$2843,3,0)</f>
        <v>44438</v>
      </c>
      <c r="C14" s="65">
        <f>VLOOKUP($A14,'Return Data'!$B$7:$R$2843,4,0)</f>
        <v>37.527900000000002</v>
      </c>
      <c r="D14" s="65">
        <f>VLOOKUP($A14,'Return Data'!$B$7:$R$2843,9,0)</f>
        <v>5.8425000000000002</v>
      </c>
      <c r="E14" s="66">
        <f t="shared" si="0"/>
        <v>21</v>
      </c>
      <c r="F14" s="65">
        <f>VLOOKUP($A14,'Return Data'!$B$7:$R$2843,10,0)</f>
        <v>4.7051999999999996</v>
      </c>
      <c r="G14" s="66">
        <f t="shared" si="1"/>
        <v>10</v>
      </c>
      <c r="H14" s="65">
        <f>VLOOKUP($A14,'Return Data'!$B$7:$R$2843,11,0)</f>
        <v>5.7648000000000001</v>
      </c>
      <c r="I14" s="66">
        <f t="shared" si="2"/>
        <v>15</v>
      </c>
      <c r="J14" s="65">
        <f>VLOOKUP($A14,'Return Data'!$B$7:$R$2843,12,0)</f>
        <v>3.2709000000000001</v>
      </c>
      <c r="K14" s="66">
        <f t="shared" si="3"/>
        <v>18</v>
      </c>
      <c r="L14" s="65">
        <f>VLOOKUP($A14,'Return Data'!$B$7:$R$2843,13,0)</f>
        <v>5.1440999999999999</v>
      </c>
      <c r="M14" s="66">
        <f t="shared" si="4"/>
        <v>13</v>
      </c>
      <c r="N14" s="65">
        <f>VLOOKUP($A14,'Return Data'!$B$7:$R$2843,17,0)</f>
        <v>6.9874999999999998</v>
      </c>
      <c r="O14" s="66">
        <f t="shared" si="5"/>
        <v>13</v>
      </c>
      <c r="P14" s="65">
        <f>VLOOKUP($A14,'Return Data'!$B$7:$R$2843,14,0)</f>
        <v>7.8266</v>
      </c>
      <c r="Q14" s="66">
        <f t="shared" si="6"/>
        <v>10</v>
      </c>
      <c r="R14" s="65">
        <f>VLOOKUP($A14,'Return Data'!$B$7:$R$2843,16,0)</f>
        <v>7.2138999999999998</v>
      </c>
      <c r="S14" s="67">
        <f t="shared" si="7"/>
        <v>14</v>
      </c>
    </row>
    <row r="15" spans="1:19" x14ac:dyDescent="0.3">
      <c r="A15" s="82" t="s">
        <v>1404</v>
      </c>
      <c r="B15" s="64">
        <f>VLOOKUP($A15,'Return Data'!$B$7:$R$2843,3,0)</f>
        <v>44438</v>
      </c>
      <c r="C15" s="65">
        <f>VLOOKUP($A15,'Return Data'!$B$7:$R$2843,4,0)</f>
        <v>4034.3858433734899</v>
      </c>
      <c r="D15" s="65">
        <f>VLOOKUP($A15,'Return Data'!$B$7:$R$2843,9,0)</f>
        <v>10.8948</v>
      </c>
      <c r="E15" s="66">
        <f t="shared" si="0"/>
        <v>1</v>
      </c>
      <c r="F15" s="65">
        <f>VLOOKUP($A15,'Return Data'!$B$7:$R$2843,10,0)</f>
        <v>-7.2305999999999999</v>
      </c>
      <c r="G15" s="66">
        <f t="shared" si="1"/>
        <v>26</v>
      </c>
      <c r="H15" s="65">
        <f>VLOOKUP($A15,'Return Data'!$B$7:$R$2843,11,0)</f>
        <v>4.5294999999999996</v>
      </c>
      <c r="I15" s="66">
        <f t="shared" si="2"/>
        <v>25</v>
      </c>
      <c r="J15" s="65">
        <f>VLOOKUP($A15,'Return Data'!$B$7:$R$2843,12,0)</f>
        <v>8.7035999999999998</v>
      </c>
      <c r="K15" s="66">
        <f t="shared" si="3"/>
        <v>1</v>
      </c>
      <c r="L15" s="65">
        <f>VLOOKUP($A15,'Return Data'!$B$7:$R$2843,13,0)</f>
        <v>7.1970000000000001</v>
      </c>
      <c r="M15" s="66">
        <f t="shared" si="4"/>
        <v>1</v>
      </c>
      <c r="N15" s="65">
        <f>VLOOKUP($A15,'Return Data'!$B$7:$R$2843,17,0)</f>
        <v>-0.4985</v>
      </c>
      <c r="O15" s="66">
        <f t="shared" si="5"/>
        <v>25</v>
      </c>
      <c r="P15" s="65">
        <f>VLOOKUP($A15,'Return Data'!$B$7:$R$2843,14,0)</f>
        <v>2.1583000000000001</v>
      </c>
      <c r="Q15" s="66">
        <f t="shared" si="6"/>
        <v>23</v>
      </c>
      <c r="R15" s="65">
        <f>VLOOKUP($A15,'Return Data'!$B$7:$R$2843,16,0)</f>
        <v>7.3792</v>
      </c>
      <c r="S15" s="67">
        <f t="shared" si="7"/>
        <v>11</v>
      </c>
    </row>
    <row r="16" spans="1:19" x14ac:dyDescent="0.3">
      <c r="A16" s="82" t="s">
        <v>1406</v>
      </c>
      <c r="B16" s="64">
        <f>VLOOKUP($A16,'Return Data'!$B$7:$R$2843,3,0)</f>
        <v>44438</v>
      </c>
      <c r="C16" s="65">
        <f>VLOOKUP($A16,'Return Data'!$B$7:$R$2843,4,0)</f>
        <v>25.222300000000001</v>
      </c>
      <c r="D16" s="65">
        <f>VLOOKUP($A16,'Return Data'!$B$7:$R$2843,9,0)</f>
        <v>6.8552</v>
      </c>
      <c r="E16" s="66">
        <f t="shared" si="0"/>
        <v>10</v>
      </c>
      <c r="F16" s="65">
        <f>VLOOKUP($A16,'Return Data'!$B$7:$R$2843,10,0)</f>
        <v>5.3026999999999997</v>
      </c>
      <c r="G16" s="66">
        <f t="shared" si="1"/>
        <v>5</v>
      </c>
      <c r="H16" s="65">
        <f>VLOOKUP($A16,'Return Data'!$B$7:$R$2843,11,0)</f>
        <v>6.6566000000000001</v>
      </c>
      <c r="I16" s="66">
        <f t="shared" si="2"/>
        <v>3</v>
      </c>
      <c r="J16" s="65">
        <f>VLOOKUP($A16,'Return Data'!$B$7:$R$2843,12,0)</f>
        <v>4.3140999999999998</v>
      </c>
      <c r="K16" s="66">
        <f t="shared" si="3"/>
        <v>4</v>
      </c>
      <c r="L16" s="65">
        <f>VLOOKUP($A16,'Return Data'!$B$7:$R$2843,13,0)</f>
        <v>6.2847</v>
      </c>
      <c r="M16" s="66">
        <f t="shared" si="4"/>
        <v>4</v>
      </c>
      <c r="N16" s="65">
        <f>VLOOKUP($A16,'Return Data'!$B$7:$R$2843,17,0)</f>
        <v>8.2881999999999998</v>
      </c>
      <c r="O16" s="66">
        <f t="shared" si="5"/>
        <v>1</v>
      </c>
      <c r="P16" s="65">
        <f>VLOOKUP($A16,'Return Data'!$B$7:$R$2843,14,0)</f>
        <v>8.7256999999999998</v>
      </c>
      <c r="Q16" s="66">
        <f t="shared" si="6"/>
        <v>1</v>
      </c>
      <c r="R16" s="65">
        <f>VLOOKUP($A16,'Return Data'!$B$7:$R$2843,16,0)</f>
        <v>8.6196999999999999</v>
      </c>
      <c r="S16" s="67">
        <f t="shared" si="7"/>
        <v>1</v>
      </c>
    </row>
    <row r="17" spans="1:19" x14ac:dyDescent="0.3">
      <c r="A17" s="82" t="s">
        <v>1408</v>
      </c>
      <c r="B17" s="64">
        <f>VLOOKUP($A17,'Return Data'!$B$7:$R$2843,3,0)</f>
        <v>44438</v>
      </c>
      <c r="C17" s="65">
        <f>VLOOKUP($A17,'Return Data'!$B$7:$R$2843,4,0)</f>
        <v>31.758500000000002</v>
      </c>
      <c r="D17" s="65">
        <f>VLOOKUP($A17,'Return Data'!$B$7:$R$2843,9,0)</f>
        <v>6.6026999999999996</v>
      </c>
      <c r="E17" s="66">
        <f t="shared" si="0"/>
        <v>12</v>
      </c>
      <c r="F17" s="65">
        <f>VLOOKUP($A17,'Return Data'!$B$7:$R$2843,10,0)</f>
        <v>4.1233000000000004</v>
      </c>
      <c r="G17" s="66">
        <f t="shared" si="1"/>
        <v>20</v>
      </c>
      <c r="H17" s="65">
        <f>VLOOKUP($A17,'Return Data'!$B$7:$R$2843,11,0)</f>
        <v>5.9340000000000002</v>
      </c>
      <c r="I17" s="66">
        <f t="shared" si="2"/>
        <v>11</v>
      </c>
      <c r="J17" s="65">
        <f>VLOOKUP($A17,'Return Data'!$B$7:$R$2843,12,0)</f>
        <v>3.3744999999999998</v>
      </c>
      <c r="K17" s="66">
        <f t="shared" si="3"/>
        <v>17</v>
      </c>
      <c r="L17" s="65">
        <f>VLOOKUP($A17,'Return Data'!$B$7:$R$2843,13,0)</f>
        <v>4.8171999999999997</v>
      </c>
      <c r="M17" s="66">
        <f t="shared" si="4"/>
        <v>21</v>
      </c>
      <c r="N17" s="65">
        <f>VLOOKUP($A17,'Return Data'!$B$7:$R$2843,17,0)</f>
        <v>5.0932000000000004</v>
      </c>
      <c r="O17" s="66">
        <f t="shared" si="5"/>
        <v>22</v>
      </c>
      <c r="P17" s="65">
        <f>VLOOKUP($A17,'Return Data'!$B$7:$R$2843,14,0)</f>
        <v>3.1943000000000001</v>
      </c>
      <c r="Q17" s="66">
        <f t="shared" si="6"/>
        <v>21</v>
      </c>
      <c r="R17" s="65">
        <f>VLOOKUP($A17,'Return Data'!$B$7:$R$2843,16,0)</f>
        <v>6.3624999999999998</v>
      </c>
      <c r="S17" s="67">
        <f t="shared" si="7"/>
        <v>24</v>
      </c>
    </row>
    <row r="18" spans="1:19" x14ac:dyDescent="0.3">
      <c r="A18" s="82" t="s">
        <v>1410</v>
      </c>
      <c r="B18" s="64">
        <f>VLOOKUP($A18,'Return Data'!$B$7:$R$2843,3,0)</f>
        <v>44438</v>
      </c>
      <c r="C18" s="65">
        <f>VLOOKUP($A18,'Return Data'!$B$7:$R$2843,4,0)</f>
        <v>46.961799999999997</v>
      </c>
      <c r="D18" s="65">
        <f>VLOOKUP($A18,'Return Data'!$B$7:$R$2843,9,0)</f>
        <v>7.4099000000000004</v>
      </c>
      <c r="E18" s="66">
        <f t="shared" si="0"/>
        <v>6</v>
      </c>
      <c r="F18" s="65">
        <f>VLOOKUP($A18,'Return Data'!$B$7:$R$2843,10,0)</f>
        <v>4.7352999999999996</v>
      </c>
      <c r="G18" s="66">
        <f t="shared" si="1"/>
        <v>9</v>
      </c>
      <c r="H18" s="65">
        <f>VLOOKUP($A18,'Return Data'!$B$7:$R$2843,11,0)</f>
        <v>5.8826999999999998</v>
      </c>
      <c r="I18" s="66">
        <f t="shared" si="2"/>
        <v>13</v>
      </c>
      <c r="J18" s="65">
        <f>VLOOKUP($A18,'Return Data'!$B$7:$R$2843,12,0)</f>
        <v>4.2249999999999996</v>
      </c>
      <c r="K18" s="66">
        <f t="shared" si="3"/>
        <v>5</v>
      </c>
      <c r="L18" s="65">
        <f>VLOOKUP($A18,'Return Data'!$B$7:$R$2843,13,0)</f>
        <v>6.1740000000000004</v>
      </c>
      <c r="M18" s="66">
        <f t="shared" si="4"/>
        <v>5</v>
      </c>
      <c r="N18" s="65">
        <f>VLOOKUP($A18,'Return Data'!$B$7:$R$2843,17,0)</f>
        <v>8.0489999999999995</v>
      </c>
      <c r="O18" s="66">
        <f t="shared" si="5"/>
        <v>2</v>
      </c>
      <c r="P18" s="65">
        <f>VLOOKUP($A18,'Return Data'!$B$7:$R$2843,14,0)</f>
        <v>8.5147999999999993</v>
      </c>
      <c r="Q18" s="66">
        <f t="shared" si="6"/>
        <v>3</v>
      </c>
      <c r="R18" s="65">
        <f>VLOOKUP($A18,'Return Data'!$B$7:$R$2843,16,0)</f>
        <v>8.0995000000000008</v>
      </c>
      <c r="S18" s="67">
        <f t="shared" si="7"/>
        <v>3</v>
      </c>
    </row>
    <row r="19" spans="1:19" x14ac:dyDescent="0.3">
      <c r="A19" s="82" t="s">
        <v>1412</v>
      </c>
      <c r="B19" s="64">
        <f>VLOOKUP($A19,'Return Data'!$B$7:$R$2843,3,0)</f>
        <v>44438</v>
      </c>
      <c r="C19" s="65">
        <f>VLOOKUP($A19,'Return Data'!$B$7:$R$2843,4,0)</f>
        <v>20.426400000000001</v>
      </c>
      <c r="D19" s="65">
        <f>VLOOKUP($A19,'Return Data'!$B$7:$R$2843,9,0)</f>
        <v>8.7805</v>
      </c>
      <c r="E19" s="66">
        <f t="shared" si="0"/>
        <v>2</v>
      </c>
      <c r="F19" s="65">
        <f>VLOOKUP($A19,'Return Data'!$B$7:$R$2843,10,0)</f>
        <v>4.6281999999999996</v>
      </c>
      <c r="G19" s="66">
        <f t="shared" si="1"/>
        <v>11</v>
      </c>
      <c r="H19" s="65">
        <f>VLOOKUP($A19,'Return Data'!$B$7:$R$2843,11,0)</f>
        <v>6.5918999999999999</v>
      </c>
      <c r="I19" s="66">
        <f t="shared" si="2"/>
        <v>4</v>
      </c>
      <c r="J19" s="65">
        <f>VLOOKUP($A19,'Return Data'!$B$7:$R$2843,12,0)</f>
        <v>3.8942999999999999</v>
      </c>
      <c r="K19" s="66">
        <f t="shared" si="3"/>
        <v>8</v>
      </c>
      <c r="L19" s="65">
        <f>VLOOKUP($A19,'Return Data'!$B$7:$R$2843,13,0)</f>
        <v>5.2759</v>
      </c>
      <c r="M19" s="66">
        <f t="shared" si="4"/>
        <v>10</v>
      </c>
      <c r="N19" s="65">
        <f>VLOOKUP($A19,'Return Data'!$B$7:$R$2843,17,0)</f>
        <v>5.7910000000000004</v>
      </c>
      <c r="O19" s="66">
        <f t="shared" si="5"/>
        <v>21</v>
      </c>
      <c r="P19" s="65">
        <f>VLOOKUP($A19,'Return Data'!$B$7:$R$2843,14,0)</f>
        <v>4.9466000000000001</v>
      </c>
      <c r="Q19" s="66">
        <f t="shared" si="6"/>
        <v>17</v>
      </c>
      <c r="R19" s="65">
        <f>VLOOKUP($A19,'Return Data'!$B$7:$R$2843,16,0)</f>
        <v>7.0762999999999998</v>
      </c>
      <c r="S19" s="67">
        <f t="shared" si="7"/>
        <v>19</v>
      </c>
    </row>
    <row r="20" spans="1:19" x14ac:dyDescent="0.3">
      <c r="A20" s="82" t="s">
        <v>1415</v>
      </c>
      <c r="B20" s="64">
        <f>VLOOKUP($A20,'Return Data'!$B$7:$R$2843,3,0)</f>
        <v>44438</v>
      </c>
      <c r="C20" s="65">
        <f>VLOOKUP($A20,'Return Data'!$B$7:$R$2843,4,0)</f>
        <v>45.661099999999998</v>
      </c>
      <c r="D20" s="65">
        <f>VLOOKUP($A20,'Return Data'!$B$7:$R$2843,9,0)</f>
        <v>6.5185000000000004</v>
      </c>
      <c r="E20" s="66">
        <f t="shared" si="0"/>
        <v>14</v>
      </c>
      <c r="F20" s="65">
        <f>VLOOKUP($A20,'Return Data'!$B$7:$R$2843,10,0)</f>
        <v>4.6269999999999998</v>
      </c>
      <c r="G20" s="66">
        <f t="shared" si="1"/>
        <v>12</v>
      </c>
      <c r="H20" s="65">
        <f>VLOOKUP($A20,'Return Data'!$B$7:$R$2843,11,0)</f>
        <v>5.9591000000000003</v>
      </c>
      <c r="I20" s="66">
        <f t="shared" si="2"/>
        <v>10</v>
      </c>
      <c r="J20" s="65">
        <f>VLOOKUP($A20,'Return Data'!$B$7:$R$2843,12,0)</f>
        <v>3.5017999999999998</v>
      </c>
      <c r="K20" s="66">
        <f t="shared" si="3"/>
        <v>14</v>
      </c>
      <c r="L20" s="65">
        <f>VLOOKUP($A20,'Return Data'!$B$7:$R$2843,13,0)</f>
        <v>5.0044000000000004</v>
      </c>
      <c r="M20" s="66">
        <f t="shared" si="4"/>
        <v>15</v>
      </c>
      <c r="N20" s="65">
        <f>VLOOKUP($A20,'Return Data'!$B$7:$R$2843,17,0)</f>
        <v>7.2915000000000001</v>
      </c>
      <c r="O20" s="66">
        <f t="shared" si="5"/>
        <v>9</v>
      </c>
      <c r="P20" s="65">
        <f>VLOOKUP($A20,'Return Data'!$B$7:$R$2843,14,0)</f>
        <v>8.2606000000000002</v>
      </c>
      <c r="Q20" s="66">
        <f t="shared" si="6"/>
        <v>5</v>
      </c>
      <c r="R20" s="65">
        <f>VLOOKUP($A20,'Return Data'!$B$7:$R$2843,16,0)</f>
        <v>7.6035000000000004</v>
      </c>
      <c r="S20" s="67">
        <f t="shared" si="7"/>
        <v>9</v>
      </c>
    </row>
    <row r="21" spans="1:19" x14ac:dyDescent="0.3">
      <c r="A21" s="82" t="s">
        <v>1416</v>
      </c>
      <c r="B21" s="64">
        <f>VLOOKUP($A21,'Return Data'!$B$7:$R$2843,3,0)</f>
        <v>44438</v>
      </c>
      <c r="C21" s="65">
        <f>VLOOKUP($A21,'Return Data'!$B$7:$R$2843,4,0)</f>
        <v>1723.3643999999999</v>
      </c>
      <c r="D21" s="65">
        <f>VLOOKUP($A21,'Return Data'!$B$7:$R$2843,9,0)</f>
        <v>6.6881000000000004</v>
      </c>
      <c r="E21" s="66">
        <f t="shared" si="0"/>
        <v>11</v>
      </c>
      <c r="F21" s="65">
        <f>VLOOKUP($A21,'Return Data'!$B$7:$R$2843,10,0)</f>
        <v>3.7006000000000001</v>
      </c>
      <c r="G21" s="66">
        <f t="shared" si="1"/>
        <v>23</v>
      </c>
      <c r="H21" s="65">
        <f>VLOOKUP($A21,'Return Data'!$B$7:$R$2843,11,0)</f>
        <v>4.6147999999999998</v>
      </c>
      <c r="I21" s="66">
        <f t="shared" si="2"/>
        <v>24</v>
      </c>
      <c r="J21" s="65">
        <f>VLOOKUP($A21,'Return Data'!$B$7:$R$2843,12,0)</f>
        <v>2.5129000000000001</v>
      </c>
      <c r="K21" s="66">
        <f t="shared" si="3"/>
        <v>25</v>
      </c>
      <c r="L21" s="65">
        <f>VLOOKUP($A21,'Return Data'!$B$7:$R$2843,13,0)</f>
        <v>4.3305999999999996</v>
      </c>
      <c r="M21" s="66">
        <f t="shared" si="4"/>
        <v>25</v>
      </c>
      <c r="N21" s="65">
        <f>VLOOKUP($A21,'Return Data'!$B$7:$R$2843,17,0)</f>
        <v>4.0335999999999999</v>
      </c>
      <c r="O21" s="66">
        <f t="shared" si="5"/>
        <v>23</v>
      </c>
      <c r="P21" s="65">
        <f>VLOOKUP($A21,'Return Data'!$B$7:$R$2843,14,0)</f>
        <v>5.3201000000000001</v>
      </c>
      <c r="Q21" s="66">
        <f t="shared" si="6"/>
        <v>16</v>
      </c>
      <c r="R21" s="65">
        <f>VLOOKUP($A21,'Return Data'!$B$7:$R$2843,16,0)</f>
        <v>7.0702999999999996</v>
      </c>
      <c r="S21" s="67">
        <f t="shared" si="7"/>
        <v>20</v>
      </c>
    </row>
    <row r="22" spans="1:19" x14ac:dyDescent="0.3">
      <c r="A22" s="82" t="s">
        <v>1418</v>
      </c>
      <c r="B22" s="64">
        <f>VLOOKUP($A22,'Return Data'!$B$7:$R$2843,3,0)</f>
        <v>44438</v>
      </c>
      <c r="C22" s="65">
        <f>VLOOKUP($A22,'Return Data'!$B$7:$R$2843,4,0)</f>
        <v>2886.9841999999999</v>
      </c>
      <c r="D22" s="65">
        <f>VLOOKUP($A22,'Return Data'!$B$7:$R$2843,9,0)</f>
        <v>5.9520999999999997</v>
      </c>
      <c r="E22" s="66">
        <f t="shared" si="0"/>
        <v>19</v>
      </c>
      <c r="F22" s="65">
        <f>VLOOKUP($A22,'Return Data'!$B$7:$R$2843,10,0)</f>
        <v>4.2923</v>
      </c>
      <c r="G22" s="66">
        <f t="shared" si="1"/>
        <v>17</v>
      </c>
      <c r="H22" s="65">
        <f>VLOOKUP($A22,'Return Data'!$B$7:$R$2843,11,0)</f>
        <v>5.7515999999999998</v>
      </c>
      <c r="I22" s="66">
        <f t="shared" si="2"/>
        <v>16</v>
      </c>
      <c r="J22" s="65">
        <f>VLOOKUP($A22,'Return Data'!$B$7:$R$2843,12,0)</f>
        <v>3.012</v>
      </c>
      <c r="K22" s="66">
        <f t="shared" si="3"/>
        <v>23</v>
      </c>
      <c r="L22" s="65">
        <f>VLOOKUP($A22,'Return Data'!$B$7:$R$2843,13,0)</f>
        <v>4.8697999999999997</v>
      </c>
      <c r="M22" s="66">
        <f t="shared" si="4"/>
        <v>18</v>
      </c>
      <c r="N22" s="65">
        <f>VLOOKUP($A22,'Return Data'!$B$7:$R$2843,17,0)</f>
        <v>6.8573000000000004</v>
      </c>
      <c r="O22" s="66">
        <f t="shared" si="5"/>
        <v>15</v>
      </c>
      <c r="P22" s="65">
        <f>VLOOKUP($A22,'Return Data'!$B$7:$R$2843,14,0)</f>
        <v>7.6771000000000003</v>
      </c>
      <c r="Q22" s="66">
        <f t="shared" si="6"/>
        <v>11</v>
      </c>
      <c r="R22" s="65">
        <f>VLOOKUP($A22,'Return Data'!$B$7:$R$2843,16,0)</f>
        <v>7.6148999999999996</v>
      </c>
      <c r="S22" s="67">
        <f t="shared" si="7"/>
        <v>8</v>
      </c>
    </row>
    <row r="23" spans="1:19" x14ac:dyDescent="0.3">
      <c r="A23" s="82" t="s">
        <v>1422</v>
      </c>
      <c r="B23" s="64">
        <f>VLOOKUP($A23,'Return Data'!$B$7:$R$2843,3,0)</f>
        <v>44438</v>
      </c>
      <c r="C23" s="65">
        <f>VLOOKUP($A23,'Return Data'!$B$7:$R$2843,4,0)</f>
        <v>41.882100000000001</v>
      </c>
      <c r="D23" s="65">
        <f>VLOOKUP($A23,'Return Data'!$B$7:$R$2843,9,0)</f>
        <v>8.4177</v>
      </c>
      <c r="E23" s="66">
        <f t="shared" si="0"/>
        <v>3</v>
      </c>
      <c r="F23" s="65">
        <f>VLOOKUP($A23,'Return Data'!$B$7:$R$2843,10,0)</f>
        <v>5.4298999999999999</v>
      </c>
      <c r="G23" s="66">
        <f t="shared" si="1"/>
        <v>4</v>
      </c>
      <c r="H23" s="65">
        <f>VLOOKUP($A23,'Return Data'!$B$7:$R$2843,11,0)</f>
        <v>6.1997999999999998</v>
      </c>
      <c r="I23" s="66">
        <f t="shared" si="2"/>
        <v>7</v>
      </c>
      <c r="J23" s="65">
        <f>VLOOKUP($A23,'Return Data'!$B$7:$R$2843,12,0)</f>
        <v>3.5314000000000001</v>
      </c>
      <c r="K23" s="66">
        <f t="shared" si="3"/>
        <v>13</v>
      </c>
      <c r="L23" s="65">
        <f>VLOOKUP($A23,'Return Data'!$B$7:$R$2843,13,0)</f>
        <v>5.5567000000000002</v>
      </c>
      <c r="M23" s="66">
        <f t="shared" si="4"/>
        <v>8</v>
      </c>
      <c r="N23" s="65">
        <f>VLOOKUP($A23,'Return Data'!$B$7:$R$2843,17,0)</f>
        <v>7.3936000000000002</v>
      </c>
      <c r="O23" s="66">
        <f t="shared" si="5"/>
        <v>8</v>
      </c>
      <c r="P23" s="65">
        <f>VLOOKUP($A23,'Return Data'!$B$7:$R$2843,14,0)</f>
        <v>8.2082999999999995</v>
      </c>
      <c r="Q23" s="66">
        <f t="shared" si="6"/>
        <v>7</v>
      </c>
      <c r="R23" s="65">
        <f>VLOOKUP($A23,'Return Data'!$B$7:$R$2843,16,0)</f>
        <v>7.6859000000000002</v>
      </c>
      <c r="S23" s="67">
        <f t="shared" si="7"/>
        <v>7</v>
      </c>
    </row>
    <row r="24" spans="1:19" x14ac:dyDescent="0.3">
      <c r="A24" s="82" t="s">
        <v>1425</v>
      </c>
      <c r="B24" s="64">
        <f>VLOOKUP($A24,'Return Data'!$B$7:$R$2843,3,0)</f>
        <v>44438</v>
      </c>
      <c r="C24" s="65">
        <f>VLOOKUP($A24,'Return Data'!$B$7:$R$2843,4,0)</f>
        <v>21.328099999999999</v>
      </c>
      <c r="D24" s="65">
        <f>VLOOKUP($A24,'Return Data'!$B$7:$R$2843,9,0)</f>
        <v>6.2267999999999999</v>
      </c>
      <c r="E24" s="66">
        <f t="shared" si="0"/>
        <v>18</v>
      </c>
      <c r="F24" s="65">
        <f>VLOOKUP($A24,'Return Data'!$B$7:$R$2843,10,0)</f>
        <v>4.4843000000000002</v>
      </c>
      <c r="G24" s="66">
        <f t="shared" si="1"/>
        <v>15</v>
      </c>
      <c r="H24" s="65">
        <f>VLOOKUP($A24,'Return Data'!$B$7:$R$2843,11,0)</f>
        <v>5.8394000000000004</v>
      </c>
      <c r="I24" s="66">
        <f t="shared" si="2"/>
        <v>14</v>
      </c>
      <c r="J24" s="65">
        <f>VLOOKUP($A24,'Return Data'!$B$7:$R$2843,12,0)</f>
        <v>3.3811</v>
      </c>
      <c r="K24" s="66">
        <f t="shared" si="3"/>
        <v>16</v>
      </c>
      <c r="L24" s="65">
        <f>VLOOKUP($A24,'Return Data'!$B$7:$R$2843,13,0)</f>
        <v>5.0498000000000003</v>
      </c>
      <c r="M24" s="66">
        <f t="shared" si="4"/>
        <v>14</v>
      </c>
      <c r="N24" s="65">
        <f>VLOOKUP($A24,'Return Data'!$B$7:$R$2843,17,0)</f>
        <v>7.1498999999999997</v>
      </c>
      <c r="O24" s="66">
        <f t="shared" si="5"/>
        <v>10</v>
      </c>
      <c r="P24" s="65">
        <f>VLOOKUP($A24,'Return Data'!$B$7:$R$2843,14,0)</f>
        <v>7.9763000000000002</v>
      </c>
      <c r="Q24" s="66">
        <f t="shared" si="6"/>
        <v>8</v>
      </c>
      <c r="R24" s="65">
        <f>VLOOKUP($A24,'Return Data'!$B$7:$R$2843,16,0)</f>
        <v>8.1372</v>
      </c>
      <c r="S24" s="67">
        <f t="shared" si="7"/>
        <v>2</v>
      </c>
    </row>
    <row r="25" spans="1:19" x14ac:dyDescent="0.3">
      <c r="A25" s="82" t="s">
        <v>1427</v>
      </c>
      <c r="B25" s="64">
        <f>VLOOKUP($A25,'Return Data'!$B$7:$R$2843,3,0)</f>
        <v>44438</v>
      </c>
      <c r="C25" s="65">
        <f>VLOOKUP($A25,'Return Data'!$B$7:$R$2843,4,0)</f>
        <v>11.933299999999999</v>
      </c>
      <c r="D25" s="65">
        <f>VLOOKUP($A25,'Return Data'!$B$7:$R$2843,9,0)</f>
        <v>5.1631</v>
      </c>
      <c r="E25" s="66">
        <f t="shared" si="0"/>
        <v>24</v>
      </c>
      <c r="F25" s="65">
        <f>VLOOKUP($A25,'Return Data'!$B$7:$R$2843,10,0)</f>
        <v>3.7751000000000001</v>
      </c>
      <c r="G25" s="66">
        <f t="shared" si="1"/>
        <v>22</v>
      </c>
      <c r="H25" s="65">
        <f>VLOOKUP($A25,'Return Data'!$B$7:$R$2843,11,0)</f>
        <v>4.7995000000000001</v>
      </c>
      <c r="I25" s="66">
        <f t="shared" si="2"/>
        <v>23</v>
      </c>
      <c r="J25" s="65">
        <f>VLOOKUP($A25,'Return Data'!$B$7:$R$2843,12,0)</f>
        <v>2.4872999999999998</v>
      </c>
      <c r="K25" s="66">
        <f t="shared" si="3"/>
        <v>26</v>
      </c>
      <c r="L25" s="65">
        <f>VLOOKUP($A25,'Return Data'!$B$7:$R$2843,13,0)</f>
        <v>4.0957999999999997</v>
      </c>
      <c r="M25" s="66">
        <f t="shared" si="4"/>
        <v>26</v>
      </c>
      <c r="N25" s="65"/>
      <c r="O25" s="66"/>
      <c r="P25" s="65"/>
      <c r="Q25" s="66"/>
      <c r="R25" s="65">
        <f>VLOOKUP($A25,'Return Data'!$B$7:$R$2843,16,0)</f>
        <v>7.0963000000000003</v>
      </c>
      <c r="S25" s="67">
        <f t="shared" si="7"/>
        <v>18</v>
      </c>
    </row>
    <row r="26" spans="1:19" x14ac:dyDescent="0.3">
      <c r="A26" s="82" t="s">
        <v>1428</v>
      </c>
      <c r="B26" s="64">
        <f>VLOOKUP($A26,'Return Data'!$B$7:$R$2843,3,0)</f>
        <v>44438</v>
      </c>
      <c r="C26" s="65">
        <f>VLOOKUP($A26,'Return Data'!$B$7:$R$2843,4,0)</f>
        <v>12.689399999999999</v>
      </c>
      <c r="D26" s="65">
        <f>VLOOKUP($A26,'Return Data'!$B$7:$R$2843,9,0)</f>
        <v>6.5686999999999998</v>
      </c>
      <c r="E26" s="66">
        <f t="shared" si="0"/>
        <v>13</v>
      </c>
      <c r="F26" s="65">
        <f>VLOOKUP($A26,'Return Data'!$B$7:$R$2843,10,0)</f>
        <v>4.7358000000000002</v>
      </c>
      <c r="G26" s="66">
        <f t="shared" si="1"/>
        <v>8</v>
      </c>
      <c r="H26" s="65">
        <f>VLOOKUP($A26,'Return Data'!$B$7:$R$2843,11,0)</f>
        <v>6.0147000000000004</v>
      </c>
      <c r="I26" s="66">
        <f t="shared" si="2"/>
        <v>9</v>
      </c>
      <c r="J26" s="65">
        <f>VLOOKUP($A26,'Return Data'!$B$7:$R$2843,12,0)</f>
        <v>3.5398000000000001</v>
      </c>
      <c r="K26" s="66">
        <f t="shared" si="3"/>
        <v>12</v>
      </c>
      <c r="L26" s="65">
        <f>VLOOKUP($A26,'Return Data'!$B$7:$R$2843,13,0)</f>
        <v>4.9661999999999997</v>
      </c>
      <c r="M26" s="66">
        <f t="shared" si="4"/>
        <v>17</v>
      </c>
      <c r="N26" s="65">
        <f>VLOOKUP($A26,'Return Data'!$B$7:$R$2843,17,0)</f>
        <v>6.5956999999999999</v>
      </c>
      <c r="O26" s="66">
        <f t="shared" ref="O26:O33" si="8">RANK(N26,N$8:N$33,0)</f>
        <v>18</v>
      </c>
      <c r="P26" s="65"/>
      <c r="Q26" s="66"/>
      <c r="R26" s="65">
        <f>VLOOKUP($A26,'Return Data'!$B$7:$R$2843,16,0)</f>
        <v>7.1257999999999999</v>
      </c>
      <c r="S26" s="67">
        <f t="shared" si="7"/>
        <v>16</v>
      </c>
    </row>
    <row r="27" spans="1:19" x14ac:dyDescent="0.3">
      <c r="A27" s="82" t="s">
        <v>1430</v>
      </c>
      <c r="B27" s="64">
        <f>VLOOKUP($A27,'Return Data'!$B$7:$R$2843,3,0)</f>
        <v>44438</v>
      </c>
      <c r="C27" s="65">
        <f>VLOOKUP($A27,'Return Data'!$B$7:$R$2843,4,0)</f>
        <v>41.9345</v>
      </c>
      <c r="D27" s="65">
        <f>VLOOKUP($A27,'Return Data'!$B$7:$R$2843,9,0)</f>
        <v>7.4025999999999996</v>
      </c>
      <c r="E27" s="66">
        <f t="shared" si="0"/>
        <v>7</v>
      </c>
      <c r="F27" s="65">
        <f>VLOOKUP($A27,'Return Data'!$B$7:$R$2843,10,0)</f>
        <v>5.4878</v>
      </c>
      <c r="G27" s="66">
        <f t="shared" si="1"/>
        <v>2</v>
      </c>
      <c r="H27" s="65">
        <f>VLOOKUP($A27,'Return Data'!$B$7:$R$2843,11,0)</f>
        <v>7.2831999999999999</v>
      </c>
      <c r="I27" s="66">
        <f t="shared" si="2"/>
        <v>1</v>
      </c>
      <c r="J27" s="65">
        <f>VLOOKUP($A27,'Return Data'!$B$7:$R$2843,12,0)</f>
        <v>4.9330999999999996</v>
      </c>
      <c r="K27" s="66">
        <f t="shared" si="3"/>
        <v>2</v>
      </c>
      <c r="L27" s="65">
        <f>VLOOKUP($A27,'Return Data'!$B$7:$R$2843,13,0)</f>
        <v>6.5597000000000003</v>
      </c>
      <c r="M27" s="66">
        <f t="shared" si="4"/>
        <v>3</v>
      </c>
      <c r="N27" s="65">
        <f>VLOOKUP($A27,'Return Data'!$B$7:$R$2843,17,0)</f>
        <v>7.6946000000000003</v>
      </c>
      <c r="O27" s="66">
        <f t="shared" si="8"/>
        <v>5</v>
      </c>
      <c r="P27" s="65">
        <f>VLOOKUP($A27,'Return Data'!$B$7:$R$2843,14,0)</f>
        <v>8.2209000000000003</v>
      </c>
      <c r="Q27" s="66">
        <f t="shared" ref="Q27:Q33" si="9">RANK(P27,P$8:P$33,0)</f>
        <v>6</v>
      </c>
      <c r="R27" s="65">
        <f>VLOOKUP($A27,'Return Data'!$B$7:$R$2843,16,0)</f>
        <v>7.9619</v>
      </c>
      <c r="S27" s="67">
        <f t="shared" si="7"/>
        <v>5</v>
      </c>
    </row>
    <row r="28" spans="1:19" x14ac:dyDescent="0.3">
      <c r="A28" s="82" t="s">
        <v>1432</v>
      </c>
      <c r="B28" s="64">
        <f>VLOOKUP($A28,'Return Data'!$B$7:$R$2843,3,0)</f>
        <v>44438</v>
      </c>
      <c r="C28" s="65">
        <f>VLOOKUP($A28,'Return Data'!$B$7:$R$2843,4,0)</f>
        <v>36.210599999999999</v>
      </c>
      <c r="D28" s="65">
        <f>VLOOKUP($A28,'Return Data'!$B$7:$R$2843,9,0)</f>
        <v>6.3749000000000002</v>
      </c>
      <c r="E28" s="66">
        <f t="shared" si="0"/>
        <v>17</v>
      </c>
      <c r="F28" s="65">
        <f>VLOOKUP($A28,'Return Data'!$B$7:$R$2843,10,0)</f>
        <v>4.2363999999999997</v>
      </c>
      <c r="G28" s="66">
        <f t="shared" si="1"/>
        <v>19</v>
      </c>
      <c r="H28" s="65">
        <f>VLOOKUP($A28,'Return Data'!$B$7:$R$2843,11,0)</f>
        <v>5.5682</v>
      </c>
      <c r="I28" s="66">
        <f t="shared" si="2"/>
        <v>17</v>
      </c>
      <c r="J28" s="65">
        <f>VLOOKUP($A28,'Return Data'!$B$7:$R$2843,12,0)</f>
        <v>3.4279999999999999</v>
      </c>
      <c r="K28" s="66">
        <f t="shared" si="3"/>
        <v>15</v>
      </c>
      <c r="L28" s="65">
        <f>VLOOKUP($A28,'Return Data'!$B$7:$R$2843,13,0)</f>
        <v>4.7535999999999996</v>
      </c>
      <c r="M28" s="66">
        <f t="shared" si="4"/>
        <v>23</v>
      </c>
      <c r="N28" s="65">
        <f>VLOOKUP($A28,'Return Data'!$B$7:$R$2843,17,0)</f>
        <v>6.3236999999999997</v>
      </c>
      <c r="O28" s="66">
        <f t="shared" si="8"/>
        <v>20</v>
      </c>
      <c r="P28" s="65">
        <f>VLOOKUP($A28,'Return Data'!$B$7:$R$2843,14,0)</f>
        <v>3.8656999999999999</v>
      </c>
      <c r="Q28" s="66">
        <f t="shared" si="9"/>
        <v>19</v>
      </c>
      <c r="R28" s="65">
        <f>VLOOKUP($A28,'Return Data'!$B$7:$R$2843,16,0)</f>
        <v>7.1619000000000002</v>
      </c>
      <c r="S28" s="67">
        <f t="shared" si="7"/>
        <v>15</v>
      </c>
    </row>
    <row r="29" spans="1:19" x14ac:dyDescent="0.3">
      <c r="A29" s="82" t="s">
        <v>1434</v>
      </c>
      <c r="B29" s="64">
        <f>VLOOKUP($A29,'Return Data'!$B$7:$R$2843,3,0)</f>
        <v>44438</v>
      </c>
      <c r="C29" s="65">
        <f>VLOOKUP($A29,'Return Data'!$B$7:$R$2843,4,0)</f>
        <v>35.189900000000002</v>
      </c>
      <c r="D29" s="65">
        <f>VLOOKUP($A29,'Return Data'!$B$7:$R$2843,9,0)</f>
        <v>7.5598000000000001</v>
      </c>
      <c r="E29" s="66">
        <f t="shared" si="0"/>
        <v>5</v>
      </c>
      <c r="F29" s="65">
        <f>VLOOKUP($A29,'Return Data'!$B$7:$R$2843,10,0)</f>
        <v>4.5345000000000004</v>
      </c>
      <c r="G29" s="66">
        <f t="shared" si="1"/>
        <v>14</v>
      </c>
      <c r="H29" s="65">
        <f>VLOOKUP($A29,'Return Data'!$B$7:$R$2843,11,0)</f>
        <v>6.3848000000000003</v>
      </c>
      <c r="I29" s="66">
        <f t="shared" si="2"/>
        <v>5</v>
      </c>
      <c r="J29" s="65">
        <f>VLOOKUP($A29,'Return Data'!$B$7:$R$2843,12,0)</f>
        <v>3.1507999999999998</v>
      </c>
      <c r="K29" s="66">
        <f t="shared" si="3"/>
        <v>21</v>
      </c>
      <c r="L29" s="65">
        <f>VLOOKUP($A29,'Return Data'!$B$7:$R$2843,13,0)</f>
        <v>5.0033000000000003</v>
      </c>
      <c r="M29" s="66">
        <f t="shared" si="4"/>
        <v>16</v>
      </c>
      <c r="N29" s="65">
        <f>VLOOKUP($A29,'Return Data'!$B$7:$R$2843,17,0)</f>
        <v>7.1151</v>
      </c>
      <c r="O29" s="66">
        <f t="shared" si="8"/>
        <v>11</v>
      </c>
      <c r="P29" s="65">
        <f>VLOOKUP($A29,'Return Data'!$B$7:$R$2843,14,0)</f>
        <v>4.3305999999999996</v>
      </c>
      <c r="Q29" s="66">
        <f t="shared" si="9"/>
        <v>18</v>
      </c>
      <c r="R29" s="65">
        <f>VLOOKUP($A29,'Return Data'!$B$7:$R$2843,16,0)</f>
        <v>7.1032999999999999</v>
      </c>
      <c r="S29" s="67">
        <f t="shared" si="7"/>
        <v>17</v>
      </c>
    </row>
    <row r="30" spans="1:19" x14ac:dyDescent="0.3">
      <c r="A30" s="82" t="s">
        <v>1437</v>
      </c>
      <c r="B30" s="64">
        <f>VLOOKUP($A30,'Return Data'!$B$7:$R$2843,3,0)</f>
        <v>44438</v>
      </c>
      <c r="C30" s="65">
        <f>VLOOKUP($A30,'Return Data'!$B$7:$R$2843,4,0)</f>
        <v>25.605799999999999</v>
      </c>
      <c r="D30" s="65">
        <f>VLOOKUP($A30,'Return Data'!$B$7:$R$2843,9,0)</f>
        <v>6.4821999999999997</v>
      </c>
      <c r="E30" s="66">
        <f t="shared" si="0"/>
        <v>15</v>
      </c>
      <c r="F30" s="65">
        <f>VLOOKUP($A30,'Return Data'!$B$7:$R$2843,10,0)</f>
        <v>4.9170999999999996</v>
      </c>
      <c r="G30" s="66">
        <f t="shared" si="1"/>
        <v>6</v>
      </c>
      <c r="H30" s="65">
        <f>VLOOKUP($A30,'Return Data'!$B$7:$R$2843,11,0)</f>
        <v>5.5273000000000003</v>
      </c>
      <c r="I30" s="66">
        <f t="shared" si="2"/>
        <v>19</v>
      </c>
      <c r="J30" s="65">
        <f>VLOOKUP($A30,'Return Data'!$B$7:$R$2843,12,0)</f>
        <v>3.2023999999999999</v>
      </c>
      <c r="K30" s="66">
        <f t="shared" si="3"/>
        <v>20</v>
      </c>
      <c r="L30" s="65">
        <f>VLOOKUP($A30,'Return Data'!$B$7:$R$2843,13,0)</f>
        <v>5.2348999999999997</v>
      </c>
      <c r="M30" s="66">
        <f t="shared" si="4"/>
        <v>11</v>
      </c>
      <c r="N30" s="65">
        <f>VLOOKUP($A30,'Return Data'!$B$7:$R$2843,17,0)</f>
        <v>7.1040000000000001</v>
      </c>
      <c r="O30" s="66">
        <f t="shared" si="8"/>
        <v>12</v>
      </c>
      <c r="P30" s="65">
        <f>VLOOKUP($A30,'Return Data'!$B$7:$R$2843,14,0)</f>
        <v>7.9385000000000003</v>
      </c>
      <c r="Q30" s="66">
        <f t="shared" si="9"/>
        <v>9</v>
      </c>
      <c r="R30" s="65">
        <f>VLOOKUP($A30,'Return Data'!$B$7:$R$2843,16,0)</f>
        <v>6.8921999999999999</v>
      </c>
      <c r="S30" s="67">
        <f t="shared" si="7"/>
        <v>21</v>
      </c>
    </row>
    <row r="31" spans="1:19" x14ac:dyDescent="0.3">
      <c r="A31" s="82" t="s">
        <v>1438</v>
      </c>
      <c r="B31" s="64">
        <f>VLOOKUP($A31,'Return Data'!$B$7:$R$2843,3,0)</f>
        <v>44438</v>
      </c>
      <c r="C31" s="65">
        <f>VLOOKUP($A31,'Return Data'!$B$7:$R$2843,4,0)</f>
        <v>32.933100000000003</v>
      </c>
      <c r="D31" s="65">
        <f>VLOOKUP($A31,'Return Data'!$B$7:$R$2843,9,0)</f>
        <v>4.9257</v>
      </c>
      <c r="E31" s="66">
        <f t="shared" si="0"/>
        <v>25</v>
      </c>
      <c r="F31" s="65">
        <f>VLOOKUP($A31,'Return Data'!$B$7:$R$2843,10,0)</f>
        <v>3.3620000000000001</v>
      </c>
      <c r="G31" s="66">
        <f t="shared" si="1"/>
        <v>24</v>
      </c>
      <c r="H31" s="65">
        <f>VLOOKUP($A31,'Return Data'!$B$7:$R$2843,11,0)</f>
        <v>4.4317000000000002</v>
      </c>
      <c r="I31" s="66">
        <f t="shared" si="2"/>
        <v>26</v>
      </c>
      <c r="J31" s="65">
        <f>VLOOKUP($A31,'Return Data'!$B$7:$R$2843,12,0)</f>
        <v>3.1419999999999999</v>
      </c>
      <c r="K31" s="66">
        <f t="shared" si="3"/>
        <v>22</v>
      </c>
      <c r="L31" s="65">
        <f>VLOOKUP($A31,'Return Data'!$B$7:$R$2843,13,0)</f>
        <v>4.3771000000000004</v>
      </c>
      <c r="M31" s="66">
        <f t="shared" si="4"/>
        <v>24</v>
      </c>
      <c r="N31" s="65">
        <f>VLOOKUP($A31,'Return Data'!$B$7:$R$2843,17,0)</f>
        <v>6.7515999999999998</v>
      </c>
      <c r="O31" s="66">
        <f t="shared" si="8"/>
        <v>16</v>
      </c>
      <c r="P31" s="65">
        <f>VLOOKUP($A31,'Return Data'!$B$7:$R$2843,14,0)</f>
        <v>2.7848999999999999</v>
      </c>
      <c r="Q31" s="66">
        <f t="shared" si="9"/>
        <v>22</v>
      </c>
      <c r="R31" s="65">
        <f>VLOOKUP($A31,'Return Data'!$B$7:$R$2843,16,0)</f>
        <v>6.4741</v>
      </c>
      <c r="S31" s="67">
        <f t="shared" si="7"/>
        <v>23</v>
      </c>
    </row>
    <row r="32" spans="1:19" x14ac:dyDescent="0.3">
      <c r="A32" s="82" t="s">
        <v>1440</v>
      </c>
      <c r="B32" s="64">
        <f>VLOOKUP($A32,'Return Data'!$B$7:$R$2843,3,0)</f>
        <v>44438</v>
      </c>
      <c r="C32" s="65">
        <f>VLOOKUP($A32,'Return Data'!$B$7:$R$2843,4,0)</f>
        <v>38.734400000000001</v>
      </c>
      <c r="D32" s="65">
        <f>VLOOKUP($A32,'Return Data'!$B$7:$R$2843,9,0)</f>
        <v>5.9114000000000004</v>
      </c>
      <c r="E32" s="66">
        <f t="shared" si="0"/>
        <v>20</v>
      </c>
      <c r="F32" s="65">
        <f>VLOOKUP($A32,'Return Data'!$B$7:$R$2843,10,0)</f>
        <v>4.3334000000000001</v>
      </c>
      <c r="G32" s="66">
        <f t="shared" si="1"/>
        <v>16</v>
      </c>
      <c r="H32" s="65">
        <f>VLOOKUP($A32,'Return Data'!$B$7:$R$2843,11,0)</f>
        <v>5.4509999999999996</v>
      </c>
      <c r="I32" s="66">
        <f t="shared" si="2"/>
        <v>20</v>
      </c>
      <c r="J32" s="65">
        <f>VLOOKUP($A32,'Return Data'!$B$7:$R$2843,12,0)</f>
        <v>3.0061</v>
      </c>
      <c r="K32" s="66">
        <f t="shared" si="3"/>
        <v>24</v>
      </c>
      <c r="L32" s="65">
        <f>VLOOKUP($A32,'Return Data'!$B$7:$R$2843,13,0)</f>
        <v>4.8540000000000001</v>
      </c>
      <c r="M32" s="66">
        <f t="shared" si="4"/>
        <v>19</v>
      </c>
      <c r="N32" s="65">
        <f>VLOOKUP($A32,'Return Data'!$B$7:$R$2843,17,0)</f>
        <v>6.9340999999999999</v>
      </c>
      <c r="O32" s="66">
        <f t="shared" si="8"/>
        <v>14</v>
      </c>
      <c r="P32" s="65">
        <f>VLOOKUP($A32,'Return Data'!$B$7:$R$2843,14,0)</f>
        <v>5.6391999999999998</v>
      </c>
      <c r="Q32" s="66">
        <f t="shared" si="9"/>
        <v>15</v>
      </c>
      <c r="R32" s="65">
        <f>VLOOKUP($A32,'Return Data'!$B$7:$R$2843,16,0)</f>
        <v>7.3574999999999999</v>
      </c>
      <c r="S32" s="67">
        <f t="shared" si="7"/>
        <v>12</v>
      </c>
    </row>
    <row r="33" spans="1:19" x14ac:dyDescent="0.3">
      <c r="A33" s="82" t="s">
        <v>1443</v>
      </c>
      <c r="B33" s="64">
        <f>VLOOKUP($A33,'Return Data'!$B$7:$R$2843,3,0)</f>
        <v>44438</v>
      </c>
      <c r="C33" s="65">
        <f>VLOOKUP($A33,'Return Data'!$B$7:$R$2843,4,0)</f>
        <v>24.041</v>
      </c>
      <c r="D33" s="65">
        <f>VLOOKUP($A33,'Return Data'!$B$7:$R$2843,9,0)</f>
        <v>7.1791999999999998</v>
      </c>
      <c r="E33" s="66">
        <f t="shared" si="0"/>
        <v>8</v>
      </c>
      <c r="F33" s="65">
        <f>VLOOKUP($A33,'Return Data'!$B$7:$R$2843,10,0)</f>
        <v>5.4839000000000002</v>
      </c>
      <c r="G33" s="66">
        <f t="shared" si="1"/>
        <v>3</v>
      </c>
      <c r="H33" s="65">
        <f>VLOOKUP($A33,'Return Data'!$B$7:$R$2843,11,0)</f>
        <v>6.1340000000000003</v>
      </c>
      <c r="I33" s="66">
        <f t="shared" si="2"/>
        <v>8</v>
      </c>
      <c r="J33" s="65">
        <f>VLOOKUP($A33,'Return Data'!$B$7:$R$2843,12,0)</f>
        <v>4.0191999999999997</v>
      </c>
      <c r="K33" s="66">
        <f t="shared" si="3"/>
        <v>7</v>
      </c>
      <c r="L33" s="65">
        <f>VLOOKUP($A33,'Return Data'!$B$7:$R$2843,13,0)</f>
        <v>5.7061999999999999</v>
      </c>
      <c r="M33" s="66">
        <f t="shared" si="4"/>
        <v>7</v>
      </c>
      <c r="N33" s="65">
        <f>VLOOKUP($A33,'Return Data'!$B$7:$R$2843,17,0)</f>
        <v>7.8811999999999998</v>
      </c>
      <c r="O33" s="66">
        <f t="shared" si="8"/>
        <v>4</v>
      </c>
      <c r="P33" s="65">
        <f>VLOOKUP($A33,'Return Data'!$B$7:$R$2843,14,0)</f>
        <v>3.6804999999999999</v>
      </c>
      <c r="Q33" s="66">
        <f t="shared" si="9"/>
        <v>20</v>
      </c>
      <c r="R33" s="65">
        <f>VLOOKUP($A33,'Return Data'!$B$7:$R$2843,16,0)</f>
        <v>6.4855999999999998</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6.6791230769230774</v>
      </c>
      <c r="E35" s="88"/>
      <c r="F35" s="89">
        <f>AVERAGE(F8:F33)</f>
        <v>4.0874307692307692</v>
      </c>
      <c r="G35" s="88"/>
      <c r="H35" s="89">
        <f>AVERAGE(H8:H33)</f>
        <v>5.7561269230769216</v>
      </c>
      <c r="I35" s="88"/>
      <c r="J35" s="89">
        <f>AVERAGE(J8:J33)</f>
        <v>3.7534500000000004</v>
      </c>
      <c r="K35" s="88"/>
      <c r="L35" s="89">
        <f>AVERAGE(L8:L33)</f>
        <v>5.3282846153846171</v>
      </c>
      <c r="M35" s="88"/>
      <c r="N35" s="89">
        <f>AVERAGE(N8:N33)</f>
        <v>6.4379880000000007</v>
      </c>
      <c r="O35" s="88"/>
      <c r="P35" s="89">
        <f>AVERAGE(P8:P33)</f>
        <v>6.024074999999999</v>
      </c>
      <c r="Q35" s="88"/>
      <c r="R35" s="89">
        <f>AVERAGE(R8:R33)</f>
        <v>7.1997769230769233</v>
      </c>
      <c r="S35" s="90"/>
    </row>
    <row r="36" spans="1:19" x14ac:dyDescent="0.3">
      <c r="A36" s="87" t="s">
        <v>28</v>
      </c>
      <c r="B36" s="88"/>
      <c r="C36" s="88"/>
      <c r="D36" s="89">
        <f>MIN(D8:D33)</f>
        <v>3.7886000000000002</v>
      </c>
      <c r="E36" s="88"/>
      <c r="F36" s="89">
        <f>MIN(F8:F33)</f>
        <v>-7.2305999999999999</v>
      </c>
      <c r="G36" s="88"/>
      <c r="H36" s="89">
        <f>MIN(H8:H33)</f>
        <v>4.4317000000000002</v>
      </c>
      <c r="I36" s="88"/>
      <c r="J36" s="89">
        <f>MIN(J8:J33)</f>
        <v>2.4872999999999998</v>
      </c>
      <c r="K36" s="88"/>
      <c r="L36" s="89">
        <f>MIN(L8:L33)</f>
        <v>4.0957999999999997</v>
      </c>
      <c r="M36" s="88"/>
      <c r="N36" s="89">
        <f>MIN(N8:N33)</f>
        <v>-0.4985</v>
      </c>
      <c r="O36" s="88"/>
      <c r="P36" s="89">
        <f>MIN(P8:P33)</f>
        <v>-3.5657000000000001</v>
      </c>
      <c r="Q36" s="88"/>
      <c r="R36" s="89">
        <f>MIN(R8:R33)</f>
        <v>4.4542000000000002</v>
      </c>
      <c r="S36" s="90"/>
    </row>
    <row r="37" spans="1:19" ht="15" thickBot="1" x14ac:dyDescent="0.35">
      <c r="A37" s="91" t="s">
        <v>29</v>
      </c>
      <c r="B37" s="92"/>
      <c r="C37" s="92"/>
      <c r="D37" s="93">
        <f>MAX(D8:D33)</f>
        <v>10.8948</v>
      </c>
      <c r="E37" s="92"/>
      <c r="F37" s="93">
        <f>MAX(F8:F33)</f>
        <v>5.5578000000000003</v>
      </c>
      <c r="G37" s="92"/>
      <c r="H37" s="93">
        <f>MAX(H8:H33)</f>
        <v>7.2831999999999999</v>
      </c>
      <c r="I37" s="92"/>
      <c r="J37" s="93">
        <f>MAX(J8:J33)</f>
        <v>8.7035999999999998</v>
      </c>
      <c r="K37" s="92"/>
      <c r="L37" s="93">
        <f>MAX(L8:L33)</f>
        <v>7.1970000000000001</v>
      </c>
      <c r="M37" s="92"/>
      <c r="N37" s="93">
        <f>MAX(N8:N33)</f>
        <v>8.2881999999999998</v>
      </c>
      <c r="O37" s="92"/>
      <c r="P37" s="93">
        <f>MAX(P8:P33)</f>
        <v>8.7256999999999998</v>
      </c>
      <c r="Q37" s="92"/>
      <c r="R37" s="93">
        <f>MAX(R8:R33)</f>
        <v>8.6196999999999999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44438</v>
      </c>
      <c r="C8" s="65">
        <f>VLOOKUP($A8,'Return Data'!$B$7:$R$2843,4,0)</f>
        <v>26.3171</v>
      </c>
      <c r="D8" s="65">
        <f>VLOOKUP($A8,'Return Data'!$B$7:$R$2843,9,0)</f>
        <v>8.1676000000000002</v>
      </c>
      <c r="E8" s="66">
        <f>RANK(D8,D$8:D$42,0)</f>
        <v>27</v>
      </c>
      <c r="F8" s="65">
        <f>VLOOKUP($A8,'Return Data'!$B$7:$R$2843,10,0)</f>
        <v>6.0613999999999999</v>
      </c>
      <c r="G8" s="66">
        <f>RANK(F8,F$8:F$42,0)</f>
        <v>17</v>
      </c>
      <c r="H8" s="65">
        <f>VLOOKUP($A8,'Return Data'!$B$7:$R$2843,11,0)</f>
        <v>8.3209999999999997</v>
      </c>
      <c r="I8" s="66">
        <f>RANK(H8,H$8:H$42,0)</f>
        <v>12</v>
      </c>
      <c r="J8" s="65">
        <f>VLOOKUP($A8,'Return Data'!$B$7:$R$2843,12,0)</f>
        <v>8.7283000000000008</v>
      </c>
      <c r="K8" s="66">
        <f>RANK(J8,J$8:J$42,0)</f>
        <v>3</v>
      </c>
      <c r="L8" s="65">
        <f>VLOOKUP($A8,'Return Data'!$B$7:$R$2843,13,0)</f>
        <v>11.1434</v>
      </c>
      <c r="M8" s="66">
        <f>RANK(L8,L$8:L$42,0)</f>
        <v>3</v>
      </c>
      <c r="N8" s="65">
        <f>VLOOKUP($A8,'Return Data'!$B$7:$R$2843,17,0)</f>
        <v>3.8519999999999999</v>
      </c>
      <c r="O8" s="66">
        <f>RANK(N8,N$8:N$42,0)</f>
        <v>27</v>
      </c>
      <c r="P8" s="65">
        <f>VLOOKUP($A8,'Return Data'!$B$7:$R$2843,14,0)</f>
        <v>4.2153999999999998</v>
      </c>
      <c r="Q8" s="66">
        <f>RANK(P8,P$8:P$42,0)</f>
        <v>23</v>
      </c>
      <c r="R8" s="65">
        <f>VLOOKUP($A8,'Return Data'!$B$7:$R$2843,16,0)</f>
        <v>8.0479000000000003</v>
      </c>
      <c r="S8" s="67">
        <f t="shared" ref="S8:S42" si="0">RANK(R8,R$8:R$42,0)</f>
        <v>19</v>
      </c>
    </row>
    <row r="9" spans="1:19" x14ac:dyDescent="0.3">
      <c r="A9" s="82" t="s">
        <v>1072</v>
      </c>
      <c r="B9" s="64">
        <f>VLOOKUP($A9,'Return Data'!$B$7:$R$2843,3,0)</f>
        <v>44438</v>
      </c>
      <c r="C9" s="65">
        <f>VLOOKUP($A9,'Return Data'!$B$7:$R$2843,4,0)</f>
        <v>1.3931</v>
      </c>
      <c r="D9" s="65"/>
      <c r="E9" s="66"/>
      <c r="F9" s="65"/>
      <c r="G9" s="66"/>
      <c r="H9" s="65"/>
      <c r="I9" s="66"/>
      <c r="J9" s="65"/>
      <c r="K9" s="66"/>
      <c r="L9" s="65"/>
      <c r="M9" s="66"/>
      <c r="N9" s="65"/>
      <c r="O9" s="66"/>
      <c r="P9" s="65"/>
      <c r="Q9" s="66"/>
      <c r="R9" s="65">
        <f>VLOOKUP($A9,'Return Data'!$B$7:$R$2843,16,0)</f>
        <v>-14.3645</v>
      </c>
      <c r="S9" s="67">
        <f t="shared" si="0"/>
        <v>34</v>
      </c>
    </row>
    <row r="10" spans="1:19" x14ac:dyDescent="0.3">
      <c r="A10" s="82" t="s">
        <v>1074</v>
      </c>
      <c r="B10" s="64">
        <f>VLOOKUP($A10,'Return Data'!$B$7:$R$2843,3,0)</f>
        <v>44438</v>
      </c>
      <c r="C10" s="65">
        <f>VLOOKUP($A10,'Return Data'!$B$7:$R$2843,4,0)</f>
        <v>23.3156</v>
      </c>
      <c r="D10" s="65">
        <f>VLOOKUP($A10,'Return Data'!$B$7:$R$2843,9,0)</f>
        <v>9.7918000000000003</v>
      </c>
      <c r="E10" s="66">
        <f t="shared" ref="E10:E42" si="1">RANK(D10,D$8:D$42,0)</f>
        <v>14</v>
      </c>
      <c r="F10" s="65">
        <f>VLOOKUP($A10,'Return Data'!$B$7:$R$2843,10,0)</f>
        <v>6.702</v>
      </c>
      <c r="G10" s="66">
        <f t="shared" ref="G10:G42" si="2">RANK(F10,F$8:F$42,0)</f>
        <v>11</v>
      </c>
      <c r="H10" s="65">
        <f>VLOOKUP($A10,'Return Data'!$B$7:$R$2843,11,0)</f>
        <v>8.4273000000000007</v>
      </c>
      <c r="I10" s="66">
        <f t="shared" ref="I10:I42" si="3">RANK(H10,H$8:H$42,0)</f>
        <v>11</v>
      </c>
      <c r="J10" s="65">
        <f>VLOOKUP($A10,'Return Data'!$B$7:$R$2843,12,0)</f>
        <v>6.4569999999999999</v>
      </c>
      <c r="K10" s="66">
        <f t="shared" ref="K10:K19" si="4">RANK(J10,J$8:J$42,0)</f>
        <v>6</v>
      </c>
      <c r="L10" s="65">
        <f>VLOOKUP($A10,'Return Data'!$B$7:$R$2843,13,0)</f>
        <v>8.8150999999999993</v>
      </c>
      <c r="M10" s="66">
        <f t="shared" ref="M10:M19" si="5">RANK(L10,L$8:L$42,0)</f>
        <v>8</v>
      </c>
      <c r="N10" s="65">
        <f>VLOOKUP($A10,'Return Data'!$B$7:$R$2843,17,0)</f>
        <v>9.2151999999999994</v>
      </c>
      <c r="O10" s="66">
        <f t="shared" ref="O10:O19" si="6">RANK(N10,N$8:N$42,0)</f>
        <v>5</v>
      </c>
      <c r="P10" s="65">
        <f>VLOOKUP($A10,'Return Data'!$B$7:$R$2843,14,0)</f>
        <v>8.7780000000000005</v>
      </c>
      <c r="Q10" s="66">
        <f t="shared" ref="Q10:Q19" si="7">RANK(P10,P$8:P$42,0)</f>
        <v>15</v>
      </c>
      <c r="R10" s="65">
        <f>VLOOKUP($A10,'Return Data'!$B$7:$R$2843,16,0)</f>
        <v>9.2362000000000002</v>
      </c>
      <c r="S10" s="67">
        <f t="shared" si="0"/>
        <v>3</v>
      </c>
    </row>
    <row r="11" spans="1:19" x14ac:dyDescent="0.3">
      <c r="A11" s="82" t="s">
        <v>1077</v>
      </c>
      <c r="B11" s="64">
        <f>VLOOKUP($A11,'Return Data'!$B$7:$R$2843,3,0)</f>
        <v>44438</v>
      </c>
      <c r="C11" s="65">
        <f>VLOOKUP($A11,'Return Data'!$B$7:$R$2843,4,0)</f>
        <v>16.0029</v>
      </c>
      <c r="D11" s="65">
        <f>VLOOKUP($A11,'Return Data'!$B$7:$R$2843,9,0)</f>
        <v>7.3144</v>
      </c>
      <c r="E11" s="66">
        <f t="shared" si="1"/>
        <v>32</v>
      </c>
      <c r="F11" s="65">
        <f>VLOOKUP($A11,'Return Data'!$B$7:$R$2843,10,0)</f>
        <v>3.5110000000000001</v>
      </c>
      <c r="G11" s="66">
        <f t="shared" si="2"/>
        <v>30</v>
      </c>
      <c r="H11" s="65">
        <f>VLOOKUP($A11,'Return Data'!$B$7:$R$2843,11,0)</f>
        <v>6.2556000000000003</v>
      </c>
      <c r="I11" s="66">
        <f t="shared" si="3"/>
        <v>29</v>
      </c>
      <c r="J11" s="65">
        <f>VLOOKUP($A11,'Return Data'!$B$7:$R$2843,12,0)</f>
        <v>3.0529999999999999</v>
      </c>
      <c r="K11" s="66">
        <f t="shared" si="4"/>
        <v>20</v>
      </c>
      <c r="L11" s="65">
        <f>VLOOKUP($A11,'Return Data'!$B$7:$R$2843,13,0)</f>
        <v>5.2568999999999999</v>
      </c>
      <c r="M11" s="66">
        <f t="shared" si="5"/>
        <v>24</v>
      </c>
      <c r="N11" s="65">
        <f>VLOOKUP($A11,'Return Data'!$B$7:$R$2843,17,0)</f>
        <v>5.8011999999999997</v>
      </c>
      <c r="O11" s="66">
        <f t="shared" si="6"/>
        <v>23</v>
      </c>
      <c r="P11" s="65">
        <f>VLOOKUP($A11,'Return Data'!$B$7:$R$2843,14,0)</f>
        <v>3.4047000000000001</v>
      </c>
      <c r="Q11" s="66">
        <f t="shared" si="7"/>
        <v>25</v>
      </c>
      <c r="R11" s="65">
        <f>VLOOKUP($A11,'Return Data'!$B$7:$R$2843,16,0)</f>
        <v>6.4669999999999996</v>
      </c>
      <c r="S11" s="67">
        <f t="shared" si="0"/>
        <v>27</v>
      </c>
    </row>
    <row r="12" spans="1:19" x14ac:dyDescent="0.3">
      <c r="A12" s="82" t="s">
        <v>1078</v>
      </c>
      <c r="B12" s="64">
        <f>VLOOKUP($A12,'Return Data'!$B$7:$R$2843,3,0)</f>
        <v>44438</v>
      </c>
      <c r="C12" s="65">
        <f>VLOOKUP($A12,'Return Data'!$B$7:$R$2843,4,0)</f>
        <v>68.040700000000001</v>
      </c>
      <c r="D12" s="65">
        <f>VLOOKUP($A12,'Return Data'!$B$7:$R$2843,9,0)</f>
        <v>7.5724</v>
      </c>
      <c r="E12" s="66">
        <f t="shared" si="1"/>
        <v>29</v>
      </c>
      <c r="F12" s="65">
        <f>VLOOKUP($A12,'Return Data'!$B$7:$R$2843,10,0)</f>
        <v>4.2881999999999998</v>
      </c>
      <c r="G12" s="66">
        <f t="shared" si="2"/>
        <v>22</v>
      </c>
      <c r="H12" s="65">
        <f>VLOOKUP($A12,'Return Data'!$B$7:$R$2843,11,0)</f>
        <v>6.7210999999999999</v>
      </c>
      <c r="I12" s="66">
        <f t="shared" si="3"/>
        <v>25</v>
      </c>
      <c r="J12" s="65">
        <f>VLOOKUP($A12,'Return Data'!$B$7:$R$2843,12,0)</f>
        <v>4.0677000000000003</v>
      </c>
      <c r="K12" s="66">
        <f t="shared" si="4"/>
        <v>14</v>
      </c>
      <c r="L12" s="65">
        <f>VLOOKUP($A12,'Return Data'!$B$7:$R$2843,13,0)</f>
        <v>5.9119999999999999</v>
      </c>
      <c r="M12" s="66">
        <f t="shared" si="5"/>
        <v>19</v>
      </c>
      <c r="N12" s="65">
        <f>VLOOKUP($A12,'Return Data'!$B$7:$R$2843,17,0)</f>
        <v>7.2165999999999997</v>
      </c>
      <c r="O12" s="66">
        <f t="shared" si="6"/>
        <v>17</v>
      </c>
      <c r="P12" s="65">
        <f>VLOOKUP($A12,'Return Data'!$B$7:$R$2843,14,0)</f>
        <v>5.5564999999999998</v>
      </c>
      <c r="Q12" s="66">
        <f t="shared" si="7"/>
        <v>21</v>
      </c>
      <c r="R12" s="65">
        <f>VLOOKUP($A12,'Return Data'!$B$7:$R$2843,16,0)</f>
        <v>7.4356</v>
      </c>
      <c r="S12" s="67">
        <f t="shared" si="0"/>
        <v>24</v>
      </c>
    </row>
    <row r="13" spans="1:19" x14ac:dyDescent="0.3">
      <c r="A13" s="82" t="s">
        <v>1083</v>
      </c>
      <c r="B13" s="64">
        <f>VLOOKUP($A13,'Return Data'!$B$7:$R$2843,3,0)</f>
        <v>44438</v>
      </c>
      <c r="C13" s="65">
        <f>VLOOKUP($A13,'Return Data'!$B$7:$R$2843,4,0)</f>
        <v>25.846399999999999</v>
      </c>
      <c r="D13" s="65">
        <f>VLOOKUP($A13,'Return Data'!$B$7:$R$2843,9,0)</f>
        <v>9.8948999999999998</v>
      </c>
      <c r="E13" s="66">
        <f t="shared" si="1"/>
        <v>13</v>
      </c>
      <c r="F13" s="65">
        <f>VLOOKUP($A13,'Return Data'!$B$7:$R$2843,10,0)</f>
        <v>11.0139</v>
      </c>
      <c r="G13" s="66">
        <f t="shared" si="2"/>
        <v>4</v>
      </c>
      <c r="H13" s="65">
        <f>VLOOKUP($A13,'Return Data'!$B$7:$R$2843,11,0)</f>
        <v>16.761900000000001</v>
      </c>
      <c r="I13" s="66">
        <f t="shared" si="3"/>
        <v>2</v>
      </c>
      <c r="J13" s="65">
        <f>VLOOKUP($A13,'Return Data'!$B$7:$R$2843,12,0)</f>
        <v>17.2163</v>
      </c>
      <c r="K13" s="66">
        <f t="shared" si="4"/>
        <v>2</v>
      </c>
      <c r="L13" s="65">
        <f>VLOOKUP($A13,'Return Data'!$B$7:$R$2843,13,0)</f>
        <v>14.964700000000001</v>
      </c>
      <c r="M13" s="66">
        <f t="shared" si="5"/>
        <v>2</v>
      </c>
      <c r="N13" s="65">
        <f>VLOOKUP($A13,'Return Data'!$B$7:$R$2843,17,0)</f>
        <v>3.9904000000000002</v>
      </c>
      <c r="O13" s="66">
        <f t="shared" si="6"/>
        <v>26</v>
      </c>
      <c r="P13" s="65">
        <f>VLOOKUP($A13,'Return Data'!$B$7:$R$2843,14,0)</f>
        <v>5.2567000000000004</v>
      </c>
      <c r="Q13" s="66">
        <f t="shared" si="7"/>
        <v>22</v>
      </c>
      <c r="R13" s="65">
        <f>VLOOKUP($A13,'Return Data'!$B$7:$R$2843,16,0)</f>
        <v>8.282</v>
      </c>
      <c r="S13" s="67">
        <f t="shared" si="0"/>
        <v>18</v>
      </c>
    </row>
    <row r="14" spans="1:19" x14ac:dyDescent="0.3">
      <c r="A14" s="82" t="s">
        <v>1085</v>
      </c>
      <c r="B14" s="64">
        <f>VLOOKUP($A14,'Return Data'!$B$7:$R$2843,3,0)</f>
        <v>44438</v>
      </c>
      <c r="C14" s="65">
        <f>VLOOKUP($A14,'Return Data'!$B$7:$R$2843,4,0)</f>
        <v>47.345300000000002</v>
      </c>
      <c r="D14" s="65">
        <f>VLOOKUP($A14,'Return Data'!$B$7:$R$2843,9,0)</f>
        <v>9.7566000000000006</v>
      </c>
      <c r="E14" s="66">
        <f t="shared" si="1"/>
        <v>16</v>
      </c>
      <c r="F14" s="65">
        <f>VLOOKUP($A14,'Return Data'!$B$7:$R$2843,10,0)</f>
        <v>7.0655000000000001</v>
      </c>
      <c r="G14" s="66">
        <f t="shared" si="2"/>
        <v>8</v>
      </c>
      <c r="H14" s="65">
        <f>VLOOKUP($A14,'Return Data'!$B$7:$R$2843,11,0)</f>
        <v>9.1888000000000005</v>
      </c>
      <c r="I14" s="66">
        <f t="shared" si="3"/>
        <v>9</v>
      </c>
      <c r="J14" s="65">
        <f>VLOOKUP($A14,'Return Data'!$B$7:$R$2843,12,0)</f>
        <v>6.3543000000000003</v>
      </c>
      <c r="K14" s="66">
        <f t="shared" si="4"/>
        <v>7</v>
      </c>
      <c r="L14" s="65">
        <f>VLOOKUP($A14,'Return Data'!$B$7:$R$2843,13,0)</f>
        <v>9.2604000000000006</v>
      </c>
      <c r="M14" s="66">
        <f t="shared" si="5"/>
        <v>6</v>
      </c>
      <c r="N14" s="65">
        <f>VLOOKUP($A14,'Return Data'!$B$7:$R$2843,17,0)</f>
        <v>8.9892000000000003</v>
      </c>
      <c r="O14" s="66">
        <f t="shared" si="6"/>
        <v>6</v>
      </c>
      <c r="P14" s="65">
        <f>VLOOKUP($A14,'Return Data'!$B$7:$R$2843,14,0)</f>
        <v>9.2832000000000008</v>
      </c>
      <c r="Q14" s="66">
        <f t="shared" si="7"/>
        <v>10</v>
      </c>
      <c r="R14" s="65">
        <f>VLOOKUP($A14,'Return Data'!$B$7:$R$2843,16,0)</f>
        <v>8.8648000000000007</v>
      </c>
      <c r="S14" s="67">
        <f t="shared" si="0"/>
        <v>8</v>
      </c>
    </row>
    <row r="15" spans="1:19" x14ac:dyDescent="0.3">
      <c r="A15" s="82" t="s">
        <v>1087</v>
      </c>
      <c r="B15" s="64">
        <f>VLOOKUP($A15,'Return Data'!$B$7:$R$2843,3,0)</f>
        <v>44438</v>
      </c>
      <c r="C15" s="65">
        <f>VLOOKUP($A15,'Return Data'!$B$7:$R$2843,4,0)</f>
        <v>37.483199999999997</v>
      </c>
      <c r="D15" s="65">
        <f>VLOOKUP($A15,'Return Data'!$B$7:$R$2843,9,0)</f>
        <v>9.1166999999999998</v>
      </c>
      <c r="E15" s="66">
        <f t="shared" si="1"/>
        <v>21</v>
      </c>
      <c r="F15" s="65">
        <f>VLOOKUP($A15,'Return Data'!$B$7:$R$2843,10,0)</f>
        <v>6.3284000000000002</v>
      </c>
      <c r="G15" s="66">
        <f t="shared" si="2"/>
        <v>14</v>
      </c>
      <c r="H15" s="65">
        <f>VLOOKUP($A15,'Return Data'!$B$7:$R$2843,11,0)</f>
        <v>8.9893000000000001</v>
      </c>
      <c r="I15" s="66">
        <f t="shared" si="3"/>
        <v>10</v>
      </c>
      <c r="J15" s="65">
        <f>VLOOKUP($A15,'Return Data'!$B$7:$R$2843,12,0)</f>
        <v>6.5726000000000004</v>
      </c>
      <c r="K15" s="66">
        <f t="shared" si="4"/>
        <v>5</v>
      </c>
      <c r="L15" s="65">
        <f>VLOOKUP($A15,'Return Data'!$B$7:$R$2843,13,0)</f>
        <v>9.4229000000000003</v>
      </c>
      <c r="M15" s="66">
        <f t="shared" si="5"/>
        <v>5</v>
      </c>
      <c r="N15" s="65">
        <f>VLOOKUP($A15,'Return Data'!$B$7:$R$2843,17,0)</f>
        <v>9.8040000000000003</v>
      </c>
      <c r="O15" s="66">
        <f t="shared" si="6"/>
        <v>2</v>
      </c>
      <c r="P15" s="65">
        <f>VLOOKUP($A15,'Return Data'!$B$7:$R$2843,14,0)</f>
        <v>9.2051999999999996</v>
      </c>
      <c r="Q15" s="66">
        <f t="shared" si="7"/>
        <v>11</v>
      </c>
      <c r="R15" s="65">
        <f>VLOOKUP($A15,'Return Data'!$B$7:$R$2843,16,0)</f>
        <v>9.1243999999999996</v>
      </c>
      <c r="S15" s="67">
        <f t="shared" si="0"/>
        <v>5</v>
      </c>
    </row>
    <row r="16" spans="1:19" x14ac:dyDescent="0.3">
      <c r="A16" s="82" t="s">
        <v>1088</v>
      </c>
      <c r="B16" s="64">
        <f>VLOOKUP($A16,'Return Data'!$B$7:$R$2843,3,0)</f>
        <v>44438</v>
      </c>
      <c r="C16" s="65">
        <f>VLOOKUP($A16,'Return Data'!$B$7:$R$2843,4,0)</f>
        <v>39.731299999999997</v>
      </c>
      <c r="D16" s="65">
        <f>VLOOKUP($A16,'Return Data'!$B$7:$R$2843,9,0)</f>
        <v>8.3055000000000003</v>
      </c>
      <c r="E16" s="66">
        <f t="shared" si="1"/>
        <v>24</v>
      </c>
      <c r="F16" s="65">
        <f>VLOOKUP($A16,'Return Data'!$B$7:$R$2843,10,0)</f>
        <v>4.9828999999999999</v>
      </c>
      <c r="G16" s="66">
        <f t="shared" si="2"/>
        <v>20</v>
      </c>
      <c r="H16" s="65">
        <f>VLOOKUP($A16,'Return Data'!$B$7:$R$2843,11,0)</f>
        <v>7.1414999999999997</v>
      </c>
      <c r="I16" s="66">
        <f t="shared" si="3"/>
        <v>22</v>
      </c>
      <c r="J16" s="65">
        <f>VLOOKUP($A16,'Return Data'!$B$7:$R$2843,12,0)</f>
        <v>3.4186999999999999</v>
      </c>
      <c r="K16" s="66">
        <f t="shared" si="4"/>
        <v>17</v>
      </c>
      <c r="L16" s="65">
        <f>VLOOKUP($A16,'Return Data'!$B$7:$R$2843,13,0)</f>
        <v>5.9843000000000002</v>
      </c>
      <c r="M16" s="66">
        <f t="shared" si="5"/>
        <v>17</v>
      </c>
      <c r="N16" s="65">
        <f>VLOOKUP($A16,'Return Data'!$B$7:$R$2843,17,0)</f>
        <v>7.6764999999999999</v>
      </c>
      <c r="O16" s="66">
        <f t="shared" si="6"/>
        <v>13</v>
      </c>
      <c r="P16" s="65">
        <f>VLOOKUP($A16,'Return Data'!$B$7:$R$2843,14,0)</f>
        <v>8.9878999999999998</v>
      </c>
      <c r="Q16" s="66">
        <f t="shared" si="7"/>
        <v>14</v>
      </c>
      <c r="R16" s="65">
        <f>VLOOKUP($A16,'Return Data'!$B$7:$R$2843,16,0)</f>
        <v>8.4513999999999996</v>
      </c>
      <c r="S16" s="67">
        <f t="shared" si="0"/>
        <v>16</v>
      </c>
    </row>
    <row r="17" spans="1:19" x14ac:dyDescent="0.3">
      <c r="A17" s="82" t="s">
        <v>1093</v>
      </c>
      <c r="B17" s="64">
        <f>VLOOKUP($A17,'Return Data'!$B$7:$R$2843,3,0)</f>
        <v>44438</v>
      </c>
      <c r="C17" s="65">
        <f>VLOOKUP($A17,'Return Data'!$B$7:$R$2843,4,0)</f>
        <v>19.197900000000001</v>
      </c>
      <c r="D17" s="65">
        <f>VLOOKUP($A17,'Return Data'!$B$7:$R$2843,9,0)</f>
        <v>11.1815</v>
      </c>
      <c r="E17" s="66">
        <f t="shared" si="1"/>
        <v>6</v>
      </c>
      <c r="F17" s="65">
        <f>VLOOKUP($A17,'Return Data'!$B$7:$R$2843,10,0)</f>
        <v>8.3322000000000003</v>
      </c>
      <c r="G17" s="66">
        <f t="shared" si="2"/>
        <v>6</v>
      </c>
      <c r="H17" s="65">
        <f>VLOOKUP($A17,'Return Data'!$B$7:$R$2843,11,0)</f>
        <v>9.6760000000000002</v>
      </c>
      <c r="I17" s="66">
        <f t="shared" si="3"/>
        <v>7</v>
      </c>
      <c r="J17" s="65">
        <f>VLOOKUP($A17,'Return Data'!$B$7:$R$2843,12,0)</f>
        <v>5.9946999999999999</v>
      </c>
      <c r="K17" s="66">
        <f t="shared" si="4"/>
        <v>9</v>
      </c>
      <c r="L17" s="65">
        <f>VLOOKUP($A17,'Return Data'!$B$7:$R$2843,13,0)</f>
        <v>9.2079000000000004</v>
      </c>
      <c r="M17" s="66">
        <f t="shared" si="5"/>
        <v>7</v>
      </c>
      <c r="N17" s="65">
        <f>VLOOKUP($A17,'Return Data'!$B$7:$R$2843,17,0)</f>
        <v>8.5959000000000003</v>
      </c>
      <c r="O17" s="66">
        <f t="shared" si="6"/>
        <v>9</v>
      </c>
      <c r="P17" s="65">
        <f>VLOOKUP($A17,'Return Data'!$B$7:$R$2843,14,0)</f>
        <v>7.9507000000000003</v>
      </c>
      <c r="Q17" s="66">
        <f t="shared" si="7"/>
        <v>19</v>
      </c>
      <c r="R17" s="65">
        <f>VLOOKUP($A17,'Return Data'!$B$7:$R$2843,16,0)</f>
        <v>9.1501000000000001</v>
      </c>
      <c r="S17" s="67">
        <f t="shared" si="0"/>
        <v>4</v>
      </c>
    </row>
    <row r="18" spans="1:19" x14ac:dyDescent="0.3">
      <c r="A18" s="82" t="s">
        <v>1094</v>
      </c>
      <c r="B18" s="64">
        <f>VLOOKUP($A18,'Return Data'!$B$7:$R$2843,3,0)</f>
        <v>44438</v>
      </c>
      <c r="C18" s="65">
        <f>VLOOKUP($A18,'Return Data'!$B$7:$R$2843,4,0)</f>
        <v>17.199100000000001</v>
      </c>
      <c r="D18" s="65">
        <f>VLOOKUP($A18,'Return Data'!$B$7:$R$2843,9,0)</f>
        <v>9.3010999999999999</v>
      </c>
      <c r="E18" s="66">
        <f t="shared" si="1"/>
        <v>19</v>
      </c>
      <c r="F18" s="65">
        <f>VLOOKUP($A18,'Return Data'!$B$7:$R$2843,10,0)</f>
        <v>6.5473999999999997</v>
      </c>
      <c r="G18" s="66">
        <f t="shared" si="2"/>
        <v>13</v>
      </c>
      <c r="H18" s="65">
        <f>VLOOKUP($A18,'Return Data'!$B$7:$R$2843,11,0)</f>
        <v>8.2971000000000004</v>
      </c>
      <c r="I18" s="66">
        <f t="shared" si="3"/>
        <v>13</v>
      </c>
      <c r="J18" s="65">
        <f>VLOOKUP($A18,'Return Data'!$B$7:$R$2843,12,0)</f>
        <v>6.8015999999999996</v>
      </c>
      <c r="K18" s="66">
        <f t="shared" si="4"/>
        <v>4</v>
      </c>
      <c r="L18" s="65">
        <f>VLOOKUP($A18,'Return Data'!$B$7:$R$2843,13,0)</f>
        <v>9.8382000000000005</v>
      </c>
      <c r="M18" s="66">
        <f t="shared" si="5"/>
        <v>4</v>
      </c>
      <c r="N18" s="65">
        <f>VLOOKUP($A18,'Return Data'!$B$7:$R$2843,17,0)</f>
        <v>8.8574999999999999</v>
      </c>
      <c r="O18" s="66">
        <f t="shared" si="6"/>
        <v>7</v>
      </c>
      <c r="P18" s="65">
        <f>VLOOKUP($A18,'Return Data'!$B$7:$R$2843,14,0)</f>
        <v>8.4575999999999993</v>
      </c>
      <c r="Q18" s="66">
        <f t="shared" si="7"/>
        <v>16</v>
      </c>
      <c r="R18" s="65">
        <f>VLOOKUP($A18,'Return Data'!$B$7:$R$2843,16,0)</f>
        <v>8.5929000000000002</v>
      </c>
      <c r="S18" s="67">
        <f t="shared" si="0"/>
        <v>13</v>
      </c>
    </row>
    <row r="19" spans="1:19" x14ac:dyDescent="0.3">
      <c r="A19" s="82" t="s">
        <v>1097</v>
      </c>
      <c r="B19" s="64">
        <f>VLOOKUP($A19,'Return Data'!$B$7:$R$2843,3,0)</f>
        <v>44438</v>
      </c>
      <c r="C19" s="65">
        <f>VLOOKUP($A19,'Return Data'!$B$7:$R$2843,4,0)</f>
        <v>13.1691</v>
      </c>
      <c r="D19" s="65">
        <f>VLOOKUP($A19,'Return Data'!$B$7:$R$2843,9,0)</f>
        <v>8.3015000000000008</v>
      </c>
      <c r="E19" s="66">
        <f t="shared" si="1"/>
        <v>25</v>
      </c>
      <c r="F19" s="65">
        <f>VLOOKUP($A19,'Return Data'!$B$7:$R$2843,10,0)</f>
        <v>58.205399999999997</v>
      </c>
      <c r="G19" s="66">
        <f t="shared" si="2"/>
        <v>1</v>
      </c>
      <c r="H19" s="65">
        <f>VLOOKUP($A19,'Return Data'!$B$7:$R$2843,11,0)</f>
        <v>34.3337</v>
      </c>
      <c r="I19" s="66">
        <f t="shared" si="3"/>
        <v>1</v>
      </c>
      <c r="J19" s="65">
        <f>VLOOKUP($A19,'Return Data'!$B$7:$R$2843,12,0)</f>
        <v>23.779900000000001</v>
      </c>
      <c r="K19" s="66">
        <f t="shared" si="4"/>
        <v>1</v>
      </c>
      <c r="L19" s="65">
        <f>VLOOKUP($A19,'Return Data'!$B$7:$R$2843,13,0)</f>
        <v>18.918600000000001</v>
      </c>
      <c r="M19" s="66">
        <f t="shared" si="5"/>
        <v>1</v>
      </c>
      <c r="N19" s="65">
        <f>VLOOKUP($A19,'Return Data'!$B$7:$R$2843,17,0)</f>
        <v>-4.9328000000000003</v>
      </c>
      <c r="O19" s="66">
        <f t="shared" si="6"/>
        <v>30</v>
      </c>
      <c r="P19" s="65">
        <f>VLOOKUP($A19,'Return Data'!$B$7:$R$2843,14,0)</f>
        <v>-3.6547000000000001</v>
      </c>
      <c r="Q19" s="66">
        <f t="shared" si="7"/>
        <v>29</v>
      </c>
      <c r="R19" s="65">
        <f>VLOOKUP($A19,'Return Data'!$B$7:$R$2843,16,0)</f>
        <v>3.9066000000000001</v>
      </c>
      <c r="S19" s="67">
        <f t="shared" si="0"/>
        <v>30</v>
      </c>
    </row>
    <row r="20" spans="1:19" x14ac:dyDescent="0.3">
      <c r="A20" s="82" t="s">
        <v>1099</v>
      </c>
      <c r="B20" s="64">
        <f>VLOOKUP($A20,'Return Data'!$B$7:$R$2843,3,0)</f>
        <v>44438</v>
      </c>
      <c r="C20" s="65">
        <f>VLOOKUP($A20,'Return Data'!$B$7:$R$2843,4,0)</f>
        <v>4.58E-2</v>
      </c>
      <c r="D20" s="65">
        <f>VLOOKUP($A20,'Return Data'!$B$7:$R$2843,9,0)</f>
        <v>10.373699999999999</v>
      </c>
      <c r="E20" s="66">
        <f t="shared" si="1"/>
        <v>11</v>
      </c>
      <c r="F20" s="65">
        <f>VLOOKUP($A20,'Return Data'!$B$7:$R$2843,10,0)</f>
        <v>11.343500000000001</v>
      </c>
      <c r="G20" s="66">
        <f t="shared" si="2"/>
        <v>2</v>
      </c>
      <c r="H20" s="65">
        <f>VLOOKUP($A20,'Return Data'!$B$7:$R$2843,11,0)</f>
        <v>11.391299999999999</v>
      </c>
      <c r="I20" s="66">
        <f t="shared" si="3"/>
        <v>3</v>
      </c>
      <c r="J20" s="65"/>
      <c r="K20" s="66"/>
      <c r="L20" s="65"/>
      <c r="M20" s="66"/>
      <c r="N20" s="65"/>
      <c r="O20" s="66"/>
      <c r="P20" s="65"/>
      <c r="Q20" s="66"/>
      <c r="R20" s="65">
        <f>VLOOKUP($A20,'Return Data'!$B$7:$R$2843,16,0)</f>
        <v>-11.035600000000001</v>
      </c>
      <c r="S20" s="67">
        <f t="shared" si="0"/>
        <v>33</v>
      </c>
    </row>
    <row r="21" spans="1:19" x14ac:dyDescent="0.3">
      <c r="A21" s="82" t="s">
        <v>1102</v>
      </c>
      <c r="B21" s="64">
        <f>VLOOKUP($A21,'Return Data'!$B$7:$R$2843,3,0)</f>
        <v>44438</v>
      </c>
      <c r="C21" s="65">
        <f>VLOOKUP($A21,'Return Data'!$B$7:$R$2843,4,0)</f>
        <v>42.790999999999997</v>
      </c>
      <c r="D21" s="65">
        <f>VLOOKUP($A21,'Return Data'!$B$7:$R$2843,9,0)</f>
        <v>7.5098000000000003</v>
      </c>
      <c r="E21" s="66">
        <f t="shared" si="1"/>
        <v>30</v>
      </c>
      <c r="F21" s="65">
        <f>VLOOKUP($A21,'Return Data'!$B$7:$R$2843,10,0)</f>
        <v>6.7045000000000003</v>
      </c>
      <c r="G21" s="66">
        <f t="shared" si="2"/>
        <v>10</v>
      </c>
      <c r="H21" s="65">
        <f>VLOOKUP($A21,'Return Data'!$B$7:$R$2843,11,0)</f>
        <v>7.5021000000000004</v>
      </c>
      <c r="I21" s="66">
        <f t="shared" si="3"/>
        <v>18</v>
      </c>
      <c r="J21" s="65">
        <f>VLOOKUP($A21,'Return Data'!$B$7:$R$2843,12,0)</f>
        <v>4.8270999999999997</v>
      </c>
      <c r="K21" s="66">
        <f>RANK(J21,J$8:J$42,0)</f>
        <v>10</v>
      </c>
      <c r="L21" s="65">
        <f>VLOOKUP($A21,'Return Data'!$B$7:$R$2843,13,0)</f>
        <v>7.9360999999999997</v>
      </c>
      <c r="M21" s="66">
        <f>RANK(L21,L$8:L$42,0)</f>
        <v>10</v>
      </c>
      <c r="N21" s="65">
        <f>VLOOKUP($A21,'Return Data'!$B$7:$R$2843,17,0)</f>
        <v>9.5832999999999995</v>
      </c>
      <c r="O21" s="66">
        <f>RANK(N21,N$8:N$42,0)</f>
        <v>3</v>
      </c>
      <c r="P21" s="65">
        <f>VLOOKUP($A21,'Return Data'!$B$7:$R$2843,14,0)</f>
        <v>10.082700000000001</v>
      </c>
      <c r="Q21" s="66">
        <f>RANK(P21,P$8:P$42,0)</f>
        <v>6</v>
      </c>
      <c r="R21" s="65">
        <f>VLOOKUP($A21,'Return Data'!$B$7:$R$2843,16,0)</f>
        <v>9.9535</v>
      </c>
      <c r="S21" s="67">
        <f t="shared" si="0"/>
        <v>2</v>
      </c>
    </row>
    <row r="22" spans="1:19" x14ac:dyDescent="0.3">
      <c r="A22" s="82" t="s">
        <v>1105</v>
      </c>
      <c r="B22" s="64">
        <f>VLOOKUP($A22,'Return Data'!$B$7:$R$2843,3,0)</f>
        <v>44438</v>
      </c>
      <c r="C22" s="65">
        <f>VLOOKUP($A22,'Return Data'!$B$7:$R$2843,4,0)</f>
        <v>63.340299999999999</v>
      </c>
      <c r="D22" s="65">
        <f>VLOOKUP($A22,'Return Data'!$B$7:$R$2843,9,0)</f>
        <v>7.4903000000000004</v>
      </c>
      <c r="E22" s="66">
        <f t="shared" si="1"/>
        <v>31</v>
      </c>
      <c r="F22" s="65">
        <f>VLOOKUP($A22,'Return Data'!$B$7:$R$2843,10,0)</f>
        <v>3.8028</v>
      </c>
      <c r="G22" s="66">
        <f t="shared" si="2"/>
        <v>29</v>
      </c>
      <c r="H22" s="65">
        <f>VLOOKUP($A22,'Return Data'!$B$7:$R$2843,11,0)</f>
        <v>6.1780999999999997</v>
      </c>
      <c r="I22" s="66">
        <f t="shared" si="3"/>
        <v>30</v>
      </c>
      <c r="J22" s="65">
        <f>VLOOKUP($A22,'Return Data'!$B$7:$R$2843,12,0)</f>
        <v>2.9765999999999999</v>
      </c>
      <c r="K22" s="66">
        <f>RANK(J22,J$8:J$42,0)</f>
        <v>21</v>
      </c>
      <c r="L22" s="65">
        <f>VLOOKUP($A22,'Return Data'!$B$7:$R$2843,13,0)</f>
        <v>4.8673999999999999</v>
      </c>
      <c r="M22" s="66">
        <f>RANK(L22,L$8:L$42,0)</f>
        <v>25</v>
      </c>
      <c r="N22" s="65">
        <f>VLOOKUP($A22,'Return Data'!$B$7:$R$2843,17,0)</f>
        <v>5.6711</v>
      </c>
      <c r="O22" s="66">
        <f>RANK(N22,N$8:N$42,0)</f>
        <v>24</v>
      </c>
      <c r="P22" s="65">
        <f>VLOOKUP($A22,'Return Data'!$B$7:$R$2843,14,0)</f>
        <v>6.8639999999999999</v>
      </c>
      <c r="Q22" s="66">
        <f>RANK(P22,P$8:P$42,0)</f>
        <v>20</v>
      </c>
      <c r="R22" s="65">
        <f>VLOOKUP($A22,'Return Data'!$B$7:$R$2843,16,0)</f>
        <v>7.6897000000000002</v>
      </c>
      <c r="S22" s="67">
        <f t="shared" si="0"/>
        <v>21</v>
      </c>
    </row>
    <row r="23" spans="1:19" x14ac:dyDescent="0.3">
      <c r="A23" s="82" t="s">
        <v>1106</v>
      </c>
      <c r="B23" s="64">
        <f>VLOOKUP($A23,'Return Data'!$B$7:$R$2843,3,0)</f>
        <v>44438</v>
      </c>
      <c r="C23" s="65">
        <f>VLOOKUP($A23,'Return Data'!$B$7:$R$2843,4,0)</f>
        <v>31.7105</v>
      </c>
      <c r="D23" s="65">
        <f>VLOOKUP($A23,'Return Data'!$B$7:$R$2843,9,0)</f>
        <v>10.156599999999999</v>
      </c>
      <c r="E23" s="66">
        <f t="shared" si="1"/>
        <v>12</v>
      </c>
      <c r="F23" s="65">
        <f>VLOOKUP($A23,'Return Data'!$B$7:$R$2843,10,0)</f>
        <v>7.0605000000000002</v>
      </c>
      <c r="G23" s="66">
        <f t="shared" si="2"/>
        <v>9</v>
      </c>
      <c r="H23" s="65">
        <f>VLOOKUP($A23,'Return Data'!$B$7:$R$2843,11,0)</f>
        <v>9.4061000000000003</v>
      </c>
      <c r="I23" s="66">
        <f t="shared" si="3"/>
        <v>8</v>
      </c>
      <c r="J23" s="65">
        <f>VLOOKUP($A23,'Return Data'!$B$7:$R$2843,12,0)</f>
        <v>6.1124000000000001</v>
      </c>
      <c r="K23" s="66">
        <f>RANK(J23,J$8:J$42,0)</f>
        <v>8</v>
      </c>
      <c r="L23" s="65">
        <f>VLOOKUP($A23,'Return Data'!$B$7:$R$2843,13,0)</f>
        <v>8.1538000000000004</v>
      </c>
      <c r="M23" s="66">
        <f>RANK(L23,L$8:L$42,0)</f>
        <v>9</v>
      </c>
      <c r="N23" s="65">
        <f>VLOOKUP($A23,'Return Data'!$B$7:$R$2843,17,0)</f>
        <v>9.5706000000000007</v>
      </c>
      <c r="O23" s="66">
        <f>RANK(N23,N$8:N$42,0)</f>
        <v>4</v>
      </c>
      <c r="P23" s="65">
        <f>VLOOKUP($A23,'Return Data'!$B$7:$R$2843,14,0)</f>
        <v>3.2564000000000002</v>
      </c>
      <c r="Q23" s="66">
        <f>RANK(P23,P$8:P$42,0)</f>
        <v>26</v>
      </c>
      <c r="R23" s="65">
        <f>VLOOKUP($A23,'Return Data'!$B$7:$R$2843,16,0)</f>
        <v>6.8532999999999999</v>
      </c>
      <c r="S23" s="67">
        <f t="shared" si="0"/>
        <v>25</v>
      </c>
    </row>
    <row r="24" spans="1:19" x14ac:dyDescent="0.3">
      <c r="A24" s="82" t="s">
        <v>1107</v>
      </c>
      <c r="B24" s="64">
        <f>VLOOKUP($A24,'Return Data'!$B$7:$R$2843,3,0)</f>
        <v>44438</v>
      </c>
      <c r="C24" s="65">
        <f>VLOOKUP($A24,'Return Data'!$B$7:$R$2843,4,0)</f>
        <v>0.83730000000000004</v>
      </c>
      <c r="D24" s="65">
        <f>VLOOKUP($A24,'Return Data'!$B$7:$R$2843,9,0)</f>
        <v>0</v>
      </c>
      <c r="E24" s="66">
        <f t="shared" si="1"/>
        <v>34</v>
      </c>
      <c r="F24" s="65">
        <f>VLOOKUP($A24,'Return Data'!$B$7:$R$2843,10,0)</f>
        <v>0</v>
      </c>
      <c r="G24" s="66">
        <f t="shared" si="2"/>
        <v>33</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-20.7958</v>
      </c>
      <c r="S24" s="67">
        <f t="shared" si="0"/>
        <v>35</v>
      </c>
    </row>
    <row r="25" spans="1:19" x14ac:dyDescent="0.3">
      <c r="A25" s="82" t="s">
        <v>1112</v>
      </c>
      <c r="B25" s="64">
        <f>VLOOKUP($A25,'Return Data'!$B$7:$R$2843,3,0)</f>
        <v>44438</v>
      </c>
      <c r="C25" s="65">
        <f>VLOOKUP($A25,'Return Data'!$B$7:$R$2843,4,0)</f>
        <v>8.9099999999999999E-2</v>
      </c>
      <c r="D25" s="65">
        <f>VLOOKUP($A25,'Return Data'!$B$7:$R$2843,9,0)</f>
        <v>10.667400000000001</v>
      </c>
      <c r="E25" s="66">
        <f t="shared" si="1"/>
        <v>9</v>
      </c>
      <c r="F25" s="65">
        <f>VLOOKUP($A25,'Return Data'!$B$7:$R$2843,10,0)</f>
        <v>10.748699999999999</v>
      </c>
      <c r="G25" s="66">
        <f t="shared" si="2"/>
        <v>5</v>
      </c>
      <c r="H25" s="65">
        <f>VLOOKUP($A25,'Return Data'!$B$7:$R$2843,11,0)</f>
        <v>11.234</v>
      </c>
      <c r="I25" s="66">
        <f t="shared" si="3"/>
        <v>5</v>
      </c>
      <c r="J25" s="65"/>
      <c r="K25" s="66"/>
      <c r="L25" s="65"/>
      <c r="M25" s="66"/>
      <c r="N25" s="65"/>
      <c r="O25" s="66"/>
      <c r="P25" s="65"/>
      <c r="Q25" s="66"/>
      <c r="R25" s="65">
        <f>VLOOKUP($A25,'Return Data'!$B$7:$R$2843,16,0)</f>
        <v>-8.2010000000000005</v>
      </c>
      <c r="S25" s="67">
        <f t="shared" si="0"/>
        <v>32</v>
      </c>
    </row>
    <row r="26" spans="1:19" x14ac:dyDescent="0.3">
      <c r="A26" s="82" t="s">
        <v>1114</v>
      </c>
      <c r="B26" s="64">
        <f>VLOOKUP($A26,'Return Data'!$B$7:$R$2843,3,0)</f>
        <v>44438</v>
      </c>
      <c r="C26" s="65">
        <f>VLOOKUP($A26,'Return Data'!$B$7:$R$2843,4,0)</f>
        <v>15.025499999999999</v>
      </c>
      <c r="D26" s="65">
        <f>VLOOKUP($A26,'Return Data'!$B$7:$R$2843,9,0)</f>
        <v>10.6348</v>
      </c>
      <c r="E26" s="66">
        <f t="shared" si="1"/>
        <v>10</v>
      </c>
      <c r="F26" s="65">
        <f>VLOOKUP($A26,'Return Data'!$B$7:$R$2843,10,0)</f>
        <v>6.2015000000000002</v>
      </c>
      <c r="G26" s="66">
        <f t="shared" si="2"/>
        <v>16</v>
      </c>
      <c r="H26" s="65">
        <f>VLOOKUP($A26,'Return Data'!$B$7:$R$2843,11,0)</f>
        <v>6.8236999999999997</v>
      </c>
      <c r="I26" s="66">
        <f t="shared" si="3"/>
        <v>24</v>
      </c>
      <c r="J26" s="65">
        <f>VLOOKUP($A26,'Return Data'!$B$7:$R$2843,12,0)</f>
        <v>3.9380999999999999</v>
      </c>
      <c r="K26" s="66">
        <f t="shared" ref="K26:K38" si="8">RANK(J26,J$8:J$42,0)</f>
        <v>15</v>
      </c>
      <c r="L26" s="65">
        <f>VLOOKUP($A26,'Return Data'!$B$7:$R$2843,13,0)</f>
        <v>6.2214999999999998</v>
      </c>
      <c r="M26" s="66">
        <f t="shared" ref="M26:M38" si="9">RANK(L26,L$8:L$42,0)</f>
        <v>15</v>
      </c>
      <c r="N26" s="65">
        <f>VLOOKUP($A26,'Return Data'!$B$7:$R$2843,17,0)</f>
        <v>2.5832000000000002</v>
      </c>
      <c r="O26" s="66">
        <f t="shared" ref="O26:O38" si="10">RANK(N26,N$8:N$42,0)</f>
        <v>28</v>
      </c>
      <c r="P26" s="65">
        <f>VLOOKUP($A26,'Return Data'!$B$7:$R$2843,14,0)</f>
        <v>4.0997000000000003</v>
      </c>
      <c r="Q26" s="66">
        <f t="shared" ref="Q26:Q38" si="11">RANK(P26,P$8:P$42,0)</f>
        <v>24</v>
      </c>
      <c r="R26" s="65">
        <f>VLOOKUP($A26,'Return Data'!$B$7:$R$2843,16,0)</f>
        <v>6.5454999999999997</v>
      </c>
      <c r="S26" s="67">
        <f t="shared" si="0"/>
        <v>26</v>
      </c>
    </row>
    <row r="27" spans="1:19" x14ac:dyDescent="0.3">
      <c r="A27" s="82" t="s">
        <v>1119</v>
      </c>
      <c r="B27" s="64">
        <f>VLOOKUP($A27,'Return Data'!$B$7:$R$2843,3,0)</f>
        <v>44438</v>
      </c>
      <c r="C27" s="65">
        <f>VLOOKUP($A27,'Return Data'!$B$7:$R$2843,4,0)</f>
        <v>106.708</v>
      </c>
      <c r="D27" s="65">
        <f>VLOOKUP($A27,'Return Data'!$B$7:$R$2843,9,0)</f>
        <v>11.694100000000001</v>
      </c>
      <c r="E27" s="66">
        <f t="shared" si="1"/>
        <v>5</v>
      </c>
      <c r="F27" s="65">
        <f>VLOOKUP($A27,'Return Data'!$B$7:$R$2843,10,0)</f>
        <v>5.9482999999999997</v>
      </c>
      <c r="G27" s="66">
        <f t="shared" si="2"/>
        <v>18</v>
      </c>
      <c r="H27" s="65">
        <f>VLOOKUP($A27,'Return Data'!$B$7:$R$2843,11,0)</f>
        <v>10.004099999999999</v>
      </c>
      <c r="I27" s="66">
        <f t="shared" si="3"/>
        <v>6</v>
      </c>
      <c r="J27" s="65">
        <f>VLOOKUP($A27,'Return Data'!$B$7:$R$2843,12,0)</f>
        <v>4.2911999999999999</v>
      </c>
      <c r="K27" s="66">
        <f t="shared" si="8"/>
        <v>12</v>
      </c>
      <c r="L27" s="65">
        <f>VLOOKUP($A27,'Return Data'!$B$7:$R$2843,13,0)</f>
        <v>7.4671000000000003</v>
      </c>
      <c r="M27" s="66">
        <f t="shared" si="9"/>
        <v>12</v>
      </c>
      <c r="N27" s="65">
        <f>VLOOKUP($A27,'Return Data'!$B$7:$R$2843,17,0)</f>
        <v>8.6664999999999992</v>
      </c>
      <c r="O27" s="66">
        <f t="shared" si="10"/>
        <v>8</v>
      </c>
      <c r="P27" s="65">
        <f>VLOOKUP($A27,'Return Data'!$B$7:$R$2843,14,0)</f>
        <v>10.4511</v>
      </c>
      <c r="Q27" s="66">
        <f t="shared" si="11"/>
        <v>1</v>
      </c>
      <c r="R27" s="65">
        <f>VLOOKUP($A27,'Return Data'!$B$7:$R$2843,16,0)</f>
        <v>8.6770999999999994</v>
      </c>
      <c r="S27" s="67">
        <f t="shared" si="0"/>
        <v>11</v>
      </c>
    </row>
    <row r="28" spans="1:19" x14ac:dyDescent="0.3">
      <c r="A28" s="82" t="s">
        <v>1120</v>
      </c>
      <c r="B28" s="64">
        <f>VLOOKUP($A28,'Return Data'!$B$7:$R$2843,3,0)</f>
        <v>44438</v>
      </c>
      <c r="C28" s="65">
        <f>VLOOKUP($A28,'Return Data'!$B$7:$R$2843,4,0)</f>
        <v>49.530099999999997</v>
      </c>
      <c r="D28" s="65">
        <f>VLOOKUP($A28,'Return Data'!$B$7:$R$2843,9,0)</f>
        <v>9.2889999999999997</v>
      </c>
      <c r="E28" s="66">
        <f t="shared" si="1"/>
        <v>20</v>
      </c>
      <c r="F28" s="65">
        <f>VLOOKUP($A28,'Return Data'!$B$7:$R$2843,10,0)</f>
        <v>4.1798999999999999</v>
      </c>
      <c r="G28" s="66">
        <f t="shared" si="2"/>
        <v>24</v>
      </c>
      <c r="H28" s="65">
        <f>VLOOKUP($A28,'Return Data'!$B$7:$R$2843,11,0)</f>
        <v>6.9786999999999999</v>
      </c>
      <c r="I28" s="66">
        <f t="shared" si="3"/>
        <v>23</v>
      </c>
      <c r="J28" s="65">
        <f>VLOOKUP($A28,'Return Data'!$B$7:$R$2843,12,0)</f>
        <v>3.5459999999999998</v>
      </c>
      <c r="K28" s="66">
        <f t="shared" si="8"/>
        <v>16</v>
      </c>
      <c r="L28" s="65">
        <f>VLOOKUP($A28,'Return Data'!$B$7:$R$2843,13,0)</f>
        <v>5.9987000000000004</v>
      </c>
      <c r="M28" s="66">
        <f t="shared" si="9"/>
        <v>16</v>
      </c>
      <c r="N28" s="65">
        <f>VLOOKUP($A28,'Return Data'!$B$7:$R$2843,17,0)</f>
        <v>7.5301</v>
      </c>
      <c r="O28" s="66">
        <f t="shared" si="10"/>
        <v>14</v>
      </c>
      <c r="P28" s="65">
        <f>VLOOKUP($A28,'Return Data'!$B$7:$R$2843,14,0)</f>
        <v>9.4578000000000007</v>
      </c>
      <c r="Q28" s="66">
        <f t="shared" si="11"/>
        <v>9</v>
      </c>
      <c r="R28" s="65">
        <f>VLOOKUP($A28,'Return Data'!$B$7:$R$2843,16,0)</f>
        <v>8.6440999999999999</v>
      </c>
      <c r="S28" s="67">
        <f t="shared" si="0"/>
        <v>12</v>
      </c>
    </row>
    <row r="29" spans="1:19" x14ac:dyDescent="0.3">
      <c r="A29" s="82" t="s">
        <v>1123</v>
      </c>
      <c r="B29" s="64">
        <f>VLOOKUP($A29,'Return Data'!$B$7:$R$2843,3,0)</f>
        <v>44438</v>
      </c>
      <c r="C29" s="65">
        <f>VLOOKUP($A29,'Return Data'!$B$7:$R$2843,4,0)</f>
        <v>50.5548</v>
      </c>
      <c r="D29" s="65">
        <f>VLOOKUP($A29,'Return Data'!$B$7:$R$2843,9,0)</f>
        <v>9.3050999999999995</v>
      </c>
      <c r="E29" s="66">
        <f t="shared" si="1"/>
        <v>18</v>
      </c>
      <c r="F29" s="65">
        <f>VLOOKUP($A29,'Return Data'!$B$7:$R$2843,10,0)</f>
        <v>4.4082999999999997</v>
      </c>
      <c r="G29" s="66">
        <f t="shared" si="2"/>
        <v>21</v>
      </c>
      <c r="H29" s="65">
        <f>VLOOKUP($A29,'Return Data'!$B$7:$R$2843,11,0)</f>
        <v>6.5652999999999997</v>
      </c>
      <c r="I29" s="66">
        <f t="shared" si="3"/>
        <v>27</v>
      </c>
      <c r="J29" s="65">
        <f>VLOOKUP($A29,'Return Data'!$B$7:$R$2843,12,0)</f>
        <v>3.3431999999999999</v>
      </c>
      <c r="K29" s="66">
        <f t="shared" si="8"/>
        <v>19</v>
      </c>
      <c r="L29" s="65">
        <f>VLOOKUP($A29,'Return Data'!$B$7:$R$2843,13,0)</f>
        <v>5.8624000000000001</v>
      </c>
      <c r="M29" s="66">
        <f t="shared" si="9"/>
        <v>20</v>
      </c>
      <c r="N29" s="65">
        <f>VLOOKUP($A29,'Return Data'!$B$7:$R$2843,17,0)</f>
        <v>6.8864999999999998</v>
      </c>
      <c r="O29" s="66">
        <f t="shared" si="10"/>
        <v>18</v>
      </c>
      <c r="P29" s="65">
        <f>VLOOKUP($A29,'Return Data'!$B$7:$R$2843,14,0)</f>
        <v>8.0536999999999992</v>
      </c>
      <c r="Q29" s="66">
        <f t="shared" si="11"/>
        <v>18</v>
      </c>
      <c r="R29" s="65">
        <f>VLOOKUP($A29,'Return Data'!$B$7:$R$2843,16,0)</f>
        <v>7.7516999999999996</v>
      </c>
      <c r="S29" s="67">
        <f t="shared" si="0"/>
        <v>20</v>
      </c>
    </row>
    <row r="30" spans="1:19" x14ac:dyDescent="0.3">
      <c r="A30" s="82" t="s">
        <v>1125</v>
      </c>
      <c r="B30" s="64">
        <f>VLOOKUP($A30,'Return Data'!$B$7:$R$2843,3,0)</f>
        <v>44438</v>
      </c>
      <c r="C30" s="65">
        <f>VLOOKUP($A30,'Return Data'!$B$7:$R$2843,4,0)</f>
        <v>37.610700000000001</v>
      </c>
      <c r="D30" s="65">
        <f>VLOOKUP($A30,'Return Data'!$B$7:$R$2843,9,0)</f>
        <v>12.5832</v>
      </c>
      <c r="E30" s="66">
        <f t="shared" si="1"/>
        <v>3</v>
      </c>
      <c r="F30" s="65">
        <f>VLOOKUP($A30,'Return Data'!$B$7:$R$2843,10,0)</f>
        <v>5.0450999999999997</v>
      </c>
      <c r="G30" s="66">
        <f t="shared" si="2"/>
        <v>19</v>
      </c>
      <c r="H30" s="65">
        <f>VLOOKUP($A30,'Return Data'!$B$7:$R$2843,11,0)</f>
        <v>7.7973999999999997</v>
      </c>
      <c r="I30" s="66">
        <f t="shared" si="3"/>
        <v>16</v>
      </c>
      <c r="J30" s="65">
        <f>VLOOKUP($A30,'Return Data'!$B$7:$R$2843,12,0)</f>
        <v>2.5829</v>
      </c>
      <c r="K30" s="66">
        <f t="shared" si="8"/>
        <v>24</v>
      </c>
      <c r="L30" s="65">
        <f>VLOOKUP($A30,'Return Data'!$B$7:$R$2843,13,0)</f>
        <v>5.5818000000000003</v>
      </c>
      <c r="M30" s="66">
        <f t="shared" si="9"/>
        <v>23</v>
      </c>
      <c r="N30" s="65">
        <f>VLOOKUP($A30,'Return Data'!$B$7:$R$2843,17,0)</f>
        <v>6.3202999999999996</v>
      </c>
      <c r="O30" s="66">
        <f t="shared" si="10"/>
        <v>21</v>
      </c>
      <c r="P30" s="65">
        <f>VLOOKUP($A30,'Return Data'!$B$7:$R$2843,14,0)</f>
        <v>9.1671999999999993</v>
      </c>
      <c r="Q30" s="66">
        <f t="shared" si="11"/>
        <v>12</v>
      </c>
      <c r="R30" s="65">
        <f>VLOOKUP($A30,'Return Data'!$B$7:$R$2843,16,0)</f>
        <v>7.5513000000000003</v>
      </c>
      <c r="S30" s="67">
        <f t="shared" si="0"/>
        <v>22</v>
      </c>
    </row>
    <row r="31" spans="1:19" x14ac:dyDescent="0.3">
      <c r="A31" s="82" t="s">
        <v>1127</v>
      </c>
      <c r="B31" s="64">
        <f>VLOOKUP($A31,'Return Data'!$B$7:$R$2843,3,0)</f>
        <v>44438</v>
      </c>
      <c r="C31" s="65">
        <f>VLOOKUP($A31,'Return Data'!$B$7:$R$2843,4,0)</f>
        <v>32.802700000000002</v>
      </c>
      <c r="D31" s="65">
        <f>VLOOKUP($A31,'Return Data'!$B$7:$R$2843,9,0)</f>
        <v>9.6914999999999996</v>
      </c>
      <c r="E31" s="66">
        <f t="shared" si="1"/>
        <v>17</v>
      </c>
      <c r="F31" s="65">
        <f>VLOOKUP($A31,'Return Data'!$B$7:$R$2843,10,0)</f>
        <v>3.9195000000000002</v>
      </c>
      <c r="G31" s="66">
        <f t="shared" si="2"/>
        <v>25</v>
      </c>
      <c r="H31" s="65">
        <f>VLOOKUP($A31,'Return Data'!$B$7:$R$2843,11,0)</f>
        <v>7.4897</v>
      </c>
      <c r="I31" s="66">
        <f t="shared" si="3"/>
        <v>19</v>
      </c>
      <c r="J31" s="65">
        <f>VLOOKUP($A31,'Return Data'!$B$7:$R$2843,12,0)</f>
        <v>3.3512</v>
      </c>
      <c r="K31" s="66">
        <f t="shared" si="8"/>
        <v>18</v>
      </c>
      <c r="L31" s="65">
        <f>VLOOKUP($A31,'Return Data'!$B$7:$R$2843,13,0)</f>
        <v>6.2283999999999997</v>
      </c>
      <c r="M31" s="66">
        <f t="shared" si="9"/>
        <v>14</v>
      </c>
      <c r="N31" s="65">
        <f>VLOOKUP($A31,'Return Data'!$B$7:$R$2843,17,0)</f>
        <v>8.5882000000000005</v>
      </c>
      <c r="O31" s="66">
        <f t="shared" si="10"/>
        <v>10</v>
      </c>
      <c r="P31" s="65">
        <f>VLOOKUP($A31,'Return Data'!$B$7:$R$2843,14,0)</f>
        <v>9.5937000000000001</v>
      </c>
      <c r="Q31" s="66">
        <f t="shared" si="11"/>
        <v>8</v>
      </c>
      <c r="R31" s="65">
        <f>VLOOKUP($A31,'Return Data'!$B$7:$R$2843,16,0)</f>
        <v>8.7629000000000001</v>
      </c>
      <c r="S31" s="67">
        <f t="shared" si="0"/>
        <v>10</v>
      </c>
    </row>
    <row r="32" spans="1:19" x14ac:dyDescent="0.3">
      <c r="A32" s="82" t="s">
        <v>1128</v>
      </c>
      <c r="B32" s="64">
        <f>VLOOKUP($A32,'Return Data'!$B$7:$R$2843,3,0)</f>
        <v>44438</v>
      </c>
      <c r="C32" s="65">
        <f>VLOOKUP($A32,'Return Data'!$B$7:$R$2843,4,0)</f>
        <v>57.773200000000003</v>
      </c>
      <c r="D32" s="65">
        <f>VLOOKUP($A32,'Return Data'!$B$7:$R$2843,9,0)</f>
        <v>8.9181000000000008</v>
      </c>
      <c r="E32" s="66">
        <f t="shared" si="1"/>
        <v>22</v>
      </c>
      <c r="F32" s="65">
        <f>VLOOKUP($A32,'Return Data'!$B$7:$R$2843,10,0)</f>
        <v>4.2596999999999996</v>
      </c>
      <c r="G32" s="66">
        <f t="shared" si="2"/>
        <v>23</v>
      </c>
      <c r="H32" s="65">
        <f>VLOOKUP($A32,'Return Data'!$B$7:$R$2843,11,0)</f>
        <v>7.3068</v>
      </c>
      <c r="I32" s="66">
        <f t="shared" si="3"/>
        <v>20</v>
      </c>
      <c r="J32" s="65">
        <f>VLOOKUP($A32,'Return Data'!$B$7:$R$2843,12,0)</f>
        <v>2.3483000000000001</v>
      </c>
      <c r="K32" s="66">
        <f t="shared" si="8"/>
        <v>27</v>
      </c>
      <c r="L32" s="65">
        <f>VLOOKUP($A32,'Return Data'!$B$7:$R$2843,13,0)</f>
        <v>5.6364999999999998</v>
      </c>
      <c r="M32" s="66">
        <f t="shared" si="9"/>
        <v>21</v>
      </c>
      <c r="N32" s="65">
        <f>VLOOKUP($A32,'Return Data'!$B$7:$R$2843,17,0)</f>
        <v>7.3244999999999996</v>
      </c>
      <c r="O32" s="66">
        <f t="shared" si="10"/>
        <v>15</v>
      </c>
      <c r="P32" s="65">
        <f>VLOOKUP($A32,'Return Data'!$B$7:$R$2843,14,0)</f>
        <v>9.9442000000000004</v>
      </c>
      <c r="Q32" s="66">
        <f t="shared" si="11"/>
        <v>7</v>
      </c>
      <c r="R32" s="65">
        <f>VLOOKUP($A32,'Return Data'!$B$7:$R$2843,16,0)</f>
        <v>8.8987999999999996</v>
      </c>
      <c r="S32" s="67">
        <f t="shared" si="0"/>
        <v>7</v>
      </c>
    </row>
    <row r="33" spans="1:19" x14ac:dyDescent="0.3">
      <c r="A33" s="82" t="s">
        <v>1131</v>
      </c>
      <c r="B33" s="64">
        <f>VLOOKUP($A33,'Return Data'!$B$7:$R$2843,3,0)</f>
        <v>44438</v>
      </c>
      <c r="C33" s="65">
        <f>VLOOKUP($A33,'Return Data'!$B$7:$R$2843,4,0)</f>
        <v>55.334099999999999</v>
      </c>
      <c r="D33" s="65">
        <f>VLOOKUP($A33,'Return Data'!$B$7:$R$2843,9,0)</f>
        <v>11.779400000000001</v>
      </c>
      <c r="E33" s="66">
        <f t="shared" si="1"/>
        <v>4</v>
      </c>
      <c r="F33" s="65">
        <f>VLOOKUP($A33,'Return Data'!$B$7:$R$2843,10,0)</f>
        <v>6.22</v>
      </c>
      <c r="G33" s="66">
        <f t="shared" si="2"/>
        <v>15</v>
      </c>
      <c r="H33" s="65">
        <f>VLOOKUP($A33,'Return Data'!$B$7:$R$2843,11,0)</f>
        <v>6.6745999999999999</v>
      </c>
      <c r="I33" s="66">
        <f t="shared" si="3"/>
        <v>26</v>
      </c>
      <c r="J33" s="65">
        <f>VLOOKUP($A33,'Return Data'!$B$7:$R$2843,12,0)</f>
        <v>2.7616999999999998</v>
      </c>
      <c r="K33" s="66">
        <f t="shared" si="8"/>
        <v>22</v>
      </c>
      <c r="L33" s="65">
        <f>VLOOKUP($A33,'Return Data'!$B$7:$R$2843,13,0)</f>
        <v>4.7892999999999999</v>
      </c>
      <c r="M33" s="66">
        <f t="shared" si="9"/>
        <v>26</v>
      </c>
      <c r="N33" s="65">
        <f>VLOOKUP($A33,'Return Data'!$B$7:$R$2843,17,0)</f>
        <v>4.8308</v>
      </c>
      <c r="O33" s="66">
        <f t="shared" si="10"/>
        <v>25</v>
      </c>
      <c r="P33" s="65">
        <f>VLOOKUP($A33,'Return Data'!$B$7:$R$2843,14,0)</f>
        <v>3.1911</v>
      </c>
      <c r="Q33" s="66">
        <f t="shared" si="11"/>
        <v>27</v>
      </c>
      <c r="R33" s="65">
        <f>VLOOKUP($A33,'Return Data'!$B$7:$R$2843,16,0)</f>
        <v>5.7126999999999999</v>
      </c>
      <c r="S33" s="67">
        <f t="shared" si="0"/>
        <v>28</v>
      </c>
    </row>
    <row r="34" spans="1:19" x14ac:dyDescent="0.3">
      <c r="A34" s="82" t="s">
        <v>1132</v>
      </c>
      <c r="B34" s="64">
        <f>VLOOKUP($A34,'Return Data'!$B$7:$R$2843,3,0)</f>
        <v>44438</v>
      </c>
      <c r="C34" s="65">
        <f>VLOOKUP($A34,'Return Data'!$B$7:$R$2843,4,0)</f>
        <v>66.854500000000002</v>
      </c>
      <c r="D34" s="65">
        <f>VLOOKUP($A34,'Return Data'!$B$7:$R$2843,9,0)</f>
        <v>14.987500000000001</v>
      </c>
      <c r="E34" s="66">
        <f t="shared" si="1"/>
        <v>2</v>
      </c>
      <c r="F34" s="65">
        <f>VLOOKUP($A34,'Return Data'!$B$7:$R$2843,10,0)</f>
        <v>7.6260000000000003</v>
      </c>
      <c r="G34" s="66">
        <f t="shared" si="2"/>
        <v>7</v>
      </c>
      <c r="H34" s="65">
        <f>VLOOKUP($A34,'Return Data'!$B$7:$R$2843,11,0)</f>
        <v>8.0901999999999994</v>
      </c>
      <c r="I34" s="66">
        <f t="shared" si="3"/>
        <v>14</v>
      </c>
      <c r="J34" s="65">
        <f>VLOOKUP($A34,'Return Data'!$B$7:$R$2843,12,0)</f>
        <v>4.1580000000000004</v>
      </c>
      <c r="K34" s="66">
        <f t="shared" si="8"/>
        <v>13</v>
      </c>
      <c r="L34" s="65">
        <f>VLOOKUP($A34,'Return Data'!$B$7:$R$2843,13,0)</f>
        <v>7.4004000000000003</v>
      </c>
      <c r="M34" s="66">
        <f t="shared" si="9"/>
        <v>13</v>
      </c>
      <c r="N34" s="65">
        <f>VLOOKUP($A34,'Return Data'!$B$7:$R$2843,17,0)</f>
        <v>8.5408000000000008</v>
      </c>
      <c r="O34" s="66">
        <f t="shared" si="10"/>
        <v>11</v>
      </c>
      <c r="P34" s="65">
        <f>VLOOKUP($A34,'Return Data'!$B$7:$R$2843,14,0)</f>
        <v>10.1828</v>
      </c>
      <c r="Q34" s="66">
        <f t="shared" si="11"/>
        <v>3</v>
      </c>
      <c r="R34" s="65">
        <f>VLOOKUP($A34,'Return Data'!$B$7:$R$2843,16,0)</f>
        <v>8.3691999999999993</v>
      </c>
      <c r="S34" s="67">
        <f t="shared" si="0"/>
        <v>17</v>
      </c>
    </row>
    <row r="35" spans="1:19" x14ac:dyDescent="0.3">
      <c r="A35" s="82" t="s">
        <v>1135</v>
      </c>
      <c r="B35" s="64">
        <f>VLOOKUP($A35,'Return Data'!$B$7:$R$2843,3,0)</f>
        <v>44438</v>
      </c>
      <c r="C35" s="65">
        <f>VLOOKUP($A35,'Return Data'!$B$7:$R$2843,4,0)</f>
        <v>60.472799999999999</v>
      </c>
      <c r="D35" s="65">
        <f>VLOOKUP($A35,'Return Data'!$B$7:$R$2843,9,0)</f>
        <v>5.1901999999999999</v>
      </c>
      <c r="E35" s="66">
        <f t="shared" si="1"/>
        <v>33</v>
      </c>
      <c r="F35" s="65">
        <f>VLOOKUP($A35,'Return Data'!$B$7:$R$2843,10,0)</f>
        <v>2.2610999999999999</v>
      </c>
      <c r="G35" s="66">
        <f t="shared" si="2"/>
        <v>31</v>
      </c>
      <c r="H35" s="65">
        <f>VLOOKUP($A35,'Return Data'!$B$7:$R$2843,11,0)</f>
        <v>4.9576000000000002</v>
      </c>
      <c r="I35" s="66">
        <f t="shared" si="3"/>
        <v>32</v>
      </c>
      <c r="J35" s="65">
        <f>VLOOKUP($A35,'Return Data'!$B$7:$R$2843,12,0)</f>
        <v>1.9558</v>
      </c>
      <c r="K35" s="66">
        <f t="shared" si="8"/>
        <v>28</v>
      </c>
      <c r="L35" s="65">
        <f>VLOOKUP($A35,'Return Data'!$B$7:$R$2843,13,0)</f>
        <v>3.9493</v>
      </c>
      <c r="M35" s="66">
        <f t="shared" si="9"/>
        <v>29</v>
      </c>
      <c r="N35" s="65">
        <f>VLOOKUP($A35,'Return Data'!$B$7:$R$2843,17,0)</f>
        <v>6.2893999999999997</v>
      </c>
      <c r="O35" s="66">
        <f t="shared" si="10"/>
        <v>22</v>
      </c>
      <c r="P35" s="65">
        <f>VLOOKUP($A35,'Return Data'!$B$7:$R$2843,14,0)</f>
        <v>8.4270999999999994</v>
      </c>
      <c r="Q35" s="66">
        <f t="shared" si="11"/>
        <v>17</v>
      </c>
      <c r="R35" s="65">
        <f>VLOOKUP($A35,'Return Data'!$B$7:$R$2843,16,0)</f>
        <v>7.5243000000000002</v>
      </c>
      <c r="S35" s="67">
        <f t="shared" si="0"/>
        <v>23</v>
      </c>
    </row>
    <row r="36" spans="1:19" x14ac:dyDescent="0.3">
      <c r="A36" s="82" t="s">
        <v>1137</v>
      </c>
      <c r="B36" s="64">
        <f>VLOOKUP($A36,'Return Data'!$B$7:$R$2843,3,0)</f>
        <v>44438</v>
      </c>
      <c r="C36" s="65">
        <f>VLOOKUP($A36,'Return Data'!$B$7:$R$2843,4,0)</f>
        <v>77.373999999999995</v>
      </c>
      <c r="D36" s="65">
        <f>VLOOKUP($A36,'Return Data'!$B$7:$R$2843,9,0)</f>
        <v>9.7861999999999991</v>
      </c>
      <c r="E36" s="66">
        <f t="shared" si="1"/>
        <v>15</v>
      </c>
      <c r="F36" s="65">
        <f>VLOOKUP($A36,'Return Data'!$B$7:$R$2843,10,0)</f>
        <v>3.8656999999999999</v>
      </c>
      <c r="G36" s="66">
        <f t="shared" si="2"/>
        <v>28</v>
      </c>
      <c r="H36" s="65">
        <f>VLOOKUP($A36,'Return Data'!$B$7:$R$2843,11,0)</f>
        <v>7.9383999999999997</v>
      </c>
      <c r="I36" s="66">
        <f t="shared" si="3"/>
        <v>15</v>
      </c>
      <c r="J36" s="65">
        <f>VLOOKUP($A36,'Return Data'!$B$7:$R$2843,12,0)</f>
        <v>2.4544999999999999</v>
      </c>
      <c r="K36" s="66">
        <f t="shared" si="8"/>
        <v>26</v>
      </c>
      <c r="L36" s="65">
        <f>VLOOKUP($A36,'Return Data'!$B$7:$R$2843,13,0)</f>
        <v>5.6275000000000004</v>
      </c>
      <c r="M36" s="66">
        <f t="shared" si="9"/>
        <v>22</v>
      </c>
      <c r="N36" s="65">
        <f>VLOOKUP($A36,'Return Data'!$B$7:$R$2843,17,0)</f>
        <v>7.2935999999999996</v>
      </c>
      <c r="O36" s="66">
        <f t="shared" si="10"/>
        <v>16</v>
      </c>
      <c r="P36" s="65">
        <f>VLOOKUP($A36,'Return Data'!$B$7:$R$2843,14,0)</f>
        <v>10.1258</v>
      </c>
      <c r="Q36" s="66">
        <f t="shared" si="11"/>
        <v>4</v>
      </c>
      <c r="R36" s="65">
        <f>VLOOKUP($A36,'Return Data'!$B$7:$R$2843,16,0)</f>
        <v>8.5907</v>
      </c>
      <c r="S36" s="67">
        <f t="shared" si="0"/>
        <v>14</v>
      </c>
    </row>
    <row r="37" spans="1:19" x14ac:dyDescent="0.3">
      <c r="A37" s="82" t="s">
        <v>1138</v>
      </c>
      <c r="B37" s="64">
        <f>VLOOKUP($A37,'Return Data'!$B$7:$R$2843,3,0)</f>
        <v>44438</v>
      </c>
      <c r="C37" s="65">
        <f>VLOOKUP($A37,'Return Data'!$B$7:$R$2843,4,0)</f>
        <v>59.183</v>
      </c>
      <c r="D37" s="65">
        <f>VLOOKUP($A37,'Return Data'!$B$7:$R$2843,9,0)</f>
        <v>8.3670000000000009</v>
      </c>
      <c r="E37" s="66">
        <f t="shared" si="1"/>
        <v>23</v>
      </c>
      <c r="F37" s="65">
        <f>VLOOKUP($A37,'Return Data'!$B$7:$R$2843,10,0)</f>
        <v>6.6845999999999997</v>
      </c>
      <c r="G37" s="66">
        <f t="shared" si="2"/>
        <v>12</v>
      </c>
      <c r="H37" s="65">
        <f>VLOOKUP($A37,'Return Data'!$B$7:$R$2843,11,0)</f>
        <v>7.7342000000000004</v>
      </c>
      <c r="I37" s="66">
        <f t="shared" si="3"/>
        <v>17</v>
      </c>
      <c r="J37" s="65">
        <f>VLOOKUP($A37,'Return Data'!$B$7:$R$2843,12,0)</f>
        <v>4.7305000000000001</v>
      </c>
      <c r="K37" s="66">
        <f t="shared" si="8"/>
        <v>11</v>
      </c>
      <c r="L37" s="65">
        <f>VLOOKUP($A37,'Return Data'!$B$7:$R$2843,13,0)</f>
        <v>7.6948999999999996</v>
      </c>
      <c r="M37" s="66">
        <f t="shared" si="9"/>
        <v>11</v>
      </c>
      <c r="N37" s="65">
        <f>VLOOKUP($A37,'Return Data'!$B$7:$R$2843,17,0)</f>
        <v>9.8120999999999992</v>
      </c>
      <c r="O37" s="66">
        <f t="shared" si="10"/>
        <v>1</v>
      </c>
      <c r="P37" s="65">
        <f>VLOOKUP($A37,'Return Data'!$B$7:$R$2843,14,0)</f>
        <v>10.3124</v>
      </c>
      <c r="Q37" s="66">
        <f t="shared" si="11"/>
        <v>2</v>
      </c>
      <c r="R37" s="65">
        <f>VLOOKUP($A37,'Return Data'!$B$7:$R$2843,16,0)</f>
        <v>8.8445</v>
      </c>
      <c r="S37" s="67">
        <f t="shared" si="0"/>
        <v>9</v>
      </c>
    </row>
    <row r="38" spans="1:19" x14ac:dyDescent="0.3">
      <c r="A38" s="82" t="s">
        <v>1140</v>
      </c>
      <c r="B38" s="64">
        <f>VLOOKUP($A38,'Return Data'!$B$7:$R$2843,3,0)</f>
        <v>44438</v>
      </c>
      <c r="C38" s="65">
        <f>VLOOKUP($A38,'Return Data'!$B$7:$R$2843,4,0)</f>
        <v>71.108900000000006</v>
      </c>
      <c r="D38" s="65">
        <f>VLOOKUP($A38,'Return Data'!$B$7:$R$2843,9,0)</f>
        <v>8.2082999999999995</v>
      </c>
      <c r="E38" s="66">
        <f t="shared" si="1"/>
        <v>26</v>
      </c>
      <c r="F38" s="65">
        <f>VLOOKUP($A38,'Return Data'!$B$7:$R$2843,10,0)</f>
        <v>3.9094000000000002</v>
      </c>
      <c r="G38" s="66">
        <f t="shared" si="2"/>
        <v>27</v>
      </c>
      <c r="H38" s="65">
        <f>VLOOKUP($A38,'Return Data'!$B$7:$R$2843,11,0)</f>
        <v>7.3037000000000001</v>
      </c>
      <c r="I38" s="66">
        <f t="shared" si="3"/>
        <v>21</v>
      </c>
      <c r="J38" s="65">
        <f>VLOOKUP($A38,'Return Data'!$B$7:$R$2843,12,0)</f>
        <v>2.6063000000000001</v>
      </c>
      <c r="K38" s="66">
        <f t="shared" si="8"/>
        <v>23</v>
      </c>
      <c r="L38" s="65">
        <f>VLOOKUP($A38,'Return Data'!$B$7:$R$2843,13,0)</f>
        <v>5.9344000000000001</v>
      </c>
      <c r="M38" s="66">
        <f t="shared" si="9"/>
        <v>18</v>
      </c>
      <c r="N38" s="65">
        <f>VLOOKUP($A38,'Return Data'!$B$7:$R$2843,17,0)</f>
        <v>8.0985999999999994</v>
      </c>
      <c r="O38" s="66">
        <f t="shared" si="10"/>
        <v>12</v>
      </c>
      <c r="P38" s="65">
        <f>VLOOKUP($A38,'Return Data'!$B$7:$R$2843,14,0)</f>
        <v>9.0472000000000001</v>
      </c>
      <c r="Q38" s="66">
        <f t="shared" si="11"/>
        <v>13</v>
      </c>
      <c r="R38" s="65">
        <f>VLOOKUP($A38,'Return Data'!$B$7:$R$2843,16,0)</f>
        <v>8.5731000000000002</v>
      </c>
      <c r="S38" s="67">
        <f t="shared" si="0"/>
        <v>15</v>
      </c>
    </row>
    <row r="39" spans="1:19" x14ac:dyDescent="0.3">
      <c r="A39" s="82" t="s">
        <v>1142</v>
      </c>
      <c r="B39" s="64">
        <f>VLOOKUP($A39,'Return Data'!$B$7:$R$2843,3,0)</f>
        <v>44438</v>
      </c>
      <c r="C39" s="65">
        <f>VLOOKUP($A39,'Return Data'!$B$7:$R$2843,4,0)</f>
        <v>1.7890999999999999</v>
      </c>
      <c r="D39" s="65">
        <f>VLOOKUP($A39,'Return Data'!$B$7:$R$2843,9,0)</f>
        <v>10.825799999999999</v>
      </c>
      <c r="E39" s="66">
        <f t="shared" si="1"/>
        <v>7</v>
      </c>
      <c r="F39" s="65">
        <f>VLOOKUP($A39,'Return Data'!$B$7:$R$2843,10,0)</f>
        <v>11.0489</v>
      </c>
      <c r="G39" s="66">
        <f t="shared" si="2"/>
        <v>3</v>
      </c>
      <c r="H39" s="65">
        <f>VLOOKUP($A39,'Return Data'!$B$7:$R$2843,11,0)</f>
        <v>11.359400000000001</v>
      </c>
      <c r="I39" s="66">
        <f t="shared" si="3"/>
        <v>4</v>
      </c>
      <c r="J39" s="65"/>
      <c r="K39" s="66"/>
      <c r="L39" s="65"/>
      <c r="M39" s="66"/>
      <c r="N39" s="65"/>
      <c r="O39" s="66"/>
      <c r="P39" s="65"/>
      <c r="Q39" s="66"/>
      <c r="R39" s="65">
        <f>VLOOKUP($A39,'Return Data'!$B$7:$R$2843,16,0)</f>
        <v>-8.1630000000000003</v>
      </c>
      <c r="S39" s="67">
        <f t="shared" si="0"/>
        <v>31</v>
      </c>
    </row>
    <row r="40" spans="1:19" x14ac:dyDescent="0.3">
      <c r="A40" s="82" t="s">
        <v>1144</v>
      </c>
      <c r="B40" s="64">
        <f>VLOOKUP($A40,'Return Data'!$B$7:$R$2843,3,0)</f>
        <v>44438</v>
      </c>
      <c r="C40" s="65">
        <f>VLOOKUP($A40,'Return Data'!$B$7:$R$2843,4,0)</f>
        <v>55.199599999999997</v>
      </c>
      <c r="D40" s="65">
        <f>VLOOKUP($A40,'Return Data'!$B$7:$R$2843,9,0)</f>
        <v>7.8936000000000002</v>
      </c>
      <c r="E40" s="66">
        <f t="shared" si="1"/>
        <v>28</v>
      </c>
      <c r="F40" s="65">
        <f>VLOOKUP($A40,'Return Data'!$B$7:$R$2843,10,0)</f>
        <v>3.9165000000000001</v>
      </c>
      <c r="G40" s="66">
        <f t="shared" si="2"/>
        <v>26</v>
      </c>
      <c r="H40" s="65">
        <f>VLOOKUP($A40,'Return Data'!$B$7:$R$2843,11,0)</f>
        <v>5.2496999999999998</v>
      </c>
      <c r="I40" s="66">
        <f t="shared" si="3"/>
        <v>31</v>
      </c>
      <c r="J40" s="65">
        <f>VLOOKUP($A40,'Return Data'!$B$7:$R$2843,12,0)</f>
        <v>2.5327000000000002</v>
      </c>
      <c r="K40" s="66">
        <f>RANK(J40,J$8:J$42,0)</f>
        <v>25</v>
      </c>
      <c r="L40" s="65">
        <f>VLOOKUP($A40,'Return Data'!$B$7:$R$2843,13,0)</f>
        <v>4.7549999999999999</v>
      </c>
      <c r="M40" s="66">
        <f>RANK(L40,L$8:L$42,0)</f>
        <v>27</v>
      </c>
      <c r="N40" s="65">
        <f>VLOOKUP($A40,'Return Data'!$B$7:$R$2843,17,0)</f>
        <v>1.4821</v>
      </c>
      <c r="O40" s="66">
        <f>RANK(N40,N$8:N$42,0)</f>
        <v>29</v>
      </c>
      <c r="P40" s="65">
        <f>VLOOKUP($A40,'Return Data'!$B$7:$R$2843,14,0)</f>
        <v>0.15509999999999999</v>
      </c>
      <c r="Q40" s="66">
        <f>RANK(P40,P$8:P$42,0)</f>
        <v>28</v>
      </c>
      <c r="R40" s="65">
        <f>VLOOKUP($A40,'Return Data'!$B$7:$R$2843,16,0)</f>
        <v>5.6966000000000001</v>
      </c>
      <c r="S40" s="67">
        <f t="shared" si="0"/>
        <v>29</v>
      </c>
    </row>
    <row r="41" spans="1:19" x14ac:dyDescent="0.3">
      <c r="A41" s="82" t="s">
        <v>1007</v>
      </c>
      <c r="B41" s="64">
        <f>VLOOKUP($A41,'Return Data'!$B$7:$R$2843,3,0)</f>
        <v>44438</v>
      </c>
      <c r="C41" s="65">
        <f>VLOOKUP($A41,'Return Data'!$B$7:$R$2843,4,0)</f>
        <v>76.806899999999999</v>
      </c>
      <c r="D41" s="65">
        <f>VLOOKUP($A41,'Return Data'!$B$7:$R$2843,9,0)</f>
        <v>10.8169</v>
      </c>
      <c r="E41" s="66">
        <f t="shared" si="1"/>
        <v>8</v>
      </c>
      <c r="F41" s="65">
        <f>VLOOKUP($A41,'Return Data'!$B$7:$R$2843,10,0)</f>
        <v>4.1000000000000002E-2</v>
      </c>
      <c r="G41" s="66">
        <f t="shared" si="2"/>
        <v>32</v>
      </c>
      <c r="H41" s="65">
        <f>VLOOKUP($A41,'Return Data'!$B$7:$R$2843,11,0)</f>
        <v>6.4966999999999997</v>
      </c>
      <c r="I41" s="66">
        <f t="shared" si="3"/>
        <v>28</v>
      </c>
      <c r="J41" s="65">
        <f>VLOOKUP($A41,'Return Data'!$B$7:$R$2843,12,0)</f>
        <v>0.16139999999999999</v>
      </c>
      <c r="K41" s="66">
        <f>RANK(J41,J$8:J$42,0)</f>
        <v>30</v>
      </c>
      <c r="L41" s="65">
        <f>VLOOKUP($A41,'Return Data'!$B$7:$R$2843,13,0)</f>
        <v>4.1303999999999998</v>
      </c>
      <c r="M41" s="66">
        <f>RANK(L41,L$8:L$42,0)</f>
        <v>28</v>
      </c>
      <c r="N41" s="65">
        <f>VLOOKUP($A41,'Return Data'!$B$7:$R$2843,17,0)</f>
        <v>6.5166000000000004</v>
      </c>
      <c r="O41" s="66">
        <f>RANK(N41,N$8:N$42,0)</f>
        <v>20</v>
      </c>
      <c r="P41" s="65">
        <f>VLOOKUP($A41,'Return Data'!$B$7:$R$2843,14,0)</f>
        <v>10.1022</v>
      </c>
      <c r="Q41" s="66">
        <f>RANK(P41,P$8:P$42,0)</f>
        <v>5</v>
      </c>
      <c r="R41" s="65">
        <f>VLOOKUP($A41,'Return Data'!$B$7:$R$2843,16,0)</f>
        <v>8.9893000000000001</v>
      </c>
      <c r="S41" s="67">
        <f t="shared" si="0"/>
        <v>6</v>
      </c>
    </row>
    <row r="42" spans="1:19" x14ac:dyDescent="0.3">
      <c r="A42" s="82" t="s">
        <v>1009</v>
      </c>
      <c r="B42" s="64">
        <f>VLOOKUP($A42,'Return Data'!$B$7:$R$2843,3,0)</f>
        <v>44438</v>
      </c>
      <c r="C42" s="65">
        <f>VLOOKUP($A42,'Return Data'!$B$7:$R$2843,4,0)</f>
        <v>13.931900000000001</v>
      </c>
      <c r="D42" s="65">
        <f>VLOOKUP($A42,'Return Data'!$B$7:$R$2843,9,0)</f>
        <v>16.8443</v>
      </c>
      <c r="E42" s="66">
        <f t="shared" si="1"/>
        <v>1</v>
      </c>
      <c r="F42" s="65">
        <f>VLOOKUP($A42,'Return Data'!$B$7:$R$2843,10,0)</f>
        <v>-0.72050000000000003</v>
      </c>
      <c r="G42" s="66">
        <f t="shared" si="2"/>
        <v>34</v>
      </c>
      <c r="H42" s="65">
        <f>VLOOKUP($A42,'Return Data'!$B$7:$R$2843,11,0)</f>
        <v>4.0067000000000004</v>
      </c>
      <c r="I42" s="66">
        <f t="shared" si="3"/>
        <v>33</v>
      </c>
      <c r="J42" s="65">
        <f>VLOOKUP($A42,'Return Data'!$B$7:$R$2843,12,0)</f>
        <v>0.65149999999999997</v>
      </c>
      <c r="K42" s="66">
        <f>RANK(J42,J$8:J$42,0)</f>
        <v>29</v>
      </c>
      <c r="L42" s="65">
        <f>VLOOKUP($A42,'Return Data'!$B$7:$R$2843,13,0)</f>
        <v>3.6078000000000001</v>
      </c>
      <c r="M42" s="66">
        <f>RANK(L42,L$8:L$42,0)</f>
        <v>30</v>
      </c>
      <c r="N42" s="65">
        <f>VLOOKUP($A42,'Return Data'!$B$7:$R$2843,17,0)</f>
        <v>6.8082000000000003</v>
      </c>
      <c r="O42" s="66">
        <f>RANK(N42,N$8:N$42,0)</f>
        <v>19</v>
      </c>
      <c r="P42" s="65"/>
      <c r="Q42" s="66"/>
      <c r="R42" s="65">
        <f>VLOOKUP($A42,'Return Data'!$B$7:$R$2843,16,0)</f>
        <v>11.088200000000001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9.4622588235294121</v>
      </c>
      <c r="E44" s="88"/>
      <c r="F44" s="89">
        <f>AVERAGE(F8:F42)</f>
        <v>7.1033323529411758</v>
      </c>
      <c r="G44" s="88"/>
      <c r="H44" s="89">
        <f>AVERAGE(H8:H42)</f>
        <v>8.6059352941176499</v>
      </c>
      <c r="I44" s="88"/>
      <c r="J44" s="89">
        <f>AVERAGE(J8:J42)</f>
        <v>4.8959193548387097</v>
      </c>
      <c r="K44" s="88"/>
      <c r="L44" s="89">
        <f>AVERAGE(L8:L42)</f>
        <v>7.1150677419354835</v>
      </c>
      <c r="M44" s="88"/>
      <c r="N44" s="89">
        <f>AVERAGE(N8:N42)</f>
        <v>6.7154066666666665</v>
      </c>
      <c r="O44" s="88"/>
      <c r="P44" s="89">
        <f>AVERAGE(P8:P42)</f>
        <v>7.2398413793103469</v>
      </c>
      <c r="Q44" s="88"/>
      <c r="R44" s="89">
        <f>AVERAGE(R8:R42)</f>
        <v>5.1347285714285711</v>
      </c>
      <c r="S44" s="90"/>
    </row>
    <row r="45" spans="1:19" x14ac:dyDescent="0.3">
      <c r="A45" s="87" t="s">
        <v>28</v>
      </c>
      <c r="B45" s="88"/>
      <c r="C45" s="88"/>
      <c r="D45" s="89">
        <f>MIN(D8:D42)</f>
        <v>0</v>
      </c>
      <c r="E45" s="88"/>
      <c r="F45" s="89">
        <f>MIN(F8:F42)</f>
        <v>-0.72050000000000003</v>
      </c>
      <c r="G45" s="88"/>
      <c r="H45" s="89">
        <f>MIN(H8:H42)</f>
        <v>0</v>
      </c>
      <c r="I45" s="88"/>
      <c r="J45" s="89">
        <f>MIN(J8:J42)</f>
        <v>0</v>
      </c>
      <c r="K45" s="88"/>
      <c r="L45" s="89">
        <f>MIN(L8:L42)</f>
        <v>0</v>
      </c>
      <c r="M45" s="88"/>
      <c r="N45" s="89">
        <f>MIN(N8:N42)</f>
        <v>-4.9328000000000003</v>
      </c>
      <c r="O45" s="88"/>
      <c r="P45" s="89">
        <f>MIN(P8:P42)</f>
        <v>-3.6547000000000001</v>
      </c>
      <c r="Q45" s="88"/>
      <c r="R45" s="89">
        <f>MIN(R8:R42)</f>
        <v>-20.7958</v>
      </c>
      <c r="S45" s="90"/>
    </row>
    <row r="46" spans="1:19" ht="15" thickBot="1" x14ac:dyDescent="0.35">
      <c r="A46" s="91" t="s">
        <v>29</v>
      </c>
      <c r="B46" s="92"/>
      <c r="C46" s="92"/>
      <c r="D46" s="93">
        <f>MAX(D8:D42)</f>
        <v>16.8443</v>
      </c>
      <c r="E46" s="92"/>
      <c r="F46" s="93">
        <f>MAX(F8:F42)</f>
        <v>58.205399999999997</v>
      </c>
      <c r="G46" s="92"/>
      <c r="H46" s="93">
        <f>MAX(H8:H42)</f>
        <v>34.3337</v>
      </c>
      <c r="I46" s="92"/>
      <c r="J46" s="93">
        <f>MAX(J8:J42)</f>
        <v>23.779900000000001</v>
      </c>
      <c r="K46" s="92"/>
      <c r="L46" s="93">
        <f>MAX(L8:L42)</f>
        <v>18.918600000000001</v>
      </c>
      <c r="M46" s="92"/>
      <c r="N46" s="93">
        <f>MAX(N8:N42)</f>
        <v>9.8120999999999992</v>
      </c>
      <c r="O46" s="92"/>
      <c r="P46" s="93">
        <f>MAX(P8:P42)</f>
        <v>10.4511</v>
      </c>
      <c r="Q46" s="92"/>
      <c r="R46" s="93">
        <f>MAX(R8:R42)</f>
        <v>11.088200000000001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44438</v>
      </c>
      <c r="C8" s="65">
        <f>VLOOKUP($A8,'Return Data'!$B$7:$R$2843,4,0)</f>
        <v>24.874099999999999</v>
      </c>
      <c r="D8" s="65">
        <f>VLOOKUP($A8,'Return Data'!$B$7:$R$2843,9,0)</f>
        <v>7.5124000000000004</v>
      </c>
      <c r="E8" s="66">
        <f>RANK(D8,D$8:D$42,0)</f>
        <v>28</v>
      </c>
      <c r="F8" s="65">
        <f>VLOOKUP($A8,'Return Data'!$B$7:$R$2843,10,0)</f>
        <v>5.4004000000000003</v>
      </c>
      <c r="G8" s="66">
        <f>RANK(F8,F$8:F$42,0)</f>
        <v>16</v>
      </c>
      <c r="H8" s="65">
        <f>VLOOKUP($A8,'Return Data'!$B$7:$R$2843,11,0)</f>
        <v>7.8164999999999996</v>
      </c>
      <c r="I8" s="66">
        <f>RANK(H8,H$8:H$42,0)</f>
        <v>11</v>
      </c>
      <c r="J8" s="65">
        <f>VLOOKUP($A8,'Return Data'!$B$7:$R$2843,12,0)</f>
        <v>8.1917000000000009</v>
      </c>
      <c r="K8" s="66">
        <f>RANK(J8,J$8:J$42,0)</f>
        <v>3</v>
      </c>
      <c r="L8" s="65">
        <f>VLOOKUP($A8,'Return Data'!$B$7:$R$2843,13,0)</f>
        <v>10.5268</v>
      </c>
      <c r="M8" s="66">
        <f>RANK(L8,L$8:L$42,0)</f>
        <v>3</v>
      </c>
      <c r="N8" s="65">
        <f>VLOOKUP($A8,'Return Data'!$B$7:$R$2843,17,0)</f>
        <v>3.1661000000000001</v>
      </c>
      <c r="O8" s="66">
        <f>RANK(N8,N$8:N$42,0)</f>
        <v>27</v>
      </c>
      <c r="P8" s="65">
        <f>VLOOKUP($A8,'Return Data'!$B$7:$R$2843,14,0)</f>
        <v>3.5257000000000001</v>
      </c>
      <c r="Q8" s="66">
        <f>RANK(P8,P$8:P$42,0)</f>
        <v>23</v>
      </c>
      <c r="R8" s="65">
        <f>VLOOKUP($A8,'Return Data'!$B$7:$R$2843,16,0)</f>
        <v>7.5994000000000002</v>
      </c>
      <c r="S8" s="67">
        <f t="shared" ref="S8:S42" si="0">RANK(R8,R$8:R$42,0)</f>
        <v>22</v>
      </c>
    </row>
    <row r="9" spans="1:19" x14ac:dyDescent="0.3">
      <c r="A9" s="82" t="s">
        <v>1073</v>
      </c>
      <c r="B9" s="64">
        <f>VLOOKUP($A9,'Return Data'!$B$7:$R$2843,3,0)</f>
        <v>44438</v>
      </c>
      <c r="C9" s="65">
        <f>VLOOKUP($A9,'Return Data'!$B$7:$R$2843,4,0)</f>
        <v>1.3322000000000001</v>
      </c>
      <c r="D9" s="65"/>
      <c r="E9" s="66"/>
      <c r="F9" s="65"/>
      <c r="G9" s="66"/>
      <c r="H9" s="65"/>
      <c r="I9" s="66"/>
      <c r="J9" s="65"/>
      <c r="K9" s="66"/>
      <c r="L9" s="65"/>
      <c r="M9" s="66"/>
      <c r="N9" s="65"/>
      <c r="O9" s="66"/>
      <c r="P9" s="65"/>
      <c r="Q9" s="66"/>
      <c r="R9" s="65">
        <f>VLOOKUP($A9,'Return Data'!$B$7:$R$2843,16,0)</f>
        <v>-14.366300000000001</v>
      </c>
      <c r="S9" s="67">
        <f t="shared" si="0"/>
        <v>34</v>
      </c>
    </row>
    <row r="10" spans="1:19" x14ac:dyDescent="0.3">
      <c r="A10" s="82" t="s">
        <v>1075</v>
      </c>
      <c r="B10" s="64">
        <f>VLOOKUP($A10,'Return Data'!$B$7:$R$2843,3,0)</f>
        <v>44438</v>
      </c>
      <c r="C10" s="65">
        <f>VLOOKUP($A10,'Return Data'!$B$7:$R$2843,4,0)</f>
        <v>21.773299999999999</v>
      </c>
      <c r="D10" s="65">
        <f>VLOOKUP($A10,'Return Data'!$B$7:$R$2843,9,0)</f>
        <v>9.0731000000000002</v>
      </c>
      <c r="E10" s="66">
        <f t="shared" ref="E10:E42" si="1">RANK(D10,D$8:D$42,0)</f>
        <v>13</v>
      </c>
      <c r="F10" s="65">
        <f>VLOOKUP($A10,'Return Data'!$B$7:$R$2843,10,0)</f>
        <v>5.9794</v>
      </c>
      <c r="G10" s="66">
        <f t="shared" ref="G10:G42" si="2">RANK(F10,F$8:F$42,0)</f>
        <v>12</v>
      </c>
      <c r="H10" s="65">
        <f>VLOOKUP($A10,'Return Data'!$B$7:$R$2843,11,0)</f>
        <v>7.6898999999999997</v>
      </c>
      <c r="I10" s="66">
        <f t="shared" ref="I10:I42" si="3">RANK(H10,H$8:H$42,0)</f>
        <v>12</v>
      </c>
      <c r="J10" s="65">
        <f>VLOOKUP($A10,'Return Data'!$B$7:$R$2843,12,0)</f>
        <v>5.7146999999999997</v>
      </c>
      <c r="K10" s="66">
        <f t="shared" ref="K10:K19" si="4">RANK(J10,J$8:J$42,0)</f>
        <v>6</v>
      </c>
      <c r="L10" s="65">
        <f>VLOOKUP($A10,'Return Data'!$B$7:$R$2843,13,0)</f>
        <v>8.0447000000000006</v>
      </c>
      <c r="M10" s="66">
        <f t="shared" ref="M10:M19" si="5">RANK(L10,L$8:L$42,0)</f>
        <v>8</v>
      </c>
      <c r="N10" s="65">
        <f>VLOOKUP($A10,'Return Data'!$B$7:$R$2843,17,0)</f>
        <v>8.4566999999999997</v>
      </c>
      <c r="O10" s="66">
        <f t="shared" ref="O10:O19" si="6">RANK(N10,N$8:N$42,0)</f>
        <v>5</v>
      </c>
      <c r="P10" s="65">
        <f>VLOOKUP($A10,'Return Data'!$B$7:$R$2843,14,0)</f>
        <v>8.0402000000000005</v>
      </c>
      <c r="Q10" s="66">
        <f t="shared" ref="Q10:Q19" si="7">RANK(P10,P$8:P$42,0)</f>
        <v>15</v>
      </c>
      <c r="R10" s="65">
        <f>VLOOKUP($A10,'Return Data'!$B$7:$R$2843,16,0)</f>
        <v>8.6012000000000004</v>
      </c>
      <c r="S10" s="67">
        <f t="shared" si="0"/>
        <v>7</v>
      </c>
    </row>
    <row r="11" spans="1:19" x14ac:dyDescent="0.3">
      <c r="A11" s="82" t="s">
        <v>1076</v>
      </c>
      <c r="B11" s="64">
        <f>VLOOKUP($A11,'Return Data'!$B$7:$R$2843,3,0)</f>
        <v>44438</v>
      </c>
      <c r="C11" s="65">
        <f>VLOOKUP($A11,'Return Data'!$B$7:$R$2843,4,0)</f>
        <v>15.157299999999999</v>
      </c>
      <c r="D11" s="65">
        <f>VLOOKUP($A11,'Return Data'!$B$7:$R$2843,9,0)</f>
        <v>6.7343000000000002</v>
      </c>
      <c r="E11" s="66">
        <f t="shared" si="1"/>
        <v>31</v>
      </c>
      <c r="F11" s="65">
        <f>VLOOKUP($A11,'Return Data'!$B$7:$R$2843,10,0)</f>
        <v>2.9348000000000001</v>
      </c>
      <c r="G11" s="66">
        <f t="shared" si="2"/>
        <v>28</v>
      </c>
      <c r="H11" s="65">
        <f>VLOOKUP($A11,'Return Data'!$B$7:$R$2843,11,0)</f>
        <v>5.6627000000000001</v>
      </c>
      <c r="I11" s="66">
        <f t="shared" si="3"/>
        <v>27</v>
      </c>
      <c r="J11" s="65">
        <f>VLOOKUP($A11,'Return Data'!$B$7:$R$2843,12,0)</f>
        <v>2.4636</v>
      </c>
      <c r="K11" s="66">
        <f t="shared" si="4"/>
        <v>18</v>
      </c>
      <c r="L11" s="65">
        <f>VLOOKUP($A11,'Return Data'!$B$7:$R$2843,13,0)</f>
        <v>4.6807999999999996</v>
      </c>
      <c r="M11" s="66">
        <f t="shared" si="5"/>
        <v>23</v>
      </c>
      <c r="N11" s="65">
        <f>VLOOKUP($A11,'Return Data'!$B$7:$R$2843,17,0)</f>
        <v>5.2271999999999998</v>
      </c>
      <c r="O11" s="66">
        <f t="shared" si="6"/>
        <v>23</v>
      </c>
      <c r="P11" s="65">
        <f>VLOOKUP($A11,'Return Data'!$B$7:$R$2843,14,0)</f>
        <v>2.7951999999999999</v>
      </c>
      <c r="Q11" s="66">
        <f t="shared" si="7"/>
        <v>25</v>
      </c>
      <c r="R11" s="65">
        <f>VLOOKUP($A11,'Return Data'!$B$7:$R$2843,16,0)</f>
        <v>5.6986999999999997</v>
      </c>
      <c r="S11" s="67">
        <f t="shared" si="0"/>
        <v>29</v>
      </c>
    </row>
    <row r="12" spans="1:19" x14ac:dyDescent="0.3">
      <c r="A12" s="82" t="s">
        <v>1079</v>
      </c>
      <c r="B12" s="64">
        <f>VLOOKUP($A12,'Return Data'!$B$7:$R$2843,3,0)</f>
        <v>44438</v>
      </c>
      <c r="C12" s="65">
        <f>VLOOKUP($A12,'Return Data'!$B$7:$R$2843,4,0)</f>
        <v>64.947699999999998</v>
      </c>
      <c r="D12" s="65">
        <f>VLOOKUP($A12,'Return Data'!$B$7:$R$2843,9,0)</f>
        <v>7.2083000000000004</v>
      </c>
      <c r="E12" s="66">
        <f t="shared" si="1"/>
        <v>29</v>
      </c>
      <c r="F12" s="65">
        <f>VLOOKUP($A12,'Return Data'!$B$7:$R$2843,10,0)</f>
        <v>3.9064999999999999</v>
      </c>
      <c r="G12" s="66">
        <f t="shared" si="2"/>
        <v>21</v>
      </c>
      <c r="H12" s="65">
        <f>VLOOKUP($A12,'Return Data'!$B$7:$R$2843,11,0)</f>
        <v>6.3174999999999999</v>
      </c>
      <c r="I12" s="66">
        <f t="shared" si="3"/>
        <v>23</v>
      </c>
      <c r="J12" s="65">
        <f>VLOOKUP($A12,'Return Data'!$B$7:$R$2843,12,0)</f>
        <v>3.6642000000000001</v>
      </c>
      <c r="K12" s="66">
        <f t="shared" si="4"/>
        <v>13</v>
      </c>
      <c r="L12" s="65">
        <f>VLOOKUP($A12,'Return Data'!$B$7:$R$2843,13,0)</f>
        <v>5.5140000000000002</v>
      </c>
      <c r="M12" s="66">
        <f t="shared" si="5"/>
        <v>15</v>
      </c>
      <c r="N12" s="65">
        <f>VLOOKUP($A12,'Return Data'!$B$7:$R$2843,17,0)</f>
        <v>6.8034999999999997</v>
      </c>
      <c r="O12" s="66">
        <f t="shared" si="6"/>
        <v>14</v>
      </c>
      <c r="P12" s="65">
        <f>VLOOKUP($A12,'Return Data'!$B$7:$R$2843,14,0)</f>
        <v>5.1269999999999998</v>
      </c>
      <c r="Q12" s="66">
        <f t="shared" si="7"/>
        <v>21</v>
      </c>
      <c r="R12" s="65">
        <f>VLOOKUP($A12,'Return Data'!$B$7:$R$2843,16,0)</f>
        <v>7.9855</v>
      </c>
      <c r="S12" s="67">
        <f t="shared" si="0"/>
        <v>14</v>
      </c>
    </row>
    <row r="13" spans="1:19" x14ac:dyDescent="0.3">
      <c r="A13" s="82" t="s">
        <v>1082</v>
      </c>
      <c r="B13" s="64">
        <f>VLOOKUP($A13,'Return Data'!$B$7:$R$2843,3,0)</f>
        <v>44438</v>
      </c>
      <c r="C13" s="65">
        <f>VLOOKUP($A13,'Return Data'!$B$7:$R$2843,4,0)</f>
        <v>24.249300000000002</v>
      </c>
      <c r="D13" s="65">
        <f>VLOOKUP($A13,'Return Data'!$B$7:$R$2843,9,0)</f>
        <v>9.8904999999999994</v>
      </c>
      <c r="E13" s="66">
        <f t="shared" si="1"/>
        <v>11</v>
      </c>
      <c r="F13" s="65">
        <f>VLOOKUP($A13,'Return Data'!$B$7:$R$2843,10,0)</f>
        <v>11.0131</v>
      </c>
      <c r="G13" s="66">
        <f t="shared" si="2"/>
        <v>5</v>
      </c>
      <c r="H13" s="65">
        <f>VLOOKUP($A13,'Return Data'!$B$7:$R$2843,11,0)</f>
        <v>16.6859</v>
      </c>
      <c r="I13" s="66">
        <f t="shared" si="3"/>
        <v>2</v>
      </c>
      <c r="J13" s="65">
        <f>VLOOKUP($A13,'Return Data'!$B$7:$R$2843,12,0)</f>
        <v>16.9102</v>
      </c>
      <c r="K13" s="66">
        <f t="shared" si="4"/>
        <v>2</v>
      </c>
      <c r="L13" s="65">
        <f>VLOOKUP($A13,'Return Data'!$B$7:$R$2843,13,0)</f>
        <v>14.536899999999999</v>
      </c>
      <c r="M13" s="66">
        <f t="shared" si="5"/>
        <v>2</v>
      </c>
      <c r="N13" s="65">
        <f>VLOOKUP($A13,'Return Data'!$B$7:$R$2843,17,0)</f>
        <v>3.4007000000000001</v>
      </c>
      <c r="O13" s="66">
        <f t="shared" si="6"/>
        <v>26</v>
      </c>
      <c r="P13" s="65">
        <f>VLOOKUP($A13,'Return Data'!$B$7:$R$2843,14,0)</f>
        <v>4.5754999999999999</v>
      </c>
      <c r="Q13" s="66">
        <f t="shared" si="7"/>
        <v>22</v>
      </c>
      <c r="R13" s="65">
        <f>VLOOKUP($A13,'Return Data'!$B$7:$R$2843,16,0)</f>
        <v>7.8468</v>
      </c>
      <c r="S13" s="67">
        <f t="shared" si="0"/>
        <v>17</v>
      </c>
    </row>
    <row r="14" spans="1:19" x14ac:dyDescent="0.3">
      <c r="A14" s="82" t="s">
        <v>1084</v>
      </c>
      <c r="B14" s="64">
        <f>VLOOKUP($A14,'Return Data'!$B$7:$R$2843,3,0)</f>
        <v>44438</v>
      </c>
      <c r="C14" s="65">
        <f>VLOOKUP($A14,'Return Data'!$B$7:$R$2843,4,0)</f>
        <v>44.796199999999999</v>
      </c>
      <c r="D14" s="65">
        <f>VLOOKUP($A14,'Return Data'!$B$7:$R$2843,9,0)</f>
        <v>9.0342000000000002</v>
      </c>
      <c r="E14" s="66">
        <f t="shared" si="1"/>
        <v>15</v>
      </c>
      <c r="F14" s="65">
        <f>VLOOKUP($A14,'Return Data'!$B$7:$R$2843,10,0)</f>
        <v>6.2793999999999999</v>
      </c>
      <c r="G14" s="66">
        <f t="shared" si="2"/>
        <v>8</v>
      </c>
      <c r="H14" s="65">
        <f>VLOOKUP($A14,'Return Data'!$B$7:$R$2843,11,0)</f>
        <v>8.3620000000000001</v>
      </c>
      <c r="I14" s="66">
        <f t="shared" si="3"/>
        <v>9</v>
      </c>
      <c r="J14" s="65">
        <f>VLOOKUP($A14,'Return Data'!$B$7:$R$2843,12,0)</f>
        <v>5.5178000000000003</v>
      </c>
      <c r="K14" s="66">
        <f t="shared" si="4"/>
        <v>7</v>
      </c>
      <c r="L14" s="65">
        <f>VLOOKUP($A14,'Return Data'!$B$7:$R$2843,13,0)</f>
        <v>8.3816000000000006</v>
      </c>
      <c r="M14" s="66">
        <f t="shared" si="5"/>
        <v>6</v>
      </c>
      <c r="N14" s="65">
        <f>VLOOKUP($A14,'Return Data'!$B$7:$R$2843,17,0)</f>
        <v>8.1126000000000005</v>
      </c>
      <c r="O14" s="66">
        <f t="shared" si="6"/>
        <v>6</v>
      </c>
      <c r="P14" s="65">
        <f>VLOOKUP($A14,'Return Data'!$B$7:$R$2843,14,0)</f>
        <v>8.4076000000000004</v>
      </c>
      <c r="Q14" s="66">
        <f t="shared" si="7"/>
        <v>10</v>
      </c>
      <c r="R14" s="65">
        <f>VLOOKUP($A14,'Return Data'!$B$7:$R$2843,16,0)</f>
        <v>7.9614000000000003</v>
      </c>
      <c r="S14" s="67">
        <f t="shared" si="0"/>
        <v>15</v>
      </c>
    </row>
    <row r="15" spans="1:19" x14ac:dyDescent="0.3">
      <c r="A15" s="82" t="s">
        <v>1086</v>
      </c>
      <c r="B15" s="64">
        <f>VLOOKUP($A15,'Return Data'!$B$7:$R$2843,3,0)</f>
        <v>44438</v>
      </c>
      <c r="C15" s="65">
        <f>VLOOKUP($A15,'Return Data'!$B$7:$R$2843,4,0)</f>
        <v>35.008000000000003</v>
      </c>
      <c r="D15" s="65">
        <f>VLOOKUP($A15,'Return Data'!$B$7:$R$2843,9,0)</f>
        <v>8.4550000000000001</v>
      </c>
      <c r="E15" s="66">
        <f t="shared" si="1"/>
        <v>18</v>
      </c>
      <c r="F15" s="65">
        <f>VLOOKUP($A15,'Return Data'!$B$7:$R$2843,10,0)</f>
        <v>5.6593</v>
      </c>
      <c r="G15" s="66">
        <f t="shared" si="2"/>
        <v>13</v>
      </c>
      <c r="H15" s="65">
        <f>VLOOKUP($A15,'Return Data'!$B$7:$R$2843,11,0)</f>
        <v>8.2798999999999996</v>
      </c>
      <c r="I15" s="66">
        <f t="shared" si="3"/>
        <v>10</v>
      </c>
      <c r="J15" s="65">
        <f>VLOOKUP($A15,'Return Data'!$B$7:$R$2843,12,0)</f>
        <v>5.8297999999999996</v>
      </c>
      <c r="K15" s="66">
        <f t="shared" si="4"/>
        <v>5</v>
      </c>
      <c r="L15" s="65">
        <f>VLOOKUP($A15,'Return Data'!$B$7:$R$2843,13,0)</f>
        <v>8.6629000000000005</v>
      </c>
      <c r="M15" s="66">
        <f t="shared" si="5"/>
        <v>5</v>
      </c>
      <c r="N15" s="65">
        <f>VLOOKUP($A15,'Return Data'!$B$7:$R$2843,17,0)</f>
        <v>9.1100999999999992</v>
      </c>
      <c r="O15" s="66">
        <f t="shared" si="6"/>
        <v>2</v>
      </c>
      <c r="P15" s="65">
        <f>VLOOKUP($A15,'Return Data'!$B$7:$R$2843,14,0)</f>
        <v>8.4863</v>
      </c>
      <c r="Q15" s="66">
        <f t="shared" si="7"/>
        <v>9</v>
      </c>
      <c r="R15" s="65">
        <f>VLOOKUP($A15,'Return Data'!$B$7:$R$2843,16,0)</f>
        <v>7.6642999999999999</v>
      </c>
      <c r="S15" s="67">
        <f t="shared" si="0"/>
        <v>20</v>
      </c>
    </row>
    <row r="16" spans="1:19" x14ac:dyDescent="0.3">
      <c r="A16" s="82" t="s">
        <v>1089</v>
      </c>
      <c r="B16" s="64">
        <f>VLOOKUP($A16,'Return Data'!$B$7:$R$2843,3,0)</f>
        <v>44438</v>
      </c>
      <c r="C16" s="65">
        <f>VLOOKUP($A16,'Return Data'!$B$7:$R$2843,4,0)</f>
        <v>37.464500000000001</v>
      </c>
      <c r="D16" s="65">
        <f>VLOOKUP($A16,'Return Data'!$B$7:$R$2843,9,0)</f>
        <v>7.6040000000000001</v>
      </c>
      <c r="E16" s="66">
        <f t="shared" si="1"/>
        <v>25</v>
      </c>
      <c r="F16" s="65">
        <f>VLOOKUP($A16,'Return Data'!$B$7:$R$2843,10,0)</f>
        <v>4.2784000000000004</v>
      </c>
      <c r="G16" s="66">
        <f t="shared" si="2"/>
        <v>19</v>
      </c>
      <c r="H16" s="65">
        <f>VLOOKUP($A16,'Return Data'!$B$7:$R$2843,11,0)</f>
        <v>6.423</v>
      </c>
      <c r="I16" s="66">
        <f t="shared" si="3"/>
        <v>22</v>
      </c>
      <c r="J16" s="65">
        <f>VLOOKUP($A16,'Return Data'!$B$7:$R$2843,12,0)</f>
        <v>2.7159</v>
      </c>
      <c r="K16" s="66">
        <f t="shared" si="4"/>
        <v>16</v>
      </c>
      <c r="L16" s="65">
        <f>VLOOKUP($A16,'Return Data'!$B$7:$R$2843,13,0)</f>
        <v>5.2625999999999999</v>
      </c>
      <c r="M16" s="66">
        <f t="shared" si="5"/>
        <v>17</v>
      </c>
      <c r="N16" s="65">
        <f>VLOOKUP($A16,'Return Data'!$B$7:$R$2843,17,0)</f>
        <v>6.9516999999999998</v>
      </c>
      <c r="O16" s="66">
        <f t="shared" si="6"/>
        <v>13</v>
      </c>
      <c r="P16" s="65">
        <f>VLOOKUP($A16,'Return Data'!$B$7:$R$2843,14,0)</f>
        <v>8.2683999999999997</v>
      </c>
      <c r="Q16" s="66">
        <f t="shared" si="7"/>
        <v>13</v>
      </c>
      <c r="R16" s="65">
        <f>VLOOKUP($A16,'Return Data'!$B$7:$R$2843,16,0)</f>
        <v>7.5446999999999997</v>
      </c>
      <c r="S16" s="67">
        <f t="shared" si="0"/>
        <v>23</v>
      </c>
    </row>
    <row r="17" spans="1:19" x14ac:dyDescent="0.3">
      <c r="A17" s="82" t="s">
        <v>1092</v>
      </c>
      <c r="B17" s="64">
        <f>VLOOKUP($A17,'Return Data'!$B$7:$R$2843,3,0)</f>
        <v>44438</v>
      </c>
      <c r="C17" s="65">
        <f>VLOOKUP($A17,'Return Data'!$B$7:$R$2843,4,0)</f>
        <v>17.9499</v>
      </c>
      <c r="D17" s="65">
        <f>VLOOKUP($A17,'Return Data'!$B$7:$R$2843,9,0)</f>
        <v>10.189</v>
      </c>
      <c r="E17" s="66">
        <f t="shared" si="1"/>
        <v>10</v>
      </c>
      <c r="F17" s="65">
        <f>VLOOKUP($A17,'Return Data'!$B$7:$R$2843,10,0)</f>
        <v>7.3083</v>
      </c>
      <c r="G17" s="66">
        <f t="shared" si="2"/>
        <v>6</v>
      </c>
      <c r="H17" s="65">
        <f>VLOOKUP($A17,'Return Data'!$B$7:$R$2843,11,0)</f>
        <v>8.7012999999999998</v>
      </c>
      <c r="I17" s="66">
        <f t="shared" si="3"/>
        <v>7</v>
      </c>
      <c r="J17" s="65">
        <f>VLOOKUP($A17,'Return Data'!$B$7:$R$2843,12,0)</f>
        <v>4.9870999999999999</v>
      </c>
      <c r="K17" s="66">
        <f t="shared" si="4"/>
        <v>9</v>
      </c>
      <c r="L17" s="65">
        <f>VLOOKUP($A17,'Return Data'!$B$7:$R$2843,13,0)</f>
        <v>8.1510999999999996</v>
      </c>
      <c r="M17" s="66">
        <f t="shared" si="5"/>
        <v>7</v>
      </c>
      <c r="N17" s="65">
        <f>VLOOKUP($A17,'Return Data'!$B$7:$R$2843,17,0)</f>
        <v>7.6032999999999999</v>
      </c>
      <c r="O17" s="66">
        <f t="shared" si="6"/>
        <v>10</v>
      </c>
      <c r="P17" s="65">
        <f>VLOOKUP($A17,'Return Data'!$B$7:$R$2843,14,0)</f>
        <v>7.0122999999999998</v>
      </c>
      <c r="Q17" s="66">
        <f t="shared" si="7"/>
        <v>19</v>
      </c>
      <c r="R17" s="65">
        <f>VLOOKUP($A17,'Return Data'!$B$7:$R$2843,16,0)</f>
        <v>8.1696000000000009</v>
      </c>
      <c r="S17" s="67">
        <f t="shared" si="0"/>
        <v>10</v>
      </c>
    </row>
    <row r="18" spans="1:19" x14ac:dyDescent="0.3">
      <c r="A18" s="82" t="s">
        <v>1095</v>
      </c>
      <c r="B18" s="64">
        <f>VLOOKUP($A18,'Return Data'!$B$7:$R$2843,3,0)</f>
        <v>44438</v>
      </c>
      <c r="C18" s="65">
        <f>VLOOKUP($A18,'Return Data'!$B$7:$R$2843,4,0)</f>
        <v>16.229900000000001</v>
      </c>
      <c r="D18" s="65">
        <f>VLOOKUP($A18,'Return Data'!$B$7:$R$2843,9,0)</f>
        <v>8.3949999999999996</v>
      </c>
      <c r="E18" s="66">
        <f t="shared" si="1"/>
        <v>20</v>
      </c>
      <c r="F18" s="65">
        <f>VLOOKUP($A18,'Return Data'!$B$7:$R$2843,10,0)</f>
        <v>5.6360000000000001</v>
      </c>
      <c r="G18" s="66">
        <f t="shared" si="2"/>
        <v>14</v>
      </c>
      <c r="H18" s="65">
        <f>VLOOKUP($A18,'Return Data'!$B$7:$R$2843,11,0)</f>
        <v>7.3630000000000004</v>
      </c>
      <c r="I18" s="66">
        <f t="shared" si="3"/>
        <v>13</v>
      </c>
      <c r="J18" s="65">
        <f>VLOOKUP($A18,'Return Data'!$B$7:$R$2843,12,0)</f>
        <v>5.8381999999999996</v>
      </c>
      <c r="K18" s="66">
        <f t="shared" si="4"/>
        <v>4</v>
      </c>
      <c r="L18" s="65">
        <f>VLOOKUP($A18,'Return Data'!$B$7:$R$2843,13,0)</f>
        <v>8.81</v>
      </c>
      <c r="M18" s="66">
        <f t="shared" si="5"/>
        <v>4</v>
      </c>
      <c r="N18" s="65">
        <f>VLOOKUP($A18,'Return Data'!$B$7:$R$2843,17,0)</f>
        <v>7.8602999999999996</v>
      </c>
      <c r="O18" s="66">
        <f t="shared" si="6"/>
        <v>9</v>
      </c>
      <c r="P18" s="65">
        <f>VLOOKUP($A18,'Return Data'!$B$7:$R$2843,14,0)</f>
        <v>7.4892000000000003</v>
      </c>
      <c r="Q18" s="66">
        <f t="shared" si="7"/>
        <v>17</v>
      </c>
      <c r="R18" s="65">
        <f>VLOOKUP($A18,'Return Data'!$B$7:$R$2843,16,0)</f>
        <v>7.6395999999999997</v>
      </c>
      <c r="S18" s="67">
        <f t="shared" si="0"/>
        <v>21</v>
      </c>
    </row>
    <row r="19" spans="1:19" x14ac:dyDescent="0.3">
      <c r="A19" s="82" t="s">
        <v>1096</v>
      </c>
      <c r="B19" s="64">
        <f>VLOOKUP($A19,'Return Data'!$B$7:$R$2843,3,0)</f>
        <v>44438</v>
      </c>
      <c r="C19" s="65">
        <f>VLOOKUP($A19,'Return Data'!$B$7:$R$2843,4,0)</f>
        <v>12.417</v>
      </c>
      <c r="D19" s="65">
        <f>VLOOKUP($A19,'Return Data'!$B$7:$R$2843,9,0)</f>
        <v>7.7503000000000002</v>
      </c>
      <c r="E19" s="66">
        <f t="shared" si="1"/>
        <v>23</v>
      </c>
      <c r="F19" s="65">
        <f>VLOOKUP($A19,'Return Data'!$B$7:$R$2843,10,0)</f>
        <v>57.583599999999997</v>
      </c>
      <c r="G19" s="66">
        <f t="shared" si="2"/>
        <v>1</v>
      </c>
      <c r="H19" s="65">
        <f>VLOOKUP($A19,'Return Data'!$B$7:$R$2843,11,0)</f>
        <v>33.693300000000001</v>
      </c>
      <c r="I19" s="66">
        <f t="shared" si="3"/>
        <v>1</v>
      </c>
      <c r="J19" s="65">
        <f>VLOOKUP($A19,'Return Data'!$B$7:$R$2843,12,0)</f>
        <v>23.135200000000001</v>
      </c>
      <c r="K19" s="66">
        <f t="shared" si="4"/>
        <v>1</v>
      </c>
      <c r="L19" s="65">
        <f>VLOOKUP($A19,'Return Data'!$B$7:$R$2843,13,0)</f>
        <v>18.267499999999998</v>
      </c>
      <c r="M19" s="66">
        <f t="shared" si="5"/>
        <v>1</v>
      </c>
      <c r="N19" s="65">
        <f>VLOOKUP($A19,'Return Data'!$B$7:$R$2843,17,0)</f>
        <v>-5.5237999999999996</v>
      </c>
      <c r="O19" s="66">
        <f t="shared" si="6"/>
        <v>30</v>
      </c>
      <c r="P19" s="65">
        <f>VLOOKUP($A19,'Return Data'!$B$7:$R$2843,14,0)</f>
        <v>-4.3456000000000001</v>
      </c>
      <c r="Q19" s="66">
        <f t="shared" si="7"/>
        <v>29</v>
      </c>
      <c r="R19" s="65">
        <f>VLOOKUP($A19,'Return Data'!$B$7:$R$2843,16,0)</f>
        <v>3.0594000000000001</v>
      </c>
      <c r="S19" s="67">
        <f t="shared" si="0"/>
        <v>30</v>
      </c>
    </row>
    <row r="20" spans="1:19" x14ac:dyDescent="0.3">
      <c r="A20" s="82" t="s">
        <v>1098</v>
      </c>
      <c r="B20" s="64">
        <f>VLOOKUP($A20,'Return Data'!$B$7:$R$2843,3,0)</f>
        <v>44438</v>
      </c>
      <c r="C20" s="65">
        <f>VLOOKUP($A20,'Return Data'!$B$7:$R$2843,4,0)</f>
        <v>4.3499999999999997E-2</v>
      </c>
      <c r="D20" s="65">
        <f>VLOOKUP($A20,'Return Data'!$B$7:$R$2843,9,0)</f>
        <v>10.927300000000001</v>
      </c>
      <c r="E20" s="66">
        <f t="shared" si="1"/>
        <v>6</v>
      </c>
      <c r="F20" s="65">
        <f>VLOOKUP($A20,'Return Data'!$B$7:$R$2843,10,0)</f>
        <v>11.015499999999999</v>
      </c>
      <c r="G20" s="66">
        <f t="shared" si="2"/>
        <v>4</v>
      </c>
      <c r="H20" s="65">
        <f>VLOOKUP($A20,'Return Data'!$B$7:$R$2843,11,0)</f>
        <v>11.014200000000001</v>
      </c>
      <c r="I20" s="66">
        <f t="shared" si="3"/>
        <v>5</v>
      </c>
      <c r="J20" s="65"/>
      <c r="K20" s="66"/>
      <c r="L20" s="65"/>
      <c r="M20" s="66"/>
      <c r="N20" s="65"/>
      <c r="O20" s="66"/>
      <c r="P20" s="65"/>
      <c r="Q20" s="66"/>
      <c r="R20" s="65">
        <f>VLOOKUP($A20,'Return Data'!$B$7:$R$2843,16,0)</f>
        <v>-11.093500000000001</v>
      </c>
      <c r="S20" s="67">
        <f t="shared" si="0"/>
        <v>33</v>
      </c>
    </row>
    <row r="21" spans="1:19" x14ac:dyDescent="0.3">
      <c r="A21" s="82" t="s">
        <v>1103</v>
      </c>
      <c r="B21" s="64">
        <f>VLOOKUP($A21,'Return Data'!$B$7:$R$2843,3,0)</f>
        <v>44438</v>
      </c>
      <c r="C21" s="65">
        <f>VLOOKUP($A21,'Return Data'!$B$7:$R$2843,4,0)</f>
        <v>40.397799999999997</v>
      </c>
      <c r="D21" s="65">
        <f>VLOOKUP($A21,'Return Data'!$B$7:$R$2843,9,0)</f>
        <v>6.9748000000000001</v>
      </c>
      <c r="E21" s="66">
        <f t="shared" si="1"/>
        <v>30</v>
      </c>
      <c r="F21" s="65">
        <f>VLOOKUP($A21,'Return Data'!$B$7:$R$2843,10,0)</f>
        <v>6.1662999999999997</v>
      </c>
      <c r="G21" s="66">
        <f t="shared" si="2"/>
        <v>9</v>
      </c>
      <c r="H21" s="65">
        <f>VLOOKUP($A21,'Return Data'!$B$7:$R$2843,11,0)</f>
        <v>6.9305000000000003</v>
      </c>
      <c r="I21" s="66">
        <f t="shared" si="3"/>
        <v>16</v>
      </c>
      <c r="J21" s="65">
        <f>VLOOKUP($A21,'Return Data'!$B$7:$R$2843,12,0)</f>
        <v>4.2530000000000001</v>
      </c>
      <c r="K21" s="66">
        <f>RANK(J21,J$8:J$42,0)</f>
        <v>10</v>
      </c>
      <c r="L21" s="65">
        <f>VLOOKUP($A21,'Return Data'!$B$7:$R$2843,13,0)</f>
        <v>7.3514999999999997</v>
      </c>
      <c r="M21" s="66">
        <f>RANK(L21,L$8:L$42,0)</f>
        <v>9</v>
      </c>
      <c r="N21" s="65">
        <f>VLOOKUP($A21,'Return Data'!$B$7:$R$2843,17,0)</f>
        <v>9.0662000000000003</v>
      </c>
      <c r="O21" s="66">
        <f>RANK(N21,N$8:N$42,0)</f>
        <v>3</v>
      </c>
      <c r="P21" s="65">
        <f>VLOOKUP($A21,'Return Data'!$B$7:$R$2843,14,0)</f>
        <v>9.5734999999999992</v>
      </c>
      <c r="Q21" s="66">
        <f>RANK(P21,P$8:P$42,0)</f>
        <v>3</v>
      </c>
      <c r="R21" s="65">
        <f>VLOOKUP($A21,'Return Data'!$B$7:$R$2843,16,0)</f>
        <v>8.1453000000000007</v>
      </c>
      <c r="S21" s="67">
        <f t="shared" si="0"/>
        <v>11</v>
      </c>
    </row>
    <row r="22" spans="1:19" x14ac:dyDescent="0.3">
      <c r="A22" s="82" t="s">
        <v>1104</v>
      </c>
      <c r="B22" s="64">
        <f>VLOOKUP($A22,'Return Data'!$B$7:$R$2843,3,0)</f>
        <v>44438</v>
      </c>
      <c r="C22" s="65">
        <f>VLOOKUP($A22,'Return Data'!$B$7:$R$2843,4,0)</f>
        <v>58.741700000000002</v>
      </c>
      <c r="D22" s="65">
        <f>VLOOKUP($A22,'Return Data'!$B$7:$R$2843,9,0)</f>
        <v>6.4734999999999996</v>
      </c>
      <c r="E22" s="66">
        <f t="shared" si="1"/>
        <v>32</v>
      </c>
      <c r="F22" s="65">
        <f>VLOOKUP($A22,'Return Data'!$B$7:$R$2843,10,0)</f>
        <v>2.7841999999999998</v>
      </c>
      <c r="G22" s="66">
        <f t="shared" si="2"/>
        <v>29</v>
      </c>
      <c r="H22" s="65">
        <f>VLOOKUP($A22,'Return Data'!$B$7:$R$2843,11,0)</f>
        <v>5.0491999999999999</v>
      </c>
      <c r="I22" s="66">
        <f t="shared" si="3"/>
        <v>30</v>
      </c>
      <c r="J22" s="65">
        <f>VLOOKUP($A22,'Return Data'!$B$7:$R$2843,12,0)</f>
        <v>1.9417</v>
      </c>
      <c r="K22" s="66">
        <f>RANK(J22,J$8:J$42,0)</f>
        <v>22</v>
      </c>
      <c r="L22" s="65">
        <f>VLOOKUP($A22,'Return Data'!$B$7:$R$2843,13,0)</f>
        <v>3.8498000000000001</v>
      </c>
      <c r="M22" s="66">
        <f>RANK(L22,L$8:L$42,0)</f>
        <v>26</v>
      </c>
      <c r="N22" s="65">
        <f>VLOOKUP($A22,'Return Data'!$B$7:$R$2843,17,0)</f>
        <v>4.6946000000000003</v>
      </c>
      <c r="O22" s="66">
        <f>RANK(N22,N$8:N$42,0)</f>
        <v>24</v>
      </c>
      <c r="P22" s="65">
        <f>VLOOKUP($A22,'Return Data'!$B$7:$R$2843,14,0)</f>
        <v>5.9233000000000002</v>
      </c>
      <c r="Q22" s="66">
        <f>RANK(P22,P$8:P$42,0)</f>
        <v>20</v>
      </c>
      <c r="R22" s="65">
        <f>VLOOKUP($A22,'Return Data'!$B$7:$R$2843,16,0)</f>
        <v>7.7518000000000002</v>
      </c>
      <c r="S22" s="67">
        <f t="shared" si="0"/>
        <v>18</v>
      </c>
    </row>
    <row r="23" spans="1:19" x14ac:dyDescent="0.3">
      <c r="A23" s="82" t="s">
        <v>1108</v>
      </c>
      <c r="B23" s="64">
        <f>VLOOKUP($A23,'Return Data'!$B$7:$R$2843,3,0)</f>
        <v>44438</v>
      </c>
      <c r="C23" s="65">
        <f>VLOOKUP($A23,'Return Data'!$B$7:$R$2843,4,0)</f>
        <v>29.116499999999998</v>
      </c>
      <c r="D23" s="65">
        <f>VLOOKUP($A23,'Return Data'!$B$7:$R$2843,9,0)</f>
        <v>9.2187000000000001</v>
      </c>
      <c r="E23" s="66">
        <f t="shared" si="1"/>
        <v>12</v>
      </c>
      <c r="F23" s="65">
        <f>VLOOKUP($A23,'Return Data'!$B$7:$R$2843,10,0)</f>
        <v>6.1448999999999998</v>
      </c>
      <c r="G23" s="66">
        <f t="shared" si="2"/>
        <v>10</v>
      </c>
      <c r="H23" s="65">
        <f>VLOOKUP($A23,'Return Data'!$B$7:$R$2843,11,0)</f>
        <v>8.4314999999999998</v>
      </c>
      <c r="I23" s="66">
        <f t="shared" si="3"/>
        <v>8</v>
      </c>
      <c r="J23" s="65">
        <f>VLOOKUP($A23,'Return Data'!$B$7:$R$2843,12,0)</f>
        <v>5.0903999999999998</v>
      </c>
      <c r="K23" s="66">
        <f>RANK(J23,J$8:J$42,0)</f>
        <v>8</v>
      </c>
      <c r="L23" s="65">
        <f>VLOOKUP($A23,'Return Data'!$B$7:$R$2843,13,0)</f>
        <v>7.0850999999999997</v>
      </c>
      <c r="M23" s="66">
        <f>RANK(L23,L$8:L$42,0)</f>
        <v>10</v>
      </c>
      <c r="N23" s="65">
        <f>VLOOKUP($A23,'Return Data'!$B$7:$R$2843,17,0)</f>
        <v>8.5298999999999996</v>
      </c>
      <c r="O23" s="66">
        <f>RANK(N23,N$8:N$42,0)</f>
        <v>4</v>
      </c>
      <c r="P23" s="65">
        <f>VLOOKUP($A23,'Return Data'!$B$7:$R$2843,14,0)</f>
        <v>2.3022999999999998</v>
      </c>
      <c r="Q23" s="66">
        <f>RANK(P23,P$8:P$42,0)</f>
        <v>26</v>
      </c>
      <c r="R23" s="65">
        <f>VLOOKUP($A23,'Return Data'!$B$7:$R$2843,16,0)</f>
        <v>5.8581000000000003</v>
      </c>
      <c r="S23" s="67">
        <f t="shared" si="0"/>
        <v>27</v>
      </c>
    </row>
    <row r="24" spans="1:19" x14ac:dyDescent="0.3">
      <c r="A24" s="82" t="s">
        <v>1109</v>
      </c>
      <c r="B24" s="64">
        <f>VLOOKUP($A24,'Return Data'!$B$7:$R$2843,3,0)</f>
        <v>44438</v>
      </c>
      <c r="C24" s="65">
        <f>VLOOKUP($A24,'Return Data'!$B$7:$R$2843,4,0)</f>
        <v>0.7853</v>
      </c>
      <c r="D24" s="65">
        <f>VLOOKUP($A24,'Return Data'!$B$7:$R$2843,9,0)</f>
        <v>0</v>
      </c>
      <c r="E24" s="66">
        <f t="shared" si="1"/>
        <v>34</v>
      </c>
      <c r="F24" s="65">
        <f>VLOOKUP($A24,'Return Data'!$B$7:$R$2843,10,0)</f>
        <v>0</v>
      </c>
      <c r="G24" s="66">
        <f t="shared" si="2"/>
        <v>32</v>
      </c>
      <c r="H24" s="65">
        <f>VLOOKUP($A24,'Return Data'!$B$7:$R$2843,11,0)</f>
        <v>0</v>
      </c>
      <c r="I24" s="66">
        <f t="shared" si="3"/>
        <v>34</v>
      </c>
      <c r="J24" s="65">
        <f>VLOOKUP($A24,'Return Data'!$B$7:$R$2843,12,0)</f>
        <v>0</v>
      </c>
      <c r="K24" s="66">
        <f>RANK(J24,J$8:J$42,0)</f>
        <v>30</v>
      </c>
      <c r="L24" s="65">
        <f>VLOOKUP($A24,'Return Data'!$B$7:$R$2843,13,0)</f>
        <v>0</v>
      </c>
      <c r="M24" s="66">
        <f>RANK(L24,L$8:L$42,0)</f>
        <v>31</v>
      </c>
      <c r="N24" s="65"/>
      <c r="O24" s="66"/>
      <c r="P24" s="65"/>
      <c r="Q24" s="66"/>
      <c r="R24" s="65">
        <f>VLOOKUP($A24,'Return Data'!$B$7:$R$2843,16,0)</f>
        <v>-20.7974</v>
      </c>
      <c r="S24" s="67">
        <f t="shared" si="0"/>
        <v>35</v>
      </c>
    </row>
    <row r="25" spans="1:19" x14ac:dyDescent="0.3">
      <c r="A25" s="82" t="s">
        <v>1113</v>
      </c>
      <c r="B25" s="64">
        <f>VLOOKUP($A25,'Return Data'!$B$7:$R$2843,3,0)</f>
        <v>44438</v>
      </c>
      <c r="C25" s="65">
        <f>VLOOKUP($A25,'Return Data'!$B$7:$R$2843,4,0)</f>
        <v>8.5800000000000001E-2</v>
      </c>
      <c r="D25" s="65">
        <f>VLOOKUP($A25,'Return Data'!$B$7:$R$2843,9,0)</f>
        <v>11.0816</v>
      </c>
      <c r="E25" s="66">
        <f t="shared" si="1"/>
        <v>5</v>
      </c>
      <c r="F25" s="65">
        <f>VLOOKUP($A25,'Return Data'!$B$7:$R$2843,10,0)</f>
        <v>11.173999999999999</v>
      </c>
      <c r="G25" s="66">
        <f t="shared" si="2"/>
        <v>2</v>
      </c>
      <c r="H25" s="65">
        <f>VLOOKUP($A25,'Return Data'!$B$7:$R$2843,11,0)</f>
        <v>11.433999999999999</v>
      </c>
      <c r="I25" s="66">
        <f t="shared" si="3"/>
        <v>3</v>
      </c>
      <c r="J25" s="65"/>
      <c r="K25" s="66"/>
      <c r="L25" s="65"/>
      <c r="M25" s="66"/>
      <c r="N25" s="65"/>
      <c r="O25" s="66"/>
      <c r="P25" s="65"/>
      <c r="Q25" s="66"/>
      <c r="R25" s="65">
        <f>VLOOKUP($A25,'Return Data'!$B$7:$R$2843,16,0)</f>
        <v>-8.3005999999999993</v>
      </c>
      <c r="S25" s="67">
        <f t="shared" si="0"/>
        <v>32</v>
      </c>
    </row>
    <row r="26" spans="1:19" x14ac:dyDescent="0.3">
      <c r="A26" s="82" t="s">
        <v>1115</v>
      </c>
      <c r="B26" s="64">
        <f>VLOOKUP($A26,'Return Data'!$B$7:$R$2843,3,0)</f>
        <v>44438</v>
      </c>
      <c r="C26" s="65">
        <f>VLOOKUP($A26,'Return Data'!$B$7:$R$2843,4,0)</f>
        <v>14.3558</v>
      </c>
      <c r="D26" s="65">
        <f>VLOOKUP($A26,'Return Data'!$B$7:$R$2843,9,0)</f>
        <v>9.0249000000000006</v>
      </c>
      <c r="E26" s="66">
        <f t="shared" si="1"/>
        <v>16</v>
      </c>
      <c r="F26" s="65">
        <f>VLOOKUP($A26,'Return Data'!$B$7:$R$2843,10,0)</f>
        <v>5.2385999999999999</v>
      </c>
      <c r="G26" s="66">
        <f t="shared" si="2"/>
        <v>17</v>
      </c>
      <c r="H26" s="65">
        <f>VLOOKUP($A26,'Return Data'!$B$7:$R$2843,11,0)</f>
        <v>6.0088999999999997</v>
      </c>
      <c r="I26" s="66">
        <f t="shared" si="3"/>
        <v>24</v>
      </c>
      <c r="J26" s="65">
        <f>VLOOKUP($A26,'Return Data'!$B$7:$R$2843,12,0)</f>
        <v>3.1888000000000001</v>
      </c>
      <c r="K26" s="66">
        <f t="shared" ref="K26:K38" si="8">RANK(J26,J$8:J$42,0)</f>
        <v>14</v>
      </c>
      <c r="L26" s="65">
        <f>VLOOKUP($A26,'Return Data'!$B$7:$R$2843,13,0)</f>
        <v>5.4939</v>
      </c>
      <c r="M26" s="66">
        <f t="shared" ref="M26:M38" si="9">RANK(L26,L$8:L$42,0)</f>
        <v>16</v>
      </c>
      <c r="N26" s="65">
        <f>VLOOKUP($A26,'Return Data'!$B$7:$R$2843,17,0)</f>
        <v>1.8595999999999999</v>
      </c>
      <c r="O26" s="66">
        <f t="shared" ref="O26:O38" si="10">RANK(N26,N$8:N$42,0)</f>
        <v>28</v>
      </c>
      <c r="P26" s="65">
        <f>VLOOKUP($A26,'Return Data'!$B$7:$R$2843,14,0)</f>
        <v>3.3791000000000002</v>
      </c>
      <c r="Q26" s="66">
        <f t="shared" ref="Q26:Q38" si="11">RANK(P26,P$8:P$42,0)</f>
        <v>24</v>
      </c>
      <c r="R26" s="65">
        <f>VLOOKUP($A26,'Return Data'!$B$7:$R$2843,16,0)</f>
        <v>5.7916999999999996</v>
      </c>
      <c r="S26" s="67">
        <f t="shared" si="0"/>
        <v>28</v>
      </c>
    </row>
    <row r="27" spans="1:19" x14ac:dyDescent="0.3">
      <c r="A27" s="82" t="s">
        <v>1118</v>
      </c>
      <c r="B27" s="64">
        <f>VLOOKUP($A27,'Return Data'!$B$7:$R$2843,3,0)</f>
        <v>44438</v>
      </c>
      <c r="C27" s="65">
        <f>VLOOKUP($A27,'Return Data'!$B$7:$R$2843,4,0)</f>
        <v>100.6116</v>
      </c>
      <c r="D27" s="65">
        <f>VLOOKUP($A27,'Return Data'!$B$7:$R$2843,9,0)</f>
        <v>11.291499999999999</v>
      </c>
      <c r="E27" s="66">
        <f t="shared" si="1"/>
        <v>4</v>
      </c>
      <c r="F27" s="65">
        <f>VLOOKUP($A27,'Return Data'!$B$7:$R$2843,10,0)</f>
        <v>5.5433000000000003</v>
      </c>
      <c r="G27" s="66">
        <f t="shared" si="2"/>
        <v>15</v>
      </c>
      <c r="H27" s="65">
        <f>VLOOKUP($A27,'Return Data'!$B$7:$R$2843,11,0)</f>
        <v>9.5855999999999995</v>
      </c>
      <c r="I27" s="66">
        <f t="shared" si="3"/>
        <v>6</v>
      </c>
      <c r="J27" s="65">
        <f>VLOOKUP($A27,'Return Data'!$B$7:$R$2843,12,0)</f>
        <v>3.8681000000000001</v>
      </c>
      <c r="K27" s="66">
        <f t="shared" si="8"/>
        <v>12</v>
      </c>
      <c r="L27" s="65">
        <f>VLOOKUP($A27,'Return Data'!$B$7:$R$2843,13,0)</f>
        <v>7.0110000000000001</v>
      </c>
      <c r="M27" s="66">
        <f t="shared" si="9"/>
        <v>11</v>
      </c>
      <c r="N27" s="65">
        <f>VLOOKUP($A27,'Return Data'!$B$7:$R$2843,17,0)</f>
        <v>8.1109000000000009</v>
      </c>
      <c r="O27" s="66">
        <f t="shared" si="10"/>
        <v>7</v>
      </c>
      <c r="P27" s="65">
        <f>VLOOKUP($A27,'Return Data'!$B$7:$R$2843,14,0)</f>
        <v>9.7815999999999992</v>
      </c>
      <c r="Q27" s="66">
        <f t="shared" si="11"/>
        <v>1</v>
      </c>
      <c r="R27" s="65">
        <f>VLOOKUP($A27,'Return Data'!$B$7:$R$2843,16,0)</f>
        <v>9.3320000000000007</v>
      </c>
      <c r="S27" s="67">
        <f t="shared" si="0"/>
        <v>2</v>
      </c>
    </row>
    <row r="28" spans="1:19" x14ac:dyDescent="0.3">
      <c r="A28" s="82" t="s">
        <v>1121</v>
      </c>
      <c r="B28" s="64">
        <f>VLOOKUP($A28,'Return Data'!$B$7:$R$2843,3,0)</f>
        <v>44438</v>
      </c>
      <c r="C28" s="65">
        <f>VLOOKUP($A28,'Return Data'!$B$7:$R$2843,4,0)</f>
        <v>46.128799999999998</v>
      </c>
      <c r="D28" s="65">
        <f>VLOOKUP($A28,'Return Data'!$B$7:$R$2843,9,0)</f>
        <v>8.1447000000000003</v>
      </c>
      <c r="E28" s="66">
        <f t="shared" si="1"/>
        <v>22</v>
      </c>
      <c r="F28" s="65">
        <f>VLOOKUP($A28,'Return Data'!$B$7:$R$2843,10,0)</f>
        <v>3.0592999999999999</v>
      </c>
      <c r="G28" s="66">
        <f t="shared" si="2"/>
        <v>27</v>
      </c>
      <c r="H28" s="65">
        <f>VLOOKUP($A28,'Return Data'!$B$7:$R$2843,11,0)</f>
        <v>5.8224999999999998</v>
      </c>
      <c r="I28" s="66">
        <f t="shared" si="3"/>
        <v>26</v>
      </c>
      <c r="J28" s="65">
        <f>VLOOKUP($A28,'Return Data'!$B$7:$R$2843,12,0)</f>
        <v>2.3973</v>
      </c>
      <c r="K28" s="66">
        <f t="shared" si="8"/>
        <v>20</v>
      </c>
      <c r="L28" s="65">
        <f>VLOOKUP($A28,'Return Data'!$B$7:$R$2843,13,0)</f>
        <v>4.8128000000000002</v>
      </c>
      <c r="M28" s="66">
        <f t="shared" si="9"/>
        <v>21</v>
      </c>
      <c r="N28" s="65">
        <f>VLOOKUP($A28,'Return Data'!$B$7:$R$2843,17,0)</f>
        <v>6.3536999999999999</v>
      </c>
      <c r="O28" s="66">
        <f t="shared" si="10"/>
        <v>17</v>
      </c>
      <c r="P28" s="65">
        <f>VLOOKUP($A28,'Return Data'!$B$7:$R$2843,14,0)</f>
        <v>8.3055000000000003</v>
      </c>
      <c r="Q28" s="66">
        <f t="shared" si="11"/>
        <v>11</v>
      </c>
      <c r="R28" s="65">
        <f>VLOOKUP($A28,'Return Data'!$B$7:$R$2843,16,0)</f>
        <v>8.3980999999999995</v>
      </c>
      <c r="S28" s="67">
        <f t="shared" si="0"/>
        <v>8</v>
      </c>
    </row>
    <row r="29" spans="1:19" x14ac:dyDescent="0.3">
      <c r="A29" s="82" t="s">
        <v>1122</v>
      </c>
      <c r="B29" s="64">
        <f>VLOOKUP($A29,'Return Data'!$B$7:$R$2843,3,0)</f>
        <v>44438</v>
      </c>
      <c r="C29" s="65">
        <f>VLOOKUP($A29,'Return Data'!$B$7:$R$2843,4,0)</f>
        <v>47.4679</v>
      </c>
      <c r="D29" s="65">
        <f>VLOOKUP($A29,'Return Data'!$B$7:$R$2843,9,0)</f>
        <v>8.3963000000000001</v>
      </c>
      <c r="E29" s="66">
        <f t="shared" si="1"/>
        <v>19</v>
      </c>
      <c r="F29" s="65">
        <f>VLOOKUP($A29,'Return Data'!$B$7:$R$2843,10,0)</f>
        <v>3.508</v>
      </c>
      <c r="G29" s="66">
        <f t="shared" si="2"/>
        <v>24</v>
      </c>
      <c r="H29" s="65">
        <f>VLOOKUP($A29,'Return Data'!$B$7:$R$2843,11,0)</f>
        <v>5.5639000000000003</v>
      </c>
      <c r="I29" s="66">
        <f t="shared" si="3"/>
        <v>29</v>
      </c>
      <c r="J29" s="65">
        <f>VLOOKUP($A29,'Return Data'!$B$7:$R$2843,12,0)</f>
        <v>2.4096000000000002</v>
      </c>
      <c r="K29" s="66">
        <f t="shared" si="8"/>
        <v>19</v>
      </c>
      <c r="L29" s="65">
        <f>VLOOKUP($A29,'Return Data'!$B$7:$R$2843,13,0)</f>
        <v>4.9862000000000002</v>
      </c>
      <c r="M29" s="66">
        <f t="shared" si="9"/>
        <v>19</v>
      </c>
      <c r="N29" s="65">
        <f>VLOOKUP($A29,'Return Data'!$B$7:$R$2843,17,0)</f>
        <v>6.1779000000000002</v>
      </c>
      <c r="O29" s="66">
        <f t="shared" si="10"/>
        <v>19</v>
      </c>
      <c r="P29" s="65">
        <f>VLOOKUP($A29,'Return Data'!$B$7:$R$2843,14,0)</f>
        <v>7.4074999999999998</v>
      </c>
      <c r="Q29" s="66">
        <f t="shared" si="11"/>
        <v>18</v>
      </c>
      <c r="R29" s="65">
        <f>VLOOKUP($A29,'Return Data'!$B$7:$R$2843,16,0)</f>
        <v>7.7058</v>
      </c>
      <c r="S29" s="67">
        <f t="shared" si="0"/>
        <v>19</v>
      </c>
    </row>
    <row r="30" spans="1:19" x14ac:dyDescent="0.3">
      <c r="A30" s="82" t="s">
        <v>1124</v>
      </c>
      <c r="B30" s="64">
        <f>VLOOKUP($A30,'Return Data'!$B$7:$R$2843,3,0)</f>
        <v>44438</v>
      </c>
      <c r="C30" s="65">
        <f>VLOOKUP($A30,'Return Data'!$B$7:$R$2843,4,0)</f>
        <v>35.122199999999999</v>
      </c>
      <c r="D30" s="65">
        <f>VLOOKUP($A30,'Return Data'!$B$7:$R$2843,9,0)</f>
        <v>11.741899999999999</v>
      </c>
      <c r="E30" s="66">
        <f t="shared" si="1"/>
        <v>3</v>
      </c>
      <c r="F30" s="65">
        <f>VLOOKUP($A30,'Return Data'!$B$7:$R$2843,10,0)</f>
        <v>4.1996000000000002</v>
      </c>
      <c r="G30" s="66">
        <f t="shared" si="2"/>
        <v>20</v>
      </c>
      <c r="H30" s="65">
        <f>VLOOKUP($A30,'Return Data'!$B$7:$R$2843,11,0)</f>
        <v>6.9294000000000002</v>
      </c>
      <c r="I30" s="66">
        <f t="shared" si="3"/>
        <v>17</v>
      </c>
      <c r="J30" s="65">
        <f>VLOOKUP($A30,'Return Data'!$B$7:$R$2843,12,0)</f>
        <v>1.7325999999999999</v>
      </c>
      <c r="K30" s="66">
        <f t="shared" si="8"/>
        <v>25</v>
      </c>
      <c r="L30" s="65">
        <f>VLOOKUP($A30,'Return Data'!$B$7:$R$2843,13,0)</f>
        <v>4.7019000000000002</v>
      </c>
      <c r="M30" s="66">
        <f t="shared" si="9"/>
        <v>22</v>
      </c>
      <c r="N30" s="65">
        <f>VLOOKUP($A30,'Return Data'!$B$7:$R$2843,17,0)</f>
        <v>5.4356</v>
      </c>
      <c r="O30" s="66">
        <f t="shared" si="10"/>
        <v>22</v>
      </c>
      <c r="P30" s="65">
        <f>VLOOKUP($A30,'Return Data'!$B$7:$R$2843,14,0)</f>
        <v>8.2840000000000007</v>
      </c>
      <c r="Q30" s="66">
        <f t="shared" si="11"/>
        <v>12</v>
      </c>
      <c r="R30" s="65">
        <f>VLOOKUP($A30,'Return Data'!$B$7:$R$2843,16,0)</f>
        <v>6.9356</v>
      </c>
      <c r="S30" s="67">
        <f t="shared" si="0"/>
        <v>25</v>
      </c>
    </row>
    <row r="31" spans="1:19" x14ac:dyDescent="0.3">
      <c r="A31" s="82" t="s">
        <v>1126</v>
      </c>
      <c r="B31" s="64">
        <f>VLOOKUP($A31,'Return Data'!$B$7:$R$2843,3,0)</f>
        <v>44438</v>
      </c>
      <c r="C31" s="65">
        <f>VLOOKUP($A31,'Return Data'!$B$7:$R$2843,4,0)</f>
        <v>31.542400000000001</v>
      </c>
      <c r="D31" s="65">
        <f>VLOOKUP($A31,'Return Data'!$B$7:$R$2843,9,0)</f>
        <v>9.0464000000000002</v>
      </c>
      <c r="E31" s="66">
        <f t="shared" si="1"/>
        <v>14</v>
      </c>
      <c r="F31" s="65">
        <f>VLOOKUP($A31,'Return Data'!$B$7:$R$2843,10,0)</f>
        <v>3.2724000000000002</v>
      </c>
      <c r="G31" s="66">
        <f t="shared" si="2"/>
        <v>25</v>
      </c>
      <c r="H31" s="65">
        <f>VLOOKUP($A31,'Return Data'!$B$7:$R$2843,11,0)</f>
        <v>6.8266999999999998</v>
      </c>
      <c r="I31" s="66">
        <f t="shared" si="3"/>
        <v>18</v>
      </c>
      <c r="J31" s="65">
        <f>VLOOKUP($A31,'Return Data'!$B$7:$R$2843,12,0)</f>
        <v>2.6996000000000002</v>
      </c>
      <c r="K31" s="66">
        <f t="shared" si="8"/>
        <v>17</v>
      </c>
      <c r="L31" s="65">
        <f>VLOOKUP($A31,'Return Data'!$B$7:$R$2843,13,0)</f>
        <v>5.5712000000000002</v>
      </c>
      <c r="M31" s="66">
        <f t="shared" si="9"/>
        <v>14</v>
      </c>
      <c r="N31" s="65">
        <f>VLOOKUP($A31,'Return Data'!$B$7:$R$2843,17,0)</f>
        <v>7.9744999999999999</v>
      </c>
      <c r="O31" s="66">
        <f t="shared" si="10"/>
        <v>8</v>
      </c>
      <c r="P31" s="65">
        <f>VLOOKUP($A31,'Return Data'!$B$7:$R$2843,14,0)</f>
        <v>8.9715000000000007</v>
      </c>
      <c r="Q31" s="66">
        <f t="shared" si="11"/>
        <v>8</v>
      </c>
      <c r="R31" s="65">
        <f>VLOOKUP($A31,'Return Data'!$B$7:$R$2843,16,0)</f>
        <v>9.2082999999999995</v>
      </c>
      <c r="S31" s="67">
        <f t="shared" si="0"/>
        <v>3</v>
      </c>
    </row>
    <row r="32" spans="1:19" x14ac:dyDescent="0.3">
      <c r="A32" s="82" t="s">
        <v>1129</v>
      </c>
      <c r="B32" s="64">
        <f>VLOOKUP($A32,'Return Data'!$B$7:$R$2843,3,0)</f>
        <v>44438</v>
      </c>
      <c r="C32" s="65">
        <f>VLOOKUP($A32,'Return Data'!$B$7:$R$2843,4,0)</f>
        <v>54.161700000000003</v>
      </c>
      <c r="D32" s="65">
        <f>VLOOKUP($A32,'Return Data'!$B$7:$R$2843,9,0)</f>
        <v>8.2619000000000007</v>
      </c>
      <c r="E32" s="66">
        <f t="shared" si="1"/>
        <v>21</v>
      </c>
      <c r="F32" s="65">
        <f>VLOOKUP($A32,'Return Data'!$B$7:$R$2843,10,0)</f>
        <v>3.6040999999999999</v>
      </c>
      <c r="G32" s="66">
        <f t="shared" si="2"/>
        <v>22</v>
      </c>
      <c r="H32" s="65">
        <f>VLOOKUP($A32,'Return Data'!$B$7:$R$2843,11,0)</f>
        <v>6.6144999999999996</v>
      </c>
      <c r="I32" s="66">
        <f t="shared" si="3"/>
        <v>20</v>
      </c>
      <c r="J32" s="65">
        <f>VLOOKUP($A32,'Return Data'!$B$7:$R$2843,12,0)</f>
        <v>1.6837</v>
      </c>
      <c r="K32" s="66">
        <f t="shared" si="8"/>
        <v>27</v>
      </c>
      <c r="L32" s="65">
        <f>VLOOKUP($A32,'Return Data'!$B$7:$R$2843,13,0)</f>
        <v>4.9550999999999998</v>
      </c>
      <c r="M32" s="66">
        <f t="shared" si="9"/>
        <v>20</v>
      </c>
      <c r="N32" s="65">
        <f>VLOOKUP($A32,'Return Data'!$B$7:$R$2843,17,0)</f>
        <v>6.6486999999999998</v>
      </c>
      <c r="O32" s="66">
        <f t="shared" si="10"/>
        <v>15</v>
      </c>
      <c r="P32" s="65">
        <f>VLOOKUP($A32,'Return Data'!$B$7:$R$2843,14,0)</f>
        <v>9.2627000000000006</v>
      </c>
      <c r="Q32" s="66">
        <f t="shared" si="11"/>
        <v>5</v>
      </c>
      <c r="R32" s="65">
        <f>VLOOKUP($A32,'Return Data'!$B$7:$R$2843,16,0)</f>
        <v>8.3184000000000005</v>
      </c>
      <c r="S32" s="67">
        <f t="shared" si="0"/>
        <v>9</v>
      </c>
    </row>
    <row r="33" spans="1:19" x14ac:dyDescent="0.3">
      <c r="A33" s="82" t="s">
        <v>1130</v>
      </c>
      <c r="B33" s="64">
        <f>VLOOKUP($A33,'Return Data'!$B$7:$R$2843,3,0)</f>
        <v>44438</v>
      </c>
      <c r="C33" s="65">
        <f>VLOOKUP($A33,'Return Data'!$B$7:$R$2843,4,0)</f>
        <v>50.751600000000003</v>
      </c>
      <c r="D33" s="65">
        <f>VLOOKUP($A33,'Return Data'!$B$7:$R$2843,9,0)</f>
        <v>10.771800000000001</v>
      </c>
      <c r="E33" s="66">
        <f t="shared" si="1"/>
        <v>8</v>
      </c>
      <c r="F33" s="65">
        <f>VLOOKUP($A33,'Return Data'!$B$7:$R$2843,10,0)</f>
        <v>5.2057000000000002</v>
      </c>
      <c r="G33" s="66">
        <f t="shared" si="2"/>
        <v>18</v>
      </c>
      <c r="H33" s="65">
        <f>VLOOKUP($A33,'Return Data'!$B$7:$R$2843,11,0)</f>
        <v>5.6433999999999997</v>
      </c>
      <c r="I33" s="66">
        <f t="shared" si="3"/>
        <v>28</v>
      </c>
      <c r="J33" s="65">
        <f>VLOOKUP($A33,'Return Data'!$B$7:$R$2843,12,0)</f>
        <v>1.7448999999999999</v>
      </c>
      <c r="K33" s="66">
        <f t="shared" si="8"/>
        <v>24</v>
      </c>
      <c r="L33" s="65">
        <f>VLOOKUP($A33,'Return Data'!$B$7:$R$2843,13,0)</f>
        <v>3.7465000000000002</v>
      </c>
      <c r="M33" s="66">
        <f t="shared" si="9"/>
        <v>27</v>
      </c>
      <c r="N33" s="65">
        <f>VLOOKUP($A33,'Return Data'!$B$7:$R$2843,17,0)</f>
        <v>3.7888000000000002</v>
      </c>
      <c r="O33" s="66">
        <f t="shared" si="10"/>
        <v>25</v>
      </c>
      <c r="P33" s="65">
        <f>VLOOKUP($A33,'Return Data'!$B$7:$R$2843,14,0)</f>
        <v>2.1638000000000002</v>
      </c>
      <c r="Q33" s="66">
        <f t="shared" si="11"/>
        <v>27</v>
      </c>
      <c r="R33" s="65">
        <f>VLOOKUP($A33,'Return Data'!$B$7:$R$2843,16,0)</f>
        <v>6.2983000000000002</v>
      </c>
      <c r="S33" s="67">
        <f t="shared" si="0"/>
        <v>26</v>
      </c>
    </row>
    <row r="34" spans="1:19" x14ac:dyDescent="0.3">
      <c r="A34" s="82" t="s">
        <v>1133</v>
      </c>
      <c r="B34" s="64">
        <f>VLOOKUP($A34,'Return Data'!$B$7:$R$2843,3,0)</f>
        <v>44438</v>
      </c>
      <c r="C34" s="65">
        <f>VLOOKUP($A34,'Return Data'!$B$7:$R$2843,4,0)</f>
        <v>62.016599999999997</v>
      </c>
      <c r="D34" s="65">
        <f>VLOOKUP($A34,'Return Data'!$B$7:$R$2843,9,0)</f>
        <v>13.9468</v>
      </c>
      <c r="E34" s="66">
        <f t="shared" si="1"/>
        <v>2</v>
      </c>
      <c r="F34" s="65">
        <f>VLOOKUP($A34,'Return Data'!$B$7:$R$2843,10,0)</f>
        <v>6.5896999999999997</v>
      </c>
      <c r="G34" s="66">
        <f t="shared" si="2"/>
        <v>7</v>
      </c>
      <c r="H34" s="65">
        <f>VLOOKUP($A34,'Return Data'!$B$7:$R$2843,11,0)</f>
        <v>6.9968000000000004</v>
      </c>
      <c r="I34" s="66">
        <f t="shared" si="3"/>
        <v>15</v>
      </c>
      <c r="J34" s="65">
        <f>VLOOKUP($A34,'Return Data'!$B$7:$R$2843,12,0)</f>
        <v>3.0626000000000002</v>
      </c>
      <c r="K34" s="66">
        <f t="shared" si="8"/>
        <v>15</v>
      </c>
      <c r="L34" s="65">
        <f>VLOOKUP($A34,'Return Data'!$B$7:$R$2843,13,0)</f>
        <v>6.2641999999999998</v>
      </c>
      <c r="M34" s="66">
        <f t="shared" si="9"/>
        <v>13</v>
      </c>
      <c r="N34" s="65">
        <f>VLOOKUP($A34,'Return Data'!$B$7:$R$2843,17,0)</f>
        <v>7.3884999999999996</v>
      </c>
      <c r="O34" s="66">
        <f t="shared" si="10"/>
        <v>11</v>
      </c>
      <c r="P34" s="65">
        <f>VLOOKUP($A34,'Return Data'!$B$7:$R$2843,14,0)</f>
        <v>9.0366999999999997</v>
      </c>
      <c r="Q34" s="66">
        <f t="shared" si="11"/>
        <v>7</v>
      </c>
      <c r="R34" s="65">
        <f>VLOOKUP($A34,'Return Data'!$B$7:$R$2843,16,0)</f>
        <v>8.7401999999999997</v>
      </c>
      <c r="S34" s="67">
        <f t="shared" si="0"/>
        <v>5</v>
      </c>
    </row>
    <row r="35" spans="1:19" x14ac:dyDescent="0.3">
      <c r="A35" s="82" t="s">
        <v>1134</v>
      </c>
      <c r="B35" s="64">
        <f>VLOOKUP($A35,'Return Data'!$B$7:$R$2843,3,0)</f>
        <v>44438</v>
      </c>
      <c r="C35" s="65">
        <f>VLOOKUP($A35,'Return Data'!$B$7:$R$2843,4,0)</f>
        <v>57.715299999999999</v>
      </c>
      <c r="D35" s="65">
        <f>VLOOKUP($A35,'Return Data'!$B$7:$R$2843,9,0)</f>
        <v>4.9988000000000001</v>
      </c>
      <c r="E35" s="66">
        <f t="shared" si="1"/>
        <v>33</v>
      </c>
      <c r="F35" s="65">
        <f>VLOOKUP($A35,'Return Data'!$B$7:$R$2843,10,0)</f>
        <v>2.0825999999999998</v>
      </c>
      <c r="G35" s="66">
        <f t="shared" si="2"/>
        <v>31</v>
      </c>
      <c r="H35" s="65">
        <f>VLOOKUP($A35,'Return Data'!$B$7:$R$2843,11,0)</f>
        <v>4.7807000000000004</v>
      </c>
      <c r="I35" s="66">
        <f t="shared" si="3"/>
        <v>32</v>
      </c>
      <c r="J35" s="65">
        <f>VLOOKUP($A35,'Return Data'!$B$7:$R$2843,12,0)</f>
        <v>1.6857</v>
      </c>
      <c r="K35" s="66">
        <f t="shared" si="8"/>
        <v>26</v>
      </c>
      <c r="L35" s="65">
        <f>VLOOKUP($A35,'Return Data'!$B$7:$R$2843,13,0)</f>
        <v>3.5145</v>
      </c>
      <c r="M35" s="66">
        <f t="shared" si="9"/>
        <v>28</v>
      </c>
      <c r="N35" s="65">
        <f>VLOOKUP($A35,'Return Data'!$B$7:$R$2843,17,0)</f>
        <v>5.7130999999999998</v>
      </c>
      <c r="O35" s="66">
        <f t="shared" si="10"/>
        <v>21</v>
      </c>
      <c r="P35" s="65">
        <f>VLOOKUP($A35,'Return Data'!$B$7:$R$2843,14,0)</f>
        <v>7.7880000000000003</v>
      </c>
      <c r="Q35" s="66">
        <f t="shared" si="11"/>
        <v>16</v>
      </c>
      <c r="R35" s="65">
        <f>VLOOKUP($A35,'Return Data'!$B$7:$R$2843,16,0)</f>
        <v>8.0831999999999997</v>
      </c>
      <c r="S35" s="67">
        <f t="shared" si="0"/>
        <v>12</v>
      </c>
    </row>
    <row r="36" spans="1:19" x14ac:dyDescent="0.3">
      <c r="A36" s="82" t="s">
        <v>1136</v>
      </c>
      <c r="B36" s="64">
        <f>VLOOKUP($A36,'Return Data'!$B$7:$R$2843,3,0)</f>
        <v>44438</v>
      </c>
      <c r="C36" s="65">
        <f>VLOOKUP($A36,'Return Data'!$B$7:$R$2843,4,0)</f>
        <v>71.795699999999997</v>
      </c>
      <c r="D36" s="65">
        <f>VLOOKUP($A36,'Return Data'!$B$7:$R$2843,9,0)</f>
        <v>8.6865000000000006</v>
      </c>
      <c r="E36" s="66">
        <f t="shared" si="1"/>
        <v>17</v>
      </c>
      <c r="F36" s="65">
        <f>VLOOKUP($A36,'Return Data'!$B$7:$R$2843,10,0)</f>
        <v>2.7292000000000001</v>
      </c>
      <c r="G36" s="66">
        <f t="shared" si="2"/>
        <v>30</v>
      </c>
      <c r="H36" s="65">
        <f>VLOOKUP($A36,'Return Data'!$B$7:$R$2843,11,0)</f>
        <v>6.7716000000000003</v>
      </c>
      <c r="I36" s="66">
        <f t="shared" si="3"/>
        <v>19</v>
      </c>
      <c r="J36" s="65">
        <f>VLOOKUP($A36,'Return Data'!$B$7:$R$2843,12,0)</f>
        <v>1.2789999999999999</v>
      </c>
      <c r="K36" s="66">
        <f t="shared" si="8"/>
        <v>28</v>
      </c>
      <c r="L36" s="65">
        <f>VLOOKUP($A36,'Return Data'!$B$7:$R$2843,13,0)</f>
        <v>4.4530000000000003</v>
      </c>
      <c r="M36" s="66">
        <f t="shared" si="9"/>
        <v>24</v>
      </c>
      <c r="N36" s="65">
        <f>VLOOKUP($A36,'Return Data'!$B$7:$R$2843,17,0)</f>
        <v>6.2908999999999997</v>
      </c>
      <c r="O36" s="66">
        <f t="shared" si="10"/>
        <v>18</v>
      </c>
      <c r="P36" s="65">
        <f>VLOOKUP($A36,'Return Data'!$B$7:$R$2843,14,0)</f>
        <v>9.1667000000000005</v>
      </c>
      <c r="Q36" s="66">
        <f t="shared" si="11"/>
        <v>6</v>
      </c>
      <c r="R36" s="65">
        <f>VLOOKUP($A36,'Return Data'!$B$7:$R$2843,16,0)</f>
        <v>8.6958000000000002</v>
      </c>
      <c r="S36" s="67">
        <f t="shared" si="0"/>
        <v>6</v>
      </c>
    </row>
    <row r="37" spans="1:19" x14ac:dyDescent="0.3">
      <c r="A37" s="82" t="s">
        <v>1139</v>
      </c>
      <c r="B37" s="64">
        <f>VLOOKUP($A37,'Return Data'!$B$7:$R$2843,3,0)</f>
        <v>44438</v>
      </c>
      <c r="C37" s="65">
        <f>VLOOKUP($A37,'Return Data'!$B$7:$R$2843,4,0)</f>
        <v>56.277700000000003</v>
      </c>
      <c r="D37" s="65">
        <f>VLOOKUP($A37,'Return Data'!$B$7:$R$2843,9,0)</f>
        <v>7.6967999999999996</v>
      </c>
      <c r="E37" s="66">
        <f t="shared" si="1"/>
        <v>24</v>
      </c>
      <c r="F37" s="65">
        <f>VLOOKUP($A37,'Return Data'!$B$7:$R$2843,10,0)</f>
        <v>6.0115999999999996</v>
      </c>
      <c r="G37" s="66">
        <f t="shared" si="2"/>
        <v>11</v>
      </c>
      <c r="H37" s="65">
        <f>VLOOKUP($A37,'Return Data'!$B$7:$R$2843,11,0)</f>
        <v>7.0484999999999998</v>
      </c>
      <c r="I37" s="66">
        <f t="shared" si="3"/>
        <v>14</v>
      </c>
      <c r="J37" s="65">
        <f>VLOOKUP($A37,'Return Data'!$B$7:$R$2843,12,0)</f>
        <v>4.0572999999999997</v>
      </c>
      <c r="K37" s="66">
        <f t="shared" si="8"/>
        <v>11</v>
      </c>
      <c r="L37" s="65">
        <f>VLOOKUP($A37,'Return Data'!$B$7:$R$2843,13,0)</f>
        <v>7.0038999999999998</v>
      </c>
      <c r="M37" s="66">
        <f t="shared" si="9"/>
        <v>12</v>
      </c>
      <c r="N37" s="65">
        <f>VLOOKUP($A37,'Return Data'!$B$7:$R$2843,17,0)</f>
        <v>9.1308000000000007</v>
      </c>
      <c r="O37" s="66">
        <f t="shared" si="10"/>
        <v>1</v>
      </c>
      <c r="P37" s="65">
        <f>VLOOKUP($A37,'Return Data'!$B$7:$R$2843,14,0)</f>
        <v>9.6054999999999993</v>
      </c>
      <c r="Q37" s="66">
        <f t="shared" si="11"/>
        <v>2</v>
      </c>
      <c r="R37" s="65">
        <f>VLOOKUP($A37,'Return Data'!$B$7:$R$2843,16,0)</f>
        <v>7.8521999999999998</v>
      </c>
      <c r="S37" s="67">
        <f t="shared" si="0"/>
        <v>16</v>
      </c>
    </row>
    <row r="38" spans="1:19" x14ac:dyDescent="0.3">
      <c r="A38" s="82" t="s">
        <v>1141</v>
      </c>
      <c r="B38" s="64">
        <f>VLOOKUP($A38,'Return Data'!$B$7:$R$2843,3,0)</f>
        <v>44438</v>
      </c>
      <c r="C38" s="65">
        <f>VLOOKUP($A38,'Return Data'!$B$7:$R$2843,4,0)</f>
        <v>66.125699999999995</v>
      </c>
      <c r="D38" s="65">
        <f>VLOOKUP($A38,'Return Data'!$B$7:$R$2843,9,0)</f>
        <v>7.5369999999999999</v>
      </c>
      <c r="E38" s="66">
        <f t="shared" si="1"/>
        <v>27</v>
      </c>
      <c r="F38" s="65">
        <f>VLOOKUP($A38,'Return Data'!$B$7:$R$2843,10,0)</f>
        <v>3.2065999999999999</v>
      </c>
      <c r="G38" s="66">
        <f t="shared" si="2"/>
        <v>26</v>
      </c>
      <c r="H38" s="65">
        <f>VLOOKUP($A38,'Return Data'!$B$7:$R$2843,11,0)</f>
        <v>6.5488999999999997</v>
      </c>
      <c r="I38" s="66">
        <f t="shared" si="3"/>
        <v>21</v>
      </c>
      <c r="J38" s="65">
        <f>VLOOKUP($A38,'Return Data'!$B$7:$R$2843,12,0)</f>
        <v>1.8165</v>
      </c>
      <c r="K38" s="66">
        <f t="shared" si="8"/>
        <v>23</v>
      </c>
      <c r="L38" s="65">
        <f>VLOOKUP($A38,'Return Data'!$B$7:$R$2843,13,0)</f>
        <v>5.0903999999999998</v>
      </c>
      <c r="M38" s="66">
        <f t="shared" si="9"/>
        <v>18</v>
      </c>
      <c r="N38" s="65">
        <f>VLOOKUP($A38,'Return Data'!$B$7:$R$2843,17,0)</f>
        <v>7.2058999999999997</v>
      </c>
      <c r="O38" s="66">
        <f t="shared" si="10"/>
        <v>12</v>
      </c>
      <c r="P38" s="65">
        <f>VLOOKUP($A38,'Return Data'!$B$7:$R$2843,14,0)</f>
        <v>8.1089000000000002</v>
      </c>
      <c r="Q38" s="66">
        <f t="shared" si="11"/>
        <v>14</v>
      </c>
      <c r="R38" s="65">
        <f>VLOOKUP($A38,'Return Data'!$B$7:$R$2843,16,0)</f>
        <v>8.0642999999999994</v>
      </c>
      <c r="S38" s="67">
        <f t="shared" si="0"/>
        <v>13</v>
      </c>
    </row>
    <row r="39" spans="1:19" x14ac:dyDescent="0.3">
      <c r="A39" s="82" t="s">
        <v>1143</v>
      </c>
      <c r="B39" s="64">
        <f>VLOOKUP($A39,'Return Data'!$B$7:$R$2843,3,0)</f>
        <v>44438</v>
      </c>
      <c r="C39" s="65">
        <f>VLOOKUP($A39,'Return Data'!$B$7:$R$2843,4,0)</f>
        <v>1.6741999999999999</v>
      </c>
      <c r="D39" s="65">
        <f>VLOOKUP($A39,'Return Data'!$B$7:$R$2843,9,0)</f>
        <v>10.787699999999999</v>
      </c>
      <c r="E39" s="66">
        <f t="shared" si="1"/>
        <v>7</v>
      </c>
      <c r="F39" s="65">
        <f>VLOOKUP($A39,'Return Data'!$B$7:$R$2843,10,0)</f>
        <v>11.043799999999999</v>
      </c>
      <c r="G39" s="66">
        <f t="shared" si="2"/>
        <v>3</v>
      </c>
      <c r="H39" s="65">
        <f>VLOOKUP($A39,'Return Data'!$B$7:$R$2843,11,0)</f>
        <v>11.3535</v>
      </c>
      <c r="I39" s="66">
        <f t="shared" si="3"/>
        <v>4</v>
      </c>
      <c r="J39" s="65"/>
      <c r="K39" s="66"/>
      <c r="L39" s="65"/>
      <c r="M39" s="66"/>
      <c r="N39" s="65"/>
      <c r="O39" s="66"/>
      <c r="P39" s="65"/>
      <c r="Q39" s="66"/>
      <c r="R39" s="65">
        <f>VLOOKUP($A39,'Return Data'!$B$7:$R$2843,16,0)</f>
        <v>-8.2925000000000004</v>
      </c>
      <c r="S39" s="67">
        <f t="shared" si="0"/>
        <v>31</v>
      </c>
    </row>
    <row r="40" spans="1:19" x14ac:dyDescent="0.3">
      <c r="A40" s="82" t="s">
        <v>1145</v>
      </c>
      <c r="B40" s="64">
        <f>VLOOKUP($A40,'Return Data'!$B$7:$R$2843,3,0)</f>
        <v>44438</v>
      </c>
      <c r="C40" s="65">
        <f>VLOOKUP($A40,'Return Data'!$B$7:$R$2843,4,0)</f>
        <v>51.362699999999997</v>
      </c>
      <c r="D40" s="65">
        <f>VLOOKUP($A40,'Return Data'!$B$7:$R$2843,9,0)</f>
        <v>7.5719000000000003</v>
      </c>
      <c r="E40" s="66">
        <f t="shared" si="1"/>
        <v>26</v>
      </c>
      <c r="F40" s="65">
        <f>VLOOKUP($A40,'Return Data'!$B$7:$R$2843,10,0)</f>
        <v>3.5344000000000002</v>
      </c>
      <c r="G40" s="66">
        <f t="shared" si="2"/>
        <v>23</v>
      </c>
      <c r="H40" s="65">
        <f>VLOOKUP($A40,'Return Data'!$B$7:$R$2843,11,0)</f>
        <v>4.8305999999999996</v>
      </c>
      <c r="I40" s="66">
        <f t="shared" si="3"/>
        <v>31</v>
      </c>
      <c r="J40" s="65">
        <f>VLOOKUP($A40,'Return Data'!$B$7:$R$2843,12,0)</f>
        <v>2.0937000000000001</v>
      </c>
      <c r="K40" s="66">
        <f>RANK(J40,J$8:J$42,0)</f>
        <v>21</v>
      </c>
      <c r="L40" s="65">
        <f>VLOOKUP($A40,'Return Data'!$B$7:$R$2843,13,0)</f>
        <v>4.2784000000000004</v>
      </c>
      <c r="M40" s="66">
        <f>RANK(L40,L$8:L$42,0)</f>
        <v>25</v>
      </c>
      <c r="N40" s="65">
        <f>VLOOKUP($A40,'Return Data'!$B$7:$R$2843,17,0)</f>
        <v>0.76639999999999997</v>
      </c>
      <c r="O40" s="66">
        <f>RANK(N40,N$8:N$42,0)</f>
        <v>29</v>
      </c>
      <c r="P40" s="65">
        <f>VLOOKUP($A40,'Return Data'!$B$7:$R$2843,14,0)</f>
        <v>-0.55230000000000001</v>
      </c>
      <c r="Q40" s="66">
        <f>RANK(P40,P$8:P$42,0)</f>
        <v>28</v>
      </c>
      <c r="R40" s="65">
        <f>VLOOKUP($A40,'Return Data'!$B$7:$R$2843,16,0)</f>
        <v>7.3015999999999996</v>
      </c>
      <c r="S40" s="67">
        <f t="shared" si="0"/>
        <v>24</v>
      </c>
    </row>
    <row r="41" spans="1:19" x14ac:dyDescent="0.3">
      <c r="A41" s="82" t="s">
        <v>1006</v>
      </c>
      <c r="B41" s="64">
        <f>VLOOKUP($A41,'Return Data'!$B$7:$R$2843,3,0)</f>
        <v>44438</v>
      </c>
      <c r="C41" s="65">
        <f>VLOOKUP($A41,'Return Data'!$B$7:$R$2843,4,0)</f>
        <v>71.669200000000004</v>
      </c>
      <c r="D41" s="65">
        <f>VLOOKUP($A41,'Return Data'!$B$7:$R$2843,9,0)</f>
        <v>10.2127</v>
      </c>
      <c r="E41" s="66">
        <f t="shared" si="1"/>
        <v>9</v>
      </c>
      <c r="F41" s="65">
        <f>VLOOKUP($A41,'Return Data'!$B$7:$R$2843,10,0)</f>
        <v>-0.55830000000000002</v>
      </c>
      <c r="G41" s="66">
        <f t="shared" si="2"/>
        <v>33</v>
      </c>
      <c r="H41" s="65">
        <f>VLOOKUP($A41,'Return Data'!$B$7:$R$2843,11,0)</f>
        <v>5.8776000000000002</v>
      </c>
      <c r="I41" s="66">
        <f t="shared" si="3"/>
        <v>25</v>
      </c>
      <c r="J41" s="65">
        <f>VLOOKUP($A41,'Return Data'!$B$7:$R$2843,12,0)</f>
        <v>-0.43790000000000001</v>
      </c>
      <c r="K41" s="66">
        <f>RANK(J41,J$8:J$42,0)</f>
        <v>31</v>
      </c>
      <c r="L41" s="65">
        <f>VLOOKUP($A41,'Return Data'!$B$7:$R$2843,13,0)</f>
        <v>3.5072999999999999</v>
      </c>
      <c r="M41" s="66">
        <f>RANK(L41,L$8:L$42,0)</f>
        <v>29</v>
      </c>
      <c r="N41" s="65">
        <f>VLOOKUP($A41,'Return Data'!$B$7:$R$2843,17,0)</f>
        <v>5.9431000000000003</v>
      </c>
      <c r="O41" s="66">
        <f>RANK(N41,N$8:N$42,0)</f>
        <v>20</v>
      </c>
      <c r="P41" s="65">
        <f>VLOOKUP($A41,'Return Data'!$B$7:$R$2843,14,0)</f>
        <v>9.5060000000000002</v>
      </c>
      <c r="Q41" s="66">
        <f>RANK(P41,P$8:P$42,0)</f>
        <v>4</v>
      </c>
      <c r="R41" s="65">
        <f>VLOOKUP($A41,'Return Data'!$B$7:$R$2843,16,0)</f>
        <v>8.8763000000000005</v>
      </c>
      <c r="S41" s="67">
        <f t="shared" si="0"/>
        <v>4</v>
      </c>
    </row>
    <row r="42" spans="1:19" x14ac:dyDescent="0.3">
      <c r="A42" s="82" t="s">
        <v>1008</v>
      </c>
      <c r="B42" s="64">
        <f>VLOOKUP($A42,'Return Data'!$B$7:$R$2843,3,0)</f>
        <v>44438</v>
      </c>
      <c r="C42" s="65">
        <f>VLOOKUP($A42,'Return Data'!$B$7:$R$2843,4,0)</f>
        <v>13.791399999999999</v>
      </c>
      <c r="D42" s="65">
        <f>VLOOKUP($A42,'Return Data'!$B$7:$R$2843,9,0)</f>
        <v>16.5792</v>
      </c>
      <c r="E42" s="66">
        <f t="shared" si="1"/>
        <v>1</v>
      </c>
      <c r="F42" s="65">
        <f>VLOOKUP($A42,'Return Data'!$B$7:$R$2843,10,0)</f>
        <v>-0.98850000000000005</v>
      </c>
      <c r="G42" s="66">
        <f t="shared" si="2"/>
        <v>34</v>
      </c>
      <c r="H42" s="65">
        <f>VLOOKUP($A42,'Return Data'!$B$7:$R$2843,11,0)</f>
        <v>3.7301000000000002</v>
      </c>
      <c r="I42" s="66">
        <f t="shared" si="3"/>
        <v>33</v>
      </c>
      <c r="J42" s="65">
        <f>VLOOKUP($A42,'Return Data'!$B$7:$R$2843,12,0)</f>
        <v>0.35570000000000002</v>
      </c>
      <c r="K42" s="66">
        <f>RANK(J42,J$8:J$42,0)</f>
        <v>29</v>
      </c>
      <c r="L42" s="65">
        <f>VLOOKUP($A42,'Return Data'!$B$7:$R$2843,13,0)</f>
        <v>3.2930000000000001</v>
      </c>
      <c r="M42" s="66">
        <f>RANK(L42,L$8:L$42,0)</f>
        <v>30</v>
      </c>
      <c r="N42" s="65">
        <f>VLOOKUP($A42,'Return Data'!$B$7:$R$2843,17,0)</f>
        <v>6.4752000000000001</v>
      </c>
      <c r="O42" s="66">
        <f>RANK(N42,N$8:N$42,0)</f>
        <v>16</v>
      </c>
      <c r="P42" s="65"/>
      <c r="Q42" s="66"/>
      <c r="R42" s="65">
        <f>VLOOKUP($A42,'Return Data'!$B$7:$R$2843,16,0)</f>
        <v>10.7317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8.8593764705882325</v>
      </c>
      <c r="E44" s="88"/>
      <c r="F44" s="89">
        <f>AVERAGE(F8:F42)</f>
        <v>6.4866529411764713</v>
      </c>
      <c r="G44" s="88"/>
      <c r="H44" s="89">
        <f>AVERAGE(H8:H42)</f>
        <v>7.9643411764705867</v>
      </c>
      <c r="I44" s="88"/>
      <c r="J44" s="89">
        <f>AVERAGE(J8:J42)</f>
        <v>4.1900225806451612</v>
      </c>
      <c r="K44" s="88"/>
      <c r="L44" s="89">
        <f>AVERAGE(L8:L42)</f>
        <v>6.3809225806451595</v>
      </c>
      <c r="M44" s="88"/>
      <c r="N44" s="89">
        <f>AVERAGE(N8:N42)</f>
        <v>5.957423333333332</v>
      </c>
      <c r="O44" s="88"/>
      <c r="P44" s="89">
        <f>AVERAGE(P8:P42)</f>
        <v>6.4619344827586209</v>
      </c>
      <c r="Q44" s="88"/>
      <c r="R44" s="89">
        <f>AVERAGE(R8:R42)</f>
        <v>4.8288285714285717</v>
      </c>
      <c r="S44" s="90"/>
    </row>
    <row r="45" spans="1:19" x14ac:dyDescent="0.3">
      <c r="A45" s="87" t="s">
        <v>28</v>
      </c>
      <c r="B45" s="88"/>
      <c r="C45" s="88"/>
      <c r="D45" s="89">
        <f>MIN(D8:D42)</f>
        <v>0</v>
      </c>
      <c r="E45" s="88"/>
      <c r="F45" s="89">
        <f>MIN(F8:F42)</f>
        <v>-0.98850000000000005</v>
      </c>
      <c r="G45" s="88"/>
      <c r="H45" s="89">
        <f>MIN(H8:H42)</f>
        <v>0</v>
      </c>
      <c r="I45" s="88"/>
      <c r="J45" s="89">
        <f>MIN(J8:J42)</f>
        <v>-0.43790000000000001</v>
      </c>
      <c r="K45" s="88"/>
      <c r="L45" s="89">
        <f>MIN(L8:L42)</f>
        <v>0</v>
      </c>
      <c r="M45" s="88"/>
      <c r="N45" s="89">
        <f>MIN(N8:N42)</f>
        <v>-5.5237999999999996</v>
      </c>
      <c r="O45" s="88"/>
      <c r="P45" s="89">
        <f>MIN(P8:P42)</f>
        <v>-4.3456000000000001</v>
      </c>
      <c r="Q45" s="88"/>
      <c r="R45" s="89">
        <f>MIN(R8:R42)</f>
        <v>-20.7974</v>
      </c>
      <c r="S45" s="90"/>
    </row>
    <row r="46" spans="1:19" ht="15" thickBot="1" x14ac:dyDescent="0.35">
      <c r="A46" s="91" t="s">
        <v>29</v>
      </c>
      <c r="B46" s="92"/>
      <c r="C46" s="92"/>
      <c r="D46" s="93">
        <f>MAX(D8:D42)</f>
        <v>16.5792</v>
      </c>
      <c r="E46" s="92"/>
      <c r="F46" s="93">
        <f>MAX(F8:F42)</f>
        <v>57.583599999999997</v>
      </c>
      <c r="G46" s="92"/>
      <c r="H46" s="93">
        <f>MAX(H8:H42)</f>
        <v>33.693300000000001</v>
      </c>
      <c r="I46" s="92"/>
      <c r="J46" s="93">
        <f>MAX(J8:J42)</f>
        <v>23.135200000000001</v>
      </c>
      <c r="K46" s="92"/>
      <c r="L46" s="93">
        <f>MAX(L8:L42)</f>
        <v>18.267499999999998</v>
      </c>
      <c r="M46" s="92"/>
      <c r="N46" s="93">
        <f>MAX(N8:N42)</f>
        <v>9.1308000000000007</v>
      </c>
      <c r="O46" s="92"/>
      <c r="P46" s="93">
        <f>MAX(P8:P42)</f>
        <v>9.7815999999999992</v>
      </c>
      <c r="Q46" s="92"/>
      <c r="R46" s="93">
        <f>MAX(R8:R42)</f>
        <v>10.7317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44438</v>
      </c>
      <c r="C8" s="65">
        <f>VLOOKUP($A8,'Return Data'!$B$7:$R$2843,4,0)</f>
        <v>356.24</v>
      </c>
      <c r="D8" s="65">
        <f>VLOOKUP($A8,'Return Data'!$B$7:$R$2843,10,0)</f>
        <v>12.0181</v>
      </c>
      <c r="E8" s="66">
        <f t="shared" ref="E8:E36" si="0">RANK(D8,D$8:D$36,0)</f>
        <v>5</v>
      </c>
      <c r="F8" s="65">
        <f>VLOOKUP($A8,'Return Data'!$B$7:$R$2843,11,0)</f>
        <v>18.525400000000001</v>
      </c>
      <c r="G8" s="66">
        <f t="shared" ref="G8:G36" si="1">RANK(F8,F$8:F$36,0)</f>
        <v>9</v>
      </c>
      <c r="H8" s="65">
        <f>VLOOKUP($A8,'Return Data'!$B$7:$R$2843,12,0)</f>
        <v>34.918999999999997</v>
      </c>
      <c r="I8" s="66">
        <f t="shared" ref="I8:I36" si="2">RANK(H8,H$8:H$36,0)</f>
        <v>7</v>
      </c>
      <c r="J8" s="65">
        <f>VLOOKUP($A8,'Return Data'!$B$7:$R$2843,13,0)</f>
        <v>48.792900000000003</v>
      </c>
      <c r="K8" s="66">
        <f t="shared" ref="K8:K36" si="3">RANK(J8,J$8:J$36,0)</f>
        <v>7</v>
      </c>
      <c r="L8" s="65">
        <f>VLOOKUP($A8,'Return Data'!$B$7:$R$2843,17,0)</f>
        <v>25.510999999999999</v>
      </c>
      <c r="M8" s="66">
        <f t="shared" ref="M8:M36" si="4">RANK(L8,L$8:L$36,0)</f>
        <v>15</v>
      </c>
      <c r="N8" s="65">
        <f>VLOOKUP($A8,'Return Data'!$B$7:$R$2843,14,0)</f>
        <v>13.535600000000001</v>
      </c>
      <c r="O8" s="66">
        <f t="shared" ref="O8:O26" si="5">RANK(N8,N$8:N$36,0)</f>
        <v>21</v>
      </c>
      <c r="P8" s="65">
        <f>VLOOKUP($A8,'Return Data'!$B$7:$R$2843,15,0)</f>
        <v>13.6005</v>
      </c>
      <c r="Q8" s="66">
        <f t="shared" ref="Q8:Q26" si="6">RANK(P8,P$8:P$36,0)</f>
        <v>20</v>
      </c>
      <c r="R8" s="65">
        <f>VLOOKUP($A8,'Return Data'!$B$7:$R$2843,16,0)</f>
        <v>15.7575</v>
      </c>
      <c r="S8" s="67">
        <f t="shared" ref="S8:S36" si="7">RANK(R8,R$8:R$36,0)</f>
        <v>11</v>
      </c>
    </row>
    <row r="9" spans="1:20" x14ac:dyDescent="0.3">
      <c r="A9" s="63" t="s">
        <v>950</v>
      </c>
      <c r="B9" s="64">
        <f>VLOOKUP($A9,'Return Data'!$B$7:$R$2843,3,0)</f>
        <v>44438</v>
      </c>
      <c r="C9" s="65">
        <f>VLOOKUP($A9,'Return Data'!$B$7:$R$2843,4,0)</f>
        <v>50.42</v>
      </c>
      <c r="D9" s="65">
        <f>VLOOKUP($A9,'Return Data'!$B$7:$R$2843,10,0)</f>
        <v>12.720800000000001</v>
      </c>
      <c r="E9" s="66">
        <f t="shared" si="0"/>
        <v>3</v>
      </c>
      <c r="F9" s="65">
        <f>VLOOKUP($A9,'Return Data'!$B$7:$R$2843,11,0)</f>
        <v>19.762499999999999</v>
      </c>
      <c r="G9" s="66">
        <f t="shared" si="1"/>
        <v>4</v>
      </c>
      <c r="H9" s="65">
        <f>VLOOKUP($A9,'Return Data'!$B$7:$R$2843,12,0)</f>
        <v>29.714400000000001</v>
      </c>
      <c r="I9" s="66">
        <f t="shared" si="2"/>
        <v>26</v>
      </c>
      <c r="J9" s="65">
        <f>VLOOKUP($A9,'Return Data'!$B$7:$R$2843,13,0)</f>
        <v>46.655000000000001</v>
      </c>
      <c r="K9" s="66">
        <f t="shared" si="3"/>
        <v>14</v>
      </c>
      <c r="L9" s="65">
        <f>VLOOKUP($A9,'Return Data'!$B$7:$R$2843,17,0)</f>
        <v>26.575900000000001</v>
      </c>
      <c r="M9" s="66">
        <f t="shared" si="4"/>
        <v>6</v>
      </c>
      <c r="N9" s="65">
        <f>VLOOKUP($A9,'Return Data'!$B$7:$R$2843,14,0)</f>
        <v>17.863600000000002</v>
      </c>
      <c r="O9" s="66">
        <f t="shared" si="5"/>
        <v>2</v>
      </c>
      <c r="P9" s="65">
        <f>VLOOKUP($A9,'Return Data'!$B$7:$R$2843,15,0)</f>
        <v>18.7075</v>
      </c>
      <c r="Q9" s="66">
        <f t="shared" si="6"/>
        <v>1</v>
      </c>
      <c r="R9" s="65">
        <f>VLOOKUP($A9,'Return Data'!$B$7:$R$2843,16,0)</f>
        <v>17.813400000000001</v>
      </c>
      <c r="S9" s="67">
        <f t="shared" si="7"/>
        <v>3</v>
      </c>
    </row>
    <row r="10" spans="1:20" x14ac:dyDescent="0.3">
      <c r="A10" s="63" t="s">
        <v>953</v>
      </c>
      <c r="B10" s="64">
        <f>VLOOKUP($A10,'Return Data'!$B$7:$R$2843,3,0)</f>
        <v>44438</v>
      </c>
      <c r="C10" s="65">
        <f>VLOOKUP($A10,'Return Data'!$B$7:$R$2843,4,0)</f>
        <v>22.97</v>
      </c>
      <c r="D10" s="65">
        <f>VLOOKUP($A10,'Return Data'!$B$7:$R$2843,10,0)</f>
        <v>11.180999999999999</v>
      </c>
      <c r="E10" s="66">
        <f t="shared" si="0"/>
        <v>14</v>
      </c>
      <c r="F10" s="65">
        <f>VLOOKUP($A10,'Return Data'!$B$7:$R$2843,11,0)</f>
        <v>16.776800000000001</v>
      </c>
      <c r="G10" s="66">
        <f t="shared" si="1"/>
        <v>19</v>
      </c>
      <c r="H10" s="65">
        <f>VLOOKUP($A10,'Return Data'!$B$7:$R$2843,12,0)</f>
        <v>32.3919</v>
      </c>
      <c r="I10" s="66">
        <f t="shared" si="2"/>
        <v>17</v>
      </c>
      <c r="J10" s="65">
        <f>VLOOKUP($A10,'Return Data'!$B$7:$R$2843,13,0)</f>
        <v>45.3797</v>
      </c>
      <c r="K10" s="66">
        <f t="shared" si="3"/>
        <v>21</v>
      </c>
      <c r="L10" s="65">
        <f>VLOOKUP($A10,'Return Data'!$B$7:$R$2843,17,0)</f>
        <v>25.65</v>
      </c>
      <c r="M10" s="66">
        <f t="shared" si="4"/>
        <v>13</v>
      </c>
      <c r="N10" s="65">
        <f>VLOOKUP($A10,'Return Data'!$B$7:$R$2843,14,0)</f>
        <v>13.9964</v>
      </c>
      <c r="O10" s="66">
        <f t="shared" si="5"/>
        <v>15</v>
      </c>
      <c r="P10" s="65">
        <f>VLOOKUP($A10,'Return Data'!$B$7:$R$2843,15,0)</f>
        <v>13.224299999999999</v>
      </c>
      <c r="Q10" s="66">
        <f t="shared" si="6"/>
        <v>22</v>
      </c>
      <c r="R10" s="65">
        <f>VLOOKUP($A10,'Return Data'!$B$7:$R$2843,16,0)</f>
        <v>12.9595</v>
      </c>
      <c r="S10" s="67">
        <f t="shared" si="7"/>
        <v>25</v>
      </c>
    </row>
    <row r="11" spans="1:20" x14ac:dyDescent="0.3">
      <c r="A11" s="63" t="s">
        <v>955</v>
      </c>
      <c r="B11" s="64">
        <f>VLOOKUP($A11,'Return Data'!$B$7:$R$2843,3,0)</f>
        <v>44438</v>
      </c>
      <c r="C11" s="65">
        <f>VLOOKUP($A11,'Return Data'!$B$7:$R$2843,4,0)</f>
        <v>149.97</v>
      </c>
      <c r="D11" s="65">
        <f>VLOOKUP($A11,'Return Data'!$B$7:$R$2843,10,0)</f>
        <v>10.711600000000001</v>
      </c>
      <c r="E11" s="66">
        <f t="shared" si="0"/>
        <v>18</v>
      </c>
      <c r="F11" s="65">
        <f>VLOOKUP($A11,'Return Data'!$B$7:$R$2843,11,0)</f>
        <v>16.572099999999999</v>
      </c>
      <c r="G11" s="66">
        <f t="shared" si="1"/>
        <v>20</v>
      </c>
      <c r="H11" s="65">
        <f>VLOOKUP($A11,'Return Data'!$B$7:$R$2843,12,0)</f>
        <v>30.182300000000001</v>
      </c>
      <c r="I11" s="66">
        <f t="shared" si="2"/>
        <v>24</v>
      </c>
      <c r="J11" s="65">
        <f>VLOOKUP($A11,'Return Data'!$B$7:$R$2843,13,0)</f>
        <v>43.005600000000001</v>
      </c>
      <c r="K11" s="66">
        <f t="shared" si="3"/>
        <v>26</v>
      </c>
      <c r="L11" s="65">
        <f>VLOOKUP($A11,'Return Data'!$B$7:$R$2843,17,0)</f>
        <v>24.9559</v>
      </c>
      <c r="M11" s="66">
        <f t="shared" si="4"/>
        <v>16</v>
      </c>
      <c r="N11" s="65">
        <f>VLOOKUP($A11,'Return Data'!$B$7:$R$2843,14,0)</f>
        <v>16.712700000000002</v>
      </c>
      <c r="O11" s="66">
        <f t="shared" si="5"/>
        <v>4</v>
      </c>
      <c r="P11" s="65">
        <f>VLOOKUP($A11,'Return Data'!$B$7:$R$2843,15,0)</f>
        <v>15.1713</v>
      </c>
      <c r="Q11" s="66">
        <f t="shared" si="6"/>
        <v>7</v>
      </c>
      <c r="R11" s="65">
        <f>VLOOKUP($A11,'Return Data'!$B$7:$R$2843,16,0)</f>
        <v>16.490300000000001</v>
      </c>
      <c r="S11" s="67">
        <f t="shared" si="7"/>
        <v>5</v>
      </c>
    </row>
    <row r="12" spans="1:20" x14ac:dyDescent="0.3">
      <c r="A12" s="63" t="s">
        <v>956</v>
      </c>
      <c r="B12" s="64">
        <f>VLOOKUP($A12,'Return Data'!$B$7:$R$2843,3,0)</f>
        <v>44438</v>
      </c>
      <c r="C12" s="65">
        <f>VLOOKUP($A12,'Return Data'!$B$7:$R$2843,4,0)</f>
        <v>44.84</v>
      </c>
      <c r="D12" s="65">
        <f>VLOOKUP($A12,'Return Data'!$B$7:$R$2843,10,0)</f>
        <v>11.6812</v>
      </c>
      <c r="E12" s="66">
        <f t="shared" si="0"/>
        <v>12</v>
      </c>
      <c r="F12" s="65">
        <f>VLOOKUP($A12,'Return Data'!$B$7:$R$2843,11,0)</f>
        <v>18.624300000000002</v>
      </c>
      <c r="G12" s="66">
        <f t="shared" si="1"/>
        <v>8</v>
      </c>
      <c r="H12" s="65">
        <f>VLOOKUP($A12,'Return Data'!$B$7:$R$2843,12,0)</f>
        <v>33.214500000000001</v>
      </c>
      <c r="I12" s="66">
        <f t="shared" si="2"/>
        <v>14</v>
      </c>
      <c r="J12" s="65">
        <f>VLOOKUP($A12,'Return Data'!$B$7:$R$2843,13,0)</f>
        <v>47.694299999999998</v>
      </c>
      <c r="K12" s="66">
        <f t="shared" si="3"/>
        <v>11</v>
      </c>
      <c r="L12" s="65">
        <f>VLOOKUP($A12,'Return Data'!$B$7:$R$2843,17,0)</f>
        <v>31.808299999999999</v>
      </c>
      <c r="M12" s="66">
        <f t="shared" si="4"/>
        <v>1</v>
      </c>
      <c r="N12" s="65">
        <f>VLOOKUP($A12,'Return Data'!$B$7:$R$2843,14,0)</f>
        <v>19.098600000000001</v>
      </c>
      <c r="O12" s="66">
        <f t="shared" si="5"/>
        <v>1</v>
      </c>
      <c r="P12" s="65">
        <f>VLOOKUP($A12,'Return Data'!$B$7:$R$2843,15,0)</f>
        <v>18.11</v>
      </c>
      <c r="Q12" s="66">
        <f t="shared" si="6"/>
        <v>2</v>
      </c>
      <c r="R12" s="65">
        <f>VLOOKUP($A12,'Return Data'!$B$7:$R$2843,16,0)</f>
        <v>16.4071</v>
      </c>
      <c r="S12" s="67">
        <f t="shared" si="7"/>
        <v>7</v>
      </c>
    </row>
    <row r="13" spans="1:20" x14ac:dyDescent="0.3">
      <c r="A13" s="63" t="s">
        <v>958</v>
      </c>
      <c r="B13" s="64">
        <f>VLOOKUP($A13,'Return Data'!$B$7:$R$2843,3,0)</f>
        <v>44438</v>
      </c>
      <c r="C13" s="65">
        <f>VLOOKUP($A13,'Return Data'!$B$7:$R$2843,4,0)</f>
        <v>311.68200000000002</v>
      </c>
      <c r="D13" s="65">
        <f>VLOOKUP($A13,'Return Data'!$B$7:$R$2843,10,0)</f>
        <v>10.828099999999999</v>
      </c>
      <c r="E13" s="66">
        <f t="shared" si="0"/>
        <v>16</v>
      </c>
      <c r="F13" s="65">
        <f>VLOOKUP($A13,'Return Data'!$B$7:$R$2843,11,0)</f>
        <v>19.295400000000001</v>
      </c>
      <c r="G13" s="66">
        <f t="shared" si="1"/>
        <v>6</v>
      </c>
      <c r="H13" s="65">
        <f>VLOOKUP($A13,'Return Data'!$B$7:$R$2843,12,0)</f>
        <v>30.917000000000002</v>
      </c>
      <c r="I13" s="66">
        <f t="shared" si="2"/>
        <v>22</v>
      </c>
      <c r="J13" s="65">
        <f>VLOOKUP($A13,'Return Data'!$B$7:$R$2843,13,0)</f>
        <v>46.176499999999997</v>
      </c>
      <c r="K13" s="66">
        <f t="shared" si="3"/>
        <v>19</v>
      </c>
      <c r="L13" s="65">
        <f>VLOOKUP($A13,'Return Data'!$B$7:$R$2843,17,0)</f>
        <v>23.758199999999999</v>
      </c>
      <c r="M13" s="66">
        <f t="shared" si="4"/>
        <v>24</v>
      </c>
      <c r="N13" s="65">
        <f>VLOOKUP($A13,'Return Data'!$B$7:$R$2843,14,0)</f>
        <v>12.042999999999999</v>
      </c>
      <c r="O13" s="66">
        <f t="shared" si="5"/>
        <v>24</v>
      </c>
      <c r="P13" s="65">
        <f>VLOOKUP($A13,'Return Data'!$B$7:$R$2843,15,0)</f>
        <v>11.976699999999999</v>
      </c>
      <c r="Q13" s="66">
        <f t="shared" si="6"/>
        <v>26</v>
      </c>
      <c r="R13" s="65">
        <f>VLOOKUP($A13,'Return Data'!$B$7:$R$2843,16,0)</f>
        <v>12.632300000000001</v>
      </c>
      <c r="S13" s="67">
        <f t="shared" si="7"/>
        <v>27</v>
      </c>
    </row>
    <row r="14" spans="1:20" x14ac:dyDescent="0.3">
      <c r="A14" s="63" t="s">
        <v>961</v>
      </c>
      <c r="B14" s="64">
        <f>VLOOKUP($A14,'Return Data'!$B$7:$R$2843,3,0)</f>
        <v>44438</v>
      </c>
      <c r="C14" s="65">
        <f>VLOOKUP($A14,'Return Data'!$B$7:$R$2843,4,0)</f>
        <v>57.94</v>
      </c>
      <c r="D14" s="65">
        <f>VLOOKUP($A14,'Return Data'!$B$7:$R$2843,10,0)</f>
        <v>11.983000000000001</v>
      </c>
      <c r="E14" s="66">
        <f t="shared" si="0"/>
        <v>6</v>
      </c>
      <c r="F14" s="65">
        <f>VLOOKUP($A14,'Return Data'!$B$7:$R$2843,11,0)</f>
        <v>18.100300000000001</v>
      </c>
      <c r="G14" s="66">
        <f t="shared" si="1"/>
        <v>12</v>
      </c>
      <c r="H14" s="65">
        <f>VLOOKUP($A14,'Return Data'!$B$7:$R$2843,12,0)</f>
        <v>32.404000000000003</v>
      </c>
      <c r="I14" s="66">
        <f t="shared" si="2"/>
        <v>16</v>
      </c>
      <c r="J14" s="65">
        <f>VLOOKUP($A14,'Return Data'!$B$7:$R$2843,13,0)</f>
        <v>46.498100000000001</v>
      </c>
      <c r="K14" s="66">
        <f t="shared" si="3"/>
        <v>16</v>
      </c>
      <c r="L14" s="65">
        <f>VLOOKUP($A14,'Return Data'!$B$7:$R$2843,17,0)</f>
        <v>26.3155</v>
      </c>
      <c r="M14" s="66">
        <f t="shared" si="4"/>
        <v>9</v>
      </c>
      <c r="N14" s="65">
        <f>VLOOKUP($A14,'Return Data'!$B$7:$R$2843,14,0)</f>
        <v>14.3949</v>
      </c>
      <c r="O14" s="66">
        <f t="shared" si="5"/>
        <v>12</v>
      </c>
      <c r="P14" s="65">
        <f>VLOOKUP($A14,'Return Data'!$B$7:$R$2843,15,0)</f>
        <v>15.5962</v>
      </c>
      <c r="Q14" s="66">
        <f t="shared" si="6"/>
        <v>5</v>
      </c>
      <c r="R14" s="65">
        <f>VLOOKUP($A14,'Return Data'!$B$7:$R$2843,16,0)</f>
        <v>15.767799999999999</v>
      </c>
      <c r="S14" s="67">
        <f t="shared" si="7"/>
        <v>10</v>
      </c>
    </row>
    <row r="15" spans="1:20" x14ac:dyDescent="0.3">
      <c r="A15" s="63" t="s">
        <v>963</v>
      </c>
      <c r="B15" s="64">
        <f>VLOOKUP($A15,'Return Data'!$B$7:$R$2843,3,0)</f>
        <v>44438</v>
      </c>
      <c r="C15" s="65">
        <f>VLOOKUP($A15,'Return Data'!$B$7:$R$2843,4,0)</f>
        <v>733.37270000000001</v>
      </c>
      <c r="D15" s="65">
        <f>VLOOKUP($A15,'Return Data'!$B$7:$R$2843,10,0)</f>
        <v>6.42</v>
      </c>
      <c r="E15" s="66">
        <f t="shared" si="0"/>
        <v>29</v>
      </c>
      <c r="F15" s="65">
        <f>VLOOKUP($A15,'Return Data'!$B$7:$R$2843,11,0)</f>
        <v>13.8317</v>
      </c>
      <c r="G15" s="66">
        <f t="shared" si="1"/>
        <v>28</v>
      </c>
      <c r="H15" s="65">
        <f>VLOOKUP($A15,'Return Data'!$B$7:$R$2843,12,0)</f>
        <v>37.967799999999997</v>
      </c>
      <c r="I15" s="66">
        <f t="shared" si="2"/>
        <v>3</v>
      </c>
      <c r="J15" s="65">
        <f>VLOOKUP($A15,'Return Data'!$B$7:$R$2843,13,0)</f>
        <v>53.091799999999999</v>
      </c>
      <c r="K15" s="66">
        <f t="shared" si="3"/>
        <v>1</v>
      </c>
      <c r="L15" s="65">
        <f>VLOOKUP($A15,'Return Data'!$B$7:$R$2843,17,0)</f>
        <v>27.711099999999998</v>
      </c>
      <c r="M15" s="66">
        <f t="shared" si="4"/>
        <v>4</v>
      </c>
      <c r="N15" s="65">
        <f>VLOOKUP($A15,'Return Data'!$B$7:$R$2843,14,0)</f>
        <v>13.147600000000001</v>
      </c>
      <c r="O15" s="66">
        <f t="shared" si="5"/>
        <v>23</v>
      </c>
      <c r="P15" s="65">
        <f>VLOOKUP($A15,'Return Data'!$B$7:$R$2843,15,0)</f>
        <v>12.750400000000001</v>
      </c>
      <c r="Q15" s="66">
        <f t="shared" si="6"/>
        <v>24</v>
      </c>
      <c r="R15" s="65">
        <f>VLOOKUP($A15,'Return Data'!$B$7:$R$2843,16,0)</f>
        <v>13.8485</v>
      </c>
      <c r="S15" s="67">
        <f t="shared" si="7"/>
        <v>22</v>
      </c>
    </row>
    <row r="16" spans="1:20" x14ac:dyDescent="0.3">
      <c r="A16" s="63" t="s">
        <v>965</v>
      </c>
      <c r="B16" s="64">
        <f>VLOOKUP($A16,'Return Data'!$B$7:$R$2843,3,0)</f>
        <v>44438</v>
      </c>
      <c r="C16" s="65">
        <f>VLOOKUP($A16,'Return Data'!$B$7:$R$2843,4,0)</f>
        <v>692.05899999999997</v>
      </c>
      <c r="D16" s="65">
        <f>VLOOKUP($A16,'Return Data'!$B$7:$R$2843,10,0)</f>
        <v>6.9806999999999997</v>
      </c>
      <c r="E16" s="66">
        <f t="shared" si="0"/>
        <v>28</v>
      </c>
      <c r="F16" s="65">
        <f>VLOOKUP($A16,'Return Data'!$B$7:$R$2843,11,0)</f>
        <v>12.3888</v>
      </c>
      <c r="G16" s="66">
        <f t="shared" si="1"/>
        <v>29</v>
      </c>
      <c r="H16" s="65">
        <f>VLOOKUP($A16,'Return Data'!$B$7:$R$2843,12,0)</f>
        <v>34.218499999999999</v>
      </c>
      <c r="I16" s="66">
        <f t="shared" si="2"/>
        <v>10</v>
      </c>
      <c r="J16" s="65">
        <f>VLOOKUP($A16,'Return Data'!$B$7:$R$2843,13,0)</f>
        <v>44.885899999999999</v>
      </c>
      <c r="K16" s="66">
        <f t="shared" si="3"/>
        <v>24</v>
      </c>
      <c r="L16" s="65">
        <f>VLOOKUP($A16,'Return Data'!$B$7:$R$2843,17,0)</f>
        <v>19.508900000000001</v>
      </c>
      <c r="M16" s="66">
        <f t="shared" si="4"/>
        <v>28</v>
      </c>
      <c r="N16" s="65">
        <f>VLOOKUP($A16,'Return Data'!$B$7:$R$2843,14,0)</f>
        <v>10.9971</v>
      </c>
      <c r="O16" s="66">
        <f t="shared" si="5"/>
        <v>27</v>
      </c>
      <c r="P16" s="65">
        <f>VLOOKUP($A16,'Return Data'!$B$7:$R$2843,15,0)</f>
        <v>13.0143</v>
      </c>
      <c r="Q16" s="66">
        <f t="shared" si="6"/>
        <v>23</v>
      </c>
      <c r="R16" s="65">
        <f>VLOOKUP($A16,'Return Data'!$B$7:$R$2843,16,0)</f>
        <v>13.7669</v>
      </c>
      <c r="S16" s="67">
        <f t="shared" si="7"/>
        <v>23</v>
      </c>
    </row>
    <row r="17" spans="1:19" x14ac:dyDescent="0.3">
      <c r="A17" s="63" t="s">
        <v>967</v>
      </c>
      <c r="B17" s="64">
        <f>VLOOKUP($A17,'Return Data'!$B$7:$R$2843,3,0)</f>
        <v>44438</v>
      </c>
      <c r="C17" s="65">
        <f>VLOOKUP($A17,'Return Data'!$B$7:$R$2843,4,0)</f>
        <v>333.02550000000002</v>
      </c>
      <c r="D17" s="65">
        <f>VLOOKUP($A17,'Return Data'!$B$7:$R$2843,10,0)</f>
        <v>10.2286</v>
      </c>
      <c r="E17" s="66">
        <f t="shared" si="0"/>
        <v>21</v>
      </c>
      <c r="F17" s="65">
        <f>VLOOKUP($A17,'Return Data'!$B$7:$R$2843,11,0)</f>
        <v>15.5307</v>
      </c>
      <c r="G17" s="66">
        <f t="shared" si="1"/>
        <v>24</v>
      </c>
      <c r="H17" s="65">
        <f>VLOOKUP($A17,'Return Data'!$B$7:$R$2843,12,0)</f>
        <v>29.802499999999998</v>
      </c>
      <c r="I17" s="66">
        <f t="shared" si="2"/>
        <v>25</v>
      </c>
      <c r="J17" s="65">
        <f>VLOOKUP($A17,'Return Data'!$B$7:$R$2843,13,0)</f>
        <v>45.271000000000001</v>
      </c>
      <c r="K17" s="66">
        <f t="shared" si="3"/>
        <v>22</v>
      </c>
      <c r="L17" s="65">
        <f>VLOOKUP($A17,'Return Data'!$B$7:$R$2843,17,0)</f>
        <v>23.895299999999999</v>
      </c>
      <c r="M17" s="66">
        <f t="shared" si="4"/>
        <v>23</v>
      </c>
      <c r="N17" s="65">
        <f>VLOOKUP($A17,'Return Data'!$B$7:$R$2843,14,0)</f>
        <v>13.6052</v>
      </c>
      <c r="O17" s="66">
        <f t="shared" si="5"/>
        <v>20</v>
      </c>
      <c r="P17" s="65">
        <f>VLOOKUP($A17,'Return Data'!$B$7:$R$2843,15,0)</f>
        <v>14.644</v>
      </c>
      <c r="Q17" s="66">
        <f t="shared" si="6"/>
        <v>11</v>
      </c>
      <c r="R17" s="65">
        <f>VLOOKUP($A17,'Return Data'!$B$7:$R$2843,16,0)</f>
        <v>13.9748</v>
      </c>
      <c r="S17" s="67">
        <f t="shared" si="7"/>
        <v>20</v>
      </c>
    </row>
    <row r="18" spans="1:19" x14ac:dyDescent="0.3">
      <c r="A18" s="63" t="s">
        <v>969</v>
      </c>
      <c r="B18" s="64">
        <f>VLOOKUP($A18,'Return Data'!$B$7:$R$2843,3,0)</f>
        <v>44438</v>
      </c>
      <c r="C18" s="65">
        <f>VLOOKUP($A18,'Return Data'!$B$7:$R$2843,4,0)</f>
        <v>66.84</v>
      </c>
      <c r="D18" s="65">
        <f>VLOOKUP($A18,'Return Data'!$B$7:$R$2843,10,0)</f>
        <v>10.3881</v>
      </c>
      <c r="E18" s="66">
        <f t="shared" si="0"/>
        <v>20</v>
      </c>
      <c r="F18" s="65">
        <f>VLOOKUP($A18,'Return Data'!$B$7:$R$2843,11,0)</f>
        <v>16.425699999999999</v>
      </c>
      <c r="G18" s="66">
        <f t="shared" si="1"/>
        <v>22</v>
      </c>
      <c r="H18" s="65">
        <f>VLOOKUP($A18,'Return Data'!$B$7:$R$2843,12,0)</f>
        <v>34.109099999999998</v>
      </c>
      <c r="I18" s="66">
        <f t="shared" si="2"/>
        <v>11</v>
      </c>
      <c r="J18" s="65">
        <f>VLOOKUP($A18,'Return Data'!$B$7:$R$2843,13,0)</f>
        <v>46.354300000000002</v>
      </c>
      <c r="K18" s="66">
        <f t="shared" si="3"/>
        <v>17</v>
      </c>
      <c r="L18" s="65">
        <f>VLOOKUP($A18,'Return Data'!$B$7:$R$2843,17,0)</f>
        <v>24.9438</v>
      </c>
      <c r="M18" s="66">
        <f t="shared" si="4"/>
        <v>17</v>
      </c>
      <c r="N18" s="65">
        <f>VLOOKUP($A18,'Return Data'!$B$7:$R$2843,14,0)</f>
        <v>13.689299999999999</v>
      </c>
      <c r="O18" s="66">
        <f t="shared" si="5"/>
        <v>19</v>
      </c>
      <c r="P18" s="65">
        <f>VLOOKUP($A18,'Return Data'!$B$7:$R$2843,15,0)</f>
        <v>15.068300000000001</v>
      </c>
      <c r="Q18" s="66">
        <f t="shared" si="6"/>
        <v>9</v>
      </c>
      <c r="R18" s="65">
        <f>VLOOKUP($A18,'Return Data'!$B$7:$R$2843,16,0)</f>
        <v>15.9419</v>
      </c>
      <c r="S18" s="67">
        <f t="shared" si="7"/>
        <v>9</v>
      </c>
    </row>
    <row r="19" spans="1:19" x14ac:dyDescent="0.3">
      <c r="A19" s="63" t="s">
        <v>971</v>
      </c>
      <c r="B19" s="64">
        <f>VLOOKUP($A19,'Return Data'!$B$7:$R$2843,3,0)</f>
        <v>44438</v>
      </c>
      <c r="C19" s="65">
        <f>VLOOKUP($A19,'Return Data'!$B$7:$R$2843,4,0)</f>
        <v>41.71</v>
      </c>
      <c r="D19" s="65">
        <f>VLOOKUP($A19,'Return Data'!$B$7:$R$2843,10,0)</f>
        <v>12.456200000000001</v>
      </c>
      <c r="E19" s="66">
        <f t="shared" si="0"/>
        <v>4</v>
      </c>
      <c r="F19" s="65">
        <f>VLOOKUP($A19,'Return Data'!$B$7:$R$2843,11,0)</f>
        <v>21.568100000000001</v>
      </c>
      <c r="G19" s="66">
        <f t="shared" si="1"/>
        <v>2</v>
      </c>
      <c r="H19" s="65">
        <f>VLOOKUP($A19,'Return Data'!$B$7:$R$2843,12,0)</f>
        <v>36.709299999999999</v>
      </c>
      <c r="I19" s="66">
        <f t="shared" si="2"/>
        <v>4</v>
      </c>
      <c r="J19" s="65">
        <f>VLOOKUP($A19,'Return Data'!$B$7:$R$2843,13,0)</f>
        <v>52.170699999999997</v>
      </c>
      <c r="K19" s="66">
        <f t="shared" si="3"/>
        <v>2</v>
      </c>
      <c r="L19" s="65">
        <f>VLOOKUP($A19,'Return Data'!$B$7:$R$2843,17,0)</f>
        <v>28.812999999999999</v>
      </c>
      <c r="M19" s="66">
        <f t="shared" si="4"/>
        <v>3</v>
      </c>
      <c r="N19" s="65">
        <f>VLOOKUP($A19,'Return Data'!$B$7:$R$2843,14,0)</f>
        <v>16.763400000000001</v>
      </c>
      <c r="O19" s="66">
        <f t="shared" si="5"/>
        <v>3</v>
      </c>
      <c r="P19" s="65">
        <f>VLOOKUP($A19,'Return Data'!$B$7:$R$2843,15,0)</f>
        <v>14.270300000000001</v>
      </c>
      <c r="Q19" s="66">
        <f t="shared" si="6"/>
        <v>13</v>
      </c>
      <c r="R19" s="65">
        <f>VLOOKUP($A19,'Return Data'!$B$7:$R$2843,16,0)</f>
        <v>15.306900000000001</v>
      </c>
      <c r="S19" s="67">
        <f t="shared" si="7"/>
        <v>15</v>
      </c>
    </row>
    <row r="20" spans="1:19" x14ac:dyDescent="0.3">
      <c r="A20" s="63" t="s">
        <v>972</v>
      </c>
      <c r="B20" s="64">
        <f>VLOOKUP($A20,'Return Data'!$B$7:$R$2843,3,0)</f>
        <v>44438</v>
      </c>
      <c r="C20" s="65">
        <f>VLOOKUP($A20,'Return Data'!$B$7:$R$2843,4,0)</f>
        <v>52.98</v>
      </c>
      <c r="D20" s="65">
        <f>VLOOKUP($A20,'Return Data'!$B$7:$R$2843,10,0)</f>
        <v>11.725</v>
      </c>
      <c r="E20" s="66">
        <f t="shared" si="0"/>
        <v>9</v>
      </c>
      <c r="F20" s="65">
        <f>VLOOKUP($A20,'Return Data'!$B$7:$R$2843,11,0)</f>
        <v>18.1798</v>
      </c>
      <c r="G20" s="66">
        <f t="shared" si="1"/>
        <v>11</v>
      </c>
      <c r="H20" s="65">
        <f>VLOOKUP($A20,'Return Data'!$B$7:$R$2843,12,0)</f>
        <v>31.9223</v>
      </c>
      <c r="I20" s="66">
        <f t="shared" si="2"/>
        <v>18</v>
      </c>
      <c r="J20" s="65">
        <f>VLOOKUP($A20,'Return Data'!$B$7:$R$2843,13,0)</f>
        <v>43.150500000000001</v>
      </c>
      <c r="K20" s="66">
        <f t="shared" si="3"/>
        <v>25</v>
      </c>
      <c r="L20" s="65">
        <f>VLOOKUP($A20,'Return Data'!$B$7:$R$2843,17,0)</f>
        <v>26.512499999999999</v>
      </c>
      <c r="M20" s="66">
        <f t="shared" si="4"/>
        <v>7</v>
      </c>
      <c r="N20" s="65">
        <f>VLOOKUP($A20,'Return Data'!$B$7:$R$2843,14,0)</f>
        <v>13.8065</v>
      </c>
      <c r="O20" s="66">
        <f t="shared" si="5"/>
        <v>18</v>
      </c>
      <c r="P20" s="65">
        <f>VLOOKUP($A20,'Return Data'!$B$7:$R$2843,15,0)</f>
        <v>14.905900000000001</v>
      </c>
      <c r="Q20" s="66">
        <f t="shared" si="6"/>
        <v>10</v>
      </c>
      <c r="R20" s="65">
        <f>VLOOKUP($A20,'Return Data'!$B$7:$R$2843,16,0)</f>
        <v>13.858599999999999</v>
      </c>
      <c r="S20" s="67">
        <f t="shared" si="7"/>
        <v>21</v>
      </c>
    </row>
    <row r="21" spans="1:19" x14ac:dyDescent="0.3">
      <c r="A21" s="63" t="s">
        <v>975</v>
      </c>
      <c r="B21" s="64">
        <f>VLOOKUP($A21,'Return Data'!$B$7:$R$2843,3,0)</f>
        <v>44438</v>
      </c>
      <c r="C21" s="65">
        <f>VLOOKUP($A21,'Return Data'!$B$7:$R$2843,4,0)</f>
        <v>32.11</v>
      </c>
      <c r="D21" s="65">
        <f>VLOOKUP($A21,'Return Data'!$B$7:$R$2843,10,0)</f>
        <v>9.9281000000000006</v>
      </c>
      <c r="E21" s="66">
        <f t="shared" si="0"/>
        <v>22</v>
      </c>
      <c r="F21" s="65">
        <f>VLOOKUP($A21,'Return Data'!$B$7:$R$2843,11,0)</f>
        <v>15.048400000000001</v>
      </c>
      <c r="G21" s="66">
        <f t="shared" si="1"/>
        <v>25</v>
      </c>
      <c r="H21" s="65">
        <f>VLOOKUP($A21,'Return Data'!$B$7:$R$2843,12,0)</f>
        <v>23.168399999999998</v>
      </c>
      <c r="I21" s="66">
        <f t="shared" si="2"/>
        <v>29</v>
      </c>
      <c r="J21" s="65">
        <f>VLOOKUP($A21,'Return Data'!$B$7:$R$2843,13,0)</f>
        <v>36.871299999999998</v>
      </c>
      <c r="K21" s="66">
        <f t="shared" si="3"/>
        <v>28</v>
      </c>
      <c r="L21" s="65">
        <f>VLOOKUP($A21,'Return Data'!$B$7:$R$2843,17,0)</f>
        <v>19.645299999999999</v>
      </c>
      <c r="M21" s="66">
        <f t="shared" si="4"/>
        <v>27</v>
      </c>
      <c r="N21" s="65">
        <f>VLOOKUP($A21,'Return Data'!$B$7:$R$2843,14,0)</f>
        <v>11.145</v>
      </c>
      <c r="O21" s="66">
        <f t="shared" si="5"/>
        <v>26</v>
      </c>
      <c r="P21" s="65">
        <f>VLOOKUP($A21,'Return Data'!$B$7:$R$2843,15,0)</f>
        <v>13.3827</v>
      </c>
      <c r="Q21" s="66">
        <f t="shared" si="6"/>
        <v>21</v>
      </c>
      <c r="R21" s="65">
        <f>VLOOKUP($A21,'Return Data'!$B$7:$R$2843,16,0)</f>
        <v>13.5082</v>
      </c>
      <c r="S21" s="67">
        <f t="shared" si="7"/>
        <v>24</v>
      </c>
    </row>
    <row r="22" spans="1:19" x14ac:dyDescent="0.3">
      <c r="A22" s="63" t="s">
        <v>977</v>
      </c>
      <c r="B22" s="64">
        <f>VLOOKUP($A22,'Return Data'!$B$7:$R$2843,3,0)</f>
        <v>44438</v>
      </c>
      <c r="C22" s="65">
        <f>VLOOKUP($A22,'Return Data'!$B$7:$R$2843,4,0)</f>
        <v>48.74</v>
      </c>
      <c r="D22" s="65">
        <f>VLOOKUP($A22,'Return Data'!$B$7:$R$2843,10,0)</f>
        <v>13.4016</v>
      </c>
      <c r="E22" s="66">
        <f t="shared" si="0"/>
        <v>1</v>
      </c>
      <c r="F22" s="65">
        <f>VLOOKUP($A22,'Return Data'!$B$7:$R$2843,11,0)</f>
        <v>22.308700000000002</v>
      </c>
      <c r="G22" s="66">
        <f t="shared" si="1"/>
        <v>1</v>
      </c>
      <c r="H22" s="65">
        <f>VLOOKUP($A22,'Return Data'!$B$7:$R$2843,12,0)</f>
        <v>35.955399999999997</v>
      </c>
      <c r="I22" s="66">
        <f t="shared" si="2"/>
        <v>6</v>
      </c>
      <c r="J22" s="65">
        <f>VLOOKUP($A22,'Return Data'!$B$7:$R$2843,13,0)</f>
        <v>47.295299999999997</v>
      </c>
      <c r="K22" s="66">
        <f t="shared" si="3"/>
        <v>12</v>
      </c>
      <c r="L22" s="65">
        <f>VLOOKUP($A22,'Return Data'!$B$7:$R$2843,17,0)</f>
        <v>26.166399999999999</v>
      </c>
      <c r="M22" s="66">
        <f t="shared" si="4"/>
        <v>10</v>
      </c>
      <c r="N22" s="65">
        <f>VLOOKUP($A22,'Return Data'!$B$7:$R$2843,14,0)</f>
        <v>14.886699999999999</v>
      </c>
      <c r="O22" s="66">
        <f t="shared" si="5"/>
        <v>9</v>
      </c>
      <c r="P22" s="65">
        <f>VLOOKUP($A22,'Return Data'!$B$7:$R$2843,15,0)</f>
        <v>15.1076</v>
      </c>
      <c r="Q22" s="66">
        <f t="shared" si="6"/>
        <v>8</v>
      </c>
      <c r="R22" s="65">
        <f>VLOOKUP($A22,'Return Data'!$B$7:$R$2843,16,0)</f>
        <v>16.453900000000001</v>
      </c>
      <c r="S22" s="67">
        <f t="shared" si="7"/>
        <v>6</v>
      </c>
    </row>
    <row r="23" spans="1:19" x14ac:dyDescent="0.3">
      <c r="A23" s="63" t="s">
        <v>979</v>
      </c>
      <c r="B23" s="64">
        <f>VLOOKUP($A23,'Return Data'!$B$7:$R$2843,3,0)</f>
        <v>44438</v>
      </c>
      <c r="C23" s="65">
        <f>VLOOKUP($A23,'Return Data'!$B$7:$R$2843,4,0)</f>
        <v>103.2526</v>
      </c>
      <c r="D23" s="65">
        <f>VLOOKUP($A23,'Return Data'!$B$7:$R$2843,10,0)</f>
        <v>9.4824999999999999</v>
      </c>
      <c r="E23" s="66">
        <f t="shared" si="0"/>
        <v>25</v>
      </c>
      <c r="F23" s="65">
        <f>VLOOKUP($A23,'Return Data'!$B$7:$R$2843,11,0)</f>
        <v>14.712400000000001</v>
      </c>
      <c r="G23" s="66">
        <f t="shared" si="1"/>
        <v>26</v>
      </c>
      <c r="H23" s="65">
        <f>VLOOKUP($A23,'Return Data'!$B$7:$R$2843,12,0)</f>
        <v>23.856400000000001</v>
      </c>
      <c r="I23" s="66">
        <f t="shared" si="2"/>
        <v>28</v>
      </c>
      <c r="J23" s="65">
        <f>VLOOKUP($A23,'Return Data'!$B$7:$R$2843,13,0)</f>
        <v>33.487200000000001</v>
      </c>
      <c r="K23" s="66">
        <f t="shared" si="3"/>
        <v>29</v>
      </c>
      <c r="L23" s="65">
        <f>VLOOKUP($A23,'Return Data'!$B$7:$R$2843,17,0)</f>
        <v>21.185500000000001</v>
      </c>
      <c r="M23" s="66">
        <f t="shared" si="4"/>
        <v>26</v>
      </c>
      <c r="N23" s="65">
        <f>VLOOKUP($A23,'Return Data'!$B$7:$R$2843,14,0)</f>
        <v>13.2433</v>
      </c>
      <c r="O23" s="66">
        <f t="shared" si="5"/>
        <v>22</v>
      </c>
      <c r="P23" s="65">
        <f>VLOOKUP($A23,'Return Data'!$B$7:$R$2843,15,0)</f>
        <v>11.981999999999999</v>
      </c>
      <c r="Q23" s="66">
        <f t="shared" si="6"/>
        <v>25</v>
      </c>
      <c r="R23" s="65">
        <f>VLOOKUP($A23,'Return Data'!$B$7:$R$2843,16,0)</f>
        <v>12.859400000000001</v>
      </c>
      <c r="S23" s="67">
        <f t="shared" si="7"/>
        <v>26</v>
      </c>
    </row>
    <row r="24" spans="1:19" x14ac:dyDescent="0.3">
      <c r="A24" s="63" t="s">
        <v>1910</v>
      </c>
      <c r="B24" s="64">
        <f>VLOOKUP($A24,'Return Data'!$B$7:$R$2843,3,0)</f>
        <v>44438</v>
      </c>
      <c r="C24" s="65">
        <f>VLOOKUP($A24,'Return Data'!$B$7:$R$2843,4,0)</f>
        <v>401.57499999999999</v>
      </c>
      <c r="D24" s="65">
        <f>VLOOKUP($A24,'Return Data'!$B$7:$R$2843,10,0)</f>
        <v>11.574</v>
      </c>
      <c r="E24" s="66">
        <f t="shared" si="0"/>
        <v>13</v>
      </c>
      <c r="F24" s="65">
        <f>VLOOKUP($A24,'Return Data'!$B$7:$R$2843,11,0)</f>
        <v>19.1218</v>
      </c>
      <c r="G24" s="66">
        <f t="shared" si="1"/>
        <v>7</v>
      </c>
      <c r="H24" s="65">
        <f>VLOOKUP($A24,'Return Data'!$B$7:$R$2843,12,0)</f>
        <v>34.634700000000002</v>
      </c>
      <c r="I24" s="66">
        <f t="shared" si="2"/>
        <v>8</v>
      </c>
      <c r="J24" s="65">
        <f>VLOOKUP($A24,'Return Data'!$B$7:$R$2843,13,0)</f>
        <v>50.030099999999997</v>
      </c>
      <c r="K24" s="66">
        <f t="shared" si="3"/>
        <v>5</v>
      </c>
      <c r="L24" s="65">
        <f>VLOOKUP($A24,'Return Data'!$B$7:$R$2843,17,0)</f>
        <v>28.993099999999998</v>
      </c>
      <c r="M24" s="66">
        <f t="shared" si="4"/>
        <v>2</v>
      </c>
      <c r="N24" s="65">
        <f>VLOOKUP($A24,'Return Data'!$B$7:$R$2843,14,0)</f>
        <v>16.3842</v>
      </c>
      <c r="O24" s="66">
        <f t="shared" si="5"/>
        <v>5</v>
      </c>
      <c r="P24" s="65">
        <f>VLOOKUP($A24,'Return Data'!$B$7:$R$2843,15,0)</f>
        <v>15.625299999999999</v>
      </c>
      <c r="Q24" s="66">
        <f t="shared" si="6"/>
        <v>4</v>
      </c>
      <c r="R24" s="65">
        <f>VLOOKUP($A24,'Return Data'!$B$7:$R$2843,16,0)</f>
        <v>15.983499999999999</v>
      </c>
      <c r="S24" s="67">
        <f t="shared" si="7"/>
        <v>8</v>
      </c>
    </row>
    <row r="25" spans="1:19" x14ac:dyDescent="0.3">
      <c r="A25" s="63" t="s">
        <v>980</v>
      </c>
      <c r="B25" s="64">
        <f>VLOOKUP($A25,'Return Data'!$B$7:$R$2843,3,0)</f>
        <v>44438</v>
      </c>
      <c r="C25" s="65">
        <f>VLOOKUP($A25,'Return Data'!$B$7:$R$2843,4,0)</f>
        <v>42.575000000000003</v>
      </c>
      <c r="D25" s="65">
        <f>VLOOKUP($A25,'Return Data'!$B$7:$R$2843,10,0)</f>
        <v>10.673500000000001</v>
      </c>
      <c r="E25" s="66">
        <f t="shared" si="0"/>
        <v>19</v>
      </c>
      <c r="F25" s="65">
        <f>VLOOKUP($A25,'Return Data'!$B$7:$R$2843,11,0)</f>
        <v>17.535799999999998</v>
      </c>
      <c r="G25" s="66">
        <f t="shared" si="1"/>
        <v>17</v>
      </c>
      <c r="H25" s="65">
        <f>VLOOKUP($A25,'Return Data'!$B$7:$R$2843,12,0)</f>
        <v>31.860099999999999</v>
      </c>
      <c r="I25" s="66">
        <f t="shared" si="2"/>
        <v>19</v>
      </c>
      <c r="J25" s="65">
        <f>VLOOKUP($A25,'Return Data'!$B$7:$R$2843,13,0)</f>
        <v>45.168399999999998</v>
      </c>
      <c r="K25" s="66">
        <f t="shared" si="3"/>
        <v>23</v>
      </c>
      <c r="L25" s="65">
        <f>VLOOKUP($A25,'Return Data'!$B$7:$R$2843,17,0)</f>
        <v>23.901499999999999</v>
      </c>
      <c r="M25" s="66">
        <f t="shared" si="4"/>
        <v>22</v>
      </c>
      <c r="N25" s="65">
        <f>VLOOKUP($A25,'Return Data'!$B$7:$R$2843,14,0)</f>
        <v>14.098800000000001</v>
      </c>
      <c r="O25" s="66">
        <f t="shared" si="5"/>
        <v>13</v>
      </c>
      <c r="P25" s="65">
        <f>VLOOKUP($A25,'Return Data'!$B$7:$R$2843,15,0)</f>
        <v>13.6235</v>
      </c>
      <c r="Q25" s="66">
        <f t="shared" si="6"/>
        <v>19</v>
      </c>
      <c r="R25" s="65">
        <f>VLOOKUP($A25,'Return Data'!$B$7:$R$2843,16,0)</f>
        <v>14.698499999999999</v>
      </c>
      <c r="S25" s="67">
        <f t="shared" si="7"/>
        <v>16</v>
      </c>
    </row>
    <row r="26" spans="1:19" x14ac:dyDescent="0.3">
      <c r="A26" s="63" t="s">
        <v>983</v>
      </c>
      <c r="B26" s="64">
        <f>VLOOKUP($A26,'Return Data'!$B$7:$R$2843,3,0)</f>
        <v>44438</v>
      </c>
      <c r="C26" s="65">
        <f>VLOOKUP($A26,'Return Data'!$B$7:$R$2843,4,0)</f>
        <v>43.287500000000001</v>
      </c>
      <c r="D26" s="65">
        <f>VLOOKUP($A26,'Return Data'!$B$7:$R$2843,10,0)</f>
        <v>12.9405</v>
      </c>
      <c r="E26" s="66">
        <f t="shared" si="0"/>
        <v>2</v>
      </c>
      <c r="F26" s="65">
        <f>VLOOKUP($A26,'Return Data'!$B$7:$R$2843,11,0)</f>
        <v>20.003699999999998</v>
      </c>
      <c r="G26" s="66">
        <f t="shared" si="1"/>
        <v>3</v>
      </c>
      <c r="H26" s="65">
        <f>VLOOKUP($A26,'Return Data'!$B$7:$R$2843,12,0)</f>
        <v>30.802399999999999</v>
      </c>
      <c r="I26" s="66">
        <f t="shared" si="2"/>
        <v>23</v>
      </c>
      <c r="J26" s="65">
        <f>VLOOKUP($A26,'Return Data'!$B$7:$R$2843,13,0)</f>
        <v>46.596699999999998</v>
      </c>
      <c r="K26" s="66">
        <f t="shared" si="3"/>
        <v>15</v>
      </c>
      <c r="L26" s="65">
        <f>VLOOKUP($A26,'Return Data'!$B$7:$R$2843,17,0)</f>
        <v>24.910499999999999</v>
      </c>
      <c r="M26" s="66">
        <f t="shared" si="4"/>
        <v>19</v>
      </c>
      <c r="N26" s="65">
        <f>VLOOKUP($A26,'Return Data'!$B$7:$R$2843,14,0)</f>
        <v>15.1998</v>
      </c>
      <c r="O26" s="66">
        <f t="shared" si="5"/>
        <v>8</v>
      </c>
      <c r="P26" s="65">
        <f>VLOOKUP($A26,'Return Data'!$B$7:$R$2843,15,0)</f>
        <v>14.270200000000001</v>
      </c>
      <c r="Q26" s="66">
        <f t="shared" si="6"/>
        <v>14</v>
      </c>
      <c r="R26" s="65">
        <f>VLOOKUP($A26,'Return Data'!$B$7:$R$2843,16,0)</f>
        <v>14.471299999999999</v>
      </c>
      <c r="S26" s="67">
        <f t="shared" si="7"/>
        <v>18</v>
      </c>
    </row>
    <row r="27" spans="1:19" x14ac:dyDescent="0.3">
      <c r="A27" s="63" t="s">
        <v>984</v>
      </c>
      <c r="B27" s="64">
        <f>VLOOKUP($A27,'Return Data'!$B$7:$R$2843,3,0)</f>
        <v>44438</v>
      </c>
      <c r="C27" s="65">
        <f>VLOOKUP($A27,'Return Data'!$B$7:$R$2843,4,0)</f>
        <v>15.7616</v>
      </c>
      <c r="D27" s="65">
        <f>VLOOKUP($A27,'Return Data'!$B$7:$R$2843,10,0)</f>
        <v>8.6295000000000002</v>
      </c>
      <c r="E27" s="66">
        <f t="shared" si="0"/>
        <v>26</v>
      </c>
      <c r="F27" s="65">
        <f>VLOOKUP($A27,'Return Data'!$B$7:$R$2843,11,0)</f>
        <v>17.107399999999998</v>
      </c>
      <c r="G27" s="66">
        <f t="shared" si="1"/>
        <v>18</v>
      </c>
      <c r="H27" s="65">
        <f>VLOOKUP($A27,'Return Data'!$B$7:$R$2843,12,0)</f>
        <v>36.654600000000002</v>
      </c>
      <c r="I27" s="66">
        <f t="shared" si="2"/>
        <v>5</v>
      </c>
      <c r="J27" s="65">
        <f>VLOOKUP($A27,'Return Data'!$B$7:$R$2843,13,0)</f>
        <v>51.424300000000002</v>
      </c>
      <c r="K27" s="66">
        <f t="shared" si="3"/>
        <v>4</v>
      </c>
      <c r="L27" s="65">
        <f>VLOOKUP($A27,'Return Data'!$B$7:$R$2843,17,0)</f>
        <v>26.450399999999998</v>
      </c>
      <c r="M27" s="66">
        <f t="shared" si="4"/>
        <v>8</v>
      </c>
      <c r="N27" s="65"/>
      <c r="O27" s="66"/>
      <c r="P27" s="65"/>
      <c r="Q27" s="66"/>
      <c r="R27" s="65">
        <f>VLOOKUP($A27,'Return Data'!$B$7:$R$2843,16,0)</f>
        <v>20.289300000000001</v>
      </c>
      <c r="S27" s="67">
        <f t="shared" si="7"/>
        <v>1</v>
      </c>
    </row>
    <row r="28" spans="1:19" x14ac:dyDescent="0.3">
      <c r="A28" s="63" t="s">
        <v>986</v>
      </c>
      <c r="B28" s="64">
        <f>VLOOKUP($A28,'Return Data'!$B$7:$R$2843,3,0)</f>
        <v>44438</v>
      </c>
      <c r="C28" s="65">
        <f>VLOOKUP($A28,'Return Data'!$B$7:$R$2843,4,0)</f>
        <v>82.783000000000001</v>
      </c>
      <c r="D28" s="65">
        <f>VLOOKUP($A28,'Return Data'!$B$7:$R$2843,10,0)</f>
        <v>11.811500000000001</v>
      </c>
      <c r="E28" s="66">
        <f t="shared" si="0"/>
        <v>8</v>
      </c>
      <c r="F28" s="65">
        <f>VLOOKUP($A28,'Return Data'!$B$7:$R$2843,11,0)</f>
        <v>17.728300000000001</v>
      </c>
      <c r="G28" s="66">
        <f t="shared" si="1"/>
        <v>16</v>
      </c>
      <c r="H28" s="65">
        <f>VLOOKUP($A28,'Return Data'!$B$7:$R$2843,12,0)</f>
        <v>33.518799999999999</v>
      </c>
      <c r="I28" s="66">
        <f t="shared" si="2"/>
        <v>13</v>
      </c>
      <c r="J28" s="65">
        <f>VLOOKUP($A28,'Return Data'!$B$7:$R$2843,13,0)</f>
        <v>45.498800000000003</v>
      </c>
      <c r="K28" s="66">
        <f t="shared" si="3"/>
        <v>20</v>
      </c>
      <c r="L28" s="65">
        <f>VLOOKUP($A28,'Return Data'!$B$7:$R$2843,17,0)</f>
        <v>25.8752</v>
      </c>
      <c r="M28" s="66">
        <f t="shared" si="4"/>
        <v>11</v>
      </c>
      <c r="N28" s="65">
        <f>VLOOKUP($A28,'Return Data'!$B$7:$R$2843,14,0)</f>
        <v>15.699199999999999</v>
      </c>
      <c r="O28" s="66">
        <f t="shared" ref="O28:O36" si="8">RANK(N28,N$8:N$36,0)</f>
        <v>6</v>
      </c>
      <c r="P28" s="65">
        <f>VLOOKUP($A28,'Return Data'!$B$7:$R$2843,15,0)</f>
        <v>16.972100000000001</v>
      </c>
      <c r="Q28" s="66">
        <f t="shared" ref="Q28:Q36" si="9">RANK(P28,P$8:P$36,0)</f>
        <v>3</v>
      </c>
      <c r="R28" s="65">
        <f>VLOOKUP($A28,'Return Data'!$B$7:$R$2843,16,0)</f>
        <v>18.646799999999999</v>
      </c>
      <c r="S28" s="67">
        <f t="shared" si="7"/>
        <v>2</v>
      </c>
    </row>
    <row r="29" spans="1:19" x14ac:dyDescent="0.3">
      <c r="A29" s="63" t="s">
        <v>2020</v>
      </c>
      <c r="B29" s="64">
        <f>VLOOKUP($A29,'Return Data'!$B$7:$R$2843,3,0)</f>
        <v>44438</v>
      </c>
      <c r="C29" s="65">
        <f>VLOOKUP($A29,'Return Data'!$B$7:$R$2843,4,0)</f>
        <v>37.783000000000001</v>
      </c>
      <c r="D29" s="65">
        <f>VLOOKUP($A29,'Return Data'!$B$7:$R$2843,10,0)</f>
        <v>11.8939</v>
      </c>
      <c r="E29" s="66">
        <f t="shared" si="0"/>
        <v>7</v>
      </c>
      <c r="F29" s="65">
        <f>VLOOKUP($A29,'Return Data'!$B$7:$R$2843,11,0)</f>
        <v>18.0793</v>
      </c>
      <c r="G29" s="66">
        <f t="shared" si="1"/>
        <v>13</v>
      </c>
      <c r="H29" s="65">
        <f>VLOOKUP($A29,'Return Data'!$B$7:$R$2843,12,0)</f>
        <v>34.392099999999999</v>
      </c>
      <c r="I29" s="66">
        <f t="shared" si="2"/>
        <v>9</v>
      </c>
      <c r="J29" s="65">
        <f>VLOOKUP($A29,'Return Data'!$B$7:$R$2843,13,0)</f>
        <v>48.36</v>
      </c>
      <c r="K29" s="66">
        <f t="shared" si="3"/>
        <v>8</v>
      </c>
      <c r="L29" s="65">
        <f>VLOOKUP($A29,'Return Data'!$B$7:$R$2843,17,0)</f>
        <v>25.555499999999999</v>
      </c>
      <c r="M29" s="66">
        <f t="shared" si="4"/>
        <v>14</v>
      </c>
      <c r="N29" s="65">
        <f>VLOOKUP($A29,'Return Data'!$B$7:$R$2843,14,0)</f>
        <v>14.074400000000001</v>
      </c>
      <c r="O29" s="66">
        <f t="shared" si="8"/>
        <v>14</v>
      </c>
      <c r="P29" s="65">
        <f>VLOOKUP($A29,'Return Data'!$B$7:$R$2843,15,0)</f>
        <v>14.1876</v>
      </c>
      <c r="Q29" s="66">
        <f t="shared" si="9"/>
        <v>16</v>
      </c>
      <c r="R29" s="65">
        <f>VLOOKUP($A29,'Return Data'!$B$7:$R$2843,16,0)</f>
        <v>14.3248</v>
      </c>
      <c r="S29" s="67">
        <f t="shared" si="7"/>
        <v>19</v>
      </c>
    </row>
    <row r="30" spans="1:19" x14ac:dyDescent="0.3">
      <c r="A30" s="63" t="s">
        <v>989</v>
      </c>
      <c r="B30" s="64">
        <f>VLOOKUP($A30,'Return Data'!$B$7:$R$2843,3,0)</f>
        <v>44438</v>
      </c>
      <c r="C30" s="65">
        <f>VLOOKUP($A30,'Return Data'!$B$7:$R$2843,4,0)</f>
        <v>51.427799999999998</v>
      </c>
      <c r="D30" s="65">
        <f>VLOOKUP($A30,'Return Data'!$B$7:$R$2843,10,0)</f>
        <v>10.858499999999999</v>
      </c>
      <c r="E30" s="66">
        <f t="shared" si="0"/>
        <v>15</v>
      </c>
      <c r="F30" s="65">
        <f>VLOOKUP($A30,'Return Data'!$B$7:$R$2843,11,0)</f>
        <v>16.5656</v>
      </c>
      <c r="G30" s="66">
        <f t="shared" si="1"/>
        <v>21</v>
      </c>
      <c r="H30" s="65">
        <f>VLOOKUP($A30,'Return Data'!$B$7:$R$2843,12,0)</f>
        <v>39.7973</v>
      </c>
      <c r="I30" s="66">
        <f t="shared" si="2"/>
        <v>1</v>
      </c>
      <c r="J30" s="65">
        <f>VLOOKUP($A30,'Return Data'!$B$7:$R$2843,13,0)</f>
        <v>48.256100000000004</v>
      </c>
      <c r="K30" s="66">
        <f t="shared" si="3"/>
        <v>9</v>
      </c>
      <c r="L30" s="65">
        <f>VLOOKUP($A30,'Return Data'!$B$7:$R$2843,17,0)</f>
        <v>23.686900000000001</v>
      </c>
      <c r="M30" s="66">
        <f t="shared" si="4"/>
        <v>25</v>
      </c>
      <c r="N30" s="65">
        <f>VLOOKUP($A30,'Return Data'!$B$7:$R$2843,14,0)</f>
        <v>11.7453</v>
      </c>
      <c r="O30" s="66">
        <f t="shared" si="8"/>
        <v>25</v>
      </c>
      <c r="P30" s="65">
        <f>VLOOKUP($A30,'Return Data'!$B$7:$R$2843,15,0)</f>
        <v>14.334099999999999</v>
      </c>
      <c r="Q30" s="66">
        <f t="shared" si="9"/>
        <v>12</v>
      </c>
      <c r="R30" s="65">
        <f>VLOOKUP($A30,'Return Data'!$B$7:$R$2843,16,0)</f>
        <v>15.6557</v>
      </c>
      <c r="S30" s="67">
        <f t="shared" si="7"/>
        <v>13</v>
      </c>
    </row>
    <row r="31" spans="1:19" x14ac:dyDescent="0.3">
      <c r="A31" s="63" t="s">
        <v>991</v>
      </c>
      <c r="B31" s="64">
        <f>VLOOKUP($A31,'Return Data'!$B$7:$R$2843,3,0)</f>
        <v>44438</v>
      </c>
      <c r="C31" s="65">
        <f>VLOOKUP($A31,'Return Data'!$B$7:$R$2843,4,0)</f>
        <v>275.54000000000002</v>
      </c>
      <c r="D31" s="65">
        <f>VLOOKUP($A31,'Return Data'!$B$7:$R$2843,10,0)</f>
        <v>9.5237999999999996</v>
      </c>
      <c r="E31" s="66">
        <f t="shared" si="0"/>
        <v>23</v>
      </c>
      <c r="F31" s="65">
        <f>VLOOKUP($A31,'Return Data'!$B$7:$R$2843,11,0)</f>
        <v>17.903300000000002</v>
      </c>
      <c r="G31" s="66">
        <f t="shared" si="1"/>
        <v>15</v>
      </c>
      <c r="H31" s="65">
        <f>VLOOKUP($A31,'Return Data'!$B$7:$R$2843,12,0)</f>
        <v>31.572900000000001</v>
      </c>
      <c r="I31" s="66">
        <f t="shared" si="2"/>
        <v>20</v>
      </c>
      <c r="J31" s="65">
        <f>VLOOKUP($A31,'Return Data'!$B$7:$R$2843,13,0)</f>
        <v>47.213799999999999</v>
      </c>
      <c r="K31" s="66">
        <f t="shared" si="3"/>
        <v>13</v>
      </c>
      <c r="L31" s="65">
        <f>VLOOKUP($A31,'Return Data'!$B$7:$R$2843,17,0)</f>
        <v>24.608000000000001</v>
      </c>
      <c r="M31" s="66">
        <f t="shared" si="4"/>
        <v>20</v>
      </c>
      <c r="N31" s="65">
        <f>VLOOKUP($A31,'Return Data'!$B$7:$R$2843,14,0)</f>
        <v>14.474600000000001</v>
      </c>
      <c r="O31" s="66">
        <f t="shared" si="8"/>
        <v>11</v>
      </c>
      <c r="P31" s="65">
        <f>VLOOKUP($A31,'Return Data'!$B$7:$R$2843,15,0)</f>
        <v>14.2575</v>
      </c>
      <c r="Q31" s="66">
        <f t="shared" si="9"/>
        <v>15</v>
      </c>
      <c r="R31" s="65">
        <f>VLOOKUP($A31,'Return Data'!$B$7:$R$2843,16,0)</f>
        <v>15.697800000000001</v>
      </c>
      <c r="S31" s="67">
        <f t="shared" si="7"/>
        <v>12</v>
      </c>
    </row>
    <row r="32" spans="1:19" x14ac:dyDescent="0.3">
      <c r="A32" s="63" t="s">
        <v>992</v>
      </c>
      <c r="B32" s="64">
        <f>VLOOKUP($A32,'Return Data'!$B$7:$R$2843,3,0)</f>
        <v>44438</v>
      </c>
      <c r="C32" s="65">
        <f>VLOOKUP($A32,'Return Data'!$B$7:$R$2843,4,0)</f>
        <v>63.522300000000001</v>
      </c>
      <c r="D32" s="65">
        <f>VLOOKUP($A32,'Return Data'!$B$7:$R$2843,10,0)</f>
        <v>9.5103000000000009</v>
      </c>
      <c r="E32" s="66">
        <f t="shared" si="0"/>
        <v>24</v>
      </c>
      <c r="F32" s="65">
        <f>VLOOKUP($A32,'Return Data'!$B$7:$R$2843,11,0)</f>
        <v>14.378500000000001</v>
      </c>
      <c r="G32" s="66">
        <f t="shared" si="1"/>
        <v>27</v>
      </c>
      <c r="H32" s="65">
        <f>VLOOKUP($A32,'Return Data'!$B$7:$R$2843,12,0)</f>
        <v>31.506599999999999</v>
      </c>
      <c r="I32" s="66">
        <f t="shared" si="2"/>
        <v>21</v>
      </c>
      <c r="J32" s="65">
        <f>VLOOKUP($A32,'Return Data'!$B$7:$R$2843,13,0)</f>
        <v>47.716700000000003</v>
      </c>
      <c r="K32" s="66">
        <f t="shared" si="3"/>
        <v>10</v>
      </c>
      <c r="L32" s="65">
        <f>VLOOKUP($A32,'Return Data'!$B$7:$R$2843,17,0)</f>
        <v>25.730399999999999</v>
      </c>
      <c r="M32" s="66">
        <f t="shared" si="4"/>
        <v>12</v>
      </c>
      <c r="N32" s="65">
        <f>VLOOKUP($A32,'Return Data'!$B$7:$R$2843,14,0)</f>
        <v>14.669499999999999</v>
      </c>
      <c r="O32" s="66">
        <f t="shared" si="8"/>
        <v>10</v>
      </c>
      <c r="P32" s="65">
        <f>VLOOKUP($A32,'Return Data'!$B$7:$R$2843,15,0)</f>
        <v>13.935600000000001</v>
      </c>
      <c r="Q32" s="66">
        <f t="shared" si="9"/>
        <v>17</v>
      </c>
      <c r="R32" s="65">
        <f>VLOOKUP($A32,'Return Data'!$B$7:$R$2843,16,0)</f>
        <v>16.6526</v>
      </c>
      <c r="S32" s="67">
        <f t="shared" si="7"/>
        <v>4</v>
      </c>
    </row>
    <row r="33" spans="1:19" x14ac:dyDescent="0.3">
      <c r="A33" s="63" t="s">
        <v>995</v>
      </c>
      <c r="B33" s="64">
        <f>VLOOKUP($A33,'Return Data'!$B$7:$R$2843,3,0)</f>
        <v>44438</v>
      </c>
      <c r="C33" s="65">
        <f>VLOOKUP($A33,'Return Data'!$B$7:$R$2843,4,0)</f>
        <v>354.56630000000001</v>
      </c>
      <c r="D33" s="65">
        <f>VLOOKUP($A33,'Return Data'!$B$7:$R$2843,10,0)</f>
        <v>10.8117</v>
      </c>
      <c r="E33" s="66">
        <f t="shared" si="0"/>
        <v>17</v>
      </c>
      <c r="F33" s="65">
        <f>VLOOKUP($A33,'Return Data'!$B$7:$R$2843,11,0)</f>
        <v>18.4832</v>
      </c>
      <c r="G33" s="66">
        <f t="shared" si="1"/>
        <v>10</v>
      </c>
      <c r="H33" s="65">
        <f>VLOOKUP($A33,'Return Data'!$B$7:$R$2843,12,0)</f>
        <v>39.451900000000002</v>
      </c>
      <c r="I33" s="66">
        <f t="shared" si="2"/>
        <v>2</v>
      </c>
      <c r="J33" s="65">
        <f>VLOOKUP($A33,'Return Data'!$B$7:$R$2843,13,0)</f>
        <v>51.526800000000001</v>
      </c>
      <c r="K33" s="66">
        <f t="shared" si="3"/>
        <v>3</v>
      </c>
      <c r="L33" s="65">
        <f>VLOOKUP($A33,'Return Data'!$B$7:$R$2843,17,0)</f>
        <v>24.1769</v>
      </c>
      <c r="M33" s="66">
        <f t="shared" si="4"/>
        <v>21</v>
      </c>
      <c r="N33" s="65">
        <f>VLOOKUP($A33,'Return Data'!$B$7:$R$2843,14,0)</f>
        <v>13.8361</v>
      </c>
      <c r="O33" s="66">
        <f t="shared" si="8"/>
        <v>17</v>
      </c>
      <c r="P33" s="65">
        <f>VLOOKUP($A33,'Return Data'!$B$7:$R$2843,15,0)</f>
        <v>13.9171</v>
      </c>
      <c r="Q33" s="66">
        <f t="shared" si="9"/>
        <v>18</v>
      </c>
      <c r="R33" s="65">
        <f>VLOOKUP($A33,'Return Data'!$B$7:$R$2843,16,0)</f>
        <v>14.6311</v>
      </c>
      <c r="S33" s="67">
        <f t="shared" si="7"/>
        <v>17</v>
      </c>
    </row>
    <row r="34" spans="1:19" x14ac:dyDescent="0.3">
      <c r="A34" s="63" t="s">
        <v>996</v>
      </c>
      <c r="B34" s="64">
        <f>VLOOKUP($A34,'Return Data'!$B$7:$R$2843,3,0)</f>
        <v>44438</v>
      </c>
      <c r="C34" s="65">
        <f>VLOOKUP($A34,'Return Data'!$B$7:$R$2843,4,0)</f>
        <v>106</v>
      </c>
      <c r="D34" s="65">
        <f>VLOOKUP($A34,'Return Data'!$B$7:$R$2843,10,0)</f>
        <v>7.6688999999999998</v>
      </c>
      <c r="E34" s="66">
        <f t="shared" si="0"/>
        <v>27</v>
      </c>
      <c r="F34" s="65">
        <f>VLOOKUP($A34,'Return Data'!$B$7:$R$2843,11,0)</f>
        <v>15.7079</v>
      </c>
      <c r="G34" s="66">
        <f t="shared" si="1"/>
        <v>23</v>
      </c>
      <c r="H34" s="65">
        <f>VLOOKUP($A34,'Return Data'!$B$7:$R$2843,12,0)</f>
        <v>26.7791</v>
      </c>
      <c r="I34" s="66">
        <f t="shared" si="2"/>
        <v>27</v>
      </c>
      <c r="J34" s="65">
        <f>VLOOKUP($A34,'Return Data'!$B$7:$R$2843,13,0)</f>
        <v>38.998199999999997</v>
      </c>
      <c r="K34" s="66">
        <f t="shared" si="3"/>
        <v>27</v>
      </c>
      <c r="L34" s="65">
        <f>VLOOKUP($A34,'Return Data'!$B$7:$R$2843,17,0)</f>
        <v>19.093699999999998</v>
      </c>
      <c r="M34" s="66">
        <f t="shared" si="4"/>
        <v>29</v>
      </c>
      <c r="N34" s="65">
        <f>VLOOKUP($A34,'Return Data'!$B$7:$R$2843,14,0)</f>
        <v>9.4436999999999998</v>
      </c>
      <c r="O34" s="66">
        <f t="shared" si="8"/>
        <v>28</v>
      </c>
      <c r="P34" s="65">
        <f>VLOOKUP($A34,'Return Data'!$B$7:$R$2843,15,0)</f>
        <v>9.3856999999999999</v>
      </c>
      <c r="Q34" s="66">
        <f t="shared" si="9"/>
        <v>27</v>
      </c>
      <c r="R34" s="65">
        <f>VLOOKUP($A34,'Return Data'!$B$7:$R$2843,16,0)</f>
        <v>10.609400000000001</v>
      </c>
      <c r="S34" s="67">
        <f t="shared" si="7"/>
        <v>29</v>
      </c>
    </row>
    <row r="35" spans="1:19" x14ac:dyDescent="0.3">
      <c r="A35" s="63" t="s">
        <v>998</v>
      </c>
      <c r="B35" s="64">
        <f>VLOOKUP($A35,'Return Data'!$B$7:$R$2843,3,0)</f>
        <v>44438</v>
      </c>
      <c r="C35" s="65">
        <f>VLOOKUP($A35,'Return Data'!$B$7:$R$2843,4,0)</f>
        <v>16.489999999999998</v>
      </c>
      <c r="D35" s="65">
        <f>VLOOKUP($A35,'Return Data'!$B$7:$R$2843,10,0)</f>
        <v>11.7209</v>
      </c>
      <c r="E35" s="66">
        <f t="shared" si="0"/>
        <v>10</v>
      </c>
      <c r="F35" s="65">
        <f>VLOOKUP($A35,'Return Data'!$B$7:$R$2843,11,0)</f>
        <v>18.038699999999999</v>
      </c>
      <c r="G35" s="66">
        <f t="shared" si="1"/>
        <v>14</v>
      </c>
      <c r="H35" s="65">
        <f>VLOOKUP($A35,'Return Data'!$B$7:$R$2843,12,0)</f>
        <v>32.7697</v>
      </c>
      <c r="I35" s="66">
        <f t="shared" si="2"/>
        <v>15</v>
      </c>
      <c r="J35" s="65">
        <f>VLOOKUP($A35,'Return Data'!$B$7:$R$2843,13,0)</f>
        <v>46.187899999999999</v>
      </c>
      <c r="K35" s="66">
        <f t="shared" si="3"/>
        <v>18</v>
      </c>
      <c r="L35" s="65">
        <f>VLOOKUP($A35,'Return Data'!$B$7:$R$2843,17,0)</f>
        <v>24.923999999999999</v>
      </c>
      <c r="M35" s="66">
        <f t="shared" si="4"/>
        <v>18</v>
      </c>
      <c r="N35" s="65">
        <f>VLOOKUP($A35,'Return Data'!$B$7:$R$2843,14,0)</f>
        <v>13.8512</v>
      </c>
      <c r="O35" s="66">
        <f t="shared" si="8"/>
        <v>16</v>
      </c>
      <c r="P35" s="65">
        <f>VLOOKUP($A35,'Return Data'!$B$7:$R$2843,15,0)</f>
        <v>0</v>
      </c>
      <c r="Q35" s="66">
        <f t="shared" si="9"/>
        <v>28</v>
      </c>
      <c r="R35" s="65">
        <f>VLOOKUP($A35,'Return Data'!$B$7:$R$2843,16,0)</f>
        <v>12.3146</v>
      </c>
      <c r="S35" s="67">
        <f t="shared" si="7"/>
        <v>28</v>
      </c>
    </row>
    <row r="36" spans="1:19" x14ac:dyDescent="0.3">
      <c r="A36" s="63" t="s">
        <v>1915</v>
      </c>
      <c r="B36" s="64">
        <f>VLOOKUP($A36,'Return Data'!$B$7:$R$2843,3,0)</f>
        <v>44438</v>
      </c>
      <c r="C36" s="65">
        <f>VLOOKUP($A36,'Return Data'!$B$7:$R$2843,4,0)</f>
        <v>199.55529999999999</v>
      </c>
      <c r="D36" s="65">
        <f>VLOOKUP($A36,'Return Data'!$B$7:$R$2843,10,0)</f>
        <v>11.719799999999999</v>
      </c>
      <c r="E36" s="66">
        <f t="shared" si="0"/>
        <v>11</v>
      </c>
      <c r="F36" s="65">
        <f>VLOOKUP($A36,'Return Data'!$B$7:$R$2843,11,0)</f>
        <v>19.616099999999999</v>
      </c>
      <c r="G36" s="66">
        <f t="shared" si="1"/>
        <v>5</v>
      </c>
      <c r="H36" s="65">
        <f>VLOOKUP($A36,'Return Data'!$B$7:$R$2843,12,0)</f>
        <v>33.822000000000003</v>
      </c>
      <c r="I36" s="66">
        <f t="shared" si="2"/>
        <v>12</v>
      </c>
      <c r="J36" s="65">
        <f>VLOOKUP($A36,'Return Data'!$B$7:$R$2843,13,0)</f>
        <v>49.099400000000003</v>
      </c>
      <c r="K36" s="66">
        <f t="shared" si="3"/>
        <v>6</v>
      </c>
      <c r="L36" s="65">
        <f>VLOOKUP($A36,'Return Data'!$B$7:$R$2843,17,0)</f>
        <v>27.704899999999999</v>
      </c>
      <c r="M36" s="66">
        <f t="shared" si="4"/>
        <v>5</v>
      </c>
      <c r="N36" s="65">
        <f>VLOOKUP($A36,'Return Data'!$B$7:$R$2843,14,0)</f>
        <v>15.376099999999999</v>
      </c>
      <c r="O36" s="66">
        <f t="shared" si="8"/>
        <v>7</v>
      </c>
      <c r="P36" s="65">
        <f>VLOOKUP($A36,'Return Data'!$B$7:$R$2843,15,0)</f>
        <v>15.3279</v>
      </c>
      <c r="Q36" s="66">
        <f t="shared" si="9"/>
        <v>6</v>
      </c>
      <c r="R36" s="65">
        <f>VLOOKUP($A36,'Return Data'!$B$7:$R$2843,16,0)</f>
        <v>15.332599999999999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10.740393103448278</v>
      </c>
      <c r="E38" s="74"/>
      <c r="F38" s="75">
        <f>AVERAGE(F8:F36)</f>
        <v>17.514506896551726</v>
      </c>
      <c r="G38" s="74"/>
      <c r="H38" s="75">
        <f>AVERAGE(H8:H36)</f>
        <v>32.72465517241379</v>
      </c>
      <c r="I38" s="74"/>
      <c r="J38" s="75">
        <f>AVERAGE(J8:J36)</f>
        <v>46.305424137931034</v>
      </c>
      <c r="K38" s="74"/>
      <c r="L38" s="75">
        <f>AVERAGE(L8:L36)</f>
        <v>25.123020689655174</v>
      </c>
      <c r="M38" s="74"/>
      <c r="N38" s="75">
        <f>AVERAGE(N8:N36)</f>
        <v>14.206492857142859</v>
      </c>
      <c r="O38" s="74"/>
      <c r="P38" s="75">
        <f>AVERAGE(P8:P36)</f>
        <v>13.833878571428569</v>
      </c>
      <c r="Q38" s="74"/>
      <c r="R38" s="75">
        <f>AVERAGE(R8:R36)</f>
        <v>15.05706896551724</v>
      </c>
      <c r="S38" s="76"/>
    </row>
    <row r="39" spans="1:19" x14ac:dyDescent="0.3">
      <c r="A39" s="73" t="s">
        <v>28</v>
      </c>
      <c r="B39" s="74"/>
      <c r="C39" s="74"/>
      <c r="D39" s="75">
        <f>MIN(D8:D36)</f>
        <v>6.42</v>
      </c>
      <c r="E39" s="74"/>
      <c r="F39" s="75">
        <f>MIN(F8:F36)</f>
        <v>12.3888</v>
      </c>
      <c r="G39" s="74"/>
      <c r="H39" s="75">
        <f>MIN(H8:H36)</f>
        <v>23.168399999999998</v>
      </c>
      <c r="I39" s="74"/>
      <c r="J39" s="75">
        <f>MIN(J8:J36)</f>
        <v>33.487200000000001</v>
      </c>
      <c r="K39" s="74"/>
      <c r="L39" s="75">
        <f>MIN(L8:L36)</f>
        <v>19.093699999999998</v>
      </c>
      <c r="M39" s="74"/>
      <c r="N39" s="75">
        <f>MIN(N8:N36)</f>
        <v>9.4436999999999998</v>
      </c>
      <c r="O39" s="74"/>
      <c r="P39" s="75">
        <f>MIN(P8:P36)</f>
        <v>0</v>
      </c>
      <c r="Q39" s="74"/>
      <c r="R39" s="75">
        <f>MIN(R8:R36)</f>
        <v>10.609400000000001</v>
      </c>
      <c r="S39" s="76"/>
    </row>
    <row r="40" spans="1:19" ht="15" thickBot="1" x14ac:dyDescent="0.35">
      <c r="A40" s="77" t="s">
        <v>29</v>
      </c>
      <c r="B40" s="78"/>
      <c r="C40" s="78"/>
      <c r="D40" s="79">
        <f>MAX(D8:D36)</f>
        <v>13.4016</v>
      </c>
      <c r="E40" s="78"/>
      <c r="F40" s="79">
        <f>MAX(F8:F36)</f>
        <v>22.308700000000002</v>
      </c>
      <c r="G40" s="78"/>
      <c r="H40" s="79">
        <f>MAX(H8:H36)</f>
        <v>39.7973</v>
      </c>
      <c r="I40" s="78"/>
      <c r="J40" s="79">
        <f>MAX(J8:J36)</f>
        <v>53.091799999999999</v>
      </c>
      <c r="K40" s="78"/>
      <c r="L40" s="79">
        <f>MAX(L8:L36)</f>
        <v>31.808299999999999</v>
      </c>
      <c r="M40" s="78"/>
      <c r="N40" s="79">
        <f>MAX(N8:N36)</f>
        <v>19.098600000000001</v>
      </c>
      <c r="O40" s="78"/>
      <c r="P40" s="79">
        <f>MAX(P8:P36)</f>
        <v>18.7075</v>
      </c>
      <c r="Q40" s="78"/>
      <c r="R40" s="79">
        <f>MAX(R8:R36)</f>
        <v>20.289300000000001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44438</v>
      </c>
      <c r="C8" s="65">
        <f>VLOOKUP($A8,'Return Data'!$B$7:$R$2843,4,0)</f>
        <v>68.289100000000005</v>
      </c>
      <c r="D8" s="65">
        <f>VLOOKUP($A8,'Return Data'!$B$7:$R$2843,9,0)</f>
        <v>14.202299999999999</v>
      </c>
      <c r="E8" s="66">
        <f t="shared" ref="E8:E31" si="0">RANK(D8,D$8:D$31,0)</f>
        <v>5</v>
      </c>
      <c r="F8" s="65">
        <f>VLOOKUP($A8,'Return Data'!$B$7:$R$2843,10,0)</f>
        <v>7.1817000000000002</v>
      </c>
      <c r="G8" s="66">
        <f t="shared" ref="G8:G31" si="1">RANK(F8,F$8:F$31,0)</f>
        <v>2</v>
      </c>
      <c r="H8" s="65">
        <f>VLOOKUP($A8,'Return Data'!$B$7:$R$2843,11,0)</f>
        <v>9.8831000000000007</v>
      </c>
      <c r="I8" s="66">
        <f t="shared" ref="I8:I31" si="2">RANK(H8,H$8:H$31,0)</f>
        <v>1</v>
      </c>
      <c r="J8" s="65">
        <f>VLOOKUP($A8,'Return Data'!$B$7:$R$2843,12,0)</f>
        <v>4.4755000000000003</v>
      </c>
      <c r="K8" s="66">
        <f t="shared" ref="K8:K31" si="3">RANK(J8,J$8:J$31,0)</f>
        <v>2</v>
      </c>
      <c r="L8" s="65">
        <f>VLOOKUP($A8,'Return Data'!$B$7:$R$2843,13,0)</f>
        <v>6.9408000000000003</v>
      </c>
      <c r="M8" s="66">
        <f t="shared" ref="M8:M31" si="4">RANK(L8,L$8:L$31,0)</f>
        <v>5</v>
      </c>
      <c r="N8" s="65">
        <f>VLOOKUP($A8,'Return Data'!$B$7:$R$2843,17,0)</f>
        <v>8.3537999999999997</v>
      </c>
      <c r="O8" s="66">
        <f t="shared" ref="O8:O31" si="5">RANK(N8,N$8:N$31,0)</f>
        <v>8</v>
      </c>
      <c r="P8" s="65">
        <f>VLOOKUP($A8,'Return Data'!$B$7:$R$2843,14,0)</f>
        <v>10.932700000000001</v>
      </c>
      <c r="Q8" s="66">
        <f t="shared" ref="Q8:Q31" si="6">RANK(P8,P$8:P$31,0)</f>
        <v>9</v>
      </c>
      <c r="R8" s="65">
        <f>VLOOKUP($A8,'Return Data'!$B$7:$R$2843,16,0)</f>
        <v>9.8862000000000005</v>
      </c>
      <c r="S8" s="67">
        <f t="shared" ref="S8:S31" si="7">RANK(R8,R$8:R$31,0)</f>
        <v>7</v>
      </c>
    </row>
    <row r="9" spans="1:19" x14ac:dyDescent="0.3">
      <c r="A9" s="82" t="s">
        <v>1345</v>
      </c>
      <c r="B9" s="64">
        <f>VLOOKUP($A9,'Return Data'!$B$7:$R$2843,3,0)</f>
        <v>44438</v>
      </c>
      <c r="C9" s="65">
        <f>VLOOKUP($A9,'Return Data'!$B$7:$R$2843,4,0)</f>
        <v>21.114000000000001</v>
      </c>
      <c r="D9" s="65">
        <f>VLOOKUP($A9,'Return Data'!$B$7:$R$2843,9,0)</f>
        <v>11.0039</v>
      </c>
      <c r="E9" s="66">
        <f t="shared" si="0"/>
        <v>14</v>
      </c>
      <c r="F9" s="65">
        <f>VLOOKUP($A9,'Return Data'!$B$7:$R$2843,10,0)</f>
        <v>4.1429999999999998</v>
      </c>
      <c r="G9" s="66">
        <f t="shared" si="1"/>
        <v>17</v>
      </c>
      <c r="H9" s="65">
        <f>VLOOKUP($A9,'Return Data'!$B$7:$R$2843,11,0)</f>
        <v>6.0034999999999998</v>
      </c>
      <c r="I9" s="66">
        <f t="shared" si="2"/>
        <v>21</v>
      </c>
      <c r="J9" s="65">
        <f>VLOOKUP($A9,'Return Data'!$B$7:$R$2843,12,0)</f>
        <v>3.3325999999999998</v>
      </c>
      <c r="K9" s="66">
        <f t="shared" si="3"/>
        <v>9</v>
      </c>
      <c r="L9" s="65">
        <f>VLOOKUP($A9,'Return Data'!$B$7:$R$2843,13,0)</f>
        <v>6.7450000000000001</v>
      </c>
      <c r="M9" s="66">
        <f t="shared" si="4"/>
        <v>6</v>
      </c>
      <c r="N9" s="65">
        <f>VLOOKUP($A9,'Return Data'!$B$7:$R$2843,17,0)</f>
        <v>8.3673000000000002</v>
      </c>
      <c r="O9" s="66">
        <f t="shared" si="5"/>
        <v>7</v>
      </c>
      <c r="P9" s="65">
        <f>VLOOKUP($A9,'Return Data'!$B$7:$R$2843,14,0)</f>
        <v>10.942</v>
      </c>
      <c r="Q9" s="66">
        <f t="shared" si="6"/>
        <v>8</v>
      </c>
      <c r="R9" s="65">
        <f>VLOOKUP($A9,'Return Data'!$B$7:$R$2843,16,0)</f>
        <v>8.1757000000000009</v>
      </c>
      <c r="S9" s="67">
        <f t="shared" si="7"/>
        <v>21</v>
      </c>
    </row>
    <row r="10" spans="1:19" x14ac:dyDescent="0.3">
      <c r="A10" s="82" t="s">
        <v>1348</v>
      </c>
      <c r="B10" s="64">
        <f>VLOOKUP($A10,'Return Data'!$B$7:$R$2843,3,0)</f>
        <v>44438</v>
      </c>
      <c r="C10" s="65">
        <f>VLOOKUP($A10,'Return Data'!$B$7:$R$2843,4,0)</f>
        <v>36.543700000000001</v>
      </c>
      <c r="D10" s="65">
        <f>VLOOKUP($A10,'Return Data'!$B$7:$R$2843,9,0)</f>
        <v>12.892099999999999</v>
      </c>
      <c r="E10" s="66">
        <f t="shared" si="0"/>
        <v>7</v>
      </c>
      <c r="F10" s="65">
        <f>VLOOKUP($A10,'Return Data'!$B$7:$R$2843,10,0)</f>
        <v>5.3624999999999998</v>
      </c>
      <c r="G10" s="66">
        <f t="shared" si="1"/>
        <v>6</v>
      </c>
      <c r="H10" s="65">
        <f>VLOOKUP($A10,'Return Data'!$B$7:$R$2843,11,0)</f>
        <v>8.2644000000000002</v>
      </c>
      <c r="I10" s="66">
        <f t="shared" si="2"/>
        <v>7</v>
      </c>
      <c r="J10" s="65">
        <f>VLOOKUP($A10,'Return Data'!$B$7:$R$2843,12,0)</f>
        <v>2.9110999999999998</v>
      </c>
      <c r="K10" s="66">
        <f t="shared" si="3"/>
        <v>15</v>
      </c>
      <c r="L10" s="65">
        <f>VLOOKUP($A10,'Return Data'!$B$7:$R$2843,13,0)</f>
        <v>5.5518000000000001</v>
      </c>
      <c r="M10" s="66">
        <f t="shared" si="4"/>
        <v>19</v>
      </c>
      <c r="N10" s="65">
        <f>VLOOKUP($A10,'Return Data'!$B$7:$R$2843,17,0)</f>
        <v>6.7165999999999997</v>
      </c>
      <c r="O10" s="66">
        <f t="shared" si="5"/>
        <v>19</v>
      </c>
      <c r="P10" s="65">
        <f>VLOOKUP($A10,'Return Data'!$B$7:$R$2843,14,0)</f>
        <v>9.4236000000000004</v>
      </c>
      <c r="Q10" s="66">
        <f t="shared" si="6"/>
        <v>18</v>
      </c>
      <c r="R10" s="65">
        <f>VLOOKUP($A10,'Return Data'!$B$7:$R$2843,16,0)</f>
        <v>8.5082000000000004</v>
      </c>
      <c r="S10" s="67">
        <f t="shared" si="7"/>
        <v>17</v>
      </c>
    </row>
    <row r="11" spans="1:19" x14ac:dyDescent="0.3">
      <c r="A11" s="82" t="s">
        <v>2027</v>
      </c>
      <c r="B11" s="64">
        <f>VLOOKUP($A11,'Return Data'!$B$7:$R$2843,3,0)</f>
        <v>44438</v>
      </c>
      <c r="C11" s="65">
        <f>VLOOKUP($A11,'Return Data'!$B$7:$R$2843,4,0)</f>
        <v>63.841200000000001</v>
      </c>
      <c r="D11" s="65">
        <f>VLOOKUP($A11,'Return Data'!$B$7:$R$2843,9,0)</f>
        <v>6.9252000000000002</v>
      </c>
      <c r="E11" s="66">
        <f t="shared" si="0"/>
        <v>22</v>
      </c>
      <c r="F11" s="65">
        <f>VLOOKUP($A11,'Return Data'!$B$7:$R$2843,10,0)</f>
        <v>3.7204999999999999</v>
      </c>
      <c r="G11" s="66">
        <f t="shared" si="1"/>
        <v>19</v>
      </c>
      <c r="H11" s="65">
        <f>VLOOKUP($A11,'Return Data'!$B$7:$R$2843,11,0)</f>
        <v>5.1726999999999999</v>
      </c>
      <c r="I11" s="66">
        <f t="shared" si="2"/>
        <v>22</v>
      </c>
      <c r="J11" s="65">
        <f>VLOOKUP($A11,'Return Data'!$B$7:$R$2843,12,0)</f>
        <v>2.3357000000000001</v>
      </c>
      <c r="K11" s="66">
        <f t="shared" si="3"/>
        <v>20</v>
      </c>
      <c r="L11" s="65">
        <f>VLOOKUP($A11,'Return Data'!$B$7:$R$2843,13,0)</f>
        <v>5.2683999999999997</v>
      </c>
      <c r="M11" s="66">
        <f t="shared" si="4"/>
        <v>20</v>
      </c>
      <c r="N11" s="65">
        <f>VLOOKUP($A11,'Return Data'!$B$7:$R$2843,17,0)</f>
        <v>6.5071000000000003</v>
      </c>
      <c r="O11" s="66">
        <f t="shared" si="5"/>
        <v>20</v>
      </c>
      <c r="P11" s="65">
        <f>VLOOKUP($A11,'Return Data'!$B$7:$R$2843,14,0)</f>
        <v>9.0246999999999993</v>
      </c>
      <c r="Q11" s="66">
        <f t="shared" si="6"/>
        <v>20</v>
      </c>
      <c r="R11" s="65">
        <f>VLOOKUP($A11,'Return Data'!$B$7:$R$2843,16,0)</f>
        <v>8.9154999999999998</v>
      </c>
      <c r="S11" s="67">
        <f t="shared" si="7"/>
        <v>14</v>
      </c>
    </row>
    <row r="12" spans="1:19" x14ac:dyDescent="0.3">
      <c r="A12" s="82" t="s">
        <v>1349</v>
      </c>
      <c r="B12" s="64">
        <f>VLOOKUP($A12,'Return Data'!$B$7:$R$2843,3,0)</f>
        <v>44438</v>
      </c>
      <c r="C12" s="65">
        <f>VLOOKUP($A12,'Return Data'!$B$7:$R$2843,4,0)</f>
        <v>78.595600000000005</v>
      </c>
      <c r="D12" s="65">
        <f>VLOOKUP($A12,'Return Data'!$B$7:$R$2843,9,0)</f>
        <v>12.072699999999999</v>
      </c>
      <c r="E12" s="66">
        <f t="shared" si="0"/>
        <v>10</v>
      </c>
      <c r="F12" s="65">
        <f>VLOOKUP($A12,'Return Data'!$B$7:$R$2843,10,0)</f>
        <v>5.3327999999999998</v>
      </c>
      <c r="G12" s="66">
        <f t="shared" si="1"/>
        <v>8</v>
      </c>
      <c r="H12" s="65">
        <f>VLOOKUP($A12,'Return Data'!$B$7:$R$2843,11,0)</f>
        <v>7.6577999999999999</v>
      </c>
      <c r="I12" s="66">
        <f t="shared" si="2"/>
        <v>11</v>
      </c>
      <c r="J12" s="65">
        <f>VLOOKUP($A12,'Return Data'!$B$7:$R$2843,12,0)</f>
        <v>3.649</v>
      </c>
      <c r="K12" s="66">
        <f t="shared" si="3"/>
        <v>6</v>
      </c>
      <c r="L12" s="65">
        <f>VLOOKUP($A12,'Return Data'!$B$7:$R$2843,13,0)</f>
        <v>7.0781000000000001</v>
      </c>
      <c r="M12" s="66">
        <f t="shared" si="4"/>
        <v>4</v>
      </c>
      <c r="N12" s="65">
        <f>VLOOKUP($A12,'Return Data'!$B$7:$R$2843,17,0)</f>
        <v>8.9254999999999995</v>
      </c>
      <c r="O12" s="66">
        <f t="shared" si="5"/>
        <v>3</v>
      </c>
      <c r="P12" s="65">
        <f>VLOOKUP($A12,'Return Data'!$B$7:$R$2843,14,0)</f>
        <v>11.596299999999999</v>
      </c>
      <c r="Q12" s="66">
        <f t="shared" si="6"/>
        <v>4</v>
      </c>
      <c r="R12" s="65">
        <f>VLOOKUP($A12,'Return Data'!$B$7:$R$2843,16,0)</f>
        <v>8.9511000000000003</v>
      </c>
      <c r="S12" s="67">
        <f t="shared" si="7"/>
        <v>13</v>
      </c>
    </row>
    <row r="13" spans="1:19" x14ac:dyDescent="0.3">
      <c r="A13" s="82" t="s">
        <v>1351</v>
      </c>
      <c r="B13" s="64">
        <f>VLOOKUP($A13,'Return Data'!$B$7:$R$2843,3,0)</f>
        <v>44438</v>
      </c>
      <c r="C13" s="65">
        <f>VLOOKUP($A13,'Return Data'!$B$7:$R$2843,4,0)</f>
        <v>20.2624</v>
      </c>
      <c r="D13" s="65">
        <f>VLOOKUP($A13,'Return Data'!$B$7:$R$2843,9,0)</f>
        <v>10.4527</v>
      </c>
      <c r="E13" s="66">
        <f t="shared" si="0"/>
        <v>16</v>
      </c>
      <c r="F13" s="65">
        <f>VLOOKUP($A13,'Return Data'!$B$7:$R$2843,10,0)</f>
        <v>3.6520999999999999</v>
      </c>
      <c r="G13" s="66">
        <f t="shared" si="1"/>
        <v>20</v>
      </c>
      <c r="H13" s="65">
        <f>VLOOKUP($A13,'Return Data'!$B$7:$R$2843,11,0)</f>
        <v>8.8641000000000005</v>
      </c>
      <c r="I13" s="66">
        <f t="shared" si="2"/>
        <v>3</v>
      </c>
      <c r="J13" s="65">
        <f>VLOOKUP($A13,'Return Data'!$B$7:$R$2843,12,0)</f>
        <v>4.9116999999999997</v>
      </c>
      <c r="K13" s="66">
        <f t="shared" si="3"/>
        <v>1</v>
      </c>
      <c r="L13" s="65">
        <f>VLOOKUP($A13,'Return Data'!$B$7:$R$2843,13,0)</f>
        <v>8.7393999999999998</v>
      </c>
      <c r="M13" s="66">
        <f t="shared" si="4"/>
        <v>1</v>
      </c>
      <c r="N13" s="65">
        <f>VLOOKUP($A13,'Return Data'!$B$7:$R$2843,17,0)</f>
        <v>8.7627000000000006</v>
      </c>
      <c r="O13" s="66">
        <f t="shared" si="5"/>
        <v>5</v>
      </c>
      <c r="P13" s="65">
        <f>VLOOKUP($A13,'Return Data'!$B$7:$R$2843,14,0)</f>
        <v>11.1782</v>
      </c>
      <c r="Q13" s="66">
        <f t="shared" si="6"/>
        <v>5</v>
      </c>
      <c r="R13" s="65">
        <f>VLOOKUP($A13,'Return Data'!$B$7:$R$2843,16,0)</f>
        <v>9.8076000000000008</v>
      </c>
      <c r="S13" s="67">
        <f t="shared" si="7"/>
        <v>8</v>
      </c>
    </row>
    <row r="14" spans="1:19" x14ac:dyDescent="0.3">
      <c r="A14" s="82" t="s">
        <v>1354</v>
      </c>
      <c r="B14" s="64">
        <f>VLOOKUP($A14,'Return Data'!$B$7:$R$2843,3,0)</f>
        <v>44438</v>
      </c>
      <c r="C14" s="65">
        <f>VLOOKUP($A14,'Return Data'!$B$7:$R$2843,4,0)</f>
        <v>51.841099999999997</v>
      </c>
      <c r="D14" s="65">
        <f>VLOOKUP($A14,'Return Data'!$B$7:$R$2843,9,0)</f>
        <v>11.839600000000001</v>
      </c>
      <c r="E14" s="66">
        <f t="shared" si="0"/>
        <v>11</v>
      </c>
      <c r="F14" s="65">
        <f>VLOOKUP($A14,'Return Data'!$B$7:$R$2843,10,0)</f>
        <v>4.8421000000000003</v>
      </c>
      <c r="G14" s="66">
        <f t="shared" si="1"/>
        <v>13</v>
      </c>
      <c r="H14" s="65">
        <f>VLOOKUP($A14,'Return Data'!$B$7:$R$2843,11,0)</f>
        <v>7.2183000000000002</v>
      </c>
      <c r="I14" s="66">
        <f t="shared" si="2"/>
        <v>14</v>
      </c>
      <c r="J14" s="65">
        <f>VLOOKUP($A14,'Return Data'!$B$7:$R$2843,12,0)</f>
        <v>2.8342000000000001</v>
      </c>
      <c r="K14" s="66">
        <f t="shared" si="3"/>
        <v>17</v>
      </c>
      <c r="L14" s="65">
        <f>VLOOKUP($A14,'Return Data'!$B$7:$R$2843,13,0)</f>
        <v>4.3548</v>
      </c>
      <c r="M14" s="66">
        <f t="shared" si="4"/>
        <v>22</v>
      </c>
      <c r="N14" s="65">
        <f>VLOOKUP($A14,'Return Data'!$B$7:$R$2843,17,0)</f>
        <v>5.8129</v>
      </c>
      <c r="O14" s="66">
        <f t="shared" si="5"/>
        <v>23</v>
      </c>
      <c r="P14" s="65">
        <f>VLOOKUP($A14,'Return Data'!$B$7:$R$2843,14,0)</f>
        <v>8.6943999999999999</v>
      </c>
      <c r="Q14" s="66">
        <f t="shared" si="6"/>
        <v>21</v>
      </c>
      <c r="R14" s="65">
        <f>VLOOKUP($A14,'Return Data'!$B$7:$R$2843,16,0)</f>
        <v>7.8994</v>
      </c>
      <c r="S14" s="67">
        <f t="shared" si="7"/>
        <v>23</v>
      </c>
    </row>
    <row r="15" spans="1:19" x14ac:dyDescent="0.3">
      <c r="A15" s="82" t="s">
        <v>1356</v>
      </c>
      <c r="B15" s="64">
        <f>VLOOKUP($A15,'Return Data'!$B$7:$R$2843,3,0)</f>
        <v>44438</v>
      </c>
      <c r="C15" s="65">
        <f>VLOOKUP($A15,'Return Data'!$B$7:$R$2843,4,0)</f>
        <v>46.006</v>
      </c>
      <c r="D15" s="65">
        <f>VLOOKUP($A15,'Return Data'!$B$7:$R$2843,9,0)</f>
        <v>12.338200000000001</v>
      </c>
      <c r="E15" s="66">
        <f t="shared" si="0"/>
        <v>9</v>
      </c>
      <c r="F15" s="65">
        <f>VLOOKUP($A15,'Return Data'!$B$7:$R$2843,10,0)</f>
        <v>5.2983000000000002</v>
      </c>
      <c r="G15" s="66">
        <f t="shared" si="1"/>
        <v>9</v>
      </c>
      <c r="H15" s="65">
        <f>VLOOKUP($A15,'Return Data'!$B$7:$R$2843,11,0)</f>
        <v>7.1273</v>
      </c>
      <c r="I15" s="66">
        <f t="shared" si="2"/>
        <v>16</v>
      </c>
      <c r="J15" s="65">
        <f>VLOOKUP($A15,'Return Data'!$B$7:$R$2843,12,0)</f>
        <v>2.9087000000000001</v>
      </c>
      <c r="K15" s="66">
        <f t="shared" si="3"/>
        <v>16</v>
      </c>
      <c r="L15" s="65">
        <f>VLOOKUP($A15,'Return Data'!$B$7:$R$2843,13,0)</f>
        <v>5.7426000000000004</v>
      </c>
      <c r="M15" s="66">
        <f t="shared" si="4"/>
        <v>15</v>
      </c>
      <c r="N15" s="65">
        <f>VLOOKUP($A15,'Return Data'!$B$7:$R$2843,17,0)</f>
        <v>7.0579999999999998</v>
      </c>
      <c r="O15" s="66">
        <f t="shared" si="5"/>
        <v>16</v>
      </c>
      <c r="P15" s="65">
        <f>VLOOKUP($A15,'Return Data'!$B$7:$R$2843,14,0)</f>
        <v>8.5951000000000004</v>
      </c>
      <c r="Q15" s="66">
        <f t="shared" si="6"/>
        <v>22</v>
      </c>
      <c r="R15" s="65">
        <f>VLOOKUP($A15,'Return Data'!$B$7:$R$2843,16,0)</f>
        <v>8.4135000000000009</v>
      </c>
      <c r="S15" s="67">
        <f t="shared" si="7"/>
        <v>18</v>
      </c>
    </row>
    <row r="16" spans="1:19" x14ac:dyDescent="0.3">
      <c r="A16" s="82" t="s">
        <v>1358</v>
      </c>
      <c r="B16" s="64">
        <f>VLOOKUP($A16,'Return Data'!$B$7:$R$2843,3,0)</f>
        <v>44438</v>
      </c>
      <c r="C16" s="65">
        <f>VLOOKUP($A16,'Return Data'!$B$7:$R$2843,4,0)</f>
        <v>84.132099999999994</v>
      </c>
      <c r="D16" s="65">
        <f>VLOOKUP($A16,'Return Data'!$B$7:$R$2843,9,0)</f>
        <v>15.803800000000001</v>
      </c>
      <c r="E16" s="66">
        <f t="shared" si="0"/>
        <v>3</v>
      </c>
      <c r="F16" s="65">
        <f>VLOOKUP($A16,'Return Data'!$B$7:$R$2843,10,0)</f>
        <v>6.0012999999999996</v>
      </c>
      <c r="G16" s="66">
        <f t="shared" si="1"/>
        <v>3</v>
      </c>
      <c r="H16" s="65">
        <f>VLOOKUP($A16,'Return Data'!$B$7:$R$2843,11,0)</f>
        <v>7.5423</v>
      </c>
      <c r="I16" s="66">
        <f t="shared" si="2"/>
        <v>13</v>
      </c>
      <c r="J16" s="65">
        <f>VLOOKUP($A16,'Return Data'!$B$7:$R$2843,12,0)</f>
        <v>4.4355000000000002</v>
      </c>
      <c r="K16" s="66">
        <f t="shared" si="3"/>
        <v>3</v>
      </c>
      <c r="L16" s="65">
        <f>VLOOKUP($A16,'Return Data'!$B$7:$R$2843,13,0)</f>
        <v>7.1948999999999996</v>
      </c>
      <c r="M16" s="66">
        <f t="shared" si="4"/>
        <v>3</v>
      </c>
      <c r="N16" s="65">
        <f>VLOOKUP($A16,'Return Data'!$B$7:$R$2843,17,0)</f>
        <v>9.0422999999999991</v>
      </c>
      <c r="O16" s="66">
        <f t="shared" si="5"/>
        <v>1</v>
      </c>
      <c r="P16" s="65">
        <f>VLOOKUP($A16,'Return Data'!$B$7:$R$2843,14,0)</f>
        <v>10.244400000000001</v>
      </c>
      <c r="Q16" s="66">
        <f t="shared" si="6"/>
        <v>13</v>
      </c>
      <c r="R16" s="65">
        <f>VLOOKUP($A16,'Return Data'!$B$7:$R$2843,16,0)</f>
        <v>9.2842000000000002</v>
      </c>
      <c r="S16" s="67">
        <f t="shared" si="7"/>
        <v>11</v>
      </c>
    </row>
    <row r="17" spans="1:19" x14ac:dyDescent="0.3">
      <c r="A17" s="82" t="s">
        <v>1360</v>
      </c>
      <c r="B17" s="64">
        <f>VLOOKUP($A17,'Return Data'!$B$7:$R$2843,3,0)</f>
        <v>44438</v>
      </c>
      <c r="C17" s="65">
        <f>VLOOKUP($A17,'Return Data'!$B$7:$R$2843,4,0)</f>
        <v>18.4754</v>
      </c>
      <c r="D17" s="65">
        <f>VLOOKUP($A17,'Return Data'!$B$7:$R$2843,9,0)</f>
        <v>8.8736999999999995</v>
      </c>
      <c r="E17" s="66">
        <f t="shared" si="0"/>
        <v>19</v>
      </c>
      <c r="F17" s="65">
        <f>VLOOKUP($A17,'Return Data'!$B$7:$R$2843,10,0)</f>
        <v>3.1143000000000001</v>
      </c>
      <c r="G17" s="66">
        <f t="shared" si="1"/>
        <v>21</v>
      </c>
      <c r="H17" s="65">
        <f>VLOOKUP($A17,'Return Data'!$B$7:$R$2843,11,0)</f>
        <v>7.5713999999999997</v>
      </c>
      <c r="I17" s="66">
        <f t="shared" si="2"/>
        <v>12</v>
      </c>
      <c r="J17" s="65">
        <f>VLOOKUP($A17,'Return Data'!$B$7:$R$2843,12,0)</f>
        <v>3.1333000000000002</v>
      </c>
      <c r="K17" s="66">
        <f t="shared" si="3"/>
        <v>11</v>
      </c>
      <c r="L17" s="65">
        <f>VLOOKUP($A17,'Return Data'!$B$7:$R$2843,13,0)</f>
        <v>5.5991999999999997</v>
      </c>
      <c r="M17" s="66">
        <f t="shared" si="4"/>
        <v>17</v>
      </c>
      <c r="N17" s="65">
        <f>VLOOKUP($A17,'Return Data'!$B$7:$R$2843,17,0)</f>
        <v>5.9634</v>
      </c>
      <c r="O17" s="66">
        <f t="shared" si="5"/>
        <v>22</v>
      </c>
      <c r="P17" s="65">
        <f>VLOOKUP($A17,'Return Data'!$B$7:$R$2843,14,0)</f>
        <v>8.4306000000000001</v>
      </c>
      <c r="Q17" s="66">
        <f t="shared" si="6"/>
        <v>24</v>
      </c>
      <c r="R17" s="65">
        <f>VLOOKUP($A17,'Return Data'!$B$7:$R$2843,16,0)</f>
        <v>7.2657999999999996</v>
      </c>
      <c r="S17" s="67">
        <f t="shared" si="7"/>
        <v>24</v>
      </c>
    </row>
    <row r="18" spans="1:19" x14ac:dyDescent="0.3">
      <c r="A18" s="82" t="s">
        <v>1361</v>
      </c>
      <c r="B18" s="64">
        <f>VLOOKUP($A18,'Return Data'!$B$7:$R$2843,3,0)</f>
        <v>44438</v>
      </c>
      <c r="C18" s="65">
        <f>VLOOKUP($A18,'Return Data'!$B$7:$R$2843,4,0)</f>
        <v>29.8264</v>
      </c>
      <c r="D18" s="65">
        <f>VLOOKUP($A18,'Return Data'!$B$7:$R$2843,9,0)</f>
        <v>9.3986000000000001</v>
      </c>
      <c r="E18" s="66">
        <f t="shared" si="0"/>
        <v>18</v>
      </c>
      <c r="F18" s="65">
        <f>VLOOKUP($A18,'Return Data'!$B$7:$R$2843,10,0)</f>
        <v>5.0563000000000002</v>
      </c>
      <c r="G18" s="66">
        <f t="shared" si="1"/>
        <v>11</v>
      </c>
      <c r="H18" s="65">
        <f>VLOOKUP($A18,'Return Data'!$B$7:$R$2843,11,0)</f>
        <v>7.9737</v>
      </c>
      <c r="I18" s="66">
        <f t="shared" si="2"/>
        <v>9</v>
      </c>
      <c r="J18" s="65">
        <f>VLOOKUP($A18,'Return Data'!$B$7:$R$2843,12,0)</f>
        <v>2.9906999999999999</v>
      </c>
      <c r="K18" s="66">
        <f t="shared" si="3"/>
        <v>13</v>
      </c>
      <c r="L18" s="65">
        <f>VLOOKUP($A18,'Return Data'!$B$7:$R$2843,13,0)</f>
        <v>6.3792</v>
      </c>
      <c r="M18" s="66">
        <f t="shared" si="4"/>
        <v>10</v>
      </c>
      <c r="N18" s="65">
        <f>VLOOKUP($A18,'Return Data'!$B$7:$R$2843,17,0)</f>
        <v>8.9265000000000008</v>
      </c>
      <c r="O18" s="66">
        <f t="shared" si="5"/>
        <v>2</v>
      </c>
      <c r="P18" s="65">
        <f>VLOOKUP($A18,'Return Data'!$B$7:$R$2843,14,0)</f>
        <v>11.956899999999999</v>
      </c>
      <c r="Q18" s="66">
        <f t="shared" si="6"/>
        <v>3</v>
      </c>
      <c r="R18" s="65">
        <f>VLOOKUP($A18,'Return Data'!$B$7:$R$2843,16,0)</f>
        <v>9.9202999999999992</v>
      </c>
      <c r="S18" s="67">
        <f t="shared" si="7"/>
        <v>6</v>
      </c>
    </row>
    <row r="19" spans="1:19" x14ac:dyDescent="0.3">
      <c r="A19" s="82" t="s">
        <v>1364</v>
      </c>
      <c r="B19" s="64">
        <f>VLOOKUP($A19,'Return Data'!$B$7:$R$2843,3,0)</f>
        <v>44438</v>
      </c>
      <c r="C19" s="65">
        <f>VLOOKUP($A19,'Return Data'!$B$7:$R$2843,4,0)</f>
        <v>2426.5444000000002</v>
      </c>
      <c r="D19" s="65">
        <f>VLOOKUP($A19,'Return Data'!$B$7:$R$2843,9,0)</f>
        <v>8.3078000000000003</v>
      </c>
      <c r="E19" s="66">
        <f t="shared" si="0"/>
        <v>21</v>
      </c>
      <c r="F19" s="65">
        <f>VLOOKUP($A19,'Return Data'!$B$7:$R$2843,10,0)</f>
        <v>1.3827</v>
      </c>
      <c r="G19" s="66">
        <f t="shared" si="1"/>
        <v>23</v>
      </c>
      <c r="H19" s="65">
        <f>VLOOKUP($A19,'Return Data'!$B$7:$R$2843,11,0)</f>
        <v>4.3131000000000004</v>
      </c>
      <c r="I19" s="66">
        <f t="shared" si="2"/>
        <v>23</v>
      </c>
      <c r="J19" s="65">
        <f>VLOOKUP($A19,'Return Data'!$B$7:$R$2843,12,0)</f>
        <v>0.88500000000000001</v>
      </c>
      <c r="K19" s="66">
        <f t="shared" si="3"/>
        <v>24</v>
      </c>
      <c r="L19" s="65">
        <f>VLOOKUP($A19,'Return Data'!$B$7:$R$2843,13,0)</f>
        <v>3.1802000000000001</v>
      </c>
      <c r="M19" s="66">
        <f t="shared" si="4"/>
        <v>24</v>
      </c>
      <c r="N19" s="65">
        <f>VLOOKUP($A19,'Return Data'!$B$7:$R$2843,17,0)</f>
        <v>4.8693999999999997</v>
      </c>
      <c r="O19" s="66">
        <f t="shared" si="5"/>
        <v>24</v>
      </c>
      <c r="P19" s="65">
        <f>VLOOKUP($A19,'Return Data'!$B$7:$R$2843,14,0)</f>
        <v>8.4786000000000001</v>
      </c>
      <c r="Q19" s="66">
        <f t="shared" si="6"/>
        <v>23</v>
      </c>
      <c r="R19" s="65">
        <f>VLOOKUP($A19,'Return Data'!$B$7:$R$2843,16,0)</f>
        <v>8.0040999999999993</v>
      </c>
      <c r="S19" s="67">
        <f t="shared" si="7"/>
        <v>22</v>
      </c>
    </row>
    <row r="20" spans="1:19" x14ac:dyDescent="0.3">
      <c r="A20" s="82" t="s">
        <v>1365</v>
      </c>
      <c r="B20" s="64">
        <f>VLOOKUP($A20,'Return Data'!$B$7:$R$2843,3,0)</f>
        <v>44438</v>
      </c>
      <c r="C20" s="65">
        <f>VLOOKUP($A20,'Return Data'!$B$7:$R$2843,4,0)</f>
        <v>86.895899999999997</v>
      </c>
      <c r="D20" s="65">
        <f>VLOOKUP($A20,'Return Data'!$B$7:$R$2843,9,0)</f>
        <v>17.371300000000002</v>
      </c>
      <c r="E20" s="66">
        <f t="shared" si="0"/>
        <v>1</v>
      </c>
      <c r="F20" s="65">
        <f>VLOOKUP($A20,'Return Data'!$B$7:$R$2843,10,0)</f>
        <v>7.2045000000000003</v>
      </c>
      <c r="G20" s="66">
        <f t="shared" si="1"/>
        <v>1</v>
      </c>
      <c r="H20" s="65">
        <f>VLOOKUP($A20,'Return Data'!$B$7:$R$2843,11,0)</f>
        <v>8.5754999999999999</v>
      </c>
      <c r="I20" s="66">
        <f t="shared" si="2"/>
        <v>4</v>
      </c>
      <c r="J20" s="65">
        <f>VLOOKUP($A20,'Return Data'!$B$7:$R$2843,12,0)</f>
        <v>4.4069000000000003</v>
      </c>
      <c r="K20" s="66">
        <f t="shared" si="3"/>
        <v>4</v>
      </c>
      <c r="L20" s="65">
        <f>VLOOKUP($A20,'Return Data'!$B$7:$R$2843,13,0)</f>
        <v>7.8521000000000001</v>
      </c>
      <c r="M20" s="66">
        <f t="shared" si="4"/>
        <v>2</v>
      </c>
      <c r="N20" s="65">
        <f>VLOOKUP($A20,'Return Data'!$B$7:$R$2843,17,0)</f>
        <v>8.6439000000000004</v>
      </c>
      <c r="O20" s="66">
        <f t="shared" si="5"/>
        <v>6</v>
      </c>
      <c r="P20" s="65">
        <f>VLOOKUP($A20,'Return Data'!$B$7:$R$2843,14,0)</f>
        <v>11.019500000000001</v>
      </c>
      <c r="Q20" s="66">
        <f t="shared" si="6"/>
        <v>7</v>
      </c>
      <c r="R20" s="65">
        <f>VLOOKUP($A20,'Return Data'!$B$7:$R$2843,16,0)</f>
        <v>9.1311</v>
      </c>
      <c r="S20" s="67">
        <f t="shared" si="7"/>
        <v>12</v>
      </c>
    </row>
    <row r="21" spans="1:19" x14ac:dyDescent="0.3">
      <c r="A21" s="82" t="s">
        <v>1367</v>
      </c>
      <c r="B21" s="64">
        <f>VLOOKUP($A21,'Return Data'!$B$7:$R$2843,3,0)</f>
        <v>44438</v>
      </c>
      <c r="C21" s="65">
        <f>VLOOKUP($A21,'Return Data'!$B$7:$R$2843,4,0)</f>
        <v>59.770299999999999</v>
      </c>
      <c r="D21" s="65">
        <f>VLOOKUP($A21,'Return Data'!$B$7:$R$2843,9,0)</f>
        <v>11.123799999999999</v>
      </c>
      <c r="E21" s="66">
        <f t="shared" si="0"/>
        <v>13</v>
      </c>
      <c r="F21" s="65">
        <f>VLOOKUP($A21,'Return Data'!$B$7:$R$2843,10,0)</f>
        <v>4.7465000000000002</v>
      </c>
      <c r="G21" s="66">
        <f t="shared" si="1"/>
        <v>14</v>
      </c>
      <c r="H21" s="65">
        <f>VLOOKUP($A21,'Return Data'!$B$7:$R$2843,11,0)</f>
        <v>7.1662999999999997</v>
      </c>
      <c r="I21" s="66">
        <f t="shared" si="2"/>
        <v>15</v>
      </c>
      <c r="J21" s="65">
        <f>VLOOKUP($A21,'Return Data'!$B$7:$R$2843,12,0)</f>
        <v>2.1863999999999999</v>
      </c>
      <c r="K21" s="66">
        <f t="shared" si="3"/>
        <v>21</v>
      </c>
      <c r="L21" s="65">
        <f>VLOOKUP($A21,'Return Data'!$B$7:$R$2843,13,0)</f>
        <v>5.8196000000000003</v>
      </c>
      <c r="M21" s="66">
        <f t="shared" si="4"/>
        <v>13</v>
      </c>
      <c r="N21" s="65">
        <f>VLOOKUP($A21,'Return Data'!$B$7:$R$2843,17,0)</f>
        <v>7.4116999999999997</v>
      </c>
      <c r="O21" s="66">
        <f t="shared" si="5"/>
        <v>14</v>
      </c>
      <c r="P21" s="65">
        <f>VLOOKUP($A21,'Return Data'!$B$7:$R$2843,14,0)</f>
        <v>9.5609000000000002</v>
      </c>
      <c r="Q21" s="66">
        <f t="shared" si="6"/>
        <v>15</v>
      </c>
      <c r="R21" s="65">
        <f>VLOOKUP($A21,'Return Data'!$B$7:$R$2843,16,0)</f>
        <v>9.7860999999999994</v>
      </c>
      <c r="S21" s="67">
        <f t="shared" si="7"/>
        <v>9</v>
      </c>
    </row>
    <row r="22" spans="1:19" x14ac:dyDescent="0.3">
      <c r="A22" s="82" t="s">
        <v>1369</v>
      </c>
      <c r="B22" s="64">
        <f>VLOOKUP($A22,'Return Data'!$B$7:$R$2843,3,0)</f>
        <v>44438</v>
      </c>
      <c r="C22" s="65">
        <f>VLOOKUP($A22,'Return Data'!$B$7:$R$2843,4,0)</f>
        <v>52.369700000000002</v>
      </c>
      <c r="D22" s="65">
        <f>VLOOKUP($A22,'Return Data'!$B$7:$R$2843,9,0)</f>
        <v>5.0079000000000002</v>
      </c>
      <c r="E22" s="66">
        <f t="shared" si="0"/>
        <v>23</v>
      </c>
      <c r="F22" s="65">
        <f>VLOOKUP($A22,'Return Data'!$B$7:$R$2843,10,0)</f>
        <v>3.0474000000000001</v>
      </c>
      <c r="G22" s="66">
        <f t="shared" si="1"/>
        <v>22</v>
      </c>
      <c r="H22" s="65">
        <f>VLOOKUP($A22,'Return Data'!$B$7:$R$2843,11,0)</f>
        <v>6.0659999999999998</v>
      </c>
      <c r="I22" s="66">
        <f t="shared" si="2"/>
        <v>20</v>
      </c>
      <c r="J22" s="65">
        <f>VLOOKUP($A22,'Return Data'!$B$7:$R$2843,12,0)</f>
        <v>3.1722999999999999</v>
      </c>
      <c r="K22" s="66">
        <f t="shared" si="3"/>
        <v>10</v>
      </c>
      <c r="L22" s="65">
        <f>VLOOKUP($A22,'Return Data'!$B$7:$R$2843,13,0)</f>
        <v>5.7115999999999998</v>
      </c>
      <c r="M22" s="66">
        <f t="shared" si="4"/>
        <v>16</v>
      </c>
      <c r="N22" s="65">
        <f>VLOOKUP($A22,'Return Data'!$B$7:$R$2843,17,0)</f>
        <v>7.4766000000000004</v>
      </c>
      <c r="O22" s="66">
        <f t="shared" si="5"/>
        <v>13</v>
      </c>
      <c r="P22" s="65">
        <f>VLOOKUP($A22,'Return Data'!$B$7:$R$2843,14,0)</f>
        <v>10.455</v>
      </c>
      <c r="Q22" s="66">
        <f t="shared" si="6"/>
        <v>12</v>
      </c>
      <c r="R22" s="65">
        <f>VLOOKUP($A22,'Return Data'!$B$7:$R$2843,16,0)</f>
        <v>8.3444000000000003</v>
      </c>
      <c r="S22" s="67">
        <f t="shared" si="7"/>
        <v>20</v>
      </c>
    </row>
    <row r="23" spans="1:19" x14ac:dyDescent="0.3">
      <c r="A23" s="82" t="s">
        <v>1372</v>
      </c>
      <c r="B23" s="64">
        <f>VLOOKUP($A23,'Return Data'!$B$7:$R$2843,3,0)</f>
        <v>44438</v>
      </c>
      <c r="C23" s="65">
        <f>VLOOKUP($A23,'Return Data'!$B$7:$R$2843,4,0)</f>
        <v>33.57</v>
      </c>
      <c r="D23" s="65">
        <f>VLOOKUP($A23,'Return Data'!$B$7:$R$2843,9,0)</f>
        <v>10.809799999999999</v>
      </c>
      <c r="E23" s="66">
        <f t="shared" si="0"/>
        <v>15</v>
      </c>
      <c r="F23" s="65">
        <f>VLOOKUP($A23,'Return Data'!$B$7:$R$2843,10,0)</f>
        <v>4.4432999999999998</v>
      </c>
      <c r="G23" s="66">
        <f t="shared" si="1"/>
        <v>15</v>
      </c>
      <c r="H23" s="65">
        <f>VLOOKUP($A23,'Return Data'!$B$7:$R$2843,11,0)</f>
        <v>7.7657999999999996</v>
      </c>
      <c r="I23" s="66">
        <f t="shared" si="2"/>
        <v>10</v>
      </c>
      <c r="J23" s="65">
        <f>VLOOKUP($A23,'Return Data'!$B$7:$R$2843,12,0)</f>
        <v>2.9154</v>
      </c>
      <c r="K23" s="66">
        <f t="shared" si="3"/>
        <v>14</v>
      </c>
      <c r="L23" s="65">
        <f>VLOOKUP($A23,'Return Data'!$B$7:$R$2843,13,0)</f>
        <v>5.7458</v>
      </c>
      <c r="M23" s="66">
        <f t="shared" si="4"/>
        <v>14</v>
      </c>
      <c r="N23" s="65">
        <f>VLOOKUP($A23,'Return Data'!$B$7:$R$2843,17,0)</f>
        <v>7.7992999999999997</v>
      </c>
      <c r="O23" s="66">
        <f t="shared" si="5"/>
        <v>11</v>
      </c>
      <c r="P23" s="65">
        <f>VLOOKUP($A23,'Return Data'!$B$7:$R$2843,14,0)</f>
        <v>11.07</v>
      </c>
      <c r="Q23" s="66">
        <f t="shared" si="6"/>
        <v>6</v>
      </c>
      <c r="R23" s="65">
        <f>VLOOKUP($A23,'Return Data'!$B$7:$R$2843,16,0)</f>
        <v>10.594799999999999</v>
      </c>
      <c r="S23" s="67">
        <f t="shared" si="7"/>
        <v>1</v>
      </c>
    </row>
    <row r="24" spans="1:19" x14ac:dyDescent="0.3">
      <c r="A24" s="82" t="s">
        <v>1374</v>
      </c>
      <c r="B24" s="64">
        <f>VLOOKUP($A24,'Return Data'!$B$7:$R$2843,3,0)</f>
        <v>44438</v>
      </c>
      <c r="C24" s="65">
        <f>VLOOKUP($A24,'Return Data'!$B$7:$R$2843,4,0)</f>
        <v>25.4039</v>
      </c>
      <c r="D24" s="65">
        <f>VLOOKUP($A24,'Return Data'!$B$7:$R$2843,9,0)</f>
        <v>11.309900000000001</v>
      </c>
      <c r="E24" s="66">
        <f t="shared" si="0"/>
        <v>12</v>
      </c>
      <c r="F24" s="65">
        <f>VLOOKUP($A24,'Return Data'!$B$7:$R$2843,10,0)</f>
        <v>4.8517000000000001</v>
      </c>
      <c r="G24" s="66">
        <f t="shared" si="1"/>
        <v>12</v>
      </c>
      <c r="H24" s="65">
        <f>VLOOKUP($A24,'Return Data'!$B$7:$R$2843,11,0)</f>
        <v>8.0838000000000001</v>
      </c>
      <c r="I24" s="66">
        <f t="shared" si="2"/>
        <v>8</v>
      </c>
      <c r="J24" s="65">
        <f>VLOOKUP($A24,'Return Data'!$B$7:$R$2843,12,0)</f>
        <v>4.2606000000000002</v>
      </c>
      <c r="K24" s="66">
        <f t="shared" si="3"/>
        <v>5</v>
      </c>
      <c r="L24" s="65">
        <f>VLOOKUP($A24,'Return Data'!$B$7:$R$2843,13,0)</f>
        <v>6.6916000000000002</v>
      </c>
      <c r="M24" s="66">
        <f t="shared" si="4"/>
        <v>7</v>
      </c>
      <c r="N24" s="65">
        <f>VLOOKUP($A24,'Return Data'!$B$7:$R$2843,17,0)</f>
        <v>7.0659000000000001</v>
      </c>
      <c r="O24" s="66">
        <f t="shared" si="5"/>
        <v>15</v>
      </c>
      <c r="P24" s="65">
        <f>VLOOKUP($A24,'Return Data'!$B$7:$R$2843,14,0)</f>
        <v>9.4505999999999997</v>
      </c>
      <c r="Q24" s="66">
        <f t="shared" si="6"/>
        <v>17</v>
      </c>
      <c r="R24" s="65">
        <f>VLOOKUP($A24,'Return Data'!$B$7:$R$2843,16,0)</f>
        <v>8.3476999999999997</v>
      </c>
      <c r="S24" s="67">
        <f t="shared" si="7"/>
        <v>19</v>
      </c>
    </row>
    <row r="25" spans="1:19" x14ac:dyDescent="0.3">
      <c r="A25" s="82" t="s">
        <v>1375</v>
      </c>
      <c r="B25" s="64">
        <f>VLOOKUP($A25,'Return Data'!$B$7:$R$2843,3,0)</f>
        <v>44438</v>
      </c>
      <c r="C25" s="65">
        <f>VLOOKUP($A25,'Return Data'!$B$7:$R$2843,4,0)</f>
        <v>53.4497</v>
      </c>
      <c r="D25" s="65">
        <f>VLOOKUP($A25,'Return Data'!$B$7:$R$2843,9,0)</f>
        <v>8.4822000000000006</v>
      </c>
      <c r="E25" s="66">
        <f t="shared" si="0"/>
        <v>20</v>
      </c>
      <c r="F25" s="65">
        <f>VLOOKUP($A25,'Return Data'!$B$7:$R$2843,10,0)</f>
        <v>4.4016000000000002</v>
      </c>
      <c r="G25" s="66">
        <f t="shared" si="1"/>
        <v>16</v>
      </c>
      <c r="H25" s="65">
        <f>VLOOKUP($A25,'Return Data'!$B$7:$R$2843,11,0)</f>
        <v>6.4466999999999999</v>
      </c>
      <c r="I25" s="66">
        <f t="shared" si="2"/>
        <v>18</v>
      </c>
      <c r="J25" s="65">
        <f>VLOOKUP($A25,'Return Data'!$B$7:$R$2843,12,0)</f>
        <v>3.4710000000000001</v>
      </c>
      <c r="K25" s="66">
        <f t="shared" si="3"/>
        <v>7</v>
      </c>
      <c r="L25" s="65">
        <f>VLOOKUP($A25,'Return Data'!$B$7:$R$2843,13,0)</f>
        <v>6.6108000000000002</v>
      </c>
      <c r="M25" s="66">
        <f t="shared" si="4"/>
        <v>8</v>
      </c>
      <c r="N25" s="65">
        <f>VLOOKUP($A25,'Return Data'!$B$7:$R$2843,17,0)</f>
        <v>8.0545000000000009</v>
      </c>
      <c r="O25" s="66">
        <f t="shared" si="5"/>
        <v>10</v>
      </c>
      <c r="P25" s="65">
        <f>VLOOKUP($A25,'Return Data'!$B$7:$R$2843,14,0)</f>
        <v>10.8254</v>
      </c>
      <c r="Q25" s="66">
        <f t="shared" si="6"/>
        <v>10</v>
      </c>
      <c r="R25" s="65">
        <f>VLOOKUP($A25,'Return Data'!$B$7:$R$2843,16,0)</f>
        <v>10.1556</v>
      </c>
      <c r="S25" s="67">
        <f t="shared" si="7"/>
        <v>4</v>
      </c>
    </row>
    <row r="26" spans="1:19" x14ac:dyDescent="0.3">
      <c r="A26" s="82" t="s">
        <v>1377</v>
      </c>
      <c r="B26" s="64">
        <f>VLOOKUP($A26,'Return Data'!$B$7:$R$2843,3,0)</f>
        <v>44438</v>
      </c>
      <c r="C26" s="65">
        <f>VLOOKUP($A26,'Return Data'!$B$7:$R$2843,4,0)</f>
        <v>67.491399999999999</v>
      </c>
      <c r="D26" s="65">
        <f>VLOOKUP($A26,'Return Data'!$B$7:$R$2843,9,0)</f>
        <v>10.3499</v>
      </c>
      <c r="E26" s="66">
        <f t="shared" si="0"/>
        <v>17</v>
      </c>
      <c r="F26" s="65">
        <f>VLOOKUP($A26,'Return Data'!$B$7:$R$2843,10,0)</f>
        <v>4.0800999999999998</v>
      </c>
      <c r="G26" s="66">
        <f t="shared" si="1"/>
        <v>18</v>
      </c>
      <c r="H26" s="65">
        <f>VLOOKUP($A26,'Return Data'!$B$7:$R$2843,11,0)</f>
        <v>6.5358999999999998</v>
      </c>
      <c r="I26" s="66">
        <f t="shared" si="2"/>
        <v>17</v>
      </c>
      <c r="J26" s="65">
        <f>VLOOKUP($A26,'Return Data'!$B$7:$R$2843,12,0)</f>
        <v>1.5747</v>
      </c>
      <c r="K26" s="66">
        <f t="shared" si="3"/>
        <v>22</v>
      </c>
      <c r="L26" s="65">
        <f>VLOOKUP($A26,'Return Data'!$B$7:$R$2843,13,0)</f>
        <v>4.7024999999999997</v>
      </c>
      <c r="M26" s="66">
        <f t="shared" si="4"/>
        <v>21</v>
      </c>
      <c r="N26" s="65">
        <f>VLOOKUP($A26,'Return Data'!$B$7:$R$2843,17,0)</f>
        <v>6.0933000000000002</v>
      </c>
      <c r="O26" s="66">
        <f t="shared" si="5"/>
        <v>21</v>
      </c>
      <c r="P26" s="65">
        <f>VLOOKUP($A26,'Return Data'!$B$7:$R$2843,14,0)</f>
        <v>9.3573000000000004</v>
      </c>
      <c r="Q26" s="66">
        <f t="shared" si="6"/>
        <v>19</v>
      </c>
      <c r="R26" s="65">
        <f>VLOOKUP($A26,'Return Data'!$B$7:$R$2843,16,0)</f>
        <v>8.7904</v>
      </c>
      <c r="S26" s="67">
        <f t="shared" si="7"/>
        <v>15</v>
      </c>
    </row>
    <row r="27" spans="1:19" x14ac:dyDescent="0.3">
      <c r="A27" s="82" t="s">
        <v>1379</v>
      </c>
      <c r="B27" s="64">
        <f>VLOOKUP($A27,'Return Data'!$B$7:$R$2843,3,0)</f>
        <v>44438</v>
      </c>
      <c r="C27" s="65">
        <f>VLOOKUP($A27,'Return Data'!$B$7:$R$2843,4,0)</f>
        <v>51.468400000000003</v>
      </c>
      <c r="D27" s="65">
        <f>VLOOKUP($A27,'Return Data'!$B$7:$R$2843,9,0)</f>
        <v>12.5708</v>
      </c>
      <c r="E27" s="66">
        <f t="shared" si="0"/>
        <v>8</v>
      </c>
      <c r="F27" s="65">
        <f>VLOOKUP($A27,'Return Data'!$B$7:$R$2843,10,0)</f>
        <v>5.3531000000000004</v>
      </c>
      <c r="G27" s="66">
        <f t="shared" si="1"/>
        <v>7</v>
      </c>
      <c r="H27" s="65">
        <f>VLOOKUP($A27,'Return Data'!$B$7:$R$2843,11,0)</f>
        <v>6.4016999999999999</v>
      </c>
      <c r="I27" s="66">
        <f t="shared" si="2"/>
        <v>19</v>
      </c>
      <c r="J27" s="65">
        <f>VLOOKUP($A27,'Return Data'!$B$7:$R$2843,12,0)</f>
        <v>3.0497999999999998</v>
      </c>
      <c r="K27" s="66">
        <f t="shared" si="3"/>
        <v>12</v>
      </c>
      <c r="L27" s="65">
        <f>VLOOKUP($A27,'Return Data'!$B$7:$R$2843,13,0)</f>
        <v>5.5635000000000003</v>
      </c>
      <c r="M27" s="66">
        <f t="shared" si="4"/>
        <v>18</v>
      </c>
      <c r="N27" s="65">
        <f>VLOOKUP($A27,'Return Data'!$B$7:$R$2843,17,0)</f>
        <v>6.7260999999999997</v>
      </c>
      <c r="O27" s="66">
        <f t="shared" si="5"/>
        <v>18</v>
      </c>
      <c r="P27" s="65">
        <f>VLOOKUP($A27,'Return Data'!$B$7:$R$2843,14,0)</f>
        <v>9.5113000000000003</v>
      </c>
      <c r="Q27" s="66">
        <f t="shared" si="6"/>
        <v>16</v>
      </c>
      <c r="R27" s="65">
        <f>VLOOKUP($A27,'Return Data'!$B$7:$R$2843,16,0)</f>
        <v>9.2897999999999996</v>
      </c>
      <c r="S27" s="67">
        <f t="shared" si="7"/>
        <v>10</v>
      </c>
    </row>
    <row r="28" spans="1:19" x14ac:dyDescent="0.3">
      <c r="A28" s="82" t="s">
        <v>866</v>
      </c>
      <c r="B28" s="64">
        <f>VLOOKUP($A28,'Return Data'!$B$7:$R$2843,3,0)</f>
        <v>44438</v>
      </c>
      <c r="C28" s="65">
        <f>VLOOKUP($A28,'Return Data'!$B$7:$R$2843,4,0)</f>
        <v>17.93</v>
      </c>
      <c r="D28" s="65">
        <f>VLOOKUP($A28,'Return Data'!$B$7:$R$2843,9,0)</f>
        <v>3.5634000000000001</v>
      </c>
      <c r="E28" s="66">
        <f t="shared" si="0"/>
        <v>24</v>
      </c>
      <c r="F28" s="65">
        <f>VLOOKUP($A28,'Return Data'!$B$7:$R$2843,10,0)</f>
        <v>-3.2726000000000002</v>
      </c>
      <c r="G28" s="66">
        <f t="shared" si="1"/>
        <v>24</v>
      </c>
      <c r="H28" s="65">
        <f>VLOOKUP($A28,'Return Data'!$B$7:$R$2843,11,0)</f>
        <v>4.2145999999999999</v>
      </c>
      <c r="I28" s="66">
        <f t="shared" si="2"/>
        <v>24</v>
      </c>
      <c r="J28" s="65">
        <f>VLOOKUP($A28,'Return Data'!$B$7:$R$2843,12,0)</f>
        <v>1.5068999999999999</v>
      </c>
      <c r="K28" s="66">
        <f t="shared" si="3"/>
        <v>23</v>
      </c>
      <c r="L28" s="65">
        <f>VLOOKUP($A28,'Return Data'!$B$7:$R$2843,13,0)</f>
        <v>4.1668000000000003</v>
      </c>
      <c r="M28" s="66">
        <f t="shared" si="4"/>
        <v>23</v>
      </c>
      <c r="N28" s="65">
        <f>VLOOKUP($A28,'Return Data'!$B$7:$R$2843,17,0)</f>
        <v>6.7671999999999999</v>
      </c>
      <c r="O28" s="66">
        <f t="shared" si="5"/>
        <v>17</v>
      </c>
      <c r="P28" s="65">
        <f>VLOOKUP($A28,'Return Data'!$B$7:$R$2843,14,0)</f>
        <v>9.8768999999999991</v>
      </c>
      <c r="Q28" s="66">
        <f t="shared" si="6"/>
        <v>14</v>
      </c>
      <c r="R28" s="65">
        <f>VLOOKUP($A28,'Return Data'!$B$7:$R$2843,16,0)</f>
        <v>8.7887000000000004</v>
      </c>
      <c r="S28" s="67">
        <f t="shared" si="7"/>
        <v>16</v>
      </c>
    </row>
    <row r="29" spans="1:19" x14ac:dyDescent="0.3">
      <c r="A29" s="82" t="s">
        <v>869</v>
      </c>
      <c r="B29" s="64">
        <f>VLOOKUP($A29,'Return Data'!$B$7:$R$2843,3,0)</f>
        <v>44438</v>
      </c>
      <c r="C29" s="65">
        <f>VLOOKUP($A29,'Return Data'!$B$7:$R$2843,4,0)</f>
        <v>19.854900000000001</v>
      </c>
      <c r="D29" s="65">
        <f>VLOOKUP($A29,'Return Data'!$B$7:$R$2843,9,0)</f>
        <v>16.000499999999999</v>
      </c>
      <c r="E29" s="66">
        <f t="shared" si="0"/>
        <v>2</v>
      </c>
      <c r="F29" s="65">
        <f>VLOOKUP($A29,'Return Data'!$B$7:$R$2843,10,0)</f>
        <v>5.6528</v>
      </c>
      <c r="G29" s="66">
        <f t="shared" si="1"/>
        <v>4</v>
      </c>
      <c r="H29" s="65">
        <f>VLOOKUP($A29,'Return Data'!$B$7:$R$2843,11,0)</f>
        <v>8.9641999999999999</v>
      </c>
      <c r="I29" s="66">
        <f t="shared" si="2"/>
        <v>2</v>
      </c>
      <c r="J29" s="65">
        <f>VLOOKUP($A29,'Return Data'!$B$7:$R$2843,12,0)</f>
        <v>3.4352999999999998</v>
      </c>
      <c r="K29" s="66">
        <f t="shared" si="3"/>
        <v>8</v>
      </c>
      <c r="L29" s="65">
        <f>VLOOKUP($A29,'Return Data'!$B$7:$R$2843,13,0)</f>
        <v>6.5766</v>
      </c>
      <c r="M29" s="66">
        <f t="shared" si="4"/>
        <v>9</v>
      </c>
      <c r="N29" s="65">
        <f>VLOOKUP($A29,'Return Data'!$B$7:$R$2843,17,0)</f>
        <v>8.7689000000000004</v>
      </c>
      <c r="O29" s="66">
        <f t="shared" si="5"/>
        <v>4</v>
      </c>
      <c r="P29" s="65">
        <f>VLOOKUP($A29,'Return Data'!$B$7:$R$2843,14,0)</f>
        <v>12.012499999999999</v>
      </c>
      <c r="Q29" s="66">
        <f t="shared" si="6"/>
        <v>2</v>
      </c>
      <c r="R29" s="65">
        <f>VLOOKUP($A29,'Return Data'!$B$7:$R$2843,16,0)</f>
        <v>10.3409</v>
      </c>
      <c r="S29" s="67">
        <f t="shared" si="7"/>
        <v>2</v>
      </c>
    </row>
    <row r="30" spans="1:19" x14ac:dyDescent="0.3">
      <c r="A30" s="82" t="s">
        <v>870</v>
      </c>
      <c r="B30" s="64">
        <f>VLOOKUP($A30,'Return Data'!$B$7:$R$2843,3,0)</f>
        <v>44438</v>
      </c>
      <c r="C30" s="65">
        <f>VLOOKUP($A30,'Return Data'!$B$7:$R$2843,4,0)</f>
        <v>36.823500000000003</v>
      </c>
      <c r="D30" s="65">
        <f>VLOOKUP($A30,'Return Data'!$B$7:$R$2843,9,0)</f>
        <v>15.176500000000001</v>
      </c>
      <c r="E30" s="66">
        <f t="shared" si="0"/>
        <v>4</v>
      </c>
      <c r="F30" s="65">
        <f>VLOOKUP($A30,'Return Data'!$B$7:$R$2843,10,0)</f>
        <v>5.1208</v>
      </c>
      <c r="G30" s="66">
        <f t="shared" si="1"/>
        <v>10</v>
      </c>
      <c r="H30" s="65">
        <f>VLOOKUP($A30,'Return Data'!$B$7:$R$2843,11,0)</f>
        <v>8.4147999999999996</v>
      </c>
      <c r="I30" s="66">
        <f t="shared" si="2"/>
        <v>6</v>
      </c>
      <c r="J30" s="65">
        <f>VLOOKUP($A30,'Return Data'!$B$7:$R$2843,12,0)</f>
        <v>2.6034000000000002</v>
      </c>
      <c r="K30" s="66">
        <f t="shared" si="3"/>
        <v>19</v>
      </c>
      <c r="L30" s="65">
        <f>VLOOKUP($A30,'Return Data'!$B$7:$R$2843,13,0)</f>
        <v>6.0811000000000002</v>
      </c>
      <c r="M30" s="66">
        <f t="shared" si="4"/>
        <v>11</v>
      </c>
      <c r="N30" s="65">
        <f>VLOOKUP($A30,'Return Data'!$B$7:$R$2843,17,0)</f>
        <v>8.2508999999999997</v>
      </c>
      <c r="O30" s="66">
        <f t="shared" si="5"/>
        <v>9</v>
      </c>
      <c r="P30" s="65">
        <f>VLOOKUP($A30,'Return Data'!$B$7:$R$2843,14,0)</f>
        <v>12.512700000000001</v>
      </c>
      <c r="Q30" s="66">
        <f t="shared" si="6"/>
        <v>1</v>
      </c>
      <c r="R30" s="65">
        <f>VLOOKUP($A30,'Return Data'!$B$7:$R$2843,16,0)</f>
        <v>10.316599999999999</v>
      </c>
      <c r="S30" s="67">
        <f t="shared" si="7"/>
        <v>3</v>
      </c>
    </row>
    <row r="31" spans="1:19" x14ac:dyDescent="0.3">
      <c r="A31" s="82" t="s">
        <v>873</v>
      </c>
      <c r="B31" s="64">
        <f>VLOOKUP($A31,'Return Data'!$B$7:$R$2843,3,0)</f>
        <v>44438</v>
      </c>
      <c r="C31" s="65">
        <f>VLOOKUP($A31,'Return Data'!$B$7:$R$2843,4,0)</f>
        <v>51.984699999999997</v>
      </c>
      <c r="D31" s="65">
        <f>VLOOKUP($A31,'Return Data'!$B$7:$R$2843,9,0)</f>
        <v>13.7135</v>
      </c>
      <c r="E31" s="66">
        <f t="shared" si="0"/>
        <v>6</v>
      </c>
      <c r="F31" s="65">
        <f>VLOOKUP($A31,'Return Data'!$B$7:$R$2843,10,0)</f>
        <v>5.4320000000000004</v>
      </c>
      <c r="G31" s="66">
        <f t="shared" si="1"/>
        <v>5</v>
      </c>
      <c r="H31" s="65">
        <f>VLOOKUP($A31,'Return Data'!$B$7:$R$2843,11,0)</f>
        <v>8.5597999999999992</v>
      </c>
      <c r="I31" s="66">
        <f t="shared" si="2"/>
        <v>5</v>
      </c>
      <c r="J31" s="65">
        <f>VLOOKUP($A31,'Return Data'!$B$7:$R$2843,12,0)</f>
        <v>2.8249</v>
      </c>
      <c r="K31" s="66">
        <f t="shared" si="3"/>
        <v>18</v>
      </c>
      <c r="L31" s="65">
        <f>VLOOKUP($A31,'Return Data'!$B$7:$R$2843,13,0)</f>
        <v>5.9743000000000004</v>
      </c>
      <c r="M31" s="66">
        <f t="shared" si="4"/>
        <v>12</v>
      </c>
      <c r="N31" s="65">
        <f>VLOOKUP($A31,'Return Data'!$B$7:$R$2843,17,0)</f>
        <v>7.4828999999999999</v>
      </c>
      <c r="O31" s="66">
        <f t="shared" si="5"/>
        <v>12</v>
      </c>
      <c r="P31" s="65">
        <f>VLOOKUP($A31,'Return Data'!$B$7:$R$2843,14,0)</f>
        <v>10.782299999999999</v>
      </c>
      <c r="Q31" s="66">
        <f t="shared" si="6"/>
        <v>11</v>
      </c>
      <c r="R31" s="65">
        <f>VLOOKUP($A31,'Return Data'!$B$7:$R$2843,16,0)</f>
        <v>10.013500000000001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11.232920833333331</v>
      </c>
      <c r="E33" s="88"/>
      <c r="F33" s="89">
        <f>AVERAGE(F8:F31)</f>
        <v>4.4228666666666667</v>
      </c>
      <c r="G33" s="88"/>
      <c r="H33" s="89">
        <f>AVERAGE(H8:H31)</f>
        <v>7.2827833333333345</v>
      </c>
      <c r="I33" s="88"/>
      <c r="J33" s="89">
        <f>AVERAGE(J8:J31)</f>
        <v>3.0921083333333326</v>
      </c>
      <c r="K33" s="88"/>
      <c r="L33" s="89">
        <f>AVERAGE(L8:L31)</f>
        <v>6.0112791666666654</v>
      </c>
      <c r="M33" s="88"/>
      <c r="N33" s="89">
        <f>AVERAGE(N8:N31)</f>
        <v>7.4936125000000011</v>
      </c>
      <c r="O33" s="88"/>
      <c r="P33" s="89">
        <f>AVERAGE(P8:P31)</f>
        <v>10.2471625</v>
      </c>
      <c r="Q33" s="88"/>
      <c r="R33" s="89">
        <f>AVERAGE(R8:R31)</f>
        <v>9.1221333333333323</v>
      </c>
      <c r="S33" s="90"/>
    </row>
    <row r="34" spans="1:19" x14ac:dyDescent="0.3">
      <c r="A34" s="87" t="s">
        <v>28</v>
      </c>
      <c r="B34" s="88"/>
      <c r="C34" s="88"/>
      <c r="D34" s="89">
        <f>MIN(D8:D31)</f>
        <v>3.5634000000000001</v>
      </c>
      <c r="E34" s="88"/>
      <c r="F34" s="89">
        <f>MIN(F8:F31)</f>
        <v>-3.2726000000000002</v>
      </c>
      <c r="G34" s="88"/>
      <c r="H34" s="89">
        <f>MIN(H8:H31)</f>
        <v>4.2145999999999999</v>
      </c>
      <c r="I34" s="88"/>
      <c r="J34" s="89">
        <f>MIN(J8:J31)</f>
        <v>0.88500000000000001</v>
      </c>
      <c r="K34" s="88"/>
      <c r="L34" s="89">
        <f>MIN(L8:L31)</f>
        <v>3.1802000000000001</v>
      </c>
      <c r="M34" s="88"/>
      <c r="N34" s="89">
        <f>MIN(N8:N31)</f>
        <v>4.8693999999999997</v>
      </c>
      <c r="O34" s="88"/>
      <c r="P34" s="89">
        <f>MIN(P8:P31)</f>
        <v>8.4306000000000001</v>
      </c>
      <c r="Q34" s="88"/>
      <c r="R34" s="89">
        <f>MIN(R8:R31)</f>
        <v>7.2657999999999996</v>
      </c>
      <c r="S34" s="90"/>
    </row>
    <row r="35" spans="1:19" ht="15" thickBot="1" x14ac:dyDescent="0.35">
      <c r="A35" s="91" t="s">
        <v>29</v>
      </c>
      <c r="B35" s="92"/>
      <c r="C35" s="92"/>
      <c r="D35" s="93">
        <f>MAX(D8:D31)</f>
        <v>17.371300000000002</v>
      </c>
      <c r="E35" s="92"/>
      <c r="F35" s="93">
        <f>MAX(F8:F31)</f>
        <v>7.2045000000000003</v>
      </c>
      <c r="G35" s="92"/>
      <c r="H35" s="93">
        <f>MAX(H8:H31)</f>
        <v>9.8831000000000007</v>
      </c>
      <c r="I35" s="92"/>
      <c r="J35" s="93">
        <f>MAX(J8:J31)</f>
        <v>4.9116999999999997</v>
      </c>
      <c r="K35" s="92"/>
      <c r="L35" s="93">
        <f>MAX(L8:L31)</f>
        <v>8.7393999999999998</v>
      </c>
      <c r="M35" s="92"/>
      <c r="N35" s="93">
        <f>MAX(N8:N31)</f>
        <v>9.0422999999999991</v>
      </c>
      <c r="O35" s="92"/>
      <c r="P35" s="93">
        <f>MAX(P8:P31)</f>
        <v>12.512700000000001</v>
      </c>
      <c r="Q35" s="92"/>
      <c r="R35" s="93">
        <f>MAX(R8:R31)</f>
        <v>10.594799999999999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44438</v>
      </c>
      <c r="C8" s="65">
        <f>VLOOKUP($A8,'Return Data'!$B$7:$R$2843,4,0)</f>
        <v>65.157899999999998</v>
      </c>
      <c r="D8" s="65">
        <f>VLOOKUP($A8,'Return Data'!$B$7:$R$2843,9,0)</f>
        <v>13.5441</v>
      </c>
      <c r="E8" s="66">
        <f>RANK(D8,D$8:D$34,0)</f>
        <v>5</v>
      </c>
      <c r="F8" s="65">
        <f>VLOOKUP($A8,'Return Data'!$B$7:$R$2843,10,0)</f>
        <v>6.5205000000000002</v>
      </c>
      <c r="G8" s="66">
        <f>RANK(F8,F$8:F$34,0)</f>
        <v>1</v>
      </c>
      <c r="H8" s="65">
        <f>VLOOKUP($A8,'Return Data'!$B$7:$R$2843,11,0)</f>
        <v>9.1743000000000006</v>
      </c>
      <c r="I8" s="66">
        <f>RANK(H8,H$8:H$34,0)</f>
        <v>1</v>
      </c>
      <c r="J8" s="65">
        <f>VLOOKUP($A8,'Return Data'!$B$7:$R$2843,12,0)</f>
        <v>3.8018000000000001</v>
      </c>
      <c r="K8" s="66">
        <f>RANK(J8,J$8:J$34,0)</f>
        <v>3</v>
      </c>
      <c r="L8" s="65">
        <f>VLOOKUP($A8,'Return Data'!$B$7:$R$2843,13,0)</f>
        <v>6.2583000000000002</v>
      </c>
      <c r="M8" s="66">
        <f>RANK(L8,L$8:L$34,0)</f>
        <v>6</v>
      </c>
      <c r="N8" s="65">
        <f>VLOOKUP($A8,'Return Data'!$B$7:$R$2843,17,0)</f>
        <v>7.6853999999999996</v>
      </c>
      <c r="O8" s="66">
        <f>RANK(N8,N$8:N$34,0)</f>
        <v>8</v>
      </c>
      <c r="P8" s="65">
        <f>VLOOKUP($A8,'Return Data'!$B$7:$R$2843,14,0)</f>
        <v>10.256</v>
      </c>
      <c r="Q8" s="66">
        <f>RANK(P8,P$8:P$34,0)</f>
        <v>9</v>
      </c>
      <c r="R8" s="65">
        <f>VLOOKUP($A8,'Return Data'!$B$7:$R$2843,16,0)</f>
        <v>8.9344000000000001</v>
      </c>
      <c r="S8" s="67">
        <f>RANK(R8,R$8:R$34,0)</f>
        <v>7</v>
      </c>
    </row>
    <row r="9" spans="1:19" x14ac:dyDescent="0.3">
      <c r="A9" s="82" t="s">
        <v>1346</v>
      </c>
      <c r="B9" s="64">
        <f>VLOOKUP($A9,'Return Data'!$B$7:$R$2843,3,0)</f>
        <v>44438</v>
      </c>
      <c r="C9" s="65">
        <f>VLOOKUP($A9,'Return Data'!$B$7:$R$2843,4,0)</f>
        <v>20.192900000000002</v>
      </c>
      <c r="D9" s="65">
        <f>VLOOKUP($A9,'Return Data'!$B$7:$R$2843,9,0)</f>
        <v>10.4</v>
      </c>
      <c r="E9" s="66">
        <f t="shared" ref="E9:E34" si="0">RANK(D9,D$8:D$34,0)</f>
        <v>12</v>
      </c>
      <c r="F9" s="65">
        <f>VLOOKUP($A9,'Return Data'!$B$7:$R$2843,10,0)</f>
        <v>3.5354999999999999</v>
      </c>
      <c r="G9" s="66">
        <f t="shared" ref="G9:G34" si="1">RANK(F9,F$8:F$34,0)</f>
        <v>15</v>
      </c>
      <c r="H9" s="65">
        <f>VLOOKUP($A9,'Return Data'!$B$7:$R$2843,11,0)</f>
        <v>5.383</v>
      </c>
      <c r="I9" s="66">
        <f t="shared" ref="I9:I34" si="2">RANK(H9,H$8:H$34,0)</f>
        <v>22</v>
      </c>
      <c r="J9" s="65">
        <f>VLOOKUP($A9,'Return Data'!$B$7:$R$2843,12,0)</f>
        <v>2.7168999999999999</v>
      </c>
      <c r="K9" s="66">
        <f t="shared" ref="K9:K34" si="3">RANK(J9,J$8:J$34,0)</f>
        <v>10</v>
      </c>
      <c r="L9" s="65">
        <f>VLOOKUP($A9,'Return Data'!$B$7:$R$2843,13,0)</f>
        <v>6.1052999999999997</v>
      </c>
      <c r="M9" s="66">
        <f t="shared" ref="M9:M34" si="4">RANK(L9,L$8:L$34,0)</f>
        <v>7</v>
      </c>
      <c r="N9" s="65">
        <f>VLOOKUP($A9,'Return Data'!$B$7:$R$2843,17,0)</f>
        <v>7.7965</v>
      </c>
      <c r="O9" s="66">
        <f t="shared" ref="O9:O34" si="5">RANK(N9,N$8:N$34,0)</f>
        <v>7</v>
      </c>
      <c r="P9" s="65">
        <f>VLOOKUP($A9,'Return Data'!$B$7:$R$2843,14,0)</f>
        <v>10.380800000000001</v>
      </c>
      <c r="Q9" s="66">
        <f t="shared" ref="Q9:Q34" si="6">RANK(P9,P$8:P$34,0)</f>
        <v>7</v>
      </c>
      <c r="R9" s="65">
        <f>VLOOKUP($A9,'Return Data'!$B$7:$R$2843,16,0)</f>
        <v>7.5880999999999998</v>
      </c>
      <c r="S9" s="67">
        <f t="shared" ref="S9:S34" si="7">RANK(R9,R$8:R$34,0)</f>
        <v>20</v>
      </c>
    </row>
    <row r="10" spans="1:19" x14ac:dyDescent="0.3">
      <c r="A10" s="82" t="s">
        <v>1347</v>
      </c>
      <c r="B10" s="64">
        <f>VLOOKUP($A10,'Return Data'!$B$7:$R$2843,3,0)</f>
        <v>44438</v>
      </c>
      <c r="C10" s="65">
        <f>VLOOKUP($A10,'Return Data'!$B$7:$R$2843,4,0)</f>
        <v>33.928400000000003</v>
      </c>
      <c r="D10" s="65">
        <f>VLOOKUP($A10,'Return Data'!$B$7:$R$2843,9,0)</f>
        <v>12.1487</v>
      </c>
      <c r="E10" s="66">
        <f t="shared" si="0"/>
        <v>8</v>
      </c>
      <c r="F10" s="65">
        <f>VLOOKUP($A10,'Return Data'!$B$7:$R$2843,10,0)</f>
        <v>4.6136999999999997</v>
      </c>
      <c r="G10" s="66">
        <f t="shared" si="1"/>
        <v>10</v>
      </c>
      <c r="H10" s="65">
        <f>VLOOKUP($A10,'Return Data'!$B$7:$R$2843,11,0)</f>
        <v>7.4779999999999998</v>
      </c>
      <c r="I10" s="66">
        <f t="shared" si="2"/>
        <v>7</v>
      </c>
      <c r="J10" s="65">
        <f>VLOOKUP($A10,'Return Data'!$B$7:$R$2843,12,0)</f>
        <v>2.1328</v>
      </c>
      <c r="K10" s="66">
        <f t="shared" si="3"/>
        <v>18</v>
      </c>
      <c r="L10" s="65">
        <f>VLOOKUP($A10,'Return Data'!$B$7:$R$2843,13,0)</f>
        <v>4.7439999999999998</v>
      </c>
      <c r="M10" s="66">
        <f t="shared" si="4"/>
        <v>18</v>
      </c>
      <c r="N10" s="65">
        <f>VLOOKUP($A10,'Return Data'!$B$7:$R$2843,17,0)</f>
        <v>5.8849</v>
      </c>
      <c r="O10" s="66">
        <f t="shared" si="5"/>
        <v>21</v>
      </c>
      <c r="P10" s="65">
        <f>VLOOKUP($A10,'Return Data'!$B$7:$R$2843,14,0)</f>
        <v>8.5853000000000002</v>
      </c>
      <c r="Q10" s="66">
        <f t="shared" si="6"/>
        <v>19</v>
      </c>
      <c r="R10" s="65">
        <f>VLOOKUP($A10,'Return Data'!$B$7:$R$2843,16,0)</f>
        <v>6.4798999999999998</v>
      </c>
      <c r="S10" s="67">
        <f t="shared" si="7"/>
        <v>26</v>
      </c>
    </row>
    <row r="11" spans="1:19" x14ac:dyDescent="0.3">
      <c r="A11" s="82" t="s">
        <v>2028</v>
      </c>
      <c r="B11" s="64">
        <f>VLOOKUP($A11,'Return Data'!$B$7:$R$2843,3,0)</f>
        <v>44438</v>
      </c>
      <c r="C11" s="65">
        <f>VLOOKUP($A11,'Return Data'!$B$7:$R$2843,4,0)</f>
        <v>60.8919</v>
      </c>
      <c r="D11" s="65">
        <f>VLOOKUP($A11,'Return Data'!$B$7:$R$2843,9,0)</f>
        <v>6.1695000000000002</v>
      </c>
      <c r="E11" s="66">
        <f t="shared" si="0"/>
        <v>24</v>
      </c>
      <c r="F11" s="65">
        <f>VLOOKUP($A11,'Return Data'!$B$7:$R$2843,10,0)</f>
        <v>2.9641000000000002</v>
      </c>
      <c r="G11" s="66">
        <f t="shared" si="1"/>
        <v>19</v>
      </c>
      <c r="H11" s="65">
        <f>VLOOKUP($A11,'Return Data'!$B$7:$R$2843,11,0)</f>
        <v>4.4229000000000003</v>
      </c>
      <c r="I11" s="66">
        <f t="shared" si="2"/>
        <v>25</v>
      </c>
      <c r="J11" s="65">
        <f>VLOOKUP($A11,'Return Data'!$B$7:$R$2843,12,0)</f>
        <v>1.5682</v>
      </c>
      <c r="K11" s="66">
        <f t="shared" si="3"/>
        <v>22</v>
      </c>
      <c r="L11" s="65">
        <f>VLOOKUP($A11,'Return Data'!$B$7:$R$2843,13,0)</f>
        <v>4.4707999999999997</v>
      </c>
      <c r="M11" s="66">
        <f t="shared" si="4"/>
        <v>22</v>
      </c>
      <c r="N11" s="65">
        <f>VLOOKUP($A11,'Return Data'!$B$7:$R$2843,17,0)</f>
        <v>5.7588999999999997</v>
      </c>
      <c r="O11" s="66">
        <f t="shared" si="5"/>
        <v>22</v>
      </c>
      <c r="P11" s="65">
        <f>VLOOKUP($A11,'Return Data'!$B$7:$R$2843,14,0)</f>
        <v>8.2805999999999997</v>
      </c>
      <c r="Q11" s="66">
        <f t="shared" si="6"/>
        <v>22</v>
      </c>
      <c r="R11" s="65">
        <f>VLOOKUP($A11,'Return Data'!$B$7:$R$2843,16,0)</f>
        <v>8.6875999999999998</v>
      </c>
      <c r="S11" s="67">
        <f t="shared" si="7"/>
        <v>9</v>
      </c>
    </row>
    <row r="12" spans="1:19" x14ac:dyDescent="0.3">
      <c r="A12" s="82" t="s">
        <v>1350</v>
      </c>
      <c r="B12" s="64">
        <f>VLOOKUP($A12,'Return Data'!$B$7:$R$2843,3,0)</f>
        <v>44438</v>
      </c>
      <c r="C12" s="65">
        <f>VLOOKUP($A12,'Return Data'!$B$7:$R$2843,4,0)</f>
        <v>75.383899999999997</v>
      </c>
      <c r="D12" s="65">
        <f>VLOOKUP($A12,'Return Data'!$B$7:$R$2843,9,0)</f>
        <v>11.567500000000001</v>
      </c>
      <c r="E12" s="66">
        <f t="shared" si="0"/>
        <v>10</v>
      </c>
      <c r="F12" s="65">
        <f>VLOOKUP($A12,'Return Data'!$B$7:$R$2843,10,0)</f>
        <v>4.8249000000000004</v>
      </c>
      <c r="G12" s="66">
        <f t="shared" si="1"/>
        <v>9</v>
      </c>
      <c r="H12" s="65">
        <f>VLOOKUP($A12,'Return Data'!$B$7:$R$2843,11,0)</f>
        <v>7.1215000000000002</v>
      </c>
      <c r="I12" s="66">
        <f t="shared" si="2"/>
        <v>9</v>
      </c>
      <c r="J12" s="65">
        <f>VLOOKUP($A12,'Return Data'!$B$7:$R$2843,12,0)</f>
        <v>3.1143000000000001</v>
      </c>
      <c r="K12" s="66">
        <f t="shared" si="3"/>
        <v>6</v>
      </c>
      <c r="L12" s="65">
        <f>VLOOKUP($A12,'Return Data'!$B$7:$R$2843,13,0)</f>
        <v>6.5282</v>
      </c>
      <c r="M12" s="66">
        <f t="shared" si="4"/>
        <v>4</v>
      </c>
      <c r="N12" s="65">
        <f>VLOOKUP($A12,'Return Data'!$B$7:$R$2843,17,0)</f>
        <v>8.3336000000000006</v>
      </c>
      <c r="O12" s="66">
        <f t="shared" si="5"/>
        <v>3</v>
      </c>
      <c r="P12" s="65">
        <f>VLOOKUP($A12,'Return Data'!$B$7:$R$2843,14,0)</f>
        <v>10.935499999999999</v>
      </c>
      <c r="Q12" s="66">
        <f t="shared" si="6"/>
        <v>4</v>
      </c>
      <c r="R12" s="65">
        <f>VLOOKUP($A12,'Return Data'!$B$7:$R$2843,16,0)</f>
        <v>9.6479999999999997</v>
      </c>
      <c r="S12" s="67">
        <f t="shared" si="7"/>
        <v>3</v>
      </c>
    </row>
    <row r="13" spans="1:19" x14ac:dyDescent="0.3">
      <c r="A13" s="82" t="s">
        <v>1352</v>
      </c>
      <c r="B13" s="64">
        <f>VLOOKUP($A13,'Return Data'!$B$7:$R$2843,3,0)</f>
        <v>44438</v>
      </c>
      <c r="C13" s="65">
        <f>VLOOKUP($A13,'Return Data'!$B$7:$R$2843,4,0)</f>
        <v>19.5337</v>
      </c>
      <c r="D13" s="65">
        <f>VLOOKUP($A13,'Return Data'!$B$7:$R$2843,9,0)</f>
        <v>9.6992999999999991</v>
      </c>
      <c r="E13" s="66">
        <f t="shared" si="0"/>
        <v>16</v>
      </c>
      <c r="F13" s="65">
        <f>VLOOKUP($A13,'Return Data'!$B$7:$R$2843,10,0)</f>
        <v>2.8978999999999999</v>
      </c>
      <c r="G13" s="66">
        <f t="shared" si="1"/>
        <v>20</v>
      </c>
      <c r="H13" s="65">
        <f>VLOOKUP($A13,'Return Data'!$B$7:$R$2843,11,0)</f>
        <v>8.0625</v>
      </c>
      <c r="I13" s="66">
        <f t="shared" si="2"/>
        <v>5</v>
      </c>
      <c r="J13" s="65">
        <f>VLOOKUP($A13,'Return Data'!$B$7:$R$2843,12,0)</f>
        <v>4.2096</v>
      </c>
      <c r="K13" s="66">
        <f t="shared" si="3"/>
        <v>1</v>
      </c>
      <c r="L13" s="65">
        <f>VLOOKUP($A13,'Return Data'!$B$7:$R$2843,13,0)</f>
        <v>8.0584000000000007</v>
      </c>
      <c r="M13" s="66">
        <f t="shared" si="4"/>
        <v>1</v>
      </c>
      <c r="N13" s="65">
        <f>VLOOKUP($A13,'Return Data'!$B$7:$R$2843,17,0)</f>
        <v>8.1806999999999999</v>
      </c>
      <c r="O13" s="66">
        <f t="shared" si="5"/>
        <v>5</v>
      </c>
      <c r="P13" s="65">
        <f>VLOOKUP($A13,'Return Data'!$B$7:$R$2843,14,0)</f>
        <v>10.612</v>
      </c>
      <c r="Q13" s="66">
        <f t="shared" si="6"/>
        <v>5</v>
      </c>
      <c r="R13" s="65">
        <f>VLOOKUP($A13,'Return Data'!$B$7:$R$2843,16,0)</f>
        <v>9.2760999999999996</v>
      </c>
      <c r="S13" s="67">
        <f t="shared" si="7"/>
        <v>5</v>
      </c>
    </row>
    <row r="14" spans="1:19" x14ac:dyDescent="0.3">
      <c r="A14" s="82" t="s">
        <v>1353</v>
      </c>
      <c r="B14" s="64">
        <f>VLOOKUP($A14,'Return Data'!$B$7:$R$2843,3,0)</f>
        <v>44438</v>
      </c>
      <c r="C14" s="65">
        <f>VLOOKUP($A14,'Return Data'!$B$7:$R$2843,4,0)</f>
        <v>48.205599999999997</v>
      </c>
      <c r="D14" s="65">
        <f>VLOOKUP($A14,'Return Data'!$B$7:$R$2843,9,0)</f>
        <v>11.3811</v>
      </c>
      <c r="E14" s="66">
        <f t="shared" si="0"/>
        <v>11</v>
      </c>
      <c r="F14" s="65">
        <f>VLOOKUP($A14,'Return Data'!$B$7:$R$2843,10,0)</f>
        <v>4.3916000000000004</v>
      </c>
      <c r="G14" s="66">
        <f t="shared" si="1"/>
        <v>12</v>
      </c>
      <c r="H14" s="65">
        <f>VLOOKUP($A14,'Return Data'!$B$7:$R$2843,11,0)</f>
        <v>6.7712000000000003</v>
      </c>
      <c r="I14" s="66">
        <f t="shared" si="2"/>
        <v>12</v>
      </c>
      <c r="J14" s="65">
        <f>VLOOKUP($A14,'Return Data'!$B$7:$R$2843,12,0)</f>
        <v>2.3910999999999998</v>
      </c>
      <c r="K14" s="66">
        <f t="shared" si="3"/>
        <v>15</v>
      </c>
      <c r="L14" s="65">
        <f>VLOOKUP($A14,'Return Data'!$B$7:$R$2843,13,0)</f>
        <v>3.8956</v>
      </c>
      <c r="M14" s="66">
        <f t="shared" si="4"/>
        <v>25</v>
      </c>
      <c r="N14" s="65">
        <f>VLOOKUP($A14,'Return Data'!$B$7:$R$2843,17,0)</f>
        <v>5.3106999999999998</v>
      </c>
      <c r="O14" s="66">
        <f t="shared" si="5"/>
        <v>23</v>
      </c>
      <c r="P14" s="65">
        <f>VLOOKUP($A14,'Return Data'!$B$7:$R$2843,14,0)</f>
        <v>8.0722000000000005</v>
      </c>
      <c r="Q14" s="66">
        <f t="shared" si="6"/>
        <v>25</v>
      </c>
      <c r="R14" s="65">
        <f>VLOOKUP($A14,'Return Data'!$B$7:$R$2843,16,0)</f>
        <v>8.2929999999999993</v>
      </c>
      <c r="S14" s="67">
        <f t="shared" si="7"/>
        <v>13</v>
      </c>
    </row>
    <row r="15" spans="1:19" x14ac:dyDescent="0.3">
      <c r="A15" s="82" t="s">
        <v>1355</v>
      </c>
      <c r="B15" s="64">
        <f>VLOOKUP($A15,'Return Data'!$B$7:$R$2843,3,0)</f>
        <v>44438</v>
      </c>
      <c r="C15" s="65">
        <f>VLOOKUP($A15,'Return Data'!$B$7:$R$2843,4,0)</f>
        <v>44.436</v>
      </c>
      <c r="D15" s="65">
        <f>VLOOKUP($A15,'Return Data'!$B$7:$R$2843,9,0)</f>
        <v>11.878</v>
      </c>
      <c r="E15" s="66">
        <f t="shared" si="0"/>
        <v>9</v>
      </c>
      <c r="F15" s="65">
        <f>VLOOKUP($A15,'Return Data'!$B$7:$R$2843,10,0)</f>
        <v>4.8411999999999997</v>
      </c>
      <c r="G15" s="66">
        <f t="shared" si="1"/>
        <v>8</v>
      </c>
      <c r="H15" s="65">
        <f>VLOOKUP($A15,'Return Data'!$B$7:$R$2843,11,0)</f>
        <v>6.6727999999999996</v>
      </c>
      <c r="I15" s="66">
        <f t="shared" si="2"/>
        <v>15</v>
      </c>
      <c r="J15" s="65">
        <f>VLOOKUP($A15,'Return Data'!$B$7:$R$2843,12,0)</f>
        <v>2.448</v>
      </c>
      <c r="K15" s="66">
        <f t="shared" si="3"/>
        <v>13</v>
      </c>
      <c r="L15" s="65">
        <f>VLOOKUP($A15,'Return Data'!$B$7:$R$2843,13,0)</f>
        <v>5.2628000000000004</v>
      </c>
      <c r="M15" s="66">
        <f t="shared" si="4"/>
        <v>13</v>
      </c>
      <c r="N15" s="65">
        <f>VLOOKUP($A15,'Return Data'!$B$7:$R$2843,17,0)</f>
        <v>6.5925000000000002</v>
      </c>
      <c r="O15" s="66">
        <f t="shared" si="5"/>
        <v>14</v>
      </c>
      <c r="P15" s="65">
        <f>VLOOKUP($A15,'Return Data'!$B$7:$R$2843,14,0)</f>
        <v>8.1539000000000001</v>
      </c>
      <c r="Q15" s="66">
        <f t="shared" si="6"/>
        <v>24</v>
      </c>
      <c r="R15" s="65">
        <f>VLOOKUP($A15,'Return Data'!$B$7:$R$2843,16,0)</f>
        <v>7.6976000000000004</v>
      </c>
      <c r="S15" s="67">
        <f t="shared" si="7"/>
        <v>19</v>
      </c>
    </row>
    <row r="16" spans="1:19" x14ac:dyDescent="0.3">
      <c r="A16" s="82" t="s">
        <v>1357</v>
      </c>
      <c r="B16" s="64">
        <f>VLOOKUP($A16,'Return Data'!$B$7:$R$2843,3,0)</f>
        <v>44438</v>
      </c>
      <c r="C16" s="65">
        <f>VLOOKUP($A16,'Return Data'!$B$7:$R$2843,4,0)</f>
        <v>79.736000000000004</v>
      </c>
      <c r="D16" s="65">
        <f>VLOOKUP($A16,'Return Data'!$B$7:$R$2843,9,0)</f>
        <v>15.1858</v>
      </c>
      <c r="E16" s="66">
        <f t="shared" si="0"/>
        <v>3</v>
      </c>
      <c r="F16" s="65">
        <f>VLOOKUP($A16,'Return Data'!$B$7:$R$2843,10,0)</f>
        <v>5.3821000000000003</v>
      </c>
      <c r="G16" s="66">
        <f t="shared" si="1"/>
        <v>4</v>
      </c>
      <c r="H16" s="65">
        <f>VLOOKUP($A16,'Return Data'!$B$7:$R$2843,11,0)</f>
        <v>6.9099000000000004</v>
      </c>
      <c r="I16" s="66">
        <f t="shared" si="2"/>
        <v>10</v>
      </c>
      <c r="J16" s="65">
        <f>VLOOKUP($A16,'Return Data'!$B$7:$R$2843,12,0)</f>
        <v>3.8066</v>
      </c>
      <c r="K16" s="66">
        <f t="shared" si="3"/>
        <v>2</v>
      </c>
      <c r="L16" s="65">
        <f>VLOOKUP($A16,'Return Data'!$B$7:$R$2843,13,0)</f>
        <v>6.5427999999999997</v>
      </c>
      <c r="M16" s="66">
        <f t="shared" si="4"/>
        <v>3</v>
      </c>
      <c r="N16" s="65">
        <f>VLOOKUP($A16,'Return Data'!$B$7:$R$2843,17,0)</f>
        <v>8.4639000000000006</v>
      </c>
      <c r="O16" s="66">
        <f t="shared" si="5"/>
        <v>2</v>
      </c>
      <c r="P16" s="65">
        <f>VLOOKUP($A16,'Return Data'!$B$7:$R$2843,14,0)</f>
        <v>9.6579999999999995</v>
      </c>
      <c r="Q16" s="66">
        <f t="shared" si="6"/>
        <v>13</v>
      </c>
      <c r="R16" s="65">
        <f>VLOOKUP($A16,'Return Data'!$B$7:$R$2843,16,0)</f>
        <v>9.8747000000000007</v>
      </c>
      <c r="S16" s="67">
        <f t="shared" si="7"/>
        <v>2</v>
      </c>
    </row>
    <row r="17" spans="1:19" x14ac:dyDescent="0.3">
      <c r="A17" s="82" t="s">
        <v>1359</v>
      </c>
      <c r="B17" s="64">
        <f>VLOOKUP($A17,'Return Data'!$B$7:$R$2843,3,0)</f>
        <v>44438</v>
      </c>
      <c r="C17" s="65">
        <f>VLOOKUP($A17,'Return Data'!$B$7:$R$2843,4,0)</f>
        <v>17.417899999999999</v>
      </c>
      <c r="D17" s="65">
        <f>VLOOKUP($A17,'Return Data'!$B$7:$R$2843,9,0)</f>
        <v>8.0995000000000008</v>
      </c>
      <c r="E17" s="66">
        <f t="shared" si="0"/>
        <v>20</v>
      </c>
      <c r="F17" s="65">
        <f>VLOOKUP($A17,'Return Data'!$B$7:$R$2843,10,0)</f>
        <v>2.3391999999999999</v>
      </c>
      <c r="G17" s="66">
        <f t="shared" si="1"/>
        <v>21</v>
      </c>
      <c r="H17" s="65">
        <f>VLOOKUP($A17,'Return Data'!$B$7:$R$2843,11,0)</f>
        <v>6.7706999999999997</v>
      </c>
      <c r="I17" s="66">
        <f t="shared" si="2"/>
        <v>13</v>
      </c>
      <c r="J17" s="65">
        <f>VLOOKUP($A17,'Return Data'!$B$7:$R$2843,12,0)</f>
        <v>2.3515000000000001</v>
      </c>
      <c r="K17" s="66">
        <f t="shared" si="3"/>
        <v>17</v>
      </c>
      <c r="L17" s="65">
        <f>VLOOKUP($A17,'Return Data'!$B$7:$R$2843,13,0)</f>
        <v>4.7809999999999997</v>
      </c>
      <c r="M17" s="66">
        <f t="shared" si="4"/>
        <v>16</v>
      </c>
      <c r="N17" s="65">
        <f>VLOOKUP($A17,'Return Data'!$B$7:$R$2843,17,0)</f>
        <v>5.0785</v>
      </c>
      <c r="O17" s="66">
        <f t="shared" si="5"/>
        <v>25</v>
      </c>
      <c r="P17" s="65">
        <f>VLOOKUP($A17,'Return Data'!$B$7:$R$2843,14,0)</f>
        <v>7.5808999999999997</v>
      </c>
      <c r="Q17" s="66">
        <f t="shared" si="6"/>
        <v>27</v>
      </c>
      <c r="R17" s="65">
        <f>VLOOKUP($A17,'Return Data'!$B$7:$R$2843,16,0)</f>
        <v>6.5892999999999997</v>
      </c>
      <c r="S17" s="67">
        <f t="shared" si="7"/>
        <v>25</v>
      </c>
    </row>
    <row r="18" spans="1:19" x14ac:dyDescent="0.3">
      <c r="A18" s="82" t="s">
        <v>1362</v>
      </c>
      <c r="B18" s="64">
        <f>VLOOKUP($A18,'Return Data'!$B$7:$R$2843,3,0)</f>
        <v>44438</v>
      </c>
      <c r="C18" s="65">
        <f>VLOOKUP($A18,'Return Data'!$B$7:$R$2843,4,0)</f>
        <v>28.258700000000001</v>
      </c>
      <c r="D18" s="65">
        <f>VLOOKUP($A18,'Return Data'!$B$7:$R$2843,9,0)</f>
        <v>8.7729999999999997</v>
      </c>
      <c r="E18" s="66">
        <f t="shared" si="0"/>
        <v>19</v>
      </c>
      <c r="F18" s="65">
        <f>VLOOKUP($A18,'Return Data'!$B$7:$R$2843,10,0)</f>
        <v>4.4306000000000001</v>
      </c>
      <c r="G18" s="66">
        <f t="shared" si="1"/>
        <v>11</v>
      </c>
      <c r="H18" s="65">
        <f>VLOOKUP($A18,'Return Data'!$B$7:$R$2843,11,0)</f>
        <v>7.3280000000000003</v>
      </c>
      <c r="I18" s="66">
        <f t="shared" si="2"/>
        <v>8</v>
      </c>
      <c r="J18" s="65">
        <f>VLOOKUP($A18,'Return Data'!$B$7:$R$2843,12,0)</f>
        <v>2.3549000000000002</v>
      </c>
      <c r="K18" s="66">
        <f t="shared" si="3"/>
        <v>16</v>
      </c>
      <c r="L18" s="65">
        <f>VLOOKUP($A18,'Return Data'!$B$7:$R$2843,13,0)</f>
        <v>5.7190000000000003</v>
      </c>
      <c r="M18" s="66">
        <f t="shared" si="4"/>
        <v>10</v>
      </c>
      <c r="N18" s="65">
        <f>VLOOKUP($A18,'Return Data'!$B$7:$R$2843,17,0)</f>
        <v>8.2645</v>
      </c>
      <c r="O18" s="66">
        <f t="shared" si="5"/>
        <v>4</v>
      </c>
      <c r="P18" s="65">
        <f>VLOOKUP($A18,'Return Data'!$B$7:$R$2843,14,0)</f>
        <v>11.2956</v>
      </c>
      <c r="Q18" s="66">
        <f t="shared" si="6"/>
        <v>3</v>
      </c>
      <c r="R18" s="65">
        <f>VLOOKUP($A18,'Return Data'!$B$7:$R$2843,16,0)</f>
        <v>8.4972999999999992</v>
      </c>
      <c r="S18" s="67">
        <f t="shared" si="7"/>
        <v>12</v>
      </c>
    </row>
    <row r="19" spans="1:19" x14ac:dyDescent="0.3">
      <c r="A19" s="82" t="s">
        <v>1363</v>
      </c>
      <c r="B19" s="64">
        <f>VLOOKUP($A19,'Return Data'!$B$7:$R$2843,3,0)</f>
        <v>44438</v>
      </c>
      <c r="C19" s="65">
        <f>VLOOKUP($A19,'Return Data'!$B$7:$R$2843,4,0)</f>
        <v>2259.0990999999999</v>
      </c>
      <c r="D19" s="65">
        <f>VLOOKUP($A19,'Return Data'!$B$7:$R$2843,9,0)</f>
        <v>7.5326000000000004</v>
      </c>
      <c r="E19" s="66">
        <f t="shared" si="0"/>
        <v>23</v>
      </c>
      <c r="F19" s="65">
        <f>VLOOKUP($A19,'Return Data'!$B$7:$R$2843,10,0)</f>
        <v>0.61070000000000002</v>
      </c>
      <c r="G19" s="66">
        <f t="shared" si="1"/>
        <v>25</v>
      </c>
      <c r="H19" s="65">
        <f>VLOOKUP($A19,'Return Data'!$B$7:$R$2843,11,0)</f>
        <v>3.5266999999999999</v>
      </c>
      <c r="I19" s="66">
        <f t="shared" si="2"/>
        <v>27</v>
      </c>
      <c r="J19" s="65">
        <f>VLOOKUP($A19,'Return Data'!$B$7:$R$2843,12,0)</f>
        <v>0.1115</v>
      </c>
      <c r="K19" s="66">
        <f t="shared" si="3"/>
        <v>27</v>
      </c>
      <c r="L19" s="65">
        <f>VLOOKUP($A19,'Return Data'!$B$7:$R$2843,13,0)</f>
        <v>2.3879000000000001</v>
      </c>
      <c r="M19" s="66">
        <f t="shared" si="4"/>
        <v>27</v>
      </c>
      <c r="N19" s="65">
        <f>VLOOKUP($A19,'Return Data'!$B$7:$R$2843,17,0)</f>
        <v>4.0320999999999998</v>
      </c>
      <c r="O19" s="66">
        <f t="shared" si="5"/>
        <v>27</v>
      </c>
      <c r="P19" s="65">
        <f>VLOOKUP($A19,'Return Data'!$B$7:$R$2843,14,0)</f>
        <v>7.6317000000000004</v>
      </c>
      <c r="Q19" s="66">
        <f t="shared" si="6"/>
        <v>26</v>
      </c>
      <c r="R19" s="65">
        <f>VLOOKUP($A19,'Return Data'!$B$7:$R$2843,16,0)</f>
        <v>6.1923000000000004</v>
      </c>
      <c r="S19" s="67">
        <f t="shared" si="7"/>
        <v>27</v>
      </c>
    </row>
    <row r="20" spans="1:19" x14ac:dyDescent="0.3">
      <c r="A20" s="82" t="s">
        <v>1366</v>
      </c>
      <c r="B20" s="64">
        <f>VLOOKUP($A20,'Return Data'!$B$7:$R$2843,3,0)</f>
        <v>44438</v>
      </c>
      <c r="C20" s="65">
        <f>VLOOKUP($A20,'Return Data'!$B$7:$R$2843,4,0)</f>
        <v>77.818299999999994</v>
      </c>
      <c r="D20" s="65">
        <f>VLOOKUP($A20,'Return Data'!$B$7:$R$2843,9,0)</f>
        <v>16.3888</v>
      </c>
      <c r="E20" s="66">
        <f t="shared" si="0"/>
        <v>1</v>
      </c>
      <c r="F20" s="65">
        <f>VLOOKUP($A20,'Return Data'!$B$7:$R$2843,10,0)</f>
        <v>6.2112999999999996</v>
      </c>
      <c r="G20" s="66">
        <f t="shared" si="1"/>
        <v>2</v>
      </c>
      <c r="H20" s="65">
        <f>VLOOKUP($A20,'Return Data'!$B$7:$R$2843,11,0)</f>
        <v>7.5464000000000002</v>
      </c>
      <c r="I20" s="66">
        <f t="shared" si="2"/>
        <v>6</v>
      </c>
      <c r="J20" s="65">
        <f>VLOOKUP($A20,'Return Data'!$B$7:$R$2843,12,0)</f>
        <v>3.3765000000000001</v>
      </c>
      <c r="K20" s="66">
        <f t="shared" si="3"/>
        <v>4</v>
      </c>
      <c r="L20" s="65">
        <f>VLOOKUP($A20,'Return Data'!$B$7:$R$2843,13,0)</f>
        <v>6.7676999999999996</v>
      </c>
      <c r="M20" s="66">
        <f t="shared" si="4"/>
        <v>2</v>
      </c>
      <c r="N20" s="65">
        <f>VLOOKUP($A20,'Return Data'!$B$7:$R$2843,17,0)</f>
        <v>7.5468000000000002</v>
      </c>
      <c r="O20" s="66">
        <f t="shared" si="5"/>
        <v>10</v>
      </c>
      <c r="P20" s="65">
        <f>VLOOKUP($A20,'Return Data'!$B$7:$R$2843,14,0)</f>
        <v>9.8940000000000001</v>
      </c>
      <c r="Q20" s="66">
        <f t="shared" si="6"/>
        <v>12</v>
      </c>
      <c r="R20" s="65">
        <f>VLOOKUP($A20,'Return Data'!$B$7:$R$2843,16,0)</f>
        <v>9.4664000000000001</v>
      </c>
      <c r="S20" s="67">
        <f t="shared" si="7"/>
        <v>4</v>
      </c>
    </row>
    <row r="21" spans="1:19" x14ac:dyDescent="0.3">
      <c r="A21" s="82" t="s">
        <v>1368</v>
      </c>
      <c r="B21" s="64">
        <f>VLOOKUP($A21,'Return Data'!$B$7:$R$2843,3,0)</f>
        <v>44438</v>
      </c>
      <c r="C21" s="65">
        <f>VLOOKUP($A21,'Return Data'!$B$7:$R$2843,4,0)</f>
        <v>54.5991</v>
      </c>
      <c r="D21" s="65">
        <f>VLOOKUP($A21,'Return Data'!$B$7:$R$2843,9,0)</f>
        <v>9.9120000000000008</v>
      </c>
      <c r="E21" s="66">
        <f t="shared" si="0"/>
        <v>14</v>
      </c>
      <c r="F21" s="65">
        <f>VLOOKUP($A21,'Return Data'!$B$7:$R$2843,10,0)</f>
        <v>3.5344000000000002</v>
      </c>
      <c r="G21" s="66">
        <f t="shared" si="1"/>
        <v>16</v>
      </c>
      <c r="H21" s="65">
        <f>VLOOKUP($A21,'Return Data'!$B$7:$R$2843,11,0)</f>
        <v>5.9175000000000004</v>
      </c>
      <c r="I21" s="66">
        <f t="shared" si="2"/>
        <v>20</v>
      </c>
      <c r="J21" s="65">
        <f>VLOOKUP($A21,'Return Data'!$B$7:$R$2843,12,0)</f>
        <v>0.97309999999999997</v>
      </c>
      <c r="K21" s="66">
        <f t="shared" si="3"/>
        <v>25</v>
      </c>
      <c r="L21" s="65">
        <f>VLOOKUP($A21,'Return Data'!$B$7:$R$2843,13,0)</f>
        <v>4.5750999999999999</v>
      </c>
      <c r="M21" s="66">
        <f t="shared" si="4"/>
        <v>21</v>
      </c>
      <c r="N21" s="65">
        <f>VLOOKUP($A21,'Return Data'!$B$7:$R$2843,17,0)</f>
        <v>6.1269999999999998</v>
      </c>
      <c r="O21" s="66">
        <f t="shared" si="5"/>
        <v>19</v>
      </c>
      <c r="P21" s="65">
        <f>VLOOKUP($A21,'Return Data'!$B$7:$R$2843,14,0)</f>
        <v>8.2386999999999997</v>
      </c>
      <c r="Q21" s="66">
        <f t="shared" si="6"/>
        <v>23</v>
      </c>
      <c r="R21" s="65">
        <f>VLOOKUP($A21,'Return Data'!$B$7:$R$2843,16,0)</f>
        <v>8.2407000000000004</v>
      </c>
      <c r="S21" s="67">
        <f t="shared" si="7"/>
        <v>14</v>
      </c>
    </row>
    <row r="22" spans="1:19" x14ac:dyDescent="0.3">
      <c r="A22" s="82" t="s">
        <v>1370</v>
      </c>
      <c r="B22" s="64">
        <f>VLOOKUP($A22,'Return Data'!$B$7:$R$2843,3,0)</f>
        <v>44438</v>
      </c>
      <c r="C22" s="65">
        <f>VLOOKUP($A22,'Return Data'!$B$7:$R$2843,4,0)</f>
        <v>48.867899999999999</v>
      </c>
      <c r="D22" s="65">
        <f>VLOOKUP($A22,'Return Data'!$B$7:$R$2843,9,0)</f>
        <v>4.2873999999999999</v>
      </c>
      <c r="E22" s="66">
        <f t="shared" si="0"/>
        <v>25</v>
      </c>
      <c r="F22" s="65">
        <f>VLOOKUP($A22,'Return Data'!$B$7:$R$2843,10,0)</f>
        <v>2.3237000000000001</v>
      </c>
      <c r="G22" s="66">
        <f t="shared" si="1"/>
        <v>22</v>
      </c>
      <c r="H22" s="65">
        <f>VLOOKUP($A22,'Return Data'!$B$7:$R$2843,11,0)</f>
        <v>5.3255999999999997</v>
      </c>
      <c r="I22" s="66">
        <f t="shared" si="2"/>
        <v>23</v>
      </c>
      <c r="J22" s="65">
        <f>VLOOKUP($A22,'Return Data'!$B$7:$R$2843,12,0)</f>
        <v>2.4380000000000002</v>
      </c>
      <c r="K22" s="66">
        <f t="shared" si="3"/>
        <v>14</v>
      </c>
      <c r="L22" s="65">
        <f>VLOOKUP($A22,'Return Data'!$B$7:$R$2843,13,0)</f>
        <v>4.9549000000000003</v>
      </c>
      <c r="M22" s="66">
        <f t="shared" si="4"/>
        <v>15</v>
      </c>
      <c r="N22" s="65">
        <f>VLOOKUP($A22,'Return Data'!$B$7:$R$2843,17,0)</f>
        <v>6.7385999999999999</v>
      </c>
      <c r="O22" s="66">
        <f t="shared" si="5"/>
        <v>13</v>
      </c>
      <c r="P22" s="65">
        <f>VLOOKUP($A22,'Return Data'!$B$7:$R$2843,14,0)</f>
        <v>9.6120999999999999</v>
      </c>
      <c r="Q22" s="66">
        <f t="shared" si="6"/>
        <v>16</v>
      </c>
      <c r="R22" s="65">
        <f>VLOOKUP($A22,'Return Data'!$B$7:$R$2843,16,0)</f>
        <v>7.5609000000000002</v>
      </c>
      <c r="S22" s="67">
        <f t="shared" si="7"/>
        <v>21</v>
      </c>
    </row>
    <row r="23" spans="1:19" x14ac:dyDescent="0.3">
      <c r="A23" s="82" t="s">
        <v>1371</v>
      </c>
      <c r="B23" s="64">
        <f>VLOOKUP($A23,'Return Data'!$B$7:$R$2843,3,0)</f>
        <v>44438</v>
      </c>
      <c r="C23" s="65">
        <f>VLOOKUP($A23,'Return Data'!$B$7:$R$2843,4,0)</f>
        <v>30.6814</v>
      </c>
      <c r="D23" s="65">
        <f>VLOOKUP($A23,'Return Data'!$B$7:$R$2843,9,0)</f>
        <v>9.8444000000000003</v>
      </c>
      <c r="E23" s="66">
        <f t="shared" si="0"/>
        <v>15</v>
      </c>
      <c r="F23" s="65">
        <f>VLOOKUP($A23,'Return Data'!$B$7:$R$2843,10,0)</f>
        <v>3.4719000000000002</v>
      </c>
      <c r="G23" s="66">
        <f t="shared" si="1"/>
        <v>17</v>
      </c>
      <c r="H23" s="65">
        <f>VLOOKUP($A23,'Return Data'!$B$7:$R$2843,11,0)</f>
        <v>6.7640000000000002</v>
      </c>
      <c r="I23" s="66">
        <f t="shared" si="2"/>
        <v>14</v>
      </c>
      <c r="J23" s="65">
        <f>VLOOKUP($A23,'Return Data'!$B$7:$R$2843,12,0)</f>
        <v>1.9302999999999999</v>
      </c>
      <c r="K23" s="66">
        <f t="shared" si="3"/>
        <v>19</v>
      </c>
      <c r="L23" s="65">
        <f>VLOOKUP($A23,'Return Data'!$B$7:$R$2843,13,0)</f>
        <v>4.7270000000000003</v>
      </c>
      <c r="M23" s="66">
        <f t="shared" si="4"/>
        <v>19</v>
      </c>
      <c r="N23" s="65">
        <f>VLOOKUP($A23,'Return Data'!$B$7:$R$2843,17,0)</f>
        <v>6.7821999999999996</v>
      </c>
      <c r="O23" s="66">
        <f t="shared" si="5"/>
        <v>12</v>
      </c>
      <c r="P23" s="65">
        <f>VLOOKUP($A23,'Return Data'!$B$7:$R$2843,14,0)</f>
        <v>10.037800000000001</v>
      </c>
      <c r="Q23" s="66">
        <f t="shared" si="6"/>
        <v>10</v>
      </c>
      <c r="R23" s="65">
        <f>VLOOKUP($A23,'Return Data'!$B$7:$R$2843,16,0)</f>
        <v>8.9846000000000004</v>
      </c>
      <c r="S23" s="67">
        <f t="shared" si="7"/>
        <v>6</v>
      </c>
    </row>
    <row r="24" spans="1:19" x14ac:dyDescent="0.3">
      <c r="A24" s="82" t="s">
        <v>1373</v>
      </c>
      <c r="B24" s="64">
        <f>VLOOKUP($A24,'Return Data'!$B$7:$R$2843,3,0)</f>
        <v>44438</v>
      </c>
      <c r="C24" s="65">
        <f>VLOOKUP($A24,'Return Data'!$B$7:$R$2843,4,0)</f>
        <v>24.420300000000001</v>
      </c>
      <c r="D24" s="65">
        <f>VLOOKUP($A24,'Return Data'!$B$7:$R$2843,9,0)</f>
        <v>10.257099999999999</v>
      </c>
      <c r="E24" s="66">
        <f t="shared" si="0"/>
        <v>13</v>
      </c>
      <c r="F24" s="65">
        <f>VLOOKUP($A24,'Return Data'!$B$7:$R$2843,10,0)</f>
        <v>3.7210999999999999</v>
      </c>
      <c r="G24" s="66">
        <f t="shared" si="1"/>
        <v>14</v>
      </c>
      <c r="H24" s="65">
        <f>VLOOKUP($A24,'Return Data'!$B$7:$R$2843,11,0)</f>
        <v>6.9044999999999996</v>
      </c>
      <c r="I24" s="66">
        <f t="shared" si="2"/>
        <v>11</v>
      </c>
      <c r="J24" s="65">
        <f>VLOOKUP($A24,'Return Data'!$B$7:$R$2843,12,0)</f>
        <v>3.0828000000000002</v>
      </c>
      <c r="K24" s="66">
        <f t="shared" si="3"/>
        <v>7</v>
      </c>
      <c r="L24" s="65">
        <f>VLOOKUP($A24,'Return Data'!$B$7:$R$2843,13,0)</f>
        <v>5.4269999999999996</v>
      </c>
      <c r="M24" s="66">
        <f t="shared" si="4"/>
        <v>12</v>
      </c>
      <c r="N24" s="65">
        <f>VLOOKUP($A24,'Return Data'!$B$7:$R$2843,17,0)</f>
        <v>6.1052</v>
      </c>
      <c r="O24" s="66">
        <f t="shared" si="5"/>
        <v>20</v>
      </c>
      <c r="P24" s="65">
        <f>VLOOKUP($A24,'Return Data'!$B$7:$R$2843,14,0)</f>
        <v>8.5973000000000006</v>
      </c>
      <c r="Q24" s="66">
        <f t="shared" si="6"/>
        <v>18</v>
      </c>
      <c r="R24" s="65">
        <f>VLOOKUP($A24,'Return Data'!$B$7:$R$2843,16,0)</f>
        <v>7.1955999999999998</v>
      </c>
      <c r="S24" s="67">
        <f t="shared" si="7"/>
        <v>22</v>
      </c>
    </row>
    <row r="25" spans="1:19" x14ac:dyDescent="0.3">
      <c r="A25" s="82" t="s">
        <v>1376</v>
      </c>
      <c r="B25" s="64">
        <f>VLOOKUP($A25,'Return Data'!$B$7:$R$2843,3,0)</f>
        <v>44438</v>
      </c>
      <c r="C25" s="65">
        <f>VLOOKUP($A25,'Return Data'!$B$7:$R$2843,4,0)</f>
        <v>51.404200000000003</v>
      </c>
      <c r="D25" s="65">
        <f>VLOOKUP($A25,'Return Data'!$B$7:$R$2843,9,0)</f>
        <v>7.9997999999999996</v>
      </c>
      <c r="E25" s="66">
        <f t="shared" si="0"/>
        <v>21</v>
      </c>
      <c r="F25" s="65">
        <f>VLOOKUP($A25,'Return Data'!$B$7:$R$2843,10,0)</f>
        <v>3.9165000000000001</v>
      </c>
      <c r="G25" s="66">
        <f t="shared" si="1"/>
        <v>13</v>
      </c>
      <c r="H25" s="65">
        <f>VLOOKUP($A25,'Return Data'!$B$7:$R$2843,11,0)</f>
        <v>5.9523000000000001</v>
      </c>
      <c r="I25" s="66">
        <f t="shared" si="2"/>
        <v>19</v>
      </c>
      <c r="J25" s="65">
        <f>VLOOKUP($A25,'Return Data'!$B$7:$R$2843,12,0)</f>
        <v>2.98</v>
      </c>
      <c r="K25" s="66">
        <f t="shared" si="3"/>
        <v>8</v>
      </c>
      <c r="L25" s="65">
        <f>VLOOKUP($A25,'Return Data'!$B$7:$R$2843,13,0)</f>
        <v>6.0946999999999996</v>
      </c>
      <c r="M25" s="66">
        <f t="shared" si="4"/>
        <v>8</v>
      </c>
      <c r="N25" s="65">
        <f>VLOOKUP($A25,'Return Data'!$B$7:$R$2843,17,0)</f>
        <v>7.5507</v>
      </c>
      <c r="O25" s="66">
        <f t="shared" si="5"/>
        <v>9</v>
      </c>
      <c r="P25" s="65">
        <f>VLOOKUP($A25,'Return Data'!$B$7:$R$2843,14,0)</f>
        <v>10.3005</v>
      </c>
      <c r="Q25" s="66">
        <f t="shared" si="6"/>
        <v>8</v>
      </c>
      <c r="R25" s="65">
        <f>VLOOKUP($A25,'Return Data'!$B$7:$R$2843,16,0)</f>
        <v>8.2306000000000008</v>
      </c>
      <c r="S25" s="67">
        <f t="shared" si="7"/>
        <v>15</v>
      </c>
    </row>
    <row r="26" spans="1:19" x14ac:dyDescent="0.3">
      <c r="A26" s="82" t="s">
        <v>1378</v>
      </c>
      <c r="B26" s="64">
        <f>VLOOKUP($A26,'Return Data'!$B$7:$R$2843,3,0)</f>
        <v>44438</v>
      </c>
      <c r="C26" s="65">
        <f>VLOOKUP($A26,'Return Data'!$B$7:$R$2843,4,0)</f>
        <v>62.545000000000002</v>
      </c>
      <c r="D26" s="65">
        <f>VLOOKUP($A26,'Return Data'!$B$7:$R$2843,9,0)</f>
        <v>9.2474000000000007</v>
      </c>
      <c r="E26" s="66">
        <f t="shared" si="0"/>
        <v>18</v>
      </c>
      <c r="F26" s="65">
        <f>VLOOKUP($A26,'Return Data'!$B$7:$R$2843,10,0)</f>
        <v>3.2345000000000002</v>
      </c>
      <c r="G26" s="66">
        <f t="shared" si="1"/>
        <v>18</v>
      </c>
      <c r="H26" s="65">
        <f>VLOOKUP($A26,'Return Data'!$B$7:$R$2843,11,0)</f>
        <v>5.6012000000000004</v>
      </c>
      <c r="I26" s="66">
        <f t="shared" si="2"/>
        <v>21</v>
      </c>
      <c r="J26" s="65">
        <f>VLOOKUP($A26,'Return Data'!$B$7:$R$2843,12,0)</f>
        <v>0.65680000000000005</v>
      </c>
      <c r="K26" s="66">
        <f t="shared" si="3"/>
        <v>26</v>
      </c>
      <c r="L26" s="65">
        <f>VLOOKUP($A26,'Return Data'!$B$7:$R$2843,13,0)</f>
        <v>3.8035999999999999</v>
      </c>
      <c r="M26" s="66">
        <f t="shared" si="4"/>
        <v>26</v>
      </c>
      <c r="N26" s="65">
        <f>VLOOKUP($A26,'Return Data'!$B$7:$R$2843,17,0)</f>
        <v>5.2792000000000003</v>
      </c>
      <c r="O26" s="66">
        <f t="shared" si="5"/>
        <v>24</v>
      </c>
      <c r="P26" s="65">
        <f>VLOOKUP($A26,'Return Data'!$B$7:$R$2843,14,0)</f>
        <v>8.4771000000000001</v>
      </c>
      <c r="Q26" s="66">
        <f t="shared" si="6"/>
        <v>20</v>
      </c>
      <c r="R26" s="65">
        <f>VLOOKUP($A26,'Return Data'!$B$7:$R$2843,16,0)</f>
        <v>8.6890999999999998</v>
      </c>
      <c r="S26" s="67">
        <f t="shared" si="7"/>
        <v>8</v>
      </c>
    </row>
    <row r="27" spans="1:19" x14ac:dyDescent="0.3">
      <c r="A27" s="82" t="s">
        <v>1380</v>
      </c>
      <c r="B27" s="64">
        <f>VLOOKUP($A27,'Return Data'!$B$7:$R$2843,3,0)</f>
        <v>44438</v>
      </c>
      <c r="C27" s="65">
        <f>VLOOKUP($A27,'Return Data'!$B$7:$R$2843,4,0)</f>
        <v>50.225700000000003</v>
      </c>
      <c r="D27" s="65">
        <f>VLOOKUP($A27,'Return Data'!$B$7:$R$2843,9,0)</f>
        <v>12.2889</v>
      </c>
      <c r="E27" s="66">
        <f t="shared" si="0"/>
        <v>7</v>
      </c>
      <c r="F27" s="65">
        <f>VLOOKUP($A27,'Return Data'!$B$7:$R$2843,10,0)</f>
        <v>5.0697000000000001</v>
      </c>
      <c r="G27" s="66">
        <f t="shared" si="1"/>
        <v>6</v>
      </c>
      <c r="H27" s="65">
        <f>VLOOKUP($A27,'Return Data'!$B$7:$R$2843,11,0)</f>
        <v>6.1050000000000004</v>
      </c>
      <c r="I27" s="66">
        <f t="shared" si="2"/>
        <v>18</v>
      </c>
      <c r="J27" s="65">
        <f>VLOOKUP($A27,'Return Data'!$B$7:$R$2843,12,0)</f>
        <v>2.7513000000000001</v>
      </c>
      <c r="K27" s="66">
        <f t="shared" si="3"/>
        <v>9</v>
      </c>
      <c r="L27" s="65">
        <f>VLOOKUP($A27,'Return Data'!$B$7:$R$2843,13,0)</f>
        <v>5.2526999999999999</v>
      </c>
      <c r="M27" s="66">
        <f t="shared" si="4"/>
        <v>14</v>
      </c>
      <c r="N27" s="65">
        <f>VLOOKUP($A27,'Return Data'!$B$7:$R$2843,17,0)</f>
        <v>6.4071999999999996</v>
      </c>
      <c r="O27" s="66">
        <f t="shared" si="5"/>
        <v>16</v>
      </c>
      <c r="P27" s="65">
        <f>VLOOKUP($A27,'Return Data'!$B$7:$R$2843,14,0)</f>
        <v>9.2013999999999996</v>
      </c>
      <c r="Q27" s="66">
        <f t="shared" si="6"/>
        <v>17</v>
      </c>
      <c r="R27" s="65">
        <f>VLOOKUP($A27,'Return Data'!$B$7:$R$2843,16,0)</f>
        <v>8.5741999999999994</v>
      </c>
      <c r="S27" s="67">
        <f t="shared" si="7"/>
        <v>10</v>
      </c>
    </row>
    <row r="28" spans="1:19" x14ac:dyDescent="0.3">
      <c r="A28" s="82" t="s">
        <v>867</v>
      </c>
      <c r="B28" s="64">
        <f>VLOOKUP($A28,'Return Data'!$B$7:$R$2843,3,0)</f>
        <v>44438</v>
      </c>
      <c r="C28" s="65">
        <f>VLOOKUP($A28,'Return Data'!$B$7:$R$2843,4,0)</f>
        <v>17.640699999999999</v>
      </c>
      <c r="D28" s="65">
        <f>VLOOKUP($A28,'Return Data'!$B$7:$R$2843,9,0)</f>
        <v>3.3534000000000002</v>
      </c>
      <c r="E28" s="66">
        <f t="shared" si="0"/>
        <v>27</v>
      </c>
      <c r="F28" s="65">
        <f>VLOOKUP($A28,'Return Data'!$B$7:$R$2843,10,0)</f>
        <v>-3.4794</v>
      </c>
      <c r="G28" s="66">
        <f t="shared" si="1"/>
        <v>27</v>
      </c>
      <c r="H28" s="65">
        <f>VLOOKUP($A28,'Return Data'!$B$7:$R$2843,11,0)</f>
        <v>3.9971999999999999</v>
      </c>
      <c r="I28" s="66">
        <f t="shared" si="2"/>
        <v>26</v>
      </c>
      <c r="J28" s="65">
        <f>VLOOKUP($A28,'Return Data'!$B$7:$R$2843,12,0)</f>
        <v>1.296</v>
      </c>
      <c r="K28" s="66">
        <f t="shared" si="3"/>
        <v>24</v>
      </c>
      <c r="L28" s="65">
        <f>VLOOKUP($A28,'Return Data'!$B$7:$R$2843,13,0)</f>
        <v>3.9514</v>
      </c>
      <c r="M28" s="66">
        <f t="shared" si="4"/>
        <v>24</v>
      </c>
      <c r="N28" s="65">
        <f>VLOOKUP($A28,'Return Data'!$B$7:$R$2843,17,0)</f>
        <v>6.5445000000000002</v>
      </c>
      <c r="O28" s="66">
        <f t="shared" si="5"/>
        <v>15</v>
      </c>
      <c r="P28" s="65">
        <f>VLOOKUP($A28,'Return Data'!$B$7:$R$2843,14,0)</f>
        <v>9.6359999999999992</v>
      </c>
      <c r="Q28" s="66">
        <f t="shared" si="6"/>
        <v>14</v>
      </c>
      <c r="R28" s="65">
        <f>VLOOKUP($A28,'Return Data'!$B$7:$R$2843,16,0)</f>
        <v>8.5336999999999996</v>
      </c>
      <c r="S28" s="67">
        <f t="shared" si="7"/>
        <v>11</v>
      </c>
    </row>
    <row r="29" spans="1:19" x14ac:dyDescent="0.3">
      <c r="A29" s="82" t="s">
        <v>868</v>
      </c>
      <c r="B29" s="64">
        <f>VLOOKUP($A29,'Return Data'!$B$7:$R$2843,3,0)</f>
        <v>44438</v>
      </c>
      <c r="C29" s="65">
        <f>VLOOKUP($A29,'Return Data'!$B$7:$R$2843,4,0)</f>
        <v>19.5396</v>
      </c>
      <c r="D29" s="65">
        <f>VLOOKUP($A29,'Return Data'!$B$7:$R$2843,9,0)</f>
        <v>15.8413</v>
      </c>
      <c r="E29" s="66">
        <f t="shared" si="0"/>
        <v>2</v>
      </c>
      <c r="F29" s="65">
        <f>VLOOKUP($A29,'Return Data'!$B$7:$R$2843,10,0)</f>
        <v>5.4917999999999996</v>
      </c>
      <c r="G29" s="66">
        <f t="shared" si="1"/>
        <v>3</v>
      </c>
      <c r="H29" s="65">
        <f>VLOOKUP($A29,'Return Data'!$B$7:$R$2843,11,0)</f>
        <v>8.7977000000000007</v>
      </c>
      <c r="I29" s="66">
        <f t="shared" si="2"/>
        <v>2</v>
      </c>
      <c r="J29" s="65">
        <f>VLOOKUP($A29,'Return Data'!$B$7:$R$2843,12,0)</f>
        <v>3.2722000000000002</v>
      </c>
      <c r="K29" s="66">
        <f t="shared" si="3"/>
        <v>5</v>
      </c>
      <c r="L29" s="65">
        <f>VLOOKUP($A29,'Return Data'!$B$7:$R$2843,13,0)</f>
        <v>6.4065000000000003</v>
      </c>
      <c r="M29" s="66">
        <f t="shared" si="4"/>
        <v>5</v>
      </c>
      <c r="N29" s="65">
        <f>VLOOKUP($A29,'Return Data'!$B$7:$R$2843,17,0)</f>
        <v>8.5906000000000002</v>
      </c>
      <c r="O29" s="66">
        <f t="shared" si="5"/>
        <v>1</v>
      </c>
      <c r="P29" s="65">
        <f>VLOOKUP($A29,'Return Data'!$B$7:$R$2843,14,0)</f>
        <v>11.805099999999999</v>
      </c>
      <c r="Q29" s="66">
        <f t="shared" si="6"/>
        <v>2</v>
      </c>
      <c r="R29" s="65">
        <f>VLOOKUP($A29,'Return Data'!$B$7:$R$2843,16,0)</f>
        <v>10.0878</v>
      </c>
      <c r="S29" s="67">
        <f t="shared" si="7"/>
        <v>1</v>
      </c>
    </row>
    <row r="30" spans="1:19" x14ac:dyDescent="0.3">
      <c r="A30" s="82" t="s">
        <v>871</v>
      </c>
      <c r="B30" s="64">
        <f>VLOOKUP($A30,'Return Data'!$B$7:$R$2843,3,0)</f>
        <v>44438</v>
      </c>
      <c r="C30" s="65">
        <f>VLOOKUP($A30,'Return Data'!$B$7:$R$2843,4,0)</f>
        <v>36.473599999999998</v>
      </c>
      <c r="D30" s="65">
        <f>VLOOKUP($A30,'Return Data'!$B$7:$R$2843,9,0)</f>
        <v>15.042400000000001</v>
      </c>
      <c r="E30" s="66">
        <f t="shared" si="0"/>
        <v>4</v>
      </c>
      <c r="F30" s="65">
        <f>VLOOKUP($A30,'Return Data'!$B$7:$R$2843,10,0)</f>
        <v>4.9892000000000003</v>
      </c>
      <c r="G30" s="66">
        <f t="shared" si="1"/>
        <v>7</v>
      </c>
      <c r="H30" s="65">
        <f>VLOOKUP($A30,'Return Data'!$B$7:$R$2843,11,0)</f>
        <v>8.2797999999999998</v>
      </c>
      <c r="I30" s="66">
        <f t="shared" si="2"/>
        <v>3</v>
      </c>
      <c r="J30" s="65">
        <f>VLOOKUP($A30,'Return Data'!$B$7:$R$2843,12,0)</f>
        <v>2.4714</v>
      </c>
      <c r="K30" s="66">
        <f t="shared" si="3"/>
        <v>12</v>
      </c>
      <c r="L30" s="65">
        <f>VLOOKUP($A30,'Return Data'!$B$7:$R$2843,13,0)</f>
        <v>5.9432999999999998</v>
      </c>
      <c r="M30" s="66">
        <f t="shared" si="4"/>
        <v>9</v>
      </c>
      <c r="N30" s="65">
        <f>VLOOKUP($A30,'Return Data'!$B$7:$R$2843,17,0)</f>
        <v>8.1072000000000006</v>
      </c>
      <c r="O30" s="66">
        <f t="shared" si="5"/>
        <v>6</v>
      </c>
      <c r="P30" s="65">
        <f>VLOOKUP($A30,'Return Data'!$B$7:$R$2843,14,0)</f>
        <v>12.3713</v>
      </c>
      <c r="Q30" s="66">
        <f t="shared" si="6"/>
        <v>1</v>
      </c>
      <c r="R30" s="65">
        <f>VLOOKUP($A30,'Return Data'!$B$7:$R$2843,16,0)</f>
        <v>6.8644999999999996</v>
      </c>
      <c r="S30" s="67">
        <f t="shared" si="7"/>
        <v>23</v>
      </c>
    </row>
    <row r="31" spans="1:19" x14ac:dyDescent="0.3">
      <c r="A31" s="82" t="s">
        <v>872</v>
      </c>
      <c r="B31" s="64">
        <f>VLOOKUP($A31,'Return Data'!$B$7:$R$2843,3,0)</f>
        <v>44438</v>
      </c>
      <c r="C31" s="65">
        <f>VLOOKUP($A31,'Return Data'!$B$7:$R$2843,4,0)</f>
        <v>50.6113</v>
      </c>
      <c r="D31" s="65">
        <f>VLOOKUP($A31,'Return Data'!$B$7:$R$2843,9,0)</f>
        <v>13.401999999999999</v>
      </c>
      <c r="E31" s="66">
        <f t="shared" si="0"/>
        <v>6</v>
      </c>
      <c r="F31" s="65">
        <f>VLOOKUP($A31,'Return Data'!$B$7:$R$2843,10,0)</f>
        <v>5.1178999999999997</v>
      </c>
      <c r="G31" s="66">
        <f t="shared" si="1"/>
        <v>5</v>
      </c>
      <c r="H31" s="65">
        <f>VLOOKUP($A31,'Return Data'!$B$7:$R$2843,11,0)</f>
        <v>8.2373999999999992</v>
      </c>
      <c r="I31" s="66">
        <f t="shared" si="2"/>
        <v>4</v>
      </c>
      <c r="J31" s="65">
        <f>VLOOKUP($A31,'Return Data'!$B$7:$R$2843,12,0)</f>
        <v>2.5095000000000001</v>
      </c>
      <c r="K31" s="66">
        <f t="shared" si="3"/>
        <v>11</v>
      </c>
      <c r="L31" s="65">
        <f>VLOOKUP($A31,'Return Data'!$B$7:$R$2843,13,0)</f>
        <v>5.6470000000000002</v>
      </c>
      <c r="M31" s="66">
        <f t="shared" si="4"/>
        <v>11</v>
      </c>
      <c r="N31" s="65">
        <f>VLOOKUP($A31,'Return Data'!$B$7:$R$2843,17,0)</f>
        <v>7.1561000000000003</v>
      </c>
      <c r="O31" s="66">
        <f t="shared" si="5"/>
        <v>11</v>
      </c>
      <c r="P31" s="65">
        <f>VLOOKUP($A31,'Return Data'!$B$7:$R$2843,14,0)</f>
        <v>10.438800000000001</v>
      </c>
      <c r="Q31" s="66">
        <f t="shared" si="6"/>
        <v>6</v>
      </c>
      <c r="R31" s="65">
        <f>VLOOKUP($A31,'Return Data'!$B$7:$R$2843,16,0)</f>
        <v>8.1516000000000002</v>
      </c>
      <c r="S31" s="67">
        <f t="shared" si="7"/>
        <v>16</v>
      </c>
    </row>
    <row r="32" spans="1:19" x14ac:dyDescent="0.3">
      <c r="A32" s="82" t="s">
        <v>716</v>
      </c>
      <c r="B32" s="64">
        <f>VLOOKUP($A32,'Return Data'!$B$7:$R$2843,3,0)</f>
        <v>44438</v>
      </c>
      <c r="C32" s="65">
        <f>VLOOKUP($A32,'Return Data'!$B$7:$R$2843,4,0)</f>
        <v>22.263999999999999</v>
      </c>
      <c r="D32" s="65">
        <f>VLOOKUP($A32,'Return Data'!$B$7:$R$2843,9,0)</f>
        <v>9.2529000000000003</v>
      </c>
      <c r="E32" s="66">
        <f t="shared" si="0"/>
        <v>17</v>
      </c>
      <c r="F32" s="65">
        <f>VLOOKUP($A32,'Return Data'!$B$7:$R$2843,10,0)</f>
        <v>1.5408999999999999</v>
      </c>
      <c r="G32" s="66">
        <f t="shared" si="1"/>
        <v>23</v>
      </c>
      <c r="H32" s="65">
        <f>VLOOKUP($A32,'Return Data'!$B$7:$R$2843,11,0)</f>
        <v>6.2460000000000004</v>
      </c>
      <c r="I32" s="66">
        <f t="shared" si="2"/>
        <v>16</v>
      </c>
      <c r="J32" s="65">
        <f>VLOOKUP($A32,'Return Data'!$B$7:$R$2843,12,0)</f>
        <v>1.7093</v>
      </c>
      <c r="K32" s="66">
        <f t="shared" si="3"/>
        <v>21</v>
      </c>
      <c r="L32" s="65">
        <f>VLOOKUP($A32,'Return Data'!$B$7:$R$2843,13,0)</f>
        <v>4.6604999999999999</v>
      </c>
      <c r="M32" s="66">
        <f t="shared" si="4"/>
        <v>20</v>
      </c>
      <c r="N32" s="65">
        <f>VLOOKUP($A32,'Return Data'!$B$7:$R$2843,17,0)</f>
        <v>6.2225000000000001</v>
      </c>
      <c r="O32" s="66">
        <f t="shared" si="5"/>
        <v>18</v>
      </c>
      <c r="P32" s="65">
        <f>VLOOKUP($A32,'Return Data'!$B$7:$R$2843,14,0)</f>
        <v>9.6268999999999991</v>
      </c>
      <c r="Q32" s="66">
        <f t="shared" si="6"/>
        <v>15</v>
      </c>
      <c r="R32" s="65">
        <f>VLOOKUP($A32,'Return Data'!$B$7:$R$2843,16,0)</f>
        <v>7.8757999999999999</v>
      </c>
      <c r="S32" s="67">
        <f t="shared" si="7"/>
        <v>17</v>
      </c>
    </row>
    <row r="33" spans="1:19" x14ac:dyDescent="0.3">
      <c r="A33" s="82" t="s">
        <v>717</v>
      </c>
      <c r="B33" s="64">
        <f>VLOOKUP($A33,'Return Data'!$B$7:$R$2843,3,0)</f>
        <v>44438</v>
      </c>
      <c r="C33" s="65">
        <f>VLOOKUP($A33,'Return Data'!$B$7:$R$2843,4,0)</f>
        <v>22.629799999999999</v>
      </c>
      <c r="D33" s="65">
        <f>VLOOKUP($A33,'Return Data'!$B$7:$R$2843,9,0)</f>
        <v>7.8143000000000002</v>
      </c>
      <c r="E33" s="66">
        <f t="shared" si="0"/>
        <v>22</v>
      </c>
      <c r="F33" s="65">
        <f>VLOOKUP($A33,'Return Data'!$B$7:$R$2843,10,0)</f>
        <v>1.1858</v>
      </c>
      <c r="G33" s="66">
        <f t="shared" si="1"/>
        <v>24</v>
      </c>
      <c r="H33" s="65">
        <f>VLOOKUP($A33,'Return Data'!$B$7:$R$2843,11,0)</f>
        <v>6.1928999999999998</v>
      </c>
      <c r="I33" s="66">
        <f t="shared" si="2"/>
        <v>17</v>
      </c>
      <c r="J33" s="65">
        <f>VLOOKUP($A33,'Return Data'!$B$7:$R$2843,12,0)</f>
        <v>1.8938999999999999</v>
      </c>
      <c r="K33" s="66">
        <f t="shared" si="3"/>
        <v>20</v>
      </c>
      <c r="L33" s="65">
        <f>VLOOKUP($A33,'Return Data'!$B$7:$R$2843,13,0)</f>
        <v>4.7729999999999997</v>
      </c>
      <c r="M33" s="66">
        <f t="shared" si="4"/>
        <v>17</v>
      </c>
      <c r="N33" s="65">
        <f>VLOOKUP($A33,'Return Data'!$B$7:$R$2843,17,0)</f>
        <v>6.3185000000000002</v>
      </c>
      <c r="O33" s="66">
        <f t="shared" si="5"/>
        <v>17</v>
      </c>
      <c r="P33" s="65">
        <f>VLOOKUP($A33,'Return Data'!$B$7:$R$2843,14,0)</f>
        <v>9.9291</v>
      </c>
      <c r="Q33" s="66">
        <f t="shared" si="6"/>
        <v>11</v>
      </c>
      <c r="R33" s="65">
        <f>VLOOKUP($A33,'Return Data'!$B$7:$R$2843,16,0)</f>
        <v>7.7401</v>
      </c>
      <c r="S33" s="67">
        <f t="shared" si="7"/>
        <v>18</v>
      </c>
    </row>
    <row r="34" spans="1:19" x14ac:dyDescent="0.3">
      <c r="A34" s="82" t="s">
        <v>718</v>
      </c>
      <c r="B34" s="64">
        <f>VLOOKUP($A34,'Return Data'!$B$7:$R$2843,3,0)</f>
        <v>44438</v>
      </c>
      <c r="C34" s="65">
        <f>VLOOKUP($A34,'Return Data'!$B$7:$R$2843,4,0)</f>
        <v>204.37219999999999</v>
      </c>
      <c r="D34" s="65">
        <f>VLOOKUP($A34,'Return Data'!$B$7:$R$2843,9,0)</f>
        <v>3.7132000000000001</v>
      </c>
      <c r="E34" s="66">
        <f t="shared" si="0"/>
        <v>26</v>
      </c>
      <c r="F34" s="65">
        <f>VLOOKUP($A34,'Return Data'!$B$7:$R$2843,10,0)</f>
        <v>-2.6301999999999999</v>
      </c>
      <c r="G34" s="66">
        <f t="shared" si="1"/>
        <v>26</v>
      </c>
      <c r="H34" s="65">
        <f>VLOOKUP($A34,'Return Data'!$B$7:$R$2843,11,0)</f>
        <v>4.6673999999999998</v>
      </c>
      <c r="I34" s="66">
        <f t="shared" si="2"/>
        <v>24</v>
      </c>
      <c r="J34" s="65">
        <f>VLOOKUP($A34,'Return Data'!$B$7:$R$2843,12,0)</f>
        <v>1.5129999999999999</v>
      </c>
      <c r="K34" s="66">
        <f t="shared" si="3"/>
        <v>23</v>
      </c>
      <c r="L34" s="65">
        <f>VLOOKUP($A34,'Return Data'!$B$7:$R$2843,13,0)</f>
        <v>4.3551000000000002</v>
      </c>
      <c r="M34" s="66">
        <f t="shared" si="4"/>
        <v>23</v>
      </c>
      <c r="N34" s="65">
        <f>VLOOKUP($A34,'Return Data'!$B$7:$R$2843,17,0)</f>
        <v>5.0434999999999999</v>
      </c>
      <c r="O34" s="66">
        <f t="shared" si="5"/>
        <v>26</v>
      </c>
      <c r="P34" s="65">
        <f>VLOOKUP($A34,'Return Data'!$B$7:$R$2843,14,0)</f>
        <v>8.4544999999999995</v>
      </c>
      <c r="Q34" s="66">
        <f t="shared" si="6"/>
        <v>21</v>
      </c>
      <c r="R34" s="65">
        <f>VLOOKUP($A34,'Return Data'!$B$7:$R$2843,16,0)</f>
        <v>6.7131999999999996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10.186088888888888</v>
      </c>
      <c r="E36" s="88"/>
      <c r="F36" s="89">
        <f>AVERAGE(F8:F34)</f>
        <v>3.3722629629629619</v>
      </c>
      <c r="G36" s="88"/>
      <c r="H36" s="89">
        <f>AVERAGE(H8:H34)</f>
        <v>6.5243111111111105</v>
      </c>
      <c r="I36" s="88"/>
      <c r="J36" s="89">
        <f>AVERAGE(J8:J34)</f>
        <v>2.3652333333333337</v>
      </c>
      <c r="K36" s="88"/>
      <c r="L36" s="89">
        <f>AVERAGE(L8:L34)</f>
        <v>5.2627259259259267</v>
      </c>
      <c r="M36" s="88"/>
      <c r="N36" s="89">
        <f>AVERAGE(N8:N34)</f>
        <v>6.7371111111111119</v>
      </c>
      <c r="O36" s="88"/>
      <c r="P36" s="89">
        <f>AVERAGE(P8:P34)</f>
        <v>9.5578925925925926</v>
      </c>
      <c r="Q36" s="88"/>
      <c r="R36" s="89">
        <f>AVERAGE(R8:R34)</f>
        <v>8.1728555555555555</v>
      </c>
      <c r="S36" s="90"/>
    </row>
    <row r="37" spans="1:19" x14ac:dyDescent="0.3">
      <c r="A37" s="87" t="s">
        <v>28</v>
      </c>
      <c r="B37" s="88"/>
      <c r="C37" s="88"/>
      <c r="D37" s="89">
        <f>MIN(D8:D34)</f>
        <v>3.3534000000000002</v>
      </c>
      <c r="E37" s="88"/>
      <c r="F37" s="89">
        <f>MIN(F8:F34)</f>
        <v>-3.4794</v>
      </c>
      <c r="G37" s="88"/>
      <c r="H37" s="89">
        <f>MIN(H8:H34)</f>
        <v>3.5266999999999999</v>
      </c>
      <c r="I37" s="88"/>
      <c r="J37" s="89">
        <f>MIN(J8:J34)</f>
        <v>0.1115</v>
      </c>
      <c r="K37" s="88"/>
      <c r="L37" s="89">
        <f>MIN(L8:L34)</f>
        <v>2.3879000000000001</v>
      </c>
      <c r="M37" s="88"/>
      <c r="N37" s="89">
        <f>MIN(N8:N34)</f>
        <v>4.0320999999999998</v>
      </c>
      <c r="O37" s="88"/>
      <c r="P37" s="89">
        <f>MIN(P8:P34)</f>
        <v>7.5808999999999997</v>
      </c>
      <c r="Q37" s="88"/>
      <c r="R37" s="89">
        <f>MIN(R8:R34)</f>
        <v>6.1923000000000004</v>
      </c>
      <c r="S37" s="90"/>
    </row>
    <row r="38" spans="1:19" ht="15" thickBot="1" x14ac:dyDescent="0.35">
      <c r="A38" s="91" t="s">
        <v>29</v>
      </c>
      <c r="B38" s="92"/>
      <c r="C38" s="92"/>
      <c r="D38" s="93">
        <f>MAX(D8:D34)</f>
        <v>16.3888</v>
      </c>
      <c r="E38" s="92"/>
      <c r="F38" s="93">
        <f>MAX(F8:F34)</f>
        <v>6.5205000000000002</v>
      </c>
      <c r="G38" s="92"/>
      <c r="H38" s="93">
        <f>MAX(H8:H34)</f>
        <v>9.1743000000000006</v>
      </c>
      <c r="I38" s="92"/>
      <c r="J38" s="93">
        <f>MAX(J8:J34)</f>
        <v>4.2096</v>
      </c>
      <c r="K38" s="92"/>
      <c r="L38" s="93">
        <f>MAX(L8:L34)</f>
        <v>8.0584000000000007</v>
      </c>
      <c r="M38" s="92"/>
      <c r="N38" s="93">
        <f>MAX(N8:N34)</f>
        <v>8.5906000000000002</v>
      </c>
      <c r="O38" s="92"/>
      <c r="P38" s="93">
        <f>MAX(P8:P34)</f>
        <v>12.3713</v>
      </c>
      <c r="Q38" s="92"/>
      <c r="R38" s="93">
        <f>MAX(R8:R34)</f>
        <v>10.0878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44438</v>
      </c>
      <c r="C8" s="65">
        <f>VLOOKUP($A8,'Return Data'!$B$7:$R$2843,4,0)</f>
        <v>298.00799999999998</v>
      </c>
      <c r="D8" s="65">
        <f>VLOOKUP($A8,'Return Data'!$B$7:$R$2843,9,0)</f>
        <v>7.5381999999999998</v>
      </c>
      <c r="E8" s="66">
        <f t="shared" ref="E8:E25" si="0">RANK(D8,D$8:D$25,0)</f>
        <v>6</v>
      </c>
      <c r="F8" s="65">
        <f>VLOOKUP($A8,'Return Data'!$B$7:$R$2843,10,0)</f>
        <v>5.7256999999999998</v>
      </c>
      <c r="G8" s="66">
        <f t="shared" ref="G8:G25" si="1">RANK(F8,F$8:F$25,0)</f>
        <v>2</v>
      </c>
      <c r="H8" s="65">
        <f>VLOOKUP($A8,'Return Data'!$B$7:$R$2843,11,0)</f>
        <v>7.3571</v>
      </c>
      <c r="I8" s="66">
        <f t="shared" ref="I8:I25" si="2">RANK(H8,H$8:H$25,0)</f>
        <v>4</v>
      </c>
      <c r="J8" s="65">
        <f>VLOOKUP($A8,'Return Data'!$B$7:$R$2843,12,0)</f>
        <v>4.2290000000000001</v>
      </c>
      <c r="K8" s="66">
        <f t="shared" ref="K8:K25" si="3">RANK(J8,J$8:J$25,0)</f>
        <v>6</v>
      </c>
      <c r="L8" s="65">
        <f>VLOOKUP($A8,'Return Data'!$B$7:$R$2843,13,0)</f>
        <v>6.5696000000000003</v>
      </c>
      <c r="M8" s="66">
        <f t="shared" ref="M8:M25" si="4">RANK(L8,L$8:L$25,0)</f>
        <v>3</v>
      </c>
      <c r="N8" s="65">
        <f>VLOOKUP($A8,'Return Data'!$B$7:$R$2843,17,0)</f>
        <v>8.2500999999999998</v>
      </c>
      <c r="O8" s="66">
        <f t="shared" ref="O8:O23" si="5">RANK(N8,N$8:N$25,0)</f>
        <v>6</v>
      </c>
      <c r="P8" s="65">
        <f>VLOOKUP($A8,'Return Data'!$B$7:$R$2843,14,0)</f>
        <v>9.2179000000000002</v>
      </c>
      <c r="Q8" s="66">
        <f t="shared" ref="Q8:Q23" si="6">RANK(P8,P$8:P$25,0)</f>
        <v>7</v>
      </c>
      <c r="R8" s="65">
        <f>VLOOKUP($A8,'Return Data'!$B$7:$R$2843,16,0)</f>
        <v>9.3401999999999994</v>
      </c>
      <c r="S8" s="67">
        <f t="shared" ref="S8:S25" si="7">RANK(R8,R$8:R$25,0)</f>
        <v>1</v>
      </c>
    </row>
    <row r="9" spans="1:19" x14ac:dyDescent="0.3">
      <c r="A9" s="82" t="s">
        <v>567</v>
      </c>
      <c r="B9" s="64">
        <f>VLOOKUP($A9,'Return Data'!$B$7:$R$2843,3,0)</f>
        <v>44438</v>
      </c>
      <c r="C9" s="65">
        <f>VLOOKUP($A9,'Return Data'!$B$7:$R$2843,4,0)</f>
        <v>2145.1750000000002</v>
      </c>
      <c r="D9" s="65">
        <f>VLOOKUP($A9,'Return Data'!$B$7:$R$2843,9,0)</f>
        <v>5.3601999999999999</v>
      </c>
      <c r="E9" s="66">
        <f t="shared" si="0"/>
        <v>17</v>
      </c>
      <c r="F9" s="65">
        <f>VLOOKUP($A9,'Return Data'!$B$7:$R$2843,10,0)</f>
        <v>5.0655999999999999</v>
      </c>
      <c r="G9" s="66">
        <f t="shared" si="1"/>
        <v>10</v>
      </c>
      <c r="H9" s="65">
        <f>VLOOKUP($A9,'Return Data'!$B$7:$R$2843,11,0)</f>
        <v>5.7213000000000003</v>
      </c>
      <c r="I9" s="66">
        <f t="shared" si="2"/>
        <v>15</v>
      </c>
      <c r="J9" s="65">
        <f>VLOOKUP($A9,'Return Data'!$B$7:$R$2843,12,0)</f>
        <v>3.9670999999999998</v>
      </c>
      <c r="K9" s="66">
        <f t="shared" si="3"/>
        <v>12</v>
      </c>
      <c r="L9" s="65">
        <f>VLOOKUP($A9,'Return Data'!$B$7:$R$2843,13,0)</f>
        <v>5.4570999999999996</v>
      </c>
      <c r="M9" s="66">
        <f t="shared" si="4"/>
        <v>15</v>
      </c>
      <c r="N9" s="65">
        <f>VLOOKUP($A9,'Return Data'!$B$7:$R$2843,17,0)</f>
        <v>7.6836000000000002</v>
      </c>
      <c r="O9" s="66">
        <f t="shared" si="5"/>
        <v>13</v>
      </c>
      <c r="P9" s="65">
        <f>VLOOKUP($A9,'Return Data'!$B$7:$R$2843,14,0)</f>
        <v>9.0181000000000004</v>
      </c>
      <c r="Q9" s="66">
        <f t="shared" si="6"/>
        <v>10</v>
      </c>
      <c r="R9" s="65">
        <f>VLOOKUP($A9,'Return Data'!$B$7:$R$2843,16,0)</f>
        <v>8.5601000000000003</v>
      </c>
      <c r="S9" s="67">
        <f t="shared" si="7"/>
        <v>11</v>
      </c>
    </row>
    <row r="10" spans="1:19" x14ac:dyDescent="0.3">
      <c r="A10" s="82" t="s">
        <v>569</v>
      </c>
      <c r="B10" s="64">
        <f>VLOOKUP($A10,'Return Data'!$B$7:$R$2843,3,0)</f>
        <v>44438</v>
      </c>
      <c r="C10" s="65">
        <f>VLOOKUP($A10,'Return Data'!$B$7:$R$2843,4,0)</f>
        <v>19.6357</v>
      </c>
      <c r="D10" s="65">
        <f>VLOOKUP($A10,'Return Data'!$B$7:$R$2843,9,0)</f>
        <v>6.5785</v>
      </c>
      <c r="E10" s="66">
        <f t="shared" si="0"/>
        <v>13</v>
      </c>
      <c r="F10" s="65">
        <f>VLOOKUP($A10,'Return Data'!$B$7:$R$2843,10,0)</f>
        <v>4.9344999999999999</v>
      </c>
      <c r="G10" s="66">
        <f t="shared" si="1"/>
        <v>12</v>
      </c>
      <c r="H10" s="65">
        <f>VLOOKUP($A10,'Return Data'!$B$7:$R$2843,11,0)</f>
        <v>6.4457000000000004</v>
      </c>
      <c r="I10" s="66">
        <f t="shared" si="2"/>
        <v>12</v>
      </c>
      <c r="J10" s="65">
        <f>VLOOKUP($A10,'Return Data'!$B$7:$R$2843,12,0)</f>
        <v>3.7376</v>
      </c>
      <c r="K10" s="66">
        <f t="shared" si="3"/>
        <v>13</v>
      </c>
      <c r="L10" s="65">
        <f>VLOOKUP($A10,'Return Data'!$B$7:$R$2843,13,0)</f>
        <v>5.9602000000000004</v>
      </c>
      <c r="M10" s="66">
        <f t="shared" si="4"/>
        <v>12</v>
      </c>
      <c r="N10" s="65">
        <f>VLOOKUP($A10,'Return Data'!$B$7:$R$2843,17,0)</f>
        <v>8.1016999999999992</v>
      </c>
      <c r="O10" s="66">
        <f t="shared" si="5"/>
        <v>8</v>
      </c>
      <c r="P10" s="65">
        <f>VLOOKUP($A10,'Return Data'!$B$7:$R$2843,14,0)</f>
        <v>9.0426000000000002</v>
      </c>
      <c r="Q10" s="66">
        <f t="shared" si="6"/>
        <v>9</v>
      </c>
      <c r="R10" s="65">
        <f>VLOOKUP($A10,'Return Data'!$B$7:$R$2843,16,0)</f>
        <v>8.8414999999999999</v>
      </c>
      <c r="S10" s="67">
        <f t="shared" si="7"/>
        <v>4</v>
      </c>
    </row>
    <row r="11" spans="1:19" x14ac:dyDescent="0.3">
      <c r="A11" s="82" t="s">
        <v>571</v>
      </c>
      <c r="B11" s="64">
        <f>VLOOKUP($A11,'Return Data'!$B$7:$R$2843,3,0)</f>
        <v>44438</v>
      </c>
      <c r="C11" s="65">
        <f>VLOOKUP($A11,'Return Data'!$B$7:$R$2843,4,0)</f>
        <v>20.002600000000001</v>
      </c>
      <c r="D11" s="65">
        <f>VLOOKUP($A11,'Return Data'!$B$7:$R$2843,9,0)</f>
        <v>10.5837</v>
      </c>
      <c r="E11" s="66">
        <f t="shared" si="0"/>
        <v>1</v>
      </c>
      <c r="F11" s="65">
        <f>VLOOKUP($A11,'Return Data'!$B$7:$R$2843,10,0)</f>
        <v>4.6360000000000001</v>
      </c>
      <c r="G11" s="66">
        <f t="shared" si="1"/>
        <v>14</v>
      </c>
      <c r="H11" s="65">
        <f>VLOOKUP($A11,'Return Data'!$B$7:$R$2843,11,0)</f>
        <v>10.275600000000001</v>
      </c>
      <c r="I11" s="66">
        <f t="shared" si="2"/>
        <v>1</v>
      </c>
      <c r="J11" s="65">
        <f>VLOOKUP($A11,'Return Data'!$B$7:$R$2843,12,0)</f>
        <v>4.1226000000000003</v>
      </c>
      <c r="K11" s="66">
        <f t="shared" si="3"/>
        <v>9</v>
      </c>
      <c r="L11" s="65">
        <f>VLOOKUP($A11,'Return Data'!$B$7:$R$2843,13,0)</f>
        <v>7.1707000000000001</v>
      </c>
      <c r="M11" s="66">
        <f t="shared" si="4"/>
        <v>1</v>
      </c>
      <c r="N11" s="65">
        <f>VLOOKUP($A11,'Return Data'!$B$7:$R$2843,17,0)</f>
        <v>9.3079000000000001</v>
      </c>
      <c r="O11" s="66">
        <f t="shared" si="5"/>
        <v>1</v>
      </c>
      <c r="P11" s="65">
        <f>VLOOKUP($A11,'Return Data'!$B$7:$R$2843,14,0)</f>
        <v>10.544499999999999</v>
      </c>
      <c r="Q11" s="66">
        <f t="shared" si="6"/>
        <v>1</v>
      </c>
      <c r="R11" s="65">
        <f>VLOOKUP($A11,'Return Data'!$B$7:$R$2843,16,0)</f>
        <v>9.0914999999999999</v>
      </c>
      <c r="S11" s="67">
        <f t="shared" si="7"/>
        <v>2</v>
      </c>
    </row>
    <row r="12" spans="1:19" x14ac:dyDescent="0.3">
      <c r="A12" s="82" t="s">
        <v>574</v>
      </c>
      <c r="B12" s="64">
        <f>VLOOKUP($A12,'Return Data'!$B$7:$R$2843,3,0)</f>
        <v>44438</v>
      </c>
      <c r="C12" s="65">
        <f>VLOOKUP($A12,'Return Data'!$B$7:$R$2843,4,0)</f>
        <v>18.4801</v>
      </c>
      <c r="D12" s="65">
        <f>VLOOKUP($A12,'Return Data'!$B$7:$R$2843,9,0)</f>
        <v>7.8375000000000004</v>
      </c>
      <c r="E12" s="66">
        <f t="shared" si="0"/>
        <v>5</v>
      </c>
      <c r="F12" s="65">
        <f>VLOOKUP($A12,'Return Data'!$B$7:$R$2843,10,0)</f>
        <v>4.6997999999999998</v>
      </c>
      <c r="G12" s="66">
        <f t="shared" si="1"/>
        <v>13</v>
      </c>
      <c r="H12" s="65">
        <f>VLOOKUP($A12,'Return Data'!$B$7:$R$2843,11,0)</f>
        <v>6.9073000000000002</v>
      </c>
      <c r="I12" s="66">
        <f t="shared" si="2"/>
        <v>6</v>
      </c>
      <c r="J12" s="65">
        <f>VLOOKUP($A12,'Return Data'!$B$7:$R$2843,12,0)</f>
        <v>4.2690000000000001</v>
      </c>
      <c r="K12" s="66">
        <f t="shared" si="3"/>
        <v>4</v>
      </c>
      <c r="L12" s="65">
        <f>VLOOKUP($A12,'Return Data'!$B$7:$R$2843,13,0)</f>
        <v>6.1924999999999999</v>
      </c>
      <c r="M12" s="66">
        <f t="shared" si="4"/>
        <v>9</v>
      </c>
      <c r="N12" s="65">
        <f>VLOOKUP($A12,'Return Data'!$B$7:$R$2843,17,0)</f>
        <v>7.7481999999999998</v>
      </c>
      <c r="O12" s="66">
        <f t="shared" si="5"/>
        <v>12</v>
      </c>
      <c r="P12" s="65">
        <f>VLOOKUP($A12,'Return Data'!$B$7:$R$2843,14,0)</f>
        <v>9.2737999999999996</v>
      </c>
      <c r="Q12" s="66">
        <f t="shared" si="6"/>
        <v>5</v>
      </c>
      <c r="R12" s="65">
        <f>VLOOKUP($A12,'Return Data'!$B$7:$R$2843,16,0)</f>
        <v>8.7100000000000009</v>
      </c>
      <c r="S12" s="67">
        <f t="shared" si="7"/>
        <v>8</v>
      </c>
    </row>
    <row r="13" spans="1:19" x14ac:dyDescent="0.3">
      <c r="A13" s="82" t="s">
        <v>575</v>
      </c>
      <c r="B13" s="64">
        <f>VLOOKUP($A13,'Return Data'!$B$7:$R$2843,3,0)</f>
        <v>44438</v>
      </c>
      <c r="C13" s="65">
        <f>VLOOKUP($A13,'Return Data'!$B$7:$R$2843,4,0)</f>
        <v>18.7456</v>
      </c>
      <c r="D13" s="65">
        <f>VLOOKUP($A13,'Return Data'!$B$7:$R$2843,9,0)</f>
        <v>7.0770999999999997</v>
      </c>
      <c r="E13" s="66">
        <f t="shared" si="0"/>
        <v>10</v>
      </c>
      <c r="F13" s="65">
        <f>VLOOKUP($A13,'Return Data'!$B$7:$R$2843,10,0)</f>
        <v>5.4678000000000004</v>
      </c>
      <c r="G13" s="66">
        <f t="shared" si="1"/>
        <v>6</v>
      </c>
      <c r="H13" s="65">
        <f>VLOOKUP($A13,'Return Data'!$B$7:$R$2843,11,0)</f>
        <v>6.7283999999999997</v>
      </c>
      <c r="I13" s="66">
        <f t="shared" si="2"/>
        <v>9</v>
      </c>
      <c r="J13" s="65">
        <f>VLOOKUP($A13,'Return Data'!$B$7:$R$2843,12,0)</f>
        <v>4.4135</v>
      </c>
      <c r="K13" s="66">
        <f t="shared" si="3"/>
        <v>3</v>
      </c>
      <c r="L13" s="65">
        <f>VLOOKUP($A13,'Return Data'!$B$7:$R$2843,13,0)</f>
        <v>6.5471000000000004</v>
      </c>
      <c r="M13" s="66">
        <f t="shared" si="4"/>
        <v>5</v>
      </c>
      <c r="N13" s="65">
        <f>VLOOKUP($A13,'Return Data'!$B$7:$R$2843,17,0)</f>
        <v>8.4745000000000008</v>
      </c>
      <c r="O13" s="66">
        <f t="shared" si="5"/>
        <v>3</v>
      </c>
      <c r="P13" s="65">
        <f>VLOOKUP($A13,'Return Data'!$B$7:$R$2843,14,0)</f>
        <v>9.2240000000000002</v>
      </c>
      <c r="Q13" s="66">
        <f t="shared" si="6"/>
        <v>6</v>
      </c>
      <c r="R13" s="65">
        <f>VLOOKUP($A13,'Return Data'!$B$7:$R$2843,16,0)</f>
        <v>8.8181999999999992</v>
      </c>
      <c r="S13" s="67">
        <f t="shared" si="7"/>
        <v>5</v>
      </c>
    </row>
    <row r="14" spans="1:19" x14ac:dyDescent="0.3">
      <c r="A14" s="82" t="s">
        <v>578</v>
      </c>
      <c r="B14" s="64">
        <f>VLOOKUP($A14,'Return Data'!$B$7:$R$2843,3,0)</f>
        <v>44438</v>
      </c>
      <c r="C14" s="65">
        <f>VLOOKUP($A14,'Return Data'!$B$7:$R$2843,4,0)</f>
        <v>26.328499999999998</v>
      </c>
      <c r="D14" s="65">
        <f>VLOOKUP($A14,'Return Data'!$B$7:$R$2843,9,0)</f>
        <v>8.3544999999999998</v>
      </c>
      <c r="E14" s="66">
        <f t="shared" si="0"/>
        <v>3</v>
      </c>
      <c r="F14" s="65">
        <f>VLOOKUP($A14,'Return Data'!$B$7:$R$2843,10,0)</f>
        <v>5.6378000000000004</v>
      </c>
      <c r="G14" s="66">
        <f t="shared" si="1"/>
        <v>4</v>
      </c>
      <c r="H14" s="65">
        <f>VLOOKUP($A14,'Return Data'!$B$7:$R$2843,11,0)</f>
        <v>6.3239999999999998</v>
      </c>
      <c r="I14" s="66">
        <f t="shared" si="2"/>
        <v>13</v>
      </c>
      <c r="J14" s="65">
        <f>VLOOKUP($A14,'Return Data'!$B$7:$R$2843,12,0)</f>
        <v>4.7868000000000004</v>
      </c>
      <c r="K14" s="66">
        <f t="shared" si="3"/>
        <v>1</v>
      </c>
      <c r="L14" s="65">
        <f>VLOOKUP($A14,'Return Data'!$B$7:$R$2843,13,0)</f>
        <v>6.7003000000000004</v>
      </c>
      <c r="M14" s="66">
        <f t="shared" si="4"/>
        <v>2</v>
      </c>
      <c r="N14" s="65">
        <f>VLOOKUP($A14,'Return Data'!$B$7:$R$2843,17,0)</f>
        <v>7.9539</v>
      </c>
      <c r="O14" s="66">
        <f t="shared" si="5"/>
        <v>10</v>
      </c>
      <c r="P14" s="65">
        <f>VLOOKUP($A14,'Return Data'!$B$7:$R$2843,14,0)</f>
        <v>8.6202000000000005</v>
      </c>
      <c r="Q14" s="66">
        <f t="shared" si="6"/>
        <v>13</v>
      </c>
      <c r="R14" s="65">
        <f>VLOOKUP($A14,'Return Data'!$B$7:$R$2843,16,0)</f>
        <v>8.8092000000000006</v>
      </c>
      <c r="S14" s="67">
        <f t="shared" si="7"/>
        <v>6</v>
      </c>
    </row>
    <row r="15" spans="1:19" x14ac:dyDescent="0.3">
      <c r="A15" s="82" t="s">
        <v>579</v>
      </c>
      <c r="B15" s="64">
        <f>VLOOKUP($A15,'Return Data'!$B$7:$R$2843,3,0)</f>
        <v>44438</v>
      </c>
      <c r="C15" s="65">
        <f>VLOOKUP($A15,'Return Data'!$B$7:$R$2843,4,0)</f>
        <v>20.023299999999999</v>
      </c>
      <c r="D15" s="65">
        <f>VLOOKUP($A15,'Return Data'!$B$7:$R$2843,9,0)</f>
        <v>6.2365000000000004</v>
      </c>
      <c r="E15" s="66">
        <f t="shared" si="0"/>
        <v>14</v>
      </c>
      <c r="F15" s="65">
        <f>VLOOKUP($A15,'Return Data'!$B$7:$R$2843,10,0)</f>
        <v>5.4211</v>
      </c>
      <c r="G15" s="66">
        <f t="shared" si="1"/>
        <v>8</v>
      </c>
      <c r="H15" s="65">
        <f>VLOOKUP($A15,'Return Data'!$B$7:$R$2843,11,0)</f>
        <v>6.5827999999999998</v>
      </c>
      <c r="I15" s="66">
        <f t="shared" si="2"/>
        <v>11</v>
      </c>
      <c r="J15" s="65">
        <f>VLOOKUP($A15,'Return Data'!$B$7:$R$2843,12,0)</f>
        <v>4.1238000000000001</v>
      </c>
      <c r="K15" s="66">
        <f t="shared" si="3"/>
        <v>8</v>
      </c>
      <c r="L15" s="65">
        <f>VLOOKUP($A15,'Return Data'!$B$7:$R$2843,13,0)</f>
        <v>5.9600999999999997</v>
      </c>
      <c r="M15" s="66">
        <f t="shared" si="4"/>
        <v>13</v>
      </c>
      <c r="N15" s="65">
        <f>VLOOKUP($A15,'Return Data'!$B$7:$R$2843,17,0)</f>
        <v>8.4359999999999999</v>
      </c>
      <c r="O15" s="66">
        <f t="shared" si="5"/>
        <v>4</v>
      </c>
      <c r="P15" s="65">
        <f>VLOOKUP($A15,'Return Data'!$B$7:$R$2843,14,0)</f>
        <v>9.8149999999999995</v>
      </c>
      <c r="Q15" s="66">
        <f t="shared" si="6"/>
        <v>2</v>
      </c>
      <c r="R15" s="65">
        <f>VLOOKUP($A15,'Return Data'!$B$7:$R$2843,16,0)</f>
        <v>8.5241000000000007</v>
      </c>
      <c r="S15" s="67">
        <f t="shared" si="7"/>
        <v>12</v>
      </c>
    </row>
    <row r="16" spans="1:19" x14ac:dyDescent="0.3">
      <c r="A16" s="82" t="s">
        <v>584</v>
      </c>
      <c r="B16" s="64">
        <f>VLOOKUP($A16,'Return Data'!$B$7:$R$2843,3,0)</f>
        <v>44438</v>
      </c>
      <c r="C16" s="65">
        <f>VLOOKUP($A16,'Return Data'!$B$7:$R$2843,4,0)</f>
        <v>1943.0968</v>
      </c>
      <c r="D16" s="65">
        <f>VLOOKUP($A16,'Return Data'!$B$7:$R$2843,9,0)</f>
        <v>8.3988999999999994</v>
      </c>
      <c r="E16" s="66">
        <f t="shared" si="0"/>
        <v>2</v>
      </c>
      <c r="F16" s="65">
        <f>VLOOKUP($A16,'Return Data'!$B$7:$R$2843,10,0)</f>
        <v>3.2997000000000001</v>
      </c>
      <c r="G16" s="66">
        <f t="shared" si="1"/>
        <v>18</v>
      </c>
      <c r="H16" s="65">
        <f>VLOOKUP($A16,'Return Data'!$B$7:$R$2843,11,0)</f>
        <v>9.2055000000000007</v>
      </c>
      <c r="I16" s="66">
        <f t="shared" si="2"/>
        <v>2</v>
      </c>
      <c r="J16" s="65">
        <f>VLOOKUP($A16,'Return Data'!$B$7:$R$2843,12,0)</f>
        <v>3.2593000000000001</v>
      </c>
      <c r="K16" s="66">
        <f t="shared" si="3"/>
        <v>17</v>
      </c>
      <c r="L16" s="65">
        <f>VLOOKUP($A16,'Return Data'!$B$7:$R$2843,13,0)</f>
        <v>5.9374000000000002</v>
      </c>
      <c r="M16" s="66">
        <f t="shared" si="4"/>
        <v>14</v>
      </c>
      <c r="N16" s="65">
        <f>VLOOKUP($A16,'Return Data'!$B$7:$R$2843,17,0)</f>
        <v>7.2308000000000003</v>
      </c>
      <c r="O16" s="66">
        <f t="shared" si="5"/>
        <v>14</v>
      </c>
      <c r="P16" s="65">
        <f>VLOOKUP($A16,'Return Data'!$B$7:$R$2843,14,0)</f>
        <v>8.3149999999999995</v>
      </c>
      <c r="Q16" s="66">
        <f t="shared" si="6"/>
        <v>15</v>
      </c>
      <c r="R16" s="65">
        <f>VLOOKUP($A16,'Return Data'!$B$7:$R$2843,16,0)</f>
        <v>7.9208999999999996</v>
      </c>
      <c r="S16" s="67">
        <f t="shared" si="7"/>
        <v>16</v>
      </c>
    </row>
    <row r="17" spans="1:19" x14ac:dyDescent="0.3">
      <c r="A17" s="82" t="s">
        <v>586</v>
      </c>
      <c r="B17" s="64">
        <f>VLOOKUP($A17,'Return Data'!$B$7:$R$2843,3,0)</f>
        <v>44438</v>
      </c>
      <c r="C17" s="65">
        <f>VLOOKUP($A17,'Return Data'!$B$7:$R$2843,4,0)</f>
        <v>52.980899999999998</v>
      </c>
      <c r="D17" s="65">
        <f>VLOOKUP($A17,'Return Data'!$B$7:$R$2843,9,0)</f>
        <v>7.4720000000000004</v>
      </c>
      <c r="E17" s="66">
        <f t="shared" si="0"/>
        <v>7</v>
      </c>
      <c r="F17" s="65">
        <f>VLOOKUP($A17,'Return Data'!$B$7:$R$2843,10,0)</f>
        <v>5.7340999999999998</v>
      </c>
      <c r="G17" s="66">
        <f t="shared" si="1"/>
        <v>1</v>
      </c>
      <c r="H17" s="65">
        <f>VLOOKUP($A17,'Return Data'!$B$7:$R$2843,11,0)</f>
        <v>6.7633999999999999</v>
      </c>
      <c r="I17" s="66">
        <f t="shared" si="2"/>
        <v>8</v>
      </c>
      <c r="J17" s="65">
        <f>VLOOKUP($A17,'Return Data'!$B$7:$R$2843,12,0)</f>
        <v>4.2138</v>
      </c>
      <c r="K17" s="66">
        <f t="shared" si="3"/>
        <v>7</v>
      </c>
      <c r="L17" s="65">
        <f>VLOOKUP($A17,'Return Data'!$B$7:$R$2843,13,0)</f>
        <v>6.4592999999999998</v>
      </c>
      <c r="M17" s="66">
        <f t="shared" si="4"/>
        <v>7</v>
      </c>
      <c r="N17" s="65">
        <f>VLOOKUP($A17,'Return Data'!$B$7:$R$2843,17,0)</f>
        <v>8.2780000000000005</v>
      </c>
      <c r="O17" s="66">
        <f t="shared" si="5"/>
        <v>5</v>
      </c>
      <c r="P17" s="65">
        <f>VLOOKUP($A17,'Return Data'!$B$7:$R$2843,14,0)</f>
        <v>9.3571000000000009</v>
      </c>
      <c r="Q17" s="66">
        <f t="shared" si="6"/>
        <v>4</v>
      </c>
      <c r="R17" s="65">
        <f>VLOOKUP($A17,'Return Data'!$B$7:$R$2843,16,0)</f>
        <v>8.8887999999999998</v>
      </c>
      <c r="S17" s="67">
        <f t="shared" si="7"/>
        <v>3</v>
      </c>
    </row>
    <row r="18" spans="1:19" x14ac:dyDescent="0.3">
      <c r="A18" s="82" t="s">
        <v>587</v>
      </c>
      <c r="B18" s="64">
        <f>VLOOKUP($A18,'Return Data'!$B$7:$R$2843,3,0)</f>
        <v>44438</v>
      </c>
      <c r="C18" s="65">
        <f>VLOOKUP($A18,'Return Data'!$B$7:$R$2843,4,0)</f>
        <v>20.644400000000001</v>
      </c>
      <c r="D18" s="65">
        <f>VLOOKUP($A18,'Return Data'!$B$7:$R$2843,9,0)</f>
        <v>6.8552</v>
      </c>
      <c r="E18" s="66">
        <f t="shared" si="0"/>
        <v>11</v>
      </c>
      <c r="F18" s="65">
        <f>VLOOKUP($A18,'Return Data'!$B$7:$R$2843,10,0)</f>
        <v>5.4568000000000003</v>
      </c>
      <c r="G18" s="66">
        <f t="shared" si="1"/>
        <v>7</v>
      </c>
      <c r="H18" s="65">
        <f>VLOOKUP($A18,'Return Data'!$B$7:$R$2843,11,0)</f>
        <v>6.8212999999999999</v>
      </c>
      <c r="I18" s="66">
        <f t="shared" si="2"/>
        <v>7</v>
      </c>
      <c r="J18" s="65">
        <f>VLOOKUP($A18,'Return Data'!$B$7:$R$2843,12,0)</f>
        <v>4.0000999999999998</v>
      </c>
      <c r="K18" s="66">
        <f t="shared" si="3"/>
        <v>11</v>
      </c>
      <c r="L18" s="65">
        <f>VLOOKUP($A18,'Return Data'!$B$7:$R$2843,13,0)</f>
        <v>5.9789000000000003</v>
      </c>
      <c r="M18" s="66">
        <f t="shared" si="4"/>
        <v>11</v>
      </c>
      <c r="N18" s="65">
        <f>VLOOKUP($A18,'Return Data'!$B$7:$R$2843,17,0)</f>
        <v>8.1745000000000001</v>
      </c>
      <c r="O18" s="66">
        <f t="shared" si="5"/>
        <v>7</v>
      </c>
      <c r="P18" s="65">
        <f>VLOOKUP($A18,'Return Data'!$B$7:$R$2843,14,0)</f>
        <v>8.7024000000000008</v>
      </c>
      <c r="Q18" s="66">
        <f t="shared" si="6"/>
        <v>12</v>
      </c>
      <c r="R18" s="65">
        <f>VLOOKUP($A18,'Return Data'!$B$7:$R$2843,16,0)</f>
        <v>8.4123999999999999</v>
      </c>
      <c r="S18" s="67">
        <f t="shared" si="7"/>
        <v>13</v>
      </c>
    </row>
    <row r="19" spans="1:19" x14ac:dyDescent="0.3">
      <c r="A19" s="82" t="s">
        <v>590</v>
      </c>
      <c r="B19" s="64">
        <f>VLOOKUP($A19,'Return Data'!$B$7:$R$2843,3,0)</f>
        <v>44438</v>
      </c>
      <c r="C19" s="65">
        <f>VLOOKUP($A19,'Return Data'!$B$7:$R$2843,4,0)</f>
        <v>29.5121</v>
      </c>
      <c r="D19" s="65">
        <f>VLOOKUP($A19,'Return Data'!$B$7:$R$2843,9,0)</f>
        <v>5.5114000000000001</v>
      </c>
      <c r="E19" s="66">
        <f t="shared" si="0"/>
        <v>16</v>
      </c>
      <c r="F19" s="65">
        <f>VLOOKUP($A19,'Return Data'!$B$7:$R$2843,10,0)</f>
        <v>4.3155999999999999</v>
      </c>
      <c r="G19" s="66">
        <f t="shared" si="1"/>
        <v>15</v>
      </c>
      <c r="H19" s="65">
        <f>VLOOKUP($A19,'Return Data'!$B$7:$R$2843,11,0)</f>
        <v>5.4436</v>
      </c>
      <c r="I19" s="66">
        <f t="shared" si="2"/>
        <v>16</v>
      </c>
      <c r="J19" s="65">
        <f>VLOOKUP($A19,'Return Data'!$B$7:$R$2843,12,0)</f>
        <v>3.3203</v>
      </c>
      <c r="K19" s="66">
        <f t="shared" si="3"/>
        <v>16</v>
      </c>
      <c r="L19" s="65">
        <f>VLOOKUP($A19,'Return Data'!$B$7:$R$2843,13,0)</f>
        <v>4.8605</v>
      </c>
      <c r="M19" s="66">
        <f t="shared" si="4"/>
        <v>16</v>
      </c>
      <c r="N19" s="65">
        <f>VLOOKUP($A19,'Return Data'!$B$7:$R$2843,17,0)</f>
        <v>6.8281999999999998</v>
      </c>
      <c r="O19" s="66">
        <f t="shared" si="5"/>
        <v>15</v>
      </c>
      <c r="P19" s="65">
        <f>VLOOKUP($A19,'Return Data'!$B$7:$R$2843,14,0)</f>
        <v>8.3907000000000007</v>
      </c>
      <c r="Q19" s="66">
        <f t="shared" si="6"/>
        <v>14</v>
      </c>
      <c r="R19" s="65">
        <f>VLOOKUP($A19,'Return Data'!$B$7:$R$2843,16,0)</f>
        <v>7.9855999999999998</v>
      </c>
      <c r="S19" s="67">
        <f t="shared" si="7"/>
        <v>15</v>
      </c>
    </row>
    <row r="20" spans="1:19" x14ac:dyDescent="0.3">
      <c r="A20" s="82" t="s">
        <v>592</v>
      </c>
      <c r="B20" s="64">
        <f>VLOOKUP($A20,'Return Data'!$B$7:$R$2843,3,0)</f>
        <v>44438</v>
      </c>
      <c r="C20" s="65">
        <f>VLOOKUP($A20,'Return Data'!$B$7:$R$2843,4,0)</f>
        <v>16.872900000000001</v>
      </c>
      <c r="D20" s="65">
        <f>VLOOKUP($A20,'Return Data'!$B$7:$R$2843,9,0)</f>
        <v>7.1750999999999996</v>
      </c>
      <c r="E20" s="66">
        <f t="shared" si="0"/>
        <v>9</v>
      </c>
      <c r="F20" s="65">
        <f>VLOOKUP($A20,'Return Data'!$B$7:$R$2843,10,0)</f>
        <v>5.7164999999999999</v>
      </c>
      <c r="G20" s="66">
        <f t="shared" si="1"/>
        <v>3</v>
      </c>
      <c r="H20" s="65">
        <f>VLOOKUP($A20,'Return Data'!$B$7:$R$2843,11,0)</f>
        <v>7.5377000000000001</v>
      </c>
      <c r="I20" s="66">
        <f t="shared" si="2"/>
        <v>3</v>
      </c>
      <c r="J20" s="65">
        <f>VLOOKUP($A20,'Return Data'!$B$7:$R$2843,12,0)</f>
        <v>4.4375999999999998</v>
      </c>
      <c r="K20" s="66">
        <f t="shared" si="3"/>
        <v>2</v>
      </c>
      <c r="L20" s="65">
        <f>VLOOKUP($A20,'Return Data'!$B$7:$R$2843,13,0)</f>
        <v>6.5308000000000002</v>
      </c>
      <c r="M20" s="66">
        <f t="shared" si="4"/>
        <v>6</v>
      </c>
      <c r="N20" s="65">
        <f>VLOOKUP($A20,'Return Data'!$B$7:$R$2843,17,0)</f>
        <v>8.5381</v>
      </c>
      <c r="O20" s="66">
        <f t="shared" si="5"/>
        <v>2</v>
      </c>
      <c r="P20" s="65">
        <f>VLOOKUP($A20,'Return Data'!$B$7:$R$2843,14,0)</f>
        <v>9.5782000000000007</v>
      </c>
      <c r="Q20" s="66">
        <f t="shared" si="6"/>
        <v>3</v>
      </c>
      <c r="R20" s="65">
        <f>VLOOKUP($A20,'Return Data'!$B$7:$R$2843,16,0)</f>
        <v>8.66</v>
      </c>
      <c r="S20" s="67">
        <f t="shared" si="7"/>
        <v>10</v>
      </c>
    </row>
    <row r="21" spans="1:19" x14ac:dyDescent="0.3">
      <c r="A21" s="82" t="s">
        <v>594</v>
      </c>
      <c r="B21" s="64">
        <f>VLOOKUP($A21,'Return Data'!$B$7:$R$2843,3,0)</f>
        <v>44438</v>
      </c>
      <c r="C21" s="65">
        <f>VLOOKUP($A21,'Return Data'!$B$7:$R$2843,4,0)</f>
        <v>20.2958</v>
      </c>
      <c r="D21" s="65">
        <f>VLOOKUP($A21,'Return Data'!$B$7:$R$2843,9,0)</f>
        <v>7.2320000000000002</v>
      </c>
      <c r="E21" s="66">
        <f t="shared" si="0"/>
        <v>8</v>
      </c>
      <c r="F21" s="65">
        <f>VLOOKUP($A21,'Return Data'!$B$7:$R$2843,10,0)</f>
        <v>5.0054999999999996</v>
      </c>
      <c r="G21" s="66">
        <f t="shared" si="1"/>
        <v>11</v>
      </c>
      <c r="H21" s="65">
        <f>VLOOKUP($A21,'Return Data'!$B$7:$R$2843,11,0)</f>
        <v>6.6917999999999997</v>
      </c>
      <c r="I21" s="66">
        <f t="shared" si="2"/>
        <v>10</v>
      </c>
      <c r="J21" s="65">
        <f>VLOOKUP($A21,'Return Data'!$B$7:$R$2843,12,0)</f>
        <v>4.2489999999999997</v>
      </c>
      <c r="K21" s="66">
        <f t="shared" si="3"/>
        <v>5</v>
      </c>
      <c r="L21" s="65">
        <f>VLOOKUP($A21,'Return Data'!$B$7:$R$2843,13,0)</f>
        <v>6.2012</v>
      </c>
      <c r="M21" s="66">
        <f t="shared" si="4"/>
        <v>8</v>
      </c>
      <c r="N21" s="65">
        <f>VLOOKUP($A21,'Return Data'!$B$7:$R$2843,17,0)</f>
        <v>8.0577000000000005</v>
      </c>
      <c r="O21" s="66">
        <f t="shared" si="5"/>
        <v>9</v>
      </c>
      <c r="P21" s="65">
        <f>VLOOKUP($A21,'Return Data'!$B$7:$R$2843,14,0)</f>
        <v>9.1056000000000008</v>
      </c>
      <c r="Q21" s="66">
        <f t="shared" si="6"/>
        <v>8</v>
      </c>
      <c r="R21" s="65">
        <f>VLOOKUP($A21,'Return Data'!$B$7:$R$2843,16,0)</f>
        <v>8.6999999999999993</v>
      </c>
      <c r="S21" s="67">
        <f t="shared" si="7"/>
        <v>9</v>
      </c>
    </row>
    <row r="22" spans="1:19" x14ac:dyDescent="0.3">
      <c r="A22" s="82" t="s">
        <v>595</v>
      </c>
      <c r="B22" s="64">
        <f>VLOOKUP($A22,'Return Data'!$B$7:$R$2843,3,0)</f>
        <v>44438</v>
      </c>
      <c r="C22" s="65">
        <f>VLOOKUP($A22,'Return Data'!$B$7:$R$2843,4,0)</f>
        <v>2620.2040999999999</v>
      </c>
      <c r="D22" s="65">
        <f>VLOOKUP($A22,'Return Data'!$B$7:$R$2843,9,0)</f>
        <v>6.7824999999999998</v>
      </c>
      <c r="E22" s="66">
        <f t="shared" si="0"/>
        <v>12</v>
      </c>
      <c r="F22" s="65">
        <f>VLOOKUP($A22,'Return Data'!$B$7:$R$2843,10,0)</f>
        <v>5.1928999999999998</v>
      </c>
      <c r="G22" s="66">
        <f t="shared" si="1"/>
        <v>9</v>
      </c>
      <c r="H22" s="65">
        <f>VLOOKUP($A22,'Return Data'!$B$7:$R$2843,11,0)</f>
        <v>6.0442</v>
      </c>
      <c r="I22" s="66">
        <f t="shared" si="2"/>
        <v>14</v>
      </c>
      <c r="J22" s="65">
        <f>VLOOKUP($A22,'Return Data'!$B$7:$R$2843,12,0)</f>
        <v>3.4481999999999999</v>
      </c>
      <c r="K22" s="66">
        <f t="shared" si="3"/>
        <v>14</v>
      </c>
      <c r="L22" s="65">
        <f>VLOOKUP($A22,'Return Data'!$B$7:$R$2843,13,0)</f>
        <v>6.1033999999999997</v>
      </c>
      <c r="M22" s="66">
        <f t="shared" si="4"/>
        <v>10</v>
      </c>
      <c r="N22" s="65">
        <f>VLOOKUP($A22,'Return Data'!$B$7:$R$2843,17,0)</f>
        <v>7.8640999999999996</v>
      </c>
      <c r="O22" s="66">
        <f t="shared" si="5"/>
        <v>11</v>
      </c>
      <c r="P22" s="65">
        <f>VLOOKUP($A22,'Return Data'!$B$7:$R$2843,14,0)</f>
        <v>8.7908000000000008</v>
      </c>
      <c r="Q22" s="66">
        <f t="shared" si="6"/>
        <v>11</v>
      </c>
      <c r="R22" s="65">
        <f>VLOOKUP($A22,'Return Data'!$B$7:$R$2843,16,0)</f>
        <v>8.7460000000000004</v>
      </c>
      <c r="S22" s="67">
        <f t="shared" si="7"/>
        <v>7</v>
      </c>
    </row>
    <row r="23" spans="1:19" x14ac:dyDescent="0.3">
      <c r="A23" s="82" t="s">
        <v>598</v>
      </c>
      <c r="B23" s="64">
        <f>VLOOKUP($A23,'Return Data'!$B$7:$R$2843,3,0)</f>
        <v>44438</v>
      </c>
      <c r="C23" s="65">
        <f>VLOOKUP($A23,'Return Data'!$B$7:$R$2843,4,0)</f>
        <v>34.67</v>
      </c>
      <c r="D23" s="65">
        <f>VLOOKUP($A23,'Return Data'!$B$7:$R$2843,9,0)</f>
        <v>3.3752</v>
      </c>
      <c r="E23" s="66">
        <f t="shared" si="0"/>
        <v>18</v>
      </c>
      <c r="F23" s="65">
        <f>VLOOKUP($A23,'Return Data'!$B$7:$R$2843,10,0)</f>
        <v>3.4098000000000002</v>
      </c>
      <c r="G23" s="66">
        <f t="shared" si="1"/>
        <v>17</v>
      </c>
      <c r="H23" s="65">
        <f>VLOOKUP($A23,'Return Data'!$B$7:$R$2843,11,0)</f>
        <v>3.5741999999999998</v>
      </c>
      <c r="I23" s="66">
        <f t="shared" si="2"/>
        <v>18</v>
      </c>
      <c r="J23" s="65">
        <f>VLOOKUP($A23,'Return Data'!$B$7:$R$2843,12,0)</f>
        <v>3.3759000000000001</v>
      </c>
      <c r="K23" s="66">
        <f t="shared" si="3"/>
        <v>15</v>
      </c>
      <c r="L23" s="65">
        <f>VLOOKUP($A23,'Return Data'!$B$7:$R$2843,13,0)</f>
        <v>3.9358</v>
      </c>
      <c r="M23" s="66">
        <f t="shared" si="4"/>
        <v>18</v>
      </c>
      <c r="N23" s="65">
        <f>VLOOKUP($A23,'Return Data'!$B$7:$R$2843,17,0)</f>
        <v>6.33</v>
      </c>
      <c r="O23" s="66">
        <f t="shared" si="5"/>
        <v>16</v>
      </c>
      <c r="P23" s="65">
        <f>VLOOKUP($A23,'Return Data'!$B$7:$R$2843,14,0)</f>
        <v>7.7582000000000004</v>
      </c>
      <c r="Q23" s="66">
        <f t="shared" si="6"/>
        <v>16</v>
      </c>
      <c r="R23" s="65">
        <f>VLOOKUP($A23,'Return Data'!$B$7:$R$2843,16,0)</f>
        <v>7.7377000000000002</v>
      </c>
      <c r="S23" s="67">
        <f t="shared" si="7"/>
        <v>17</v>
      </c>
    </row>
    <row r="24" spans="1:19" x14ac:dyDescent="0.3">
      <c r="A24" s="82" t="s">
        <v>599</v>
      </c>
      <c r="B24" s="64">
        <f>VLOOKUP($A24,'Return Data'!$B$7:$R$2843,3,0)</f>
        <v>44438</v>
      </c>
      <c r="C24" s="65">
        <f>VLOOKUP($A24,'Return Data'!$B$7:$R$2843,4,0)</f>
        <v>11.6228</v>
      </c>
      <c r="D24" s="65">
        <f>VLOOKUP($A24,'Return Data'!$B$7:$R$2843,9,0)</f>
        <v>8.0577000000000005</v>
      </c>
      <c r="E24" s="66">
        <f t="shared" si="0"/>
        <v>4</v>
      </c>
      <c r="F24" s="65">
        <f>VLOOKUP($A24,'Return Data'!$B$7:$R$2843,10,0)</f>
        <v>5.4989999999999997</v>
      </c>
      <c r="G24" s="66">
        <f t="shared" si="1"/>
        <v>5</v>
      </c>
      <c r="H24" s="65">
        <f>VLOOKUP($A24,'Return Data'!$B$7:$R$2843,11,0)</f>
        <v>7.1668000000000003</v>
      </c>
      <c r="I24" s="66">
        <f t="shared" si="2"/>
        <v>5</v>
      </c>
      <c r="J24" s="65">
        <f>VLOOKUP($A24,'Return Data'!$B$7:$R$2843,12,0)</f>
        <v>4.0963000000000003</v>
      </c>
      <c r="K24" s="66">
        <f t="shared" si="3"/>
        <v>10</v>
      </c>
      <c r="L24" s="65">
        <f>VLOOKUP($A24,'Return Data'!$B$7:$R$2843,13,0)</f>
        <v>6.5678000000000001</v>
      </c>
      <c r="M24" s="66">
        <f t="shared" si="4"/>
        <v>4</v>
      </c>
      <c r="N24" s="65"/>
      <c r="O24" s="66"/>
      <c r="P24" s="65"/>
      <c r="Q24" s="66"/>
      <c r="R24" s="65">
        <f>VLOOKUP($A24,'Return Data'!$B$7:$R$2843,16,0)</f>
        <v>8.2800999999999991</v>
      </c>
      <c r="S24" s="67">
        <f t="shared" si="7"/>
        <v>14</v>
      </c>
    </row>
    <row r="25" spans="1:19" x14ac:dyDescent="0.3">
      <c r="A25" s="82" t="s">
        <v>601</v>
      </c>
      <c r="B25" s="64">
        <f>VLOOKUP($A25,'Return Data'!$B$7:$R$2843,3,0)</f>
        <v>44438</v>
      </c>
      <c r="C25" s="65">
        <f>VLOOKUP($A25,'Return Data'!$B$7:$R$2843,4,0)</f>
        <v>16.549399999999999</v>
      </c>
      <c r="D25" s="65">
        <f>VLOOKUP($A25,'Return Data'!$B$7:$R$2843,9,0)</f>
        <v>5.5755999999999997</v>
      </c>
      <c r="E25" s="66">
        <f t="shared" si="0"/>
        <v>15</v>
      </c>
      <c r="F25" s="65">
        <f>VLOOKUP($A25,'Return Data'!$B$7:$R$2843,10,0)</f>
        <v>4.0084999999999997</v>
      </c>
      <c r="G25" s="66">
        <f t="shared" si="1"/>
        <v>16</v>
      </c>
      <c r="H25" s="65">
        <f>VLOOKUP($A25,'Return Data'!$B$7:$R$2843,11,0)</f>
        <v>4.9244000000000003</v>
      </c>
      <c r="I25" s="66">
        <f t="shared" si="2"/>
        <v>17</v>
      </c>
      <c r="J25" s="65">
        <f>VLOOKUP($A25,'Return Data'!$B$7:$R$2843,12,0)</f>
        <v>3.0017</v>
      </c>
      <c r="K25" s="66">
        <f t="shared" si="3"/>
        <v>18</v>
      </c>
      <c r="L25" s="65">
        <f>VLOOKUP($A25,'Return Data'!$B$7:$R$2843,13,0)</f>
        <v>4.5395000000000003</v>
      </c>
      <c r="M25" s="66">
        <f t="shared" si="4"/>
        <v>17</v>
      </c>
      <c r="N25" s="65">
        <f>VLOOKUP($A25,'Return Data'!$B$7:$R$2843,17,0)</f>
        <v>5.8045</v>
      </c>
      <c r="O25" s="66">
        <f>RANK(N25,N$8:N$25,0)</f>
        <v>17</v>
      </c>
      <c r="P25" s="65">
        <f>VLOOKUP($A25,'Return Data'!$B$7:$R$2843,14,0)</f>
        <v>4.2674000000000003</v>
      </c>
      <c r="Q25" s="66">
        <f>RANK(P25,P$8:P$25,0)</f>
        <v>17</v>
      </c>
      <c r="R25" s="65">
        <f>VLOOKUP($A25,'Return Data'!$B$7:$R$2843,16,0)</f>
        <v>6.8761999999999999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7.0000999999999998</v>
      </c>
      <c r="E27" s="88"/>
      <c r="F27" s="89">
        <f>AVERAGE(F8:F25)</f>
        <v>4.9570388888888886</v>
      </c>
      <c r="G27" s="88"/>
      <c r="H27" s="89">
        <f>AVERAGE(H8:H25)</f>
        <v>6.6952833333333333</v>
      </c>
      <c r="I27" s="88"/>
      <c r="J27" s="89">
        <f>AVERAGE(J8:J25)</f>
        <v>3.9473111111111123</v>
      </c>
      <c r="K27" s="88"/>
      <c r="L27" s="89">
        <f>AVERAGE(L8:L25)</f>
        <v>5.9817888888888886</v>
      </c>
      <c r="M27" s="88"/>
      <c r="N27" s="89">
        <f>AVERAGE(N8:N25)</f>
        <v>7.8271647058823515</v>
      </c>
      <c r="O27" s="88"/>
      <c r="P27" s="89">
        <f>AVERAGE(P8:P25)</f>
        <v>8.7659705882352927</v>
      </c>
      <c r="Q27" s="88"/>
      <c r="R27" s="89">
        <f>AVERAGE(R8:R25)</f>
        <v>8.4945833333333347</v>
      </c>
      <c r="S27" s="90"/>
    </row>
    <row r="28" spans="1:19" x14ac:dyDescent="0.3">
      <c r="A28" s="87" t="s">
        <v>28</v>
      </c>
      <c r="B28" s="88"/>
      <c r="C28" s="88"/>
      <c r="D28" s="89">
        <f>MIN(D8:D25)</f>
        <v>3.3752</v>
      </c>
      <c r="E28" s="88"/>
      <c r="F28" s="89">
        <f>MIN(F8:F25)</f>
        <v>3.2997000000000001</v>
      </c>
      <c r="G28" s="88"/>
      <c r="H28" s="89">
        <f>MIN(H8:H25)</f>
        <v>3.5741999999999998</v>
      </c>
      <c r="I28" s="88"/>
      <c r="J28" s="89">
        <f>MIN(J8:J25)</f>
        <v>3.0017</v>
      </c>
      <c r="K28" s="88"/>
      <c r="L28" s="89">
        <f>MIN(L8:L25)</f>
        <v>3.9358</v>
      </c>
      <c r="M28" s="88"/>
      <c r="N28" s="89">
        <f>MIN(N8:N25)</f>
        <v>5.8045</v>
      </c>
      <c r="O28" s="88"/>
      <c r="P28" s="89">
        <f>MIN(P8:P25)</f>
        <v>4.2674000000000003</v>
      </c>
      <c r="Q28" s="88"/>
      <c r="R28" s="89">
        <f>MIN(R8:R25)</f>
        <v>6.8761999999999999</v>
      </c>
      <c r="S28" s="90"/>
    </row>
    <row r="29" spans="1:19" ht="15" thickBot="1" x14ac:dyDescent="0.35">
      <c r="A29" s="91" t="s">
        <v>29</v>
      </c>
      <c r="B29" s="92"/>
      <c r="C29" s="92"/>
      <c r="D29" s="93">
        <f>MAX(D8:D25)</f>
        <v>10.5837</v>
      </c>
      <c r="E29" s="92"/>
      <c r="F29" s="93">
        <f>MAX(F8:F25)</f>
        <v>5.7340999999999998</v>
      </c>
      <c r="G29" s="92"/>
      <c r="H29" s="93">
        <f>MAX(H8:H25)</f>
        <v>10.275600000000001</v>
      </c>
      <c r="I29" s="92"/>
      <c r="J29" s="93">
        <f>MAX(J8:J25)</f>
        <v>4.7868000000000004</v>
      </c>
      <c r="K29" s="92"/>
      <c r="L29" s="93">
        <f>MAX(L8:L25)</f>
        <v>7.1707000000000001</v>
      </c>
      <c r="M29" s="92"/>
      <c r="N29" s="93">
        <f>MAX(N8:N25)</f>
        <v>9.3079000000000001</v>
      </c>
      <c r="O29" s="92"/>
      <c r="P29" s="93">
        <f>MAX(P8:P25)</f>
        <v>10.544499999999999</v>
      </c>
      <c r="Q29" s="92"/>
      <c r="R29" s="93">
        <f>MAX(R8:R25)</f>
        <v>9.3401999999999994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44438</v>
      </c>
      <c r="C8" s="65">
        <f>VLOOKUP($A8,'Return Data'!$B$7:$R$2843,4,0)</f>
        <v>290.92419999999998</v>
      </c>
      <c r="D8" s="65">
        <f>VLOOKUP($A8,'Return Data'!$B$7:$R$2843,9,0)</f>
        <v>7.2057000000000002</v>
      </c>
      <c r="E8" s="66">
        <f t="shared" ref="E8:E27" si="0">RANK(D8,D$8:D$27,0)</f>
        <v>7</v>
      </c>
      <c r="F8" s="65">
        <f>VLOOKUP($A8,'Return Data'!$B$7:$R$2843,10,0)</f>
        <v>5.3906000000000001</v>
      </c>
      <c r="G8" s="66">
        <f t="shared" ref="G8:G27" si="1">RANK(F8,F$8:F$27,0)</f>
        <v>2</v>
      </c>
      <c r="H8" s="65">
        <f>VLOOKUP($A8,'Return Data'!$B$7:$R$2843,11,0)</f>
        <v>7.0003000000000002</v>
      </c>
      <c r="I8" s="66">
        <f t="shared" ref="I8:I27" si="2">RANK(H8,H$8:H$27,0)</f>
        <v>6</v>
      </c>
      <c r="J8" s="65">
        <f>VLOOKUP($A8,'Return Data'!$B$7:$R$2843,12,0)</f>
        <v>3.8791000000000002</v>
      </c>
      <c r="K8" s="66">
        <f t="shared" ref="K8:K27" si="3">RANK(J8,J$8:J$27,0)</f>
        <v>7</v>
      </c>
      <c r="L8" s="65">
        <f>VLOOKUP($A8,'Return Data'!$B$7:$R$2843,13,0)</f>
        <v>6.2107999999999999</v>
      </c>
      <c r="M8" s="66">
        <f t="shared" ref="M8:M25" si="4">RANK(L8,L$8:L$27,0)</f>
        <v>5</v>
      </c>
      <c r="N8" s="65">
        <f>VLOOKUP($A8,'Return Data'!$B$7:$R$2843,17,0)</f>
        <v>7.8941999999999997</v>
      </c>
      <c r="O8" s="66">
        <f t="shared" ref="O8:O23" si="5">RANK(N8,N$8:N$27,0)</f>
        <v>5</v>
      </c>
      <c r="P8" s="65">
        <f>VLOOKUP($A8,'Return Data'!$B$7:$R$2843,14,0)</f>
        <v>8.8709000000000007</v>
      </c>
      <c r="Q8" s="66">
        <f t="shared" ref="Q8:Q23" si="6">RANK(P8,P$8:P$27,0)</f>
        <v>6</v>
      </c>
      <c r="R8" s="65">
        <f>VLOOKUP($A8,'Return Data'!$B$7:$R$2843,16,0)</f>
        <v>8.3351000000000006</v>
      </c>
      <c r="S8" s="67">
        <f t="shared" ref="S8:S27" si="7">RANK(R8,R$8:R$27,0)</f>
        <v>8</v>
      </c>
    </row>
    <row r="9" spans="1:19" x14ac:dyDescent="0.3">
      <c r="A9" s="82" t="s">
        <v>568</v>
      </c>
      <c r="B9" s="64">
        <f>VLOOKUP($A9,'Return Data'!$B$7:$R$2843,3,0)</f>
        <v>44438</v>
      </c>
      <c r="C9" s="65">
        <f>VLOOKUP($A9,'Return Data'!$B$7:$R$2843,4,0)</f>
        <v>2103.2817</v>
      </c>
      <c r="D9" s="65">
        <f>VLOOKUP($A9,'Return Data'!$B$7:$R$2843,9,0)</f>
        <v>5.0689000000000002</v>
      </c>
      <c r="E9" s="66">
        <f t="shared" si="0"/>
        <v>18</v>
      </c>
      <c r="F9" s="65">
        <f>VLOOKUP($A9,'Return Data'!$B$7:$R$2843,10,0)</f>
        <v>4.7663000000000002</v>
      </c>
      <c r="G9" s="66">
        <f t="shared" si="1"/>
        <v>10</v>
      </c>
      <c r="H9" s="65">
        <f>VLOOKUP($A9,'Return Data'!$B$7:$R$2843,11,0)</f>
        <v>5.4100999999999999</v>
      </c>
      <c r="I9" s="66">
        <f t="shared" si="2"/>
        <v>17</v>
      </c>
      <c r="J9" s="65">
        <f>VLOOKUP($A9,'Return Data'!$B$7:$R$2843,12,0)</f>
        <v>3.6532</v>
      </c>
      <c r="K9" s="66">
        <f t="shared" si="3"/>
        <v>12</v>
      </c>
      <c r="L9" s="65">
        <f>VLOOKUP($A9,'Return Data'!$B$7:$R$2843,13,0)</f>
        <v>5.1345000000000001</v>
      </c>
      <c r="M9" s="66">
        <f t="shared" si="4"/>
        <v>17</v>
      </c>
      <c r="N9" s="65">
        <f>VLOOKUP($A9,'Return Data'!$B$7:$R$2843,17,0)</f>
        <v>7.3566000000000003</v>
      </c>
      <c r="O9" s="66">
        <f t="shared" si="5"/>
        <v>13</v>
      </c>
      <c r="P9" s="65">
        <f>VLOOKUP($A9,'Return Data'!$B$7:$R$2843,14,0)</f>
        <v>8.6984999999999992</v>
      </c>
      <c r="Q9" s="66">
        <f t="shared" si="6"/>
        <v>9</v>
      </c>
      <c r="R9" s="65">
        <f>VLOOKUP($A9,'Return Data'!$B$7:$R$2843,16,0)</f>
        <v>8.3857999999999997</v>
      </c>
      <c r="S9" s="67">
        <f t="shared" si="7"/>
        <v>7</v>
      </c>
    </row>
    <row r="10" spans="1:19" x14ac:dyDescent="0.3">
      <c r="A10" s="82" t="s">
        <v>570</v>
      </c>
      <c r="B10" s="64">
        <f>VLOOKUP($A10,'Return Data'!$B$7:$R$2843,3,0)</f>
        <v>44438</v>
      </c>
      <c r="C10" s="65">
        <f>VLOOKUP($A10,'Return Data'!$B$7:$R$2843,4,0)</f>
        <v>19.154399999999999</v>
      </c>
      <c r="D10" s="65">
        <f>VLOOKUP($A10,'Return Data'!$B$7:$R$2843,9,0)</f>
        <v>6.3470000000000004</v>
      </c>
      <c r="E10" s="66">
        <f t="shared" si="0"/>
        <v>13</v>
      </c>
      <c r="F10" s="65">
        <f>VLOOKUP($A10,'Return Data'!$B$7:$R$2843,10,0)</f>
        <v>4.7004999999999999</v>
      </c>
      <c r="G10" s="66">
        <f t="shared" si="1"/>
        <v>12</v>
      </c>
      <c r="H10" s="65">
        <f>VLOOKUP($A10,'Return Data'!$B$7:$R$2843,11,0)</f>
        <v>6.1924999999999999</v>
      </c>
      <c r="I10" s="66">
        <f t="shared" si="2"/>
        <v>14</v>
      </c>
      <c r="J10" s="65">
        <f>VLOOKUP($A10,'Return Data'!$B$7:$R$2843,12,0)</f>
        <v>3.4704000000000002</v>
      </c>
      <c r="K10" s="66">
        <f t="shared" si="3"/>
        <v>15</v>
      </c>
      <c r="L10" s="65">
        <f>VLOOKUP($A10,'Return Data'!$B$7:$R$2843,13,0)</f>
        <v>5.6936999999999998</v>
      </c>
      <c r="M10" s="66">
        <f t="shared" si="4"/>
        <v>12</v>
      </c>
      <c r="N10" s="65">
        <f>VLOOKUP($A10,'Return Data'!$B$7:$R$2843,17,0)</f>
        <v>7.8159999999999998</v>
      </c>
      <c r="O10" s="66">
        <f t="shared" si="5"/>
        <v>7</v>
      </c>
      <c r="P10" s="65">
        <f>VLOOKUP($A10,'Return Data'!$B$7:$R$2843,14,0)</f>
        <v>8.7238000000000007</v>
      </c>
      <c r="Q10" s="66">
        <f t="shared" si="6"/>
        <v>8</v>
      </c>
      <c r="R10" s="65">
        <f>VLOOKUP($A10,'Return Data'!$B$7:$R$2843,16,0)</f>
        <v>8.5029000000000003</v>
      </c>
      <c r="S10" s="67">
        <f t="shared" si="7"/>
        <v>4</v>
      </c>
    </row>
    <row r="11" spans="1:19" x14ac:dyDescent="0.3">
      <c r="A11" s="82" t="s">
        <v>572</v>
      </c>
      <c r="B11" s="64">
        <f>VLOOKUP($A11,'Return Data'!$B$7:$R$2843,3,0)</f>
        <v>44438</v>
      </c>
      <c r="C11" s="65">
        <f>VLOOKUP($A11,'Return Data'!$B$7:$R$2843,4,0)</f>
        <v>19.5398</v>
      </c>
      <c r="D11" s="65">
        <f>VLOOKUP($A11,'Return Data'!$B$7:$R$2843,9,0)</f>
        <v>10.278499999999999</v>
      </c>
      <c r="E11" s="66">
        <f t="shared" si="0"/>
        <v>1</v>
      </c>
      <c r="F11" s="65">
        <f>VLOOKUP($A11,'Return Data'!$B$7:$R$2843,10,0)</f>
        <v>4.3261000000000003</v>
      </c>
      <c r="G11" s="66">
        <f t="shared" si="1"/>
        <v>16</v>
      </c>
      <c r="H11" s="65">
        <f>VLOOKUP($A11,'Return Data'!$B$7:$R$2843,11,0)</f>
        <v>9.9498999999999995</v>
      </c>
      <c r="I11" s="66">
        <f t="shared" si="2"/>
        <v>2</v>
      </c>
      <c r="J11" s="65">
        <f>VLOOKUP($A11,'Return Data'!$B$7:$R$2843,12,0)</f>
        <v>3.7930000000000001</v>
      </c>
      <c r="K11" s="66">
        <f t="shared" si="3"/>
        <v>8</v>
      </c>
      <c r="L11" s="65">
        <f>VLOOKUP($A11,'Return Data'!$B$7:$R$2843,13,0)</f>
        <v>6.8197999999999999</v>
      </c>
      <c r="M11" s="66">
        <f t="shared" si="4"/>
        <v>2</v>
      </c>
      <c r="N11" s="65">
        <f>VLOOKUP($A11,'Return Data'!$B$7:$R$2843,17,0)</f>
        <v>8.9364000000000008</v>
      </c>
      <c r="O11" s="66">
        <f t="shared" si="5"/>
        <v>1</v>
      </c>
      <c r="P11" s="65">
        <f>VLOOKUP($A11,'Return Data'!$B$7:$R$2843,14,0)</f>
        <v>10.212199999999999</v>
      </c>
      <c r="Q11" s="66">
        <f t="shared" si="6"/>
        <v>1</v>
      </c>
      <c r="R11" s="65">
        <f>VLOOKUP($A11,'Return Data'!$B$7:$R$2843,16,0)</f>
        <v>8.7714999999999996</v>
      </c>
      <c r="S11" s="67">
        <f t="shared" si="7"/>
        <v>2</v>
      </c>
    </row>
    <row r="12" spans="1:19" x14ac:dyDescent="0.3">
      <c r="A12" s="82" t="s">
        <v>573</v>
      </c>
      <c r="B12" s="64">
        <f>VLOOKUP($A12,'Return Data'!$B$7:$R$2843,3,0)</f>
        <v>44438</v>
      </c>
      <c r="C12" s="65">
        <f>VLOOKUP($A12,'Return Data'!$B$7:$R$2843,4,0)</f>
        <v>17.918600000000001</v>
      </c>
      <c r="D12" s="65">
        <f>VLOOKUP($A12,'Return Data'!$B$7:$R$2843,9,0)</f>
        <v>7.4922000000000004</v>
      </c>
      <c r="E12" s="66">
        <f t="shared" si="0"/>
        <v>6</v>
      </c>
      <c r="F12" s="65">
        <f>VLOOKUP($A12,'Return Data'!$B$7:$R$2843,10,0)</f>
        <v>4.3540999999999999</v>
      </c>
      <c r="G12" s="66">
        <f t="shared" si="1"/>
        <v>15</v>
      </c>
      <c r="H12" s="65">
        <f>VLOOKUP($A12,'Return Data'!$B$7:$R$2843,11,0)</f>
        <v>6.5681000000000003</v>
      </c>
      <c r="I12" s="66">
        <f t="shared" si="2"/>
        <v>8</v>
      </c>
      <c r="J12" s="65">
        <f>VLOOKUP($A12,'Return Data'!$B$7:$R$2843,12,0)</f>
        <v>3.9361000000000002</v>
      </c>
      <c r="K12" s="66">
        <f t="shared" si="3"/>
        <v>6</v>
      </c>
      <c r="L12" s="65">
        <f>VLOOKUP($A12,'Return Data'!$B$7:$R$2843,13,0)</f>
        <v>5.8535000000000004</v>
      </c>
      <c r="M12" s="66">
        <f t="shared" si="4"/>
        <v>10</v>
      </c>
      <c r="N12" s="65">
        <f>VLOOKUP($A12,'Return Data'!$B$7:$R$2843,17,0)</f>
        <v>7.4047999999999998</v>
      </c>
      <c r="O12" s="66">
        <f t="shared" si="5"/>
        <v>11</v>
      </c>
      <c r="P12" s="65">
        <f>VLOOKUP($A12,'Return Data'!$B$7:$R$2843,14,0)</f>
        <v>8.9122000000000003</v>
      </c>
      <c r="Q12" s="66">
        <f t="shared" si="6"/>
        <v>5</v>
      </c>
      <c r="R12" s="65">
        <f>VLOOKUP($A12,'Return Data'!$B$7:$R$2843,16,0)</f>
        <v>8.2547999999999995</v>
      </c>
      <c r="S12" s="67">
        <f t="shared" si="7"/>
        <v>11</v>
      </c>
    </row>
    <row r="13" spans="1:19" x14ac:dyDescent="0.3">
      <c r="A13" s="82" t="s">
        <v>576</v>
      </c>
      <c r="B13" s="64">
        <f>VLOOKUP($A13,'Return Data'!$B$7:$R$2843,3,0)</f>
        <v>44438</v>
      </c>
      <c r="C13" s="65">
        <f>VLOOKUP($A13,'Return Data'!$B$7:$R$2843,4,0)</f>
        <v>18.2879</v>
      </c>
      <c r="D13" s="65">
        <f>VLOOKUP($A13,'Return Data'!$B$7:$R$2843,9,0)</f>
        <v>6.6234000000000002</v>
      </c>
      <c r="E13" s="66">
        <f t="shared" si="0"/>
        <v>11</v>
      </c>
      <c r="F13" s="65">
        <f>VLOOKUP($A13,'Return Data'!$B$7:$R$2843,10,0)</f>
        <v>5.0067000000000004</v>
      </c>
      <c r="G13" s="66">
        <f t="shared" si="1"/>
        <v>9</v>
      </c>
      <c r="H13" s="65">
        <f>VLOOKUP($A13,'Return Data'!$B$7:$R$2843,11,0)</f>
        <v>6.2599</v>
      </c>
      <c r="I13" s="66">
        <f t="shared" si="2"/>
        <v>11</v>
      </c>
      <c r="J13" s="65">
        <f>VLOOKUP($A13,'Return Data'!$B$7:$R$2843,12,0)</f>
        <v>3.9432</v>
      </c>
      <c r="K13" s="66">
        <f t="shared" si="3"/>
        <v>5</v>
      </c>
      <c r="L13" s="65">
        <f>VLOOKUP($A13,'Return Data'!$B$7:$R$2843,13,0)</f>
        <v>6.0641999999999996</v>
      </c>
      <c r="M13" s="66">
        <f t="shared" si="4"/>
        <v>6</v>
      </c>
      <c r="N13" s="65">
        <f>VLOOKUP($A13,'Return Data'!$B$7:$R$2843,17,0)</f>
        <v>7.9828999999999999</v>
      </c>
      <c r="O13" s="66">
        <f t="shared" si="5"/>
        <v>4</v>
      </c>
      <c r="P13" s="65">
        <f>VLOOKUP($A13,'Return Data'!$B$7:$R$2843,14,0)</f>
        <v>8.7304999999999993</v>
      </c>
      <c r="Q13" s="66">
        <f t="shared" si="6"/>
        <v>7</v>
      </c>
      <c r="R13" s="65">
        <f>VLOOKUP($A13,'Return Data'!$B$7:$R$2843,16,0)</f>
        <v>8.4571000000000005</v>
      </c>
      <c r="S13" s="67">
        <f t="shared" si="7"/>
        <v>5</v>
      </c>
    </row>
    <row r="14" spans="1:19" x14ac:dyDescent="0.3">
      <c r="A14" s="82" t="s">
        <v>577</v>
      </c>
      <c r="B14" s="64">
        <f>VLOOKUP($A14,'Return Data'!$B$7:$R$2843,3,0)</f>
        <v>44438</v>
      </c>
      <c r="C14" s="65">
        <f>VLOOKUP($A14,'Return Data'!$B$7:$R$2843,4,0)</f>
        <v>25.627700000000001</v>
      </c>
      <c r="D14" s="65">
        <f>VLOOKUP($A14,'Return Data'!$B$7:$R$2843,9,0)</f>
        <v>7.8997999999999999</v>
      </c>
      <c r="E14" s="66">
        <f t="shared" si="0"/>
        <v>4</v>
      </c>
      <c r="F14" s="65">
        <f>VLOOKUP($A14,'Return Data'!$B$7:$R$2843,10,0)</f>
        <v>5.1787999999999998</v>
      </c>
      <c r="G14" s="66">
        <f t="shared" si="1"/>
        <v>5</v>
      </c>
      <c r="H14" s="65">
        <f>VLOOKUP($A14,'Return Data'!$B$7:$R$2843,11,0)</f>
        <v>5.859</v>
      </c>
      <c r="I14" s="66">
        <f t="shared" si="2"/>
        <v>15</v>
      </c>
      <c r="J14" s="65">
        <f>VLOOKUP($A14,'Return Data'!$B$7:$R$2843,12,0)</f>
        <v>4.3185000000000002</v>
      </c>
      <c r="K14" s="66">
        <f t="shared" si="3"/>
        <v>3</v>
      </c>
      <c r="L14" s="65">
        <f>VLOOKUP($A14,'Return Data'!$B$7:$R$2843,13,0)</f>
        <v>6.2176</v>
      </c>
      <c r="M14" s="66">
        <f t="shared" si="4"/>
        <v>4</v>
      </c>
      <c r="N14" s="65">
        <f>VLOOKUP($A14,'Return Data'!$B$7:$R$2843,17,0)</f>
        <v>7.4672999999999998</v>
      </c>
      <c r="O14" s="66">
        <f t="shared" si="5"/>
        <v>10</v>
      </c>
      <c r="P14" s="65">
        <f>VLOOKUP($A14,'Return Data'!$B$7:$R$2843,14,0)</f>
        <v>8.1369000000000007</v>
      </c>
      <c r="Q14" s="66">
        <f t="shared" si="6"/>
        <v>13</v>
      </c>
      <c r="R14" s="65">
        <f>VLOOKUP($A14,'Return Data'!$B$7:$R$2843,16,0)</f>
        <v>8.3994</v>
      </c>
      <c r="S14" s="67">
        <f t="shared" si="7"/>
        <v>6</v>
      </c>
    </row>
    <row r="15" spans="1:19" x14ac:dyDescent="0.3">
      <c r="A15" s="82" t="s">
        <v>580</v>
      </c>
      <c r="B15" s="64">
        <f>VLOOKUP($A15,'Return Data'!$B$7:$R$2843,3,0)</f>
        <v>44438</v>
      </c>
      <c r="C15" s="65">
        <f>VLOOKUP($A15,'Return Data'!$B$7:$R$2843,4,0)</f>
        <v>19.683599999999998</v>
      </c>
      <c r="D15" s="65">
        <f>VLOOKUP($A15,'Return Data'!$B$7:$R$2843,9,0)</f>
        <v>5.9096000000000002</v>
      </c>
      <c r="E15" s="66">
        <f t="shared" si="0"/>
        <v>16</v>
      </c>
      <c r="F15" s="65">
        <f>VLOOKUP($A15,'Return Data'!$B$7:$R$2843,10,0)</f>
        <v>5.0944000000000003</v>
      </c>
      <c r="G15" s="66">
        <f t="shared" si="1"/>
        <v>6</v>
      </c>
      <c r="H15" s="65">
        <f>VLOOKUP($A15,'Return Data'!$B$7:$R$2843,11,0)</f>
        <v>6.2511000000000001</v>
      </c>
      <c r="I15" s="66">
        <f t="shared" si="2"/>
        <v>12</v>
      </c>
      <c r="J15" s="65">
        <f>VLOOKUP($A15,'Return Data'!$B$7:$R$2843,12,0)</f>
        <v>3.7894000000000001</v>
      </c>
      <c r="K15" s="66">
        <f t="shared" si="3"/>
        <v>9</v>
      </c>
      <c r="L15" s="65">
        <f>VLOOKUP($A15,'Return Data'!$B$7:$R$2843,13,0)</f>
        <v>5.6109999999999998</v>
      </c>
      <c r="M15" s="66">
        <f t="shared" si="4"/>
        <v>13</v>
      </c>
      <c r="N15" s="65">
        <f>VLOOKUP($A15,'Return Data'!$B$7:$R$2843,17,0)</f>
        <v>8.0715000000000003</v>
      </c>
      <c r="O15" s="66">
        <f t="shared" si="5"/>
        <v>2</v>
      </c>
      <c r="P15" s="65">
        <f>VLOOKUP($A15,'Return Data'!$B$7:$R$2843,14,0)</f>
        <v>9.4717000000000002</v>
      </c>
      <c r="Q15" s="66">
        <f t="shared" si="6"/>
        <v>2</v>
      </c>
      <c r="R15" s="65">
        <f>VLOOKUP($A15,'Return Data'!$B$7:$R$2843,16,0)</f>
        <v>8.3056000000000001</v>
      </c>
      <c r="S15" s="67">
        <f t="shared" si="7"/>
        <v>9</v>
      </c>
    </row>
    <row r="16" spans="1:19" x14ac:dyDescent="0.3">
      <c r="A16" s="82" t="s">
        <v>583</v>
      </c>
      <c r="B16" s="64">
        <f>VLOOKUP($A16,'Return Data'!$B$7:$R$2843,3,0)</f>
        <v>44438</v>
      </c>
      <c r="C16" s="65">
        <f>VLOOKUP($A16,'Return Data'!$B$7:$R$2843,4,0)</f>
        <v>1840.8317</v>
      </c>
      <c r="D16" s="65">
        <f>VLOOKUP($A16,'Return Data'!$B$7:$R$2843,9,0)</f>
        <v>7.9760999999999997</v>
      </c>
      <c r="E16" s="66">
        <f t="shared" si="0"/>
        <v>3</v>
      </c>
      <c r="F16" s="65">
        <f>VLOOKUP($A16,'Return Data'!$B$7:$R$2843,10,0)</f>
        <v>2.8799000000000001</v>
      </c>
      <c r="G16" s="66">
        <f t="shared" si="1"/>
        <v>20</v>
      </c>
      <c r="H16" s="65">
        <f>VLOOKUP($A16,'Return Data'!$B$7:$R$2843,11,0)</f>
        <v>8.7680000000000007</v>
      </c>
      <c r="I16" s="66">
        <f t="shared" si="2"/>
        <v>3</v>
      </c>
      <c r="J16" s="65">
        <f>VLOOKUP($A16,'Return Data'!$B$7:$R$2843,12,0)</f>
        <v>2.8304999999999998</v>
      </c>
      <c r="K16" s="66">
        <f t="shared" si="3"/>
        <v>19</v>
      </c>
      <c r="L16" s="65">
        <f>VLOOKUP($A16,'Return Data'!$B$7:$R$2843,13,0)</f>
        <v>5.4945000000000004</v>
      </c>
      <c r="M16" s="66">
        <f t="shared" si="4"/>
        <v>16</v>
      </c>
      <c r="N16" s="65">
        <f>VLOOKUP($A16,'Return Data'!$B$7:$R$2843,17,0)</f>
        <v>6.7565999999999997</v>
      </c>
      <c r="O16" s="66">
        <f t="shared" si="5"/>
        <v>14</v>
      </c>
      <c r="P16" s="65">
        <f>VLOOKUP($A16,'Return Data'!$B$7:$R$2843,14,0)</f>
        <v>7.8516000000000004</v>
      </c>
      <c r="Q16" s="66">
        <f t="shared" si="6"/>
        <v>14</v>
      </c>
      <c r="R16" s="65">
        <f>VLOOKUP($A16,'Return Data'!$B$7:$R$2843,16,0)</f>
        <v>7.2884000000000002</v>
      </c>
      <c r="S16" s="67">
        <f t="shared" si="7"/>
        <v>18</v>
      </c>
    </row>
    <row r="17" spans="1:19" x14ac:dyDescent="0.3">
      <c r="A17" s="82" t="s">
        <v>585</v>
      </c>
      <c r="B17" s="64">
        <f>VLOOKUP($A17,'Return Data'!$B$7:$R$2843,3,0)</f>
        <v>44438</v>
      </c>
      <c r="C17" s="65">
        <f>VLOOKUP($A17,'Return Data'!$B$7:$R$2843,4,0)</f>
        <v>51.651499999999999</v>
      </c>
      <c r="D17" s="65">
        <f>VLOOKUP($A17,'Return Data'!$B$7:$R$2843,9,0)</f>
        <v>7.0747</v>
      </c>
      <c r="E17" s="66">
        <f t="shared" si="0"/>
        <v>8</v>
      </c>
      <c r="F17" s="65">
        <f>VLOOKUP($A17,'Return Data'!$B$7:$R$2843,10,0)</f>
        <v>5.3285</v>
      </c>
      <c r="G17" s="66">
        <f t="shared" si="1"/>
        <v>3</v>
      </c>
      <c r="H17" s="65">
        <f>VLOOKUP($A17,'Return Data'!$B$7:$R$2843,11,0)</f>
        <v>6.3428000000000004</v>
      </c>
      <c r="I17" s="66">
        <f t="shared" si="2"/>
        <v>10</v>
      </c>
      <c r="J17" s="65">
        <f>VLOOKUP($A17,'Return Data'!$B$7:$R$2843,12,0)</f>
        <v>3.7888999999999999</v>
      </c>
      <c r="K17" s="66">
        <f t="shared" si="3"/>
        <v>10</v>
      </c>
      <c r="L17" s="65">
        <f>VLOOKUP($A17,'Return Data'!$B$7:$R$2843,13,0)</f>
        <v>6.0214999999999996</v>
      </c>
      <c r="M17" s="66">
        <f t="shared" si="4"/>
        <v>9</v>
      </c>
      <c r="N17" s="65">
        <f>VLOOKUP($A17,'Return Data'!$B$7:$R$2843,17,0)</f>
        <v>7.8739999999999997</v>
      </c>
      <c r="O17" s="66">
        <f t="shared" si="5"/>
        <v>6</v>
      </c>
      <c r="P17" s="65">
        <f>VLOOKUP($A17,'Return Data'!$B$7:$R$2843,14,0)</f>
        <v>8.9665999999999997</v>
      </c>
      <c r="Q17" s="66">
        <f t="shared" si="6"/>
        <v>4</v>
      </c>
      <c r="R17" s="65">
        <f>VLOOKUP($A17,'Return Data'!$B$7:$R$2843,16,0)</f>
        <v>7.5064000000000002</v>
      </c>
      <c r="S17" s="67">
        <f t="shared" si="7"/>
        <v>16</v>
      </c>
    </row>
    <row r="18" spans="1:19" x14ac:dyDescent="0.3">
      <c r="A18" s="82" t="s">
        <v>588</v>
      </c>
      <c r="B18" s="64">
        <f>VLOOKUP($A18,'Return Data'!$B$7:$R$2843,3,0)</f>
        <v>44438</v>
      </c>
      <c r="C18" s="65">
        <f>VLOOKUP($A18,'Return Data'!$B$7:$R$2843,4,0)</f>
        <v>19.886600000000001</v>
      </c>
      <c r="D18" s="65">
        <f>VLOOKUP($A18,'Return Data'!$B$7:$R$2843,9,0)</f>
        <v>6.4771000000000001</v>
      </c>
      <c r="E18" s="66">
        <f t="shared" si="0"/>
        <v>12</v>
      </c>
      <c r="F18" s="65">
        <f>VLOOKUP($A18,'Return Data'!$B$7:$R$2843,10,0)</f>
        <v>5.0717999999999996</v>
      </c>
      <c r="G18" s="66">
        <f t="shared" si="1"/>
        <v>7</v>
      </c>
      <c r="H18" s="65">
        <f>VLOOKUP($A18,'Return Data'!$B$7:$R$2843,11,0)</f>
        <v>6.4252000000000002</v>
      </c>
      <c r="I18" s="66">
        <f t="shared" si="2"/>
        <v>9</v>
      </c>
      <c r="J18" s="65">
        <f>VLOOKUP($A18,'Return Data'!$B$7:$R$2843,12,0)</f>
        <v>3.6</v>
      </c>
      <c r="K18" s="66">
        <f t="shared" si="3"/>
        <v>14</v>
      </c>
      <c r="L18" s="65">
        <f>VLOOKUP($A18,'Return Data'!$B$7:$R$2843,13,0)</f>
        <v>5.5644999999999998</v>
      </c>
      <c r="M18" s="66">
        <f t="shared" si="4"/>
        <v>15</v>
      </c>
      <c r="N18" s="65">
        <f>VLOOKUP($A18,'Return Data'!$B$7:$R$2843,17,0)</f>
        <v>7.7483000000000004</v>
      </c>
      <c r="O18" s="66">
        <f t="shared" si="5"/>
        <v>8</v>
      </c>
      <c r="P18" s="65">
        <f>VLOOKUP($A18,'Return Data'!$B$7:$R$2843,14,0)</f>
        <v>8.2718000000000007</v>
      </c>
      <c r="Q18" s="66">
        <f t="shared" si="6"/>
        <v>12</v>
      </c>
      <c r="R18" s="65">
        <f>VLOOKUP($A18,'Return Data'!$B$7:$R$2843,16,0)</f>
        <v>5.0502000000000002</v>
      </c>
      <c r="S18" s="67">
        <f t="shared" si="7"/>
        <v>20</v>
      </c>
    </row>
    <row r="19" spans="1:19" x14ac:dyDescent="0.3">
      <c r="A19" s="82" t="s">
        <v>589</v>
      </c>
      <c r="B19" s="64">
        <f>VLOOKUP($A19,'Return Data'!$B$7:$R$2843,3,0)</f>
        <v>44438</v>
      </c>
      <c r="C19" s="65">
        <f>VLOOKUP($A19,'Return Data'!$B$7:$R$2843,4,0)</f>
        <v>27.920300000000001</v>
      </c>
      <c r="D19" s="65">
        <f>VLOOKUP($A19,'Return Data'!$B$7:$R$2843,9,0)</f>
        <v>4.9631999999999996</v>
      </c>
      <c r="E19" s="66">
        <f t="shared" si="0"/>
        <v>19</v>
      </c>
      <c r="F19" s="65">
        <f>VLOOKUP($A19,'Return Data'!$B$7:$R$2843,10,0)</f>
        <v>3.7618999999999998</v>
      </c>
      <c r="G19" s="66">
        <f t="shared" si="1"/>
        <v>18</v>
      </c>
      <c r="H19" s="65">
        <f>VLOOKUP($A19,'Return Data'!$B$7:$R$2843,11,0)</f>
        <v>4.8791000000000002</v>
      </c>
      <c r="I19" s="66">
        <f t="shared" si="2"/>
        <v>18</v>
      </c>
      <c r="J19" s="65">
        <f>VLOOKUP($A19,'Return Data'!$B$7:$R$2843,12,0)</f>
        <v>2.7581000000000002</v>
      </c>
      <c r="K19" s="66">
        <f t="shared" si="3"/>
        <v>20</v>
      </c>
      <c r="L19" s="65">
        <f>VLOOKUP($A19,'Return Data'!$B$7:$R$2843,13,0)</f>
        <v>4.2925000000000004</v>
      </c>
      <c r="M19" s="66">
        <f t="shared" si="4"/>
        <v>19</v>
      </c>
      <c r="N19" s="65">
        <f>VLOOKUP($A19,'Return Data'!$B$7:$R$2843,17,0)</f>
        <v>6.2521000000000004</v>
      </c>
      <c r="O19" s="66">
        <f t="shared" si="5"/>
        <v>15</v>
      </c>
      <c r="P19" s="65">
        <f>VLOOKUP($A19,'Return Data'!$B$7:$R$2843,14,0)</f>
        <v>7.8095999999999997</v>
      </c>
      <c r="Q19" s="66">
        <f t="shared" si="6"/>
        <v>15</v>
      </c>
      <c r="R19" s="65">
        <f>VLOOKUP($A19,'Return Data'!$B$7:$R$2843,16,0)</f>
        <v>7.4642999999999997</v>
      </c>
      <c r="S19" s="67">
        <f t="shared" si="7"/>
        <v>17</v>
      </c>
    </row>
    <row r="20" spans="1:19" x14ac:dyDescent="0.3">
      <c r="A20" s="82" t="s">
        <v>591</v>
      </c>
      <c r="B20" s="64">
        <f>VLOOKUP($A20,'Return Data'!$B$7:$R$2843,3,0)</f>
        <v>44438</v>
      </c>
      <c r="C20" s="65">
        <f>VLOOKUP($A20,'Return Data'!$B$7:$R$2843,4,0)</f>
        <v>16.526199999999999</v>
      </c>
      <c r="D20" s="65">
        <f>VLOOKUP($A20,'Return Data'!$B$7:$R$2843,9,0)</f>
        <v>6.7138</v>
      </c>
      <c r="E20" s="66">
        <f t="shared" si="0"/>
        <v>10</v>
      </c>
      <c r="F20" s="65">
        <f>VLOOKUP($A20,'Return Data'!$B$7:$R$2843,10,0)</f>
        <v>5.2484999999999999</v>
      </c>
      <c r="G20" s="66">
        <f t="shared" si="1"/>
        <v>4</v>
      </c>
      <c r="H20" s="65">
        <f>VLOOKUP($A20,'Return Data'!$B$7:$R$2843,11,0)</f>
        <v>7.0594999999999999</v>
      </c>
      <c r="I20" s="66">
        <f t="shared" si="2"/>
        <v>5</v>
      </c>
      <c r="J20" s="65">
        <f>VLOOKUP($A20,'Return Data'!$B$7:$R$2843,12,0)</f>
        <v>3.9525999999999999</v>
      </c>
      <c r="K20" s="66">
        <f t="shared" si="3"/>
        <v>4</v>
      </c>
      <c r="L20" s="65">
        <f>VLOOKUP($A20,'Return Data'!$B$7:$R$2843,13,0)</f>
        <v>6.0251999999999999</v>
      </c>
      <c r="M20" s="66">
        <f t="shared" si="4"/>
        <v>8</v>
      </c>
      <c r="N20" s="65">
        <f>VLOOKUP($A20,'Return Data'!$B$7:$R$2843,17,0)</f>
        <v>8.0281000000000002</v>
      </c>
      <c r="O20" s="66">
        <f t="shared" si="5"/>
        <v>3</v>
      </c>
      <c r="P20" s="65">
        <f>VLOOKUP($A20,'Return Data'!$B$7:$R$2843,14,0)</f>
        <v>9.0853000000000002</v>
      </c>
      <c r="Q20" s="66">
        <f t="shared" si="6"/>
        <v>3</v>
      </c>
      <c r="R20" s="65">
        <f>VLOOKUP($A20,'Return Data'!$B$7:$R$2843,16,0)</f>
        <v>8.3024000000000004</v>
      </c>
      <c r="S20" s="67">
        <f t="shared" si="7"/>
        <v>10</v>
      </c>
    </row>
    <row r="21" spans="1:19" x14ac:dyDescent="0.3">
      <c r="A21" s="82" t="s">
        <v>593</v>
      </c>
      <c r="B21" s="64">
        <f>VLOOKUP($A21,'Return Data'!$B$7:$R$2843,3,0)</f>
        <v>44438</v>
      </c>
      <c r="C21" s="65">
        <f>VLOOKUP($A21,'Return Data'!$B$7:$R$2843,4,0)</f>
        <v>19.488199999999999</v>
      </c>
      <c r="D21" s="65">
        <f>VLOOKUP($A21,'Return Data'!$B$7:$R$2843,9,0)</f>
        <v>6.7568999999999999</v>
      </c>
      <c r="E21" s="66">
        <f t="shared" si="0"/>
        <v>9</v>
      </c>
      <c r="F21" s="65">
        <f>VLOOKUP($A21,'Return Data'!$B$7:$R$2843,10,0)</f>
        <v>4.5251999999999999</v>
      </c>
      <c r="G21" s="66">
        <f t="shared" si="1"/>
        <v>14</v>
      </c>
      <c r="H21" s="65">
        <f>VLOOKUP($A21,'Return Data'!$B$7:$R$2843,11,0)</f>
        <v>6.2027000000000001</v>
      </c>
      <c r="I21" s="66">
        <f t="shared" si="2"/>
        <v>13</v>
      </c>
      <c r="J21" s="65">
        <f>VLOOKUP($A21,'Return Data'!$B$7:$R$2843,12,0)</f>
        <v>3.7673999999999999</v>
      </c>
      <c r="K21" s="66">
        <f t="shared" si="3"/>
        <v>11</v>
      </c>
      <c r="L21" s="65">
        <f>VLOOKUP($A21,'Return Data'!$B$7:$R$2843,13,0)</f>
        <v>5.7076000000000002</v>
      </c>
      <c r="M21" s="66">
        <f t="shared" si="4"/>
        <v>11</v>
      </c>
      <c r="N21" s="65">
        <f>VLOOKUP($A21,'Return Data'!$B$7:$R$2843,17,0)</f>
        <v>7.5472999999999999</v>
      </c>
      <c r="O21" s="66">
        <f t="shared" si="5"/>
        <v>9</v>
      </c>
      <c r="P21" s="65">
        <f>VLOOKUP($A21,'Return Data'!$B$7:$R$2843,14,0)</f>
        <v>8.5860000000000003</v>
      </c>
      <c r="Q21" s="66">
        <f t="shared" si="6"/>
        <v>10</v>
      </c>
      <c r="R21" s="65">
        <f>VLOOKUP($A21,'Return Data'!$B$7:$R$2843,16,0)</f>
        <v>8.1811000000000007</v>
      </c>
      <c r="S21" s="67">
        <f t="shared" si="7"/>
        <v>12</v>
      </c>
    </row>
    <row r="22" spans="1:19" x14ac:dyDescent="0.3">
      <c r="A22" s="82" t="s">
        <v>596</v>
      </c>
      <c r="B22" s="64">
        <f>VLOOKUP($A22,'Return Data'!$B$7:$R$2843,3,0)</f>
        <v>44438</v>
      </c>
      <c r="C22" s="65">
        <f>VLOOKUP($A22,'Return Data'!$B$7:$R$2843,4,0)</f>
        <v>2509.5529000000001</v>
      </c>
      <c r="D22" s="65">
        <f>VLOOKUP($A22,'Return Data'!$B$7:$R$2843,9,0)</f>
        <v>6.3101000000000003</v>
      </c>
      <c r="E22" s="66">
        <f t="shared" si="0"/>
        <v>14</v>
      </c>
      <c r="F22" s="65">
        <f>VLOOKUP($A22,'Return Data'!$B$7:$R$2843,10,0)</f>
        <v>4.7168000000000001</v>
      </c>
      <c r="G22" s="66">
        <f t="shared" si="1"/>
        <v>11</v>
      </c>
      <c r="H22" s="65">
        <f>VLOOKUP($A22,'Return Data'!$B$7:$R$2843,11,0)</f>
        <v>5.5602999999999998</v>
      </c>
      <c r="I22" s="66">
        <f t="shared" si="2"/>
        <v>16</v>
      </c>
      <c r="J22" s="65">
        <f>VLOOKUP($A22,'Return Data'!$B$7:$R$2843,12,0)</f>
        <v>2.9672999999999998</v>
      </c>
      <c r="K22" s="66">
        <f t="shared" si="3"/>
        <v>17</v>
      </c>
      <c r="L22" s="65">
        <f>VLOOKUP($A22,'Return Data'!$B$7:$R$2843,13,0)</f>
        <v>5.6059999999999999</v>
      </c>
      <c r="M22" s="66">
        <f t="shared" si="4"/>
        <v>14</v>
      </c>
      <c r="N22" s="65">
        <f>VLOOKUP($A22,'Return Data'!$B$7:$R$2843,17,0)</f>
        <v>7.3586</v>
      </c>
      <c r="O22" s="66">
        <f t="shared" si="5"/>
        <v>12</v>
      </c>
      <c r="P22" s="65">
        <f>VLOOKUP($A22,'Return Data'!$B$7:$R$2843,14,0)</f>
        <v>8.2757000000000005</v>
      </c>
      <c r="Q22" s="66">
        <f t="shared" si="6"/>
        <v>11</v>
      </c>
      <c r="R22" s="65">
        <f>VLOOKUP($A22,'Return Data'!$B$7:$R$2843,16,0)</f>
        <v>8.0396999999999998</v>
      </c>
      <c r="S22" s="67">
        <f t="shared" si="7"/>
        <v>13</v>
      </c>
    </row>
    <row r="23" spans="1:19" x14ac:dyDescent="0.3">
      <c r="A23" s="82" t="s">
        <v>597</v>
      </c>
      <c r="B23" s="64">
        <f>VLOOKUP($A23,'Return Data'!$B$7:$R$2843,3,0)</f>
        <v>44438</v>
      </c>
      <c r="C23" s="65">
        <f>VLOOKUP($A23,'Return Data'!$B$7:$R$2843,4,0)</f>
        <v>34.371499999999997</v>
      </c>
      <c r="D23" s="65">
        <f>VLOOKUP($A23,'Return Data'!$B$7:$R$2843,9,0)</f>
        <v>3.1806000000000001</v>
      </c>
      <c r="E23" s="66">
        <f t="shared" si="0"/>
        <v>20</v>
      </c>
      <c r="F23" s="65">
        <f>VLOOKUP($A23,'Return Data'!$B$7:$R$2843,10,0)</f>
        <v>3.2248000000000001</v>
      </c>
      <c r="G23" s="66">
        <f t="shared" si="1"/>
        <v>19</v>
      </c>
      <c r="H23" s="65">
        <f>VLOOKUP($A23,'Return Data'!$B$7:$R$2843,11,0)</f>
        <v>3.4041999999999999</v>
      </c>
      <c r="I23" s="66">
        <f t="shared" si="2"/>
        <v>20</v>
      </c>
      <c r="J23" s="65">
        <f>VLOOKUP($A23,'Return Data'!$B$7:$R$2843,12,0)</f>
        <v>3.1884999999999999</v>
      </c>
      <c r="K23" s="66">
        <f t="shared" si="3"/>
        <v>16</v>
      </c>
      <c r="L23" s="65">
        <f>VLOOKUP($A23,'Return Data'!$B$7:$R$2843,13,0)</f>
        <v>3.7595999999999998</v>
      </c>
      <c r="M23" s="66">
        <f t="shared" si="4"/>
        <v>20</v>
      </c>
      <c r="N23" s="65">
        <f>VLOOKUP($A23,'Return Data'!$B$7:$R$2843,17,0)</f>
        <v>6.1696999999999997</v>
      </c>
      <c r="O23" s="66">
        <f t="shared" si="5"/>
        <v>16</v>
      </c>
      <c r="P23" s="65">
        <f>VLOOKUP($A23,'Return Data'!$B$7:$R$2843,14,0)</f>
        <v>7.6029</v>
      </c>
      <c r="Q23" s="66">
        <f t="shared" si="6"/>
        <v>16</v>
      </c>
      <c r="R23" s="65">
        <f>VLOOKUP($A23,'Return Data'!$B$7:$R$2843,16,0)</f>
        <v>7.6843000000000004</v>
      </c>
      <c r="S23" s="67">
        <f t="shared" si="7"/>
        <v>15</v>
      </c>
    </row>
    <row r="24" spans="1:19" x14ac:dyDescent="0.3">
      <c r="A24" s="82" t="s">
        <v>600</v>
      </c>
      <c r="B24" s="64">
        <f>VLOOKUP($A24,'Return Data'!$B$7:$R$2843,3,0)</f>
        <v>44438</v>
      </c>
      <c r="C24" s="65">
        <f>VLOOKUP($A24,'Return Data'!$B$7:$R$2843,4,0)</f>
        <v>11.5115</v>
      </c>
      <c r="D24" s="65">
        <f>VLOOKUP($A24,'Return Data'!$B$7:$R$2843,9,0)</f>
        <v>7.6177999999999999</v>
      </c>
      <c r="E24" s="66">
        <f t="shared" si="0"/>
        <v>5</v>
      </c>
      <c r="F24" s="65">
        <f>VLOOKUP($A24,'Return Data'!$B$7:$R$2843,10,0)</f>
        <v>5.0468999999999999</v>
      </c>
      <c r="G24" s="66">
        <f t="shared" si="1"/>
        <v>8</v>
      </c>
      <c r="H24" s="65">
        <f>VLOOKUP($A24,'Return Data'!$B$7:$R$2843,11,0)</f>
        <v>6.6894</v>
      </c>
      <c r="I24" s="66">
        <f t="shared" si="2"/>
        <v>7</v>
      </c>
      <c r="J24" s="65">
        <f>VLOOKUP($A24,'Return Data'!$B$7:$R$2843,12,0)</f>
        <v>3.6101999999999999</v>
      </c>
      <c r="K24" s="66">
        <f t="shared" si="3"/>
        <v>13</v>
      </c>
      <c r="L24" s="65">
        <f>VLOOKUP($A24,'Return Data'!$B$7:$R$2843,13,0)</f>
        <v>6.0597000000000003</v>
      </c>
      <c r="M24" s="66">
        <f t="shared" si="4"/>
        <v>7</v>
      </c>
      <c r="N24" s="65"/>
      <c r="O24" s="66"/>
      <c r="P24" s="65"/>
      <c r="Q24" s="66"/>
      <c r="R24" s="65">
        <f>VLOOKUP($A24,'Return Data'!$B$7:$R$2843,16,0)</f>
        <v>7.7302999999999997</v>
      </c>
      <c r="S24" s="67">
        <f t="shared" si="7"/>
        <v>14</v>
      </c>
    </row>
    <row r="25" spans="1:19" x14ac:dyDescent="0.3">
      <c r="A25" s="82" t="s">
        <v>602</v>
      </c>
      <c r="B25" s="64">
        <f>VLOOKUP($A25,'Return Data'!$B$7:$R$2843,3,0)</f>
        <v>44438</v>
      </c>
      <c r="C25" s="65">
        <f>VLOOKUP($A25,'Return Data'!$B$7:$R$2843,4,0)</f>
        <v>16.43</v>
      </c>
      <c r="D25" s="65">
        <f>VLOOKUP($A25,'Return Data'!$B$7:$R$2843,9,0)</f>
        <v>5.0739999999999998</v>
      </c>
      <c r="E25" s="66">
        <f t="shared" si="0"/>
        <v>17</v>
      </c>
      <c r="F25" s="65">
        <f>VLOOKUP($A25,'Return Data'!$B$7:$R$2843,10,0)</f>
        <v>3.7871999999999999</v>
      </c>
      <c r="G25" s="66">
        <f t="shared" si="1"/>
        <v>17</v>
      </c>
      <c r="H25" s="65">
        <f>VLOOKUP($A25,'Return Data'!$B$7:$R$2843,11,0)</f>
        <v>4.7756999999999996</v>
      </c>
      <c r="I25" s="66">
        <f t="shared" si="2"/>
        <v>19</v>
      </c>
      <c r="J25" s="65">
        <f>VLOOKUP($A25,'Return Data'!$B$7:$R$2843,12,0)</f>
        <v>2.8801999999999999</v>
      </c>
      <c r="K25" s="66">
        <f t="shared" si="3"/>
        <v>18</v>
      </c>
      <c r="L25" s="65">
        <f>VLOOKUP($A25,'Return Data'!$B$7:$R$2843,13,0)</f>
        <v>4.4371</v>
      </c>
      <c r="M25" s="66">
        <f t="shared" si="4"/>
        <v>18</v>
      </c>
      <c r="N25" s="65">
        <f>VLOOKUP($A25,'Return Data'!$B$7:$R$2843,17,0)</f>
        <v>5.7241999999999997</v>
      </c>
      <c r="O25" s="66">
        <f>RANK(N25,N$8:N$27,0)</f>
        <v>17</v>
      </c>
      <c r="P25" s="65">
        <f>VLOOKUP($A25,'Return Data'!$B$7:$R$2843,14,0)</f>
        <v>4.1786000000000003</v>
      </c>
      <c r="Q25" s="66">
        <f>RANK(P25,P$8:P$27,0)</f>
        <v>17</v>
      </c>
      <c r="R25" s="65">
        <f>VLOOKUP($A25,'Return Data'!$B$7:$R$2843,16,0)</f>
        <v>6.7740999999999998</v>
      </c>
      <c r="S25" s="67">
        <f t="shared" si="7"/>
        <v>19</v>
      </c>
    </row>
    <row r="26" spans="1:19" x14ac:dyDescent="0.3">
      <c r="A26" s="82" t="s">
        <v>714</v>
      </c>
      <c r="B26" s="64">
        <f>VLOOKUP($A26,'Return Data'!$B$7:$R$2843,3,0)</f>
        <v>44438</v>
      </c>
      <c r="C26" s="65">
        <f>VLOOKUP($A26,'Return Data'!$B$7:$R$2843,4,0)</f>
        <v>1146.7811999999999</v>
      </c>
      <c r="D26" s="65">
        <f>VLOOKUP($A26,'Return Data'!$B$7:$R$2843,9,0)</f>
        <v>6.1814</v>
      </c>
      <c r="E26" s="66">
        <f t="shared" si="0"/>
        <v>15</v>
      </c>
      <c r="F26" s="65">
        <f>VLOOKUP($A26,'Return Data'!$B$7:$R$2843,10,0)</f>
        <v>5.6611000000000002</v>
      </c>
      <c r="G26" s="66">
        <f t="shared" si="1"/>
        <v>1</v>
      </c>
      <c r="H26" s="65">
        <f>VLOOKUP($A26,'Return Data'!$B$7:$R$2843,11,0)</f>
        <v>7.3887</v>
      </c>
      <c r="I26" s="66">
        <f t="shared" si="2"/>
        <v>4</v>
      </c>
      <c r="J26" s="65">
        <f>VLOOKUP($A26,'Return Data'!$B$7:$R$2843,12,0)</f>
        <v>4.6010999999999997</v>
      </c>
      <c r="K26" s="66">
        <f t="shared" si="3"/>
        <v>1</v>
      </c>
      <c r="L26" s="65">
        <f>VLOOKUP($A26,'Return Data'!$B$7:$R$2843,13,0)</f>
        <v>6.5979000000000001</v>
      </c>
      <c r="M26" s="66">
        <f t="shared" ref="M26:M27" si="8">RANK(L26,L$8:L$27,0)</f>
        <v>3</v>
      </c>
      <c r="N26" s="65"/>
      <c r="O26" s="66"/>
      <c r="P26" s="65"/>
      <c r="Q26" s="66"/>
      <c r="R26" s="65">
        <f>VLOOKUP($A26,'Return Data'!$B$7:$R$2843,16,0)</f>
        <v>8.5137999999999998</v>
      </c>
      <c r="S26" s="67">
        <f t="shared" si="7"/>
        <v>3</v>
      </c>
    </row>
    <row r="27" spans="1:19" x14ac:dyDescent="0.3">
      <c r="A27" s="82" t="s">
        <v>715</v>
      </c>
      <c r="B27" s="64">
        <f>VLOOKUP($A27,'Return Data'!$B$7:$R$2843,3,0)</f>
        <v>44438</v>
      </c>
      <c r="C27" s="65">
        <f>VLOOKUP($A27,'Return Data'!$B$7:$R$2843,4,0)</f>
        <v>1166.9751000000001</v>
      </c>
      <c r="D27" s="65">
        <f>VLOOKUP($A27,'Return Data'!$B$7:$R$2843,9,0)</f>
        <v>10.053000000000001</v>
      </c>
      <c r="E27" s="66">
        <f t="shared" si="0"/>
        <v>2</v>
      </c>
      <c r="F27" s="65">
        <f>VLOOKUP($A27,'Return Data'!$B$7:$R$2843,10,0)</f>
        <v>4.5593000000000004</v>
      </c>
      <c r="G27" s="66">
        <f t="shared" si="1"/>
        <v>13</v>
      </c>
      <c r="H27" s="65">
        <f>VLOOKUP($A27,'Return Data'!$B$7:$R$2843,11,0)</f>
        <v>10.938499999999999</v>
      </c>
      <c r="I27" s="66">
        <f t="shared" si="2"/>
        <v>1</v>
      </c>
      <c r="J27" s="65">
        <f>VLOOKUP($A27,'Return Data'!$B$7:$R$2843,12,0)</f>
        <v>4.4166999999999996</v>
      </c>
      <c r="K27" s="66">
        <f t="shared" si="3"/>
        <v>2</v>
      </c>
      <c r="L27" s="65">
        <f>VLOOKUP($A27,'Return Data'!$B$7:$R$2843,13,0)</f>
        <v>7.8079999999999998</v>
      </c>
      <c r="M27" s="66">
        <f t="shared" si="8"/>
        <v>1</v>
      </c>
      <c r="N27" s="65"/>
      <c r="O27" s="66"/>
      <c r="P27" s="65"/>
      <c r="Q27" s="66"/>
      <c r="R27" s="65">
        <f>VLOOKUP($A27,'Return Data'!$B$7:$R$2843,16,0)</f>
        <v>9.6547999999999998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6.7601900000000015</v>
      </c>
      <c r="E29" s="88"/>
      <c r="F29" s="89">
        <f>AVERAGE(F8:F27)</f>
        <v>4.6314700000000002</v>
      </c>
      <c r="G29" s="88"/>
      <c r="H29" s="89">
        <f>AVERAGE(H8:H27)</f>
        <v>6.5962500000000004</v>
      </c>
      <c r="I29" s="88"/>
      <c r="J29" s="89">
        <f>AVERAGE(J8:J27)</f>
        <v>3.6572200000000001</v>
      </c>
      <c r="K29" s="88"/>
      <c r="L29" s="89">
        <f>AVERAGE(L8:L27)</f>
        <v>5.7489599999999994</v>
      </c>
      <c r="M29" s="88"/>
      <c r="N29" s="89">
        <f>AVERAGE(N8:N27)</f>
        <v>7.4346235294117644</v>
      </c>
      <c r="O29" s="88"/>
      <c r="P29" s="89">
        <f>AVERAGE(P8:P27)</f>
        <v>8.3755764705882338</v>
      </c>
      <c r="Q29" s="88"/>
      <c r="R29" s="89">
        <f>AVERAGE(R8:R27)</f>
        <v>7.9801000000000002</v>
      </c>
      <c r="S29" s="90"/>
    </row>
    <row r="30" spans="1:19" x14ac:dyDescent="0.3">
      <c r="A30" s="87" t="s">
        <v>28</v>
      </c>
      <c r="B30" s="88"/>
      <c r="C30" s="88"/>
      <c r="D30" s="89">
        <f>MIN(D8:D27)</f>
        <v>3.1806000000000001</v>
      </c>
      <c r="E30" s="88"/>
      <c r="F30" s="89">
        <f>MIN(F8:F27)</f>
        <v>2.8799000000000001</v>
      </c>
      <c r="G30" s="88"/>
      <c r="H30" s="89">
        <f>MIN(H8:H27)</f>
        <v>3.4041999999999999</v>
      </c>
      <c r="I30" s="88"/>
      <c r="J30" s="89">
        <f>MIN(J8:J27)</f>
        <v>2.7581000000000002</v>
      </c>
      <c r="K30" s="88"/>
      <c r="L30" s="89">
        <f>MIN(L8:L27)</f>
        <v>3.7595999999999998</v>
      </c>
      <c r="M30" s="88"/>
      <c r="N30" s="89">
        <f>MIN(N8:N27)</f>
        <v>5.7241999999999997</v>
      </c>
      <c r="O30" s="88"/>
      <c r="P30" s="89">
        <f>MIN(P8:P27)</f>
        <v>4.1786000000000003</v>
      </c>
      <c r="Q30" s="88"/>
      <c r="R30" s="89">
        <f>MIN(R8:R27)</f>
        <v>5.0502000000000002</v>
      </c>
      <c r="S30" s="90"/>
    </row>
    <row r="31" spans="1:19" ht="15" thickBot="1" x14ac:dyDescent="0.35">
      <c r="A31" s="91" t="s">
        <v>29</v>
      </c>
      <c r="B31" s="92"/>
      <c r="C31" s="92"/>
      <c r="D31" s="93">
        <f>MAX(D8:D27)</f>
        <v>10.278499999999999</v>
      </c>
      <c r="E31" s="92"/>
      <c r="F31" s="93">
        <f>MAX(F8:F27)</f>
        <v>5.6611000000000002</v>
      </c>
      <c r="G31" s="92"/>
      <c r="H31" s="93">
        <f>MAX(H8:H27)</f>
        <v>10.938499999999999</v>
      </c>
      <c r="I31" s="92"/>
      <c r="J31" s="93">
        <f>MAX(J8:J27)</f>
        <v>4.6010999999999997</v>
      </c>
      <c r="K31" s="92"/>
      <c r="L31" s="93">
        <f>MAX(L8:L27)</f>
        <v>7.8079999999999998</v>
      </c>
      <c r="M31" s="92"/>
      <c r="N31" s="93">
        <f>MAX(N8:N27)</f>
        <v>8.9364000000000008</v>
      </c>
      <c r="O31" s="92"/>
      <c r="P31" s="93">
        <f>MAX(P8:P27)</f>
        <v>10.212199999999999</v>
      </c>
      <c r="Q31" s="92"/>
      <c r="R31" s="93">
        <f>MAX(R8:R27)</f>
        <v>9.6547999999999998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44438</v>
      </c>
      <c r="C8" s="65">
        <f>VLOOKUP($A8,'Return Data'!$B$7:$R$2843,4,0)</f>
        <v>4293.5484999999999</v>
      </c>
      <c r="D8" s="65">
        <f>VLOOKUP($A8,'Return Data'!$B$7:$R$2843,9,0)</f>
        <v>-36.2836</v>
      </c>
      <c r="E8" s="66">
        <f>RANK(D8,D$8:D$18,0)</f>
        <v>6</v>
      </c>
      <c r="F8" s="65">
        <f>VLOOKUP($A8,'Return Data'!$B$7:$R$2843,10,0)</f>
        <v>-14.6127</v>
      </c>
      <c r="G8" s="66">
        <f>RANK(F8,F$8:F$18,0)</f>
        <v>2</v>
      </c>
      <c r="H8" s="65">
        <f>VLOOKUP($A8,'Return Data'!$B$7:$R$2843,11,0)</f>
        <v>3.2629000000000001</v>
      </c>
      <c r="I8" s="66">
        <f>RANK(H8,H$8:H$18,0)</f>
        <v>9</v>
      </c>
      <c r="J8" s="65">
        <f>VLOOKUP($A8,'Return Data'!$B$7:$R$2843,12,0)</f>
        <v>-4.6342999999999996</v>
      </c>
      <c r="K8" s="66">
        <f>RANK(J8,J$8:J$18,0)</f>
        <v>5</v>
      </c>
      <c r="L8" s="65">
        <f>VLOOKUP($A8,'Return Data'!$B$7:$R$2843,13,0)</f>
        <v>-10.3142</v>
      </c>
      <c r="M8" s="66">
        <f>RANK(L8,L$8:L$18,0)</f>
        <v>5</v>
      </c>
      <c r="N8" s="65">
        <f>VLOOKUP($A8,'Return Data'!$B$7:$R$2843,17,0)</f>
        <v>8.1494</v>
      </c>
      <c r="O8" s="66">
        <f>RANK(N8,N$8:N$18,0)</f>
        <v>2</v>
      </c>
      <c r="P8" s="65">
        <f>VLOOKUP($A8,'Return Data'!$B$7:$R$2843,14,0)</f>
        <v>15.187900000000001</v>
      </c>
      <c r="Q8" s="66">
        <f>RANK(P8,P$8:P$18,0)</f>
        <v>3</v>
      </c>
      <c r="R8" s="65">
        <f>VLOOKUP($A8,'Return Data'!$B$7:$R$2843,16,0)</f>
        <v>6.5681000000000003</v>
      </c>
      <c r="S8" s="67">
        <f>RANK(R8,R$8:R$18,0)</f>
        <v>10</v>
      </c>
    </row>
    <row r="9" spans="1:19" x14ac:dyDescent="0.3">
      <c r="A9" s="82" t="s">
        <v>878</v>
      </c>
      <c r="B9" s="64">
        <f>VLOOKUP($A9,'Return Data'!$B$7:$R$2843,3,0)</f>
        <v>44438</v>
      </c>
      <c r="C9" s="65">
        <f>VLOOKUP($A9,'Return Data'!$B$7:$R$2843,4,0)</f>
        <v>40.707500000000003</v>
      </c>
      <c r="D9" s="65">
        <f>VLOOKUP($A9,'Return Data'!$B$7:$R$2843,9,0)</f>
        <v>-36.2119</v>
      </c>
      <c r="E9" s="66">
        <f t="shared" ref="E9:E18" si="0">RANK(D9,D$8:D$18,0)</f>
        <v>3</v>
      </c>
      <c r="F9" s="65">
        <f>VLOOKUP($A9,'Return Data'!$B$7:$R$2843,10,0)</f>
        <v>-14.645899999999999</v>
      </c>
      <c r="G9" s="66">
        <f t="shared" ref="G9:G18" si="1">RANK(F9,F$8:F$18,0)</f>
        <v>3</v>
      </c>
      <c r="H9" s="65">
        <f>VLOOKUP($A9,'Return Data'!$B$7:$R$2843,11,0)</f>
        <v>3.5987</v>
      </c>
      <c r="I9" s="66">
        <f t="shared" ref="I9:I18" si="2">RANK(H9,H$8:H$18,0)</f>
        <v>5</v>
      </c>
      <c r="J9" s="65">
        <f>VLOOKUP($A9,'Return Data'!$B$7:$R$2843,12,0)</f>
        <v>-4.5857999999999999</v>
      </c>
      <c r="K9" s="66">
        <f t="shared" ref="K9:K18" si="3">RANK(J9,J$8:J$18,0)</f>
        <v>3</v>
      </c>
      <c r="L9" s="65">
        <f>VLOOKUP($A9,'Return Data'!$B$7:$R$2843,13,0)</f>
        <v>-10.1754</v>
      </c>
      <c r="M9" s="66">
        <f t="shared" ref="M9:M18" si="4">RANK(L9,L$8:L$18,0)</f>
        <v>2</v>
      </c>
      <c r="N9" s="65">
        <f>VLOOKUP($A9,'Return Data'!$B$7:$R$2843,17,0)</f>
        <v>7.9097</v>
      </c>
      <c r="O9" s="66">
        <f t="shared" ref="O9:O18" si="5">RANK(N9,N$8:N$18,0)</f>
        <v>7</v>
      </c>
      <c r="P9" s="65">
        <f>VLOOKUP($A9,'Return Data'!$B$7:$R$2843,14,0)</f>
        <v>15.0801</v>
      </c>
      <c r="Q9" s="66">
        <f t="shared" ref="Q9:Q18" si="6">RANK(P9,P$8:P$18,0)</f>
        <v>4</v>
      </c>
      <c r="R9" s="65">
        <f>VLOOKUP($A9,'Return Data'!$B$7:$R$2843,16,0)</f>
        <v>6.6630000000000003</v>
      </c>
      <c r="S9" s="67">
        <f t="shared" ref="S9:S18" si="7">RANK(R9,R$8:R$18,0)</f>
        <v>9</v>
      </c>
    </row>
    <row r="10" spans="1:19" x14ac:dyDescent="0.3">
      <c r="A10" s="82" t="s">
        <v>881</v>
      </c>
      <c r="B10" s="64">
        <f>VLOOKUP($A10,'Return Data'!$B$7:$R$2843,3,0)</f>
        <v>44438</v>
      </c>
      <c r="C10" s="65">
        <f>VLOOKUP($A10,'Return Data'!$B$7:$R$2843,4,0)</f>
        <v>41.825699999999998</v>
      </c>
      <c r="D10" s="65">
        <f>VLOOKUP($A10,'Return Data'!$B$7:$R$2843,9,0)</f>
        <v>-36.238900000000001</v>
      </c>
      <c r="E10" s="66">
        <f t="shared" si="0"/>
        <v>5</v>
      </c>
      <c r="F10" s="65">
        <f>VLOOKUP($A10,'Return Data'!$B$7:$R$2843,10,0)</f>
        <v>-14.710100000000001</v>
      </c>
      <c r="G10" s="66">
        <f t="shared" si="1"/>
        <v>8</v>
      </c>
      <c r="H10" s="65">
        <f>VLOOKUP($A10,'Return Data'!$B$7:$R$2843,11,0)</f>
        <v>3.5432999999999999</v>
      </c>
      <c r="I10" s="66">
        <f t="shared" si="2"/>
        <v>8</v>
      </c>
      <c r="J10" s="65">
        <f>VLOOKUP($A10,'Return Data'!$B$7:$R$2843,12,0)</f>
        <v>-4.7370000000000001</v>
      </c>
      <c r="K10" s="66">
        <f t="shared" si="3"/>
        <v>8</v>
      </c>
      <c r="L10" s="65">
        <f>VLOOKUP($A10,'Return Data'!$B$7:$R$2843,13,0)</f>
        <v>-10.383599999999999</v>
      </c>
      <c r="M10" s="66">
        <f t="shared" si="4"/>
        <v>8</v>
      </c>
      <c r="N10" s="65">
        <f>VLOOKUP($A10,'Return Data'!$B$7:$R$2843,17,0)</f>
        <v>7.7053000000000003</v>
      </c>
      <c r="O10" s="66">
        <f t="shared" si="5"/>
        <v>8</v>
      </c>
      <c r="P10" s="65">
        <f>VLOOKUP($A10,'Return Data'!$B$7:$R$2843,14,0)</f>
        <v>14.8089</v>
      </c>
      <c r="Q10" s="66">
        <f t="shared" si="6"/>
        <v>9</v>
      </c>
      <c r="R10" s="65">
        <f>VLOOKUP($A10,'Return Data'!$B$7:$R$2843,16,0)</f>
        <v>7.9234999999999998</v>
      </c>
      <c r="S10" s="67">
        <f t="shared" si="7"/>
        <v>7</v>
      </c>
    </row>
    <row r="11" spans="1:19" x14ac:dyDescent="0.3">
      <c r="A11" s="82" t="s">
        <v>883</v>
      </c>
      <c r="B11" s="64">
        <f>VLOOKUP($A11,'Return Data'!$B$7:$R$2843,3,0)</f>
        <v>44438</v>
      </c>
      <c r="C11" s="65">
        <f>VLOOKUP($A11,'Return Data'!$B$7:$R$2843,4,0)</f>
        <v>41.733499999999999</v>
      </c>
      <c r="D11" s="65">
        <f>VLOOKUP($A11,'Return Data'!$B$7:$R$2843,9,0)</f>
        <v>-36.234299999999998</v>
      </c>
      <c r="E11" s="66">
        <f t="shared" si="0"/>
        <v>4</v>
      </c>
      <c r="F11" s="65">
        <f>VLOOKUP($A11,'Return Data'!$B$7:$R$2843,10,0)</f>
        <v>-14.680199999999999</v>
      </c>
      <c r="G11" s="66">
        <f t="shared" si="1"/>
        <v>7</v>
      </c>
      <c r="H11" s="65">
        <f>VLOOKUP($A11,'Return Data'!$B$7:$R$2843,11,0)</f>
        <v>3.5438999999999998</v>
      </c>
      <c r="I11" s="66">
        <f t="shared" si="2"/>
        <v>7</v>
      </c>
      <c r="J11" s="65">
        <f>VLOOKUP($A11,'Return Data'!$B$7:$R$2843,12,0)</f>
        <v>-4.7747000000000002</v>
      </c>
      <c r="K11" s="66">
        <f t="shared" si="3"/>
        <v>9</v>
      </c>
      <c r="L11" s="65">
        <f>VLOOKUP($A11,'Return Data'!$B$7:$R$2843,13,0)</f>
        <v>-10.4</v>
      </c>
      <c r="M11" s="66">
        <f t="shared" si="4"/>
        <v>9</v>
      </c>
      <c r="N11" s="65">
        <f>VLOOKUP($A11,'Return Data'!$B$7:$R$2843,17,0)</f>
        <v>7.6473000000000004</v>
      </c>
      <c r="O11" s="66">
        <f t="shared" si="5"/>
        <v>10</v>
      </c>
      <c r="P11" s="65">
        <f>VLOOKUP($A11,'Return Data'!$B$7:$R$2843,14,0)</f>
        <v>14.832100000000001</v>
      </c>
      <c r="Q11" s="66">
        <f t="shared" si="6"/>
        <v>8</v>
      </c>
      <c r="R11" s="65">
        <f>VLOOKUP($A11,'Return Data'!$B$7:$R$2843,16,0)</f>
        <v>7.4368999999999996</v>
      </c>
      <c r="S11" s="67">
        <f t="shared" si="7"/>
        <v>8</v>
      </c>
    </row>
    <row r="12" spans="1:19" x14ac:dyDescent="0.3">
      <c r="A12" s="82" t="s">
        <v>885</v>
      </c>
      <c r="B12" s="64">
        <f>VLOOKUP($A12,'Return Data'!$B$7:$R$2843,3,0)</f>
        <v>44438</v>
      </c>
      <c r="C12" s="65">
        <f>VLOOKUP($A12,'Return Data'!$B$7:$R$2843,4,0)</f>
        <v>4333.7951999999996</v>
      </c>
      <c r="D12" s="65">
        <f>VLOOKUP($A12,'Return Data'!$B$7:$R$2843,9,0)</f>
        <v>-36.491</v>
      </c>
      <c r="E12" s="66">
        <f t="shared" si="0"/>
        <v>9</v>
      </c>
      <c r="F12" s="65">
        <f>VLOOKUP($A12,'Return Data'!$B$7:$R$2843,10,0)</f>
        <v>-14.6469</v>
      </c>
      <c r="G12" s="66">
        <f t="shared" si="1"/>
        <v>4</v>
      </c>
      <c r="H12" s="65">
        <f>VLOOKUP($A12,'Return Data'!$B$7:$R$2843,11,0)</f>
        <v>3.907</v>
      </c>
      <c r="I12" s="66">
        <f t="shared" si="2"/>
        <v>2</v>
      </c>
      <c r="J12" s="65">
        <f>VLOOKUP($A12,'Return Data'!$B$7:$R$2843,12,0)</f>
        <v>-4.5026000000000002</v>
      </c>
      <c r="K12" s="66">
        <f t="shared" si="3"/>
        <v>2</v>
      </c>
      <c r="L12" s="65">
        <f>VLOOKUP($A12,'Return Data'!$B$7:$R$2843,13,0)</f>
        <v>-10.224600000000001</v>
      </c>
      <c r="M12" s="66">
        <f t="shared" si="4"/>
        <v>3</v>
      </c>
      <c r="N12" s="65">
        <f>VLOOKUP($A12,'Return Data'!$B$7:$R$2843,17,0)</f>
        <v>7.9127000000000001</v>
      </c>
      <c r="O12" s="66">
        <f t="shared" si="5"/>
        <v>6</v>
      </c>
      <c r="P12" s="65">
        <f>VLOOKUP($A12,'Return Data'!$B$7:$R$2843,14,0)</f>
        <v>15.011100000000001</v>
      </c>
      <c r="Q12" s="66">
        <f t="shared" si="6"/>
        <v>7</v>
      </c>
      <c r="R12" s="65">
        <f>VLOOKUP($A12,'Return Data'!$B$7:$R$2843,16,0)</f>
        <v>4.1727999999999996</v>
      </c>
      <c r="S12" s="67">
        <f t="shared" si="7"/>
        <v>11</v>
      </c>
    </row>
    <row r="13" spans="1:19" x14ac:dyDescent="0.3">
      <c r="A13" s="82" t="s">
        <v>887</v>
      </c>
      <c r="B13" s="64">
        <f>VLOOKUP($A13,'Return Data'!$B$7:$R$2843,3,0)</f>
        <v>44438</v>
      </c>
      <c r="C13" s="65">
        <f>VLOOKUP($A13,'Return Data'!$B$7:$R$2843,4,0)</f>
        <v>4236.2323999999999</v>
      </c>
      <c r="D13" s="65">
        <f>VLOOKUP($A13,'Return Data'!$B$7:$R$2843,9,0)</f>
        <v>-36.352699999999999</v>
      </c>
      <c r="E13" s="66">
        <f t="shared" si="0"/>
        <v>8</v>
      </c>
      <c r="F13" s="65">
        <f>VLOOKUP($A13,'Return Data'!$B$7:$R$2843,10,0)</f>
        <v>-14.73</v>
      </c>
      <c r="G13" s="66">
        <f t="shared" si="1"/>
        <v>9</v>
      </c>
      <c r="H13" s="65">
        <f>VLOOKUP($A13,'Return Data'!$B$7:$R$2843,11,0)</f>
        <v>3.7256999999999998</v>
      </c>
      <c r="I13" s="66">
        <f t="shared" si="2"/>
        <v>3</v>
      </c>
      <c r="J13" s="65">
        <f>VLOOKUP($A13,'Return Data'!$B$7:$R$2843,12,0)</f>
        <v>-4.6116999999999999</v>
      </c>
      <c r="K13" s="66">
        <f t="shared" si="3"/>
        <v>4</v>
      </c>
      <c r="L13" s="65">
        <f>VLOOKUP($A13,'Return Data'!$B$7:$R$2843,13,0)</f>
        <v>-10.2775</v>
      </c>
      <c r="M13" s="66">
        <f t="shared" si="4"/>
        <v>4</v>
      </c>
      <c r="N13" s="65">
        <f>VLOOKUP($A13,'Return Data'!$B$7:$R$2843,17,0)</f>
        <v>8.1024999999999991</v>
      </c>
      <c r="O13" s="66">
        <f t="shared" si="5"/>
        <v>3</v>
      </c>
      <c r="P13" s="65">
        <f>VLOOKUP($A13,'Return Data'!$B$7:$R$2843,14,0)</f>
        <v>15.209199999999999</v>
      </c>
      <c r="Q13" s="66">
        <f t="shared" si="6"/>
        <v>1</v>
      </c>
      <c r="R13" s="65">
        <f>VLOOKUP($A13,'Return Data'!$B$7:$R$2843,16,0)</f>
        <v>8.3741000000000003</v>
      </c>
      <c r="S13" s="67">
        <f t="shared" si="7"/>
        <v>6</v>
      </c>
    </row>
    <row r="14" spans="1:19" x14ac:dyDescent="0.3">
      <c r="A14" s="82" t="s">
        <v>889</v>
      </c>
      <c r="B14" s="64">
        <f>VLOOKUP($A14,'Return Data'!$B$7:$R$2843,3,0)</f>
        <v>44438</v>
      </c>
      <c r="C14" s="65">
        <f>VLOOKUP($A14,'Return Data'!$B$7:$R$2843,4,0)</f>
        <v>40.808399999999999</v>
      </c>
      <c r="D14" s="65">
        <f>VLOOKUP($A14,'Return Data'!$B$7:$R$2843,9,0)</f>
        <v>-36.206499999999998</v>
      </c>
      <c r="E14" s="66">
        <f t="shared" si="0"/>
        <v>2</v>
      </c>
      <c r="F14" s="65">
        <f>VLOOKUP($A14,'Return Data'!$B$7:$R$2843,10,0)</f>
        <v>-14.677899999999999</v>
      </c>
      <c r="G14" s="66">
        <f t="shared" si="1"/>
        <v>6</v>
      </c>
      <c r="H14" s="65">
        <f>VLOOKUP($A14,'Return Data'!$B$7:$R$2843,11,0)</f>
        <v>3.5931999999999999</v>
      </c>
      <c r="I14" s="66">
        <f t="shared" si="2"/>
        <v>6</v>
      </c>
      <c r="J14" s="65">
        <f>VLOOKUP($A14,'Return Data'!$B$7:$R$2843,12,0)</f>
        <v>-4.6867000000000001</v>
      </c>
      <c r="K14" s="66">
        <f t="shared" si="3"/>
        <v>7</v>
      </c>
      <c r="L14" s="65">
        <f>VLOOKUP($A14,'Return Data'!$B$7:$R$2843,13,0)</f>
        <v>-10.343999999999999</v>
      </c>
      <c r="M14" s="66">
        <f t="shared" si="4"/>
        <v>6</v>
      </c>
      <c r="N14" s="65">
        <f>VLOOKUP($A14,'Return Data'!$B$7:$R$2843,17,0)</f>
        <v>7.9406999999999996</v>
      </c>
      <c r="O14" s="66">
        <f t="shared" si="5"/>
        <v>5</v>
      </c>
      <c r="P14" s="65">
        <f>VLOOKUP($A14,'Return Data'!$B$7:$R$2843,14,0)</f>
        <v>15.0749</v>
      </c>
      <c r="Q14" s="66">
        <f t="shared" si="6"/>
        <v>6</v>
      </c>
      <c r="R14" s="65">
        <f>VLOOKUP($A14,'Return Data'!$B$7:$R$2843,16,0)</f>
        <v>11.4909</v>
      </c>
      <c r="S14" s="67">
        <f t="shared" si="7"/>
        <v>1</v>
      </c>
    </row>
    <row r="15" spans="1:19" x14ac:dyDescent="0.3">
      <c r="A15" s="82" t="s">
        <v>891</v>
      </c>
      <c r="B15" s="64">
        <f>VLOOKUP($A15,'Return Data'!$B$7:$R$2843,3,0)</f>
        <v>44438</v>
      </c>
      <c r="C15" s="65">
        <f>VLOOKUP($A15,'Return Data'!$B$7:$R$2843,4,0)</f>
        <v>40.724400000000003</v>
      </c>
      <c r="D15" s="65">
        <f>VLOOKUP($A15,'Return Data'!$B$7:$R$2843,9,0)</f>
        <v>-36.783799999999999</v>
      </c>
      <c r="E15" s="66">
        <f t="shared" si="0"/>
        <v>10</v>
      </c>
      <c r="F15" s="65">
        <f>VLOOKUP($A15,'Return Data'!$B$7:$R$2843,10,0)</f>
        <v>-15.0555</v>
      </c>
      <c r="G15" s="66">
        <f t="shared" si="1"/>
        <v>10</v>
      </c>
      <c r="H15" s="65">
        <f>VLOOKUP($A15,'Return Data'!$B$7:$R$2843,11,0)</f>
        <v>0.64449999999999996</v>
      </c>
      <c r="I15" s="66">
        <f t="shared" si="2"/>
        <v>11</v>
      </c>
      <c r="J15" s="65">
        <f>VLOOKUP($A15,'Return Data'!$B$7:$R$2843,12,0)</f>
        <v>-6.1182999999999996</v>
      </c>
      <c r="K15" s="66">
        <f t="shared" si="3"/>
        <v>11</v>
      </c>
      <c r="L15" s="65">
        <f>VLOOKUP($A15,'Return Data'!$B$7:$R$2843,13,0)</f>
        <v>-10.6988</v>
      </c>
      <c r="M15" s="66">
        <f t="shared" si="4"/>
        <v>10</v>
      </c>
      <c r="N15" s="65">
        <f>VLOOKUP($A15,'Return Data'!$B$7:$R$2843,17,0)</f>
        <v>7.6768999999999998</v>
      </c>
      <c r="O15" s="66">
        <f t="shared" si="5"/>
        <v>9</v>
      </c>
      <c r="P15" s="65">
        <f>VLOOKUP($A15,'Return Data'!$B$7:$R$2843,14,0)</f>
        <v>14.742100000000001</v>
      </c>
      <c r="Q15" s="66">
        <f t="shared" si="6"/>
        <v>10</v>
      </c>
      <c r="R15" s="65">
        <f>VLOOKUP($A15,'Return Data'!$B$7:$R$2843,16,0)</f>
        <v>10.6007</v>
      </c>
      <c r="S15" s="67">
        <f t="shared" si="7"/>
        <v>3</v>
      </c>
    </row>
    <row r="16" spans="1:19" x14ac:dyDescent="0.3">
      <c r="A16" s="82" t="s">
        <v>893</v>
      </c>
      <c r="B16" s="64">
        <f>VLOOKUP($A16,'Return Data'!$B$7:$R$2843,3,0)</f>
        <v>44438</v>
      </c>
      <c r="C16" s="65">
        <f>VLOOKUP($A16,'Return Data'!$B$7:$R$2843,4,0)</f>
        <v>2045.3581999999999</v>
      </c>
      <c r="D16" s="65">
        <f>VLOOKUP($A16,'Return Data'!$B$7:$R$2843,9,0)</f>
        <v>-26.021699999999999</v>
      </c>
      <c r="E16" s="66">
        <f t="shared" si="0"/>
        <v>1</v>
      </c>
      <c r="F16" s="65">
        <f>VLOOKUP($A16,'Return Data'!$B$7:$R$2843,10,0)</f>
        <v>-11.442600000000001</v>
      </c>
      <c r="G16" s="66">
        <f t="shared" si="1"/>
        <v>1</v>
      </c>
      <c r="H16" s="65">
        <f>VLOOKUP($A16,'Return Data'!$B$7:$R$2843,11,0)</f>
        <v>5.3400999999999996</v>
      </c>
      <c r="I16" s="66">
        <f t="shared" si="2"/>
        <v>1</v>
      </c>
      <c r="J16" s="65">
        <f>VLOOKUP($A16,'Return Data'!$B$7:$R$2843,12,0)</f>
        <v>-3.6833999999999998</v>
      </c>
      <c r="K16" s="66">
        <f t="shared" si="3"/>
        <v>1</v>
      </c>
      <c r="L16" s="65">
        <f>VLOOKUP($A16,'Return Data'!$B$7:$R$2843,13,0)</f>
        <v>-9.7702000000000009</v>
      </c>
      <c r="M16" s="66">
        <f t="shared" si="4"/>
        <v>1</v>
      </c>
      <c r="N16" s="65">
        <f>VLOOKUP($A16,'Return Data'!$B$7:$R$2843,17,0)</f>
        <v>8.1989000000000001</v>
      </c>
      <c r="O16" s="66">
        <f t="shared" si="5"/>
        <v>1</v>
      </c>
      <c r="P16" s="65">
        <f>VLOOKUP($A16,'Return Data'!$B$7:$R$2843,14,0)</f>
        <v>15.1919</v>
      </c>
      <c r="Q16" s="66">
        <f t="shared" si="6"/>
        <v>2</v>
      </c>
      <c r="R16" s="65">
        <f>VLOOKUP($A16,'Return Data'!$B$7:$R$2843,16,0)</f>
        <v>9.5853999999999999</v>
      </c>
      <c r="S16" s="67">
        <f t="shared" si="7"/>
        <v>4</v>
      </c>
    </row>
    <row r="17" spans="1:19" x14ac:dyDescent="0.3">
      <c r="A17" s="82" t="s">
        <v>896</v>
      </c>
      <c r="B17" s="64">
        <f>VLOOKUP($A17,'Return Data'!$B$7:$R$2843,3,0)</f>
        <v>44438</v>
      </c>
      <c r="C17" s="65">
        <f>VLOOKUP($A17,'Return Data'!$B$7:$R$2843,4,0)</f>
        <v>4188.2021000000004</v>
      </c>
      <c r="D17" s="65">
        <f>VLOOKUP($A17,'Return Data'!$B$7:$R$2843,9,0)</f>
        <v>-36.296100000000003</v>
      </c>
      <c r="E17" s="66">
        <f t="shared" si="0"/>
        <v>7</v>
      </c>
      <c r="F17" s="65">
        <f>VLOOKUP($A17,'Return Data'!$B$7:$R$2843,10,0)</f>
        <v>-14.668699999999999</v>
      </c>
      <c r="G17" s="66">
        <f t="shared" si="1"/>
        <v>5</v>
      </c>
      <c r="H17" s="65">
        <f>VLOOKUP($A17,'Return Data'!$B$7:$R$2843,11,0)</f>
        <v>3.6232000000000002</v>
      </c>
      <c r="I17" s="66">
        <f t="shared" si="2"/>
        <v>4</v>
      </c>
      <c r="J17" s="65">
        <f>VLOOKUP($A17,'Return Data'!$B$7:$R$2843,12,0)</f>
        <v>-4.6801000000000004</v>
      </c>
      <c r="K17" s="66">
        <f t="shared" si="3"/>
        <v>6</v>
      </c>
      <c r="L17" s="65">
        <f>VLOOKUP($A17,'Return Data'!$B$7:$R$2843,13,0)</f>
        <v>-10.348599999999999</v>
      </c>
      <c r="M17" s="66">
        <f t="shared" si="4"/>
        <v>7</v>
      </c>
      <c r="N17" s="65">
        <f>VLOOKUP($A17,'Return Data'!$B$7:$R$2843,17,0)</f>
        <v>8.0025999999999993</v>
      </c>
      <c r="O17" s="66">
        <f t="shared" si="5"/>
        <v>4</v>
      </c>
      <c r="P17" s="65">
        <f>VLOOKUP($A17,'Return Data'!$B$7:$R$2843,14,0)</f>
        <v>15.0761</v>
      </c>
      <c r="Q17" s="66">
        <f t="shared" si="6"/>
        <v>5</v>
      </c>
      <c r="R17" s="65">
        <f>VLOOKUP($A17,'Return Data'!$B$7:$R$2843,16,0)</f>
        <v>8.9320000000000004</v>
      </c>
      <c r="S17" s="67">
        <f t="shared" si="7"/>
        <v>5</v>
      </c>
    </row>
    <row r="18" spans="1:19" x14ac:dyDescent="0.3">
      <c r="A18" s="82" t="s">
        <v>897</v>
      </c>
      <c r="B18" s="64">
        <f>VLOOKUP($A18,'Return Data'!$B$7:$R$2843,3,0)</f>
        <v>44438</v>
      </c>
      <c r="C18" s="65">
        <f>VLOOKUP($A18,'Return Data'!$B$7:$R$2843,4,0)</f>
        <v>40.849299999999999</v>
      </c>
      <c r="D18" s="65">
        <f>VLOOKUP($A18,'Return Data'!$B$7:$R$2843,9,0)</f>
        <v>-37.566899999999997</v>
      </c>
      <c r="E18" s="66">
        <f t="shared" si="0"/>
        <v>11</v>
      </c>
      <c r="F18" s="65">
        <f>VLOOKUP($A18,'Return Data'!$B$7:$R$2843,10,0)</f>
        <v>-15.538399999999999</v>
      </c>
      <c r="G18" s="66">
        <f t="shared" si="1"/>
        <v>11</v>
      </c>
      <c r="H18" s="65">
        <f>VLOOKUP($A18,'Return Data'!$B$7:$R$2843,11,0)</f>
        <v>3.1000999999999999</v>
      </c>
      <c r="I18" s="66">
        <f t="shared" si="2"/>
        <v>10</v>
      </c>
      <c r="J18" s="65">
        <f>VLOOKUP($A18,'Return Data'!$B$7:$R$2843,12,0)</f>
        <v>-5.3219000000000003</v>
      </c>
      <c r="K18" s="66">
        <f t="shared" si="3"/>
        <v>10</v>
      </c>
      <c r="L18" s="65">
        <f>VLOOKUP($A18,'Return Data'!$B$7:$R$2843,13,0)</f>
        <v>-11.0297</v>
      </c>
      <c r="M18" s="66">
        <f t="shared" si="4"/>
        <v>11</v>
      </c>
      <c r="N18" s="65">
        <f>VLOOKUP($A18,'Return Data'!$B$7:$R$2843,17,0)</f>
        <v>7.4164000000000003</v>
      </c>
      <c r="O18" s="66">
        <f t="shared" si="5"/>
        <v>11</v>
      </c>
      <c r="P18" s="65">
        <f>VLOOKUP($A18,'Return Data'!$B$7:$R$2843,14,0)</f>
        <v>14.7165</v>
      </c>
      <c r="Q18" s="66">
        <f t="shared" si="6"/>
        <v>11</v>
      </c>
      <c r="R18" s="65">
        <f>VLOOKUP($A18,'Return Data'!$B$7:$R$2843,16,0)</f>
        <v>10.700900000000001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-35.517036363636365</v>
      </c>
      <c r="E20" s="88"/>
      <c r="F20" s="89">
        <f>AVERAGE(F8:F18)</f>
        <v>-14.491718181818181</v>
      </c>
      <c r="G20" s="88"/>
      <c r="H20" s="89">
        <f>AVERAGE(H8:H18)</f>
        <v>3.4438727272727268</v>
      </c>
      <c r="I20" s="88"/>
      <c r="J20" s="89">
        <f>AVERAGE(J8:J18)</f>
        <v>-4.7578636363636369</v>
      </c>
      <c r="K20" s="88"/>
      <c r="L20" s="89">
        <f>AVERAGE(L8:L18)</f>
        <v>-10.360600000000002</v>
      </c>
      <c r="M20" s="88"/>
      <c r="N20" s="89">
        <f>AVERAGE(N8:N18)</f>
        <v>7.8783999999999992</v>
      </c>
      <c r="O20" s="88"/>
      <c r="P20" s="89">
        <f>AVERAGE(P8:P18)</f>
        <v>14.993709090909091</v>
      </c>
      <c r="Q20" s="88"/>
      <c r="R20" s="89">
        <f>AVERAGE(R8:R18)</f>
        <v>8.4043909090909104</v>
      </c>
      <c r="S20" s="90"/>
    </row>
    <row r="21" spans="1:19" x14ac:dyDescent="0.3">
      <c r="A21" s="87" t="s">
        <v>28</v>
      </c>
      <c r="B21" s="88"/>
      <c r="C21" s="88"/>
      <c r="D21" s="89">
        <f>MIN(D8:D18)</f>
        <v>-37.566899999999997</v>
      </c>
      <c r="E21" s="88"/>
      <c r="F21" s="89">
        <f>MIN(F8:F18)</f>
        <v>-15.538399999999999</v>
      </c>
      <c r="G21" s="88"/>
      <c r="H21" s="89">
        <f>MIN(H8:H18)</f>
        <v>0.64449999999999996</v>
      </c>
      <c r="I21" s="88"/>
      <c r="J21" s="89">
        <f>MIN(J8:J18)</f>
        <v>-6.1182999999999996</v>
      </c>
      <c r="K21" s="88"/>
      <c r="L21" s="89">
        <f>MIN(L8:L18)</f>
        <v>-11.0297</v>
      </c>
      <c r="M21" s="88"/>
      <c r="N21" s="89">
        <f>MIN(N8:N18)</f>
        <v>7.4164000000000003</v>
      </c>
      <c r="O21" s="88"/>
      <c r="P21" s="89">
        <f>MIN(P8:P18)</f>
        <v>14.7165</v>
      </c>
      <c r="Q21" s="88"/>
      <c r="R21" s="89">
        <f>MIN(R8:R18)</f>
        <v>4.1727999999999996</v>
      </c>
      <c r="S21" s="90"/>
    </row>
    <row r="22" spans="1:19" ht="15" thickBot="1" x14ac:dyDescent="0.35">
      <c r="A22" s="91" t="s">
        <v>29</v>
      </c>
      <c r="B22" s="92"/>
      <c r="C22" s="92"/>
      <c r="D22" s="93">
        <f>MAX(D8:D18)</f>
        <v>-26.021699999999999</v>
      </c>
      <c r="E22" s="92"/>
      <c r="F22" s="93">
        <f>MAX(F8:F18)</f>
        <v>-11.442600000000001</v>
      </c>
      <c r="G22" s="92"/>
      <c r="H22" s="93">
        <f>MAX(H8:H18)</f>
        <v>5.3400999999999996</v>
      </c>
      <c r="I22" s="92"/>
      <c r="J22" s="93">
        <f>MAX(J8:J18)</f>
        <v>-3.6833999999999998</v>
      </c>
      <c r="K22" s="92"/>
      <c r="L22" s="93">
        <f>MAX(L8:L18)</f>
        <v>-9.7702000000000009</v>
      </c>
      <c r="M22" s="92"/>
      <c r="N22" s="93">
        <f>MAX(N8:N18)</f>
        <v>8.1989000000000001</v>
      </c>
      <c r="O22" s="92"/>
      <c r="P22" s="93">
        <f>MAX(P8:P18)</f>
        <v>15.209199999999999</v>
      </c>
      <c r="Q22" s="92"/>
      <c r="R22" s="93">
        <f>MAX(R8:R18)</f>
        <v>11.4909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44438</v>
      </c>
      <c r="C8" s="65">
        <f>VLOOKUP($A8,'Return Data'!$B$7:$R$2843,4,0)</f>
        <v>14.6127</v>
      </c>
      <c r="D8" s="65">
        <f>VLOOKUP($A8,'Return Data'!$B$7:$R$2843,9,0)</f>
        <v>-19.773800000000001</v>
      </c>
      <c r="E8" s="66">
        <f>RANK(D8,D$8:D$18,0)</f>
        <v>1</v>
      </c>
      <c r="F8" s="65">
        <f>VLOOKUP($A8,'Return Data'!$B$7:$R$2843,10,0)</f>
        <v>-8.5067000000000004</v>
      </c>
      <c r="G8" s="66">
        <f>RANK(F8,F$8:F$18,0)</f>
        <v>2</v>
      </c>
      <c r="H8" s="65">
        <f>VLOOKUP($A8,'Return Data'!$B$7:$R$2843,11,0)</f>
        <v>4.7481</v>
      </c>
      <c r="I8" s="66">
        <f>RANK(H8,H$8:H$18,0)</f>
        <v>2</v>
      </c>
      <c r="J8" s="65">
        <f>VLOOKUP($A8,'Return Data'!$B$7:$R$2843,12,0)</f>
        <v>-5.1348000000000003</v>
      </c>
      <c r="K8" s="66">
        <f>RANK(J8,J$8:J$18,0)</f>
        <v>4</v>
      </c>
      <c r="L8" s="65">
        <f>VLOOKUP($A8,'Return Data'!$B$7:$R$2843,13,0)</f>
        <v>-8.2162000000000006</v>
      </c>
      <c r="M8" s="66">
        <f>RANK(L8,L$8:L$18,0)</f>
        <v>1</v>
      </c>
      <c r="N8" s="65">
        <f>VLOOKUP($A8,'Return Data'!$B$7:$R$2843,17,0)</f>
        <v>9.6344999999999992</v>
      </c>
      <c r="O8" s="66">
        <f>RANK(N8,N$8:N$18,0)</f>
        <v>7</v>
      </c>
      <c r="P8" s="65">
        <f>VLOOKUP($A8,'Return Data'!$B$7:$R$2843,14,0)</f>
        <v>14.6777</v>
      </c>
      <c r="Q8" s="66">
        <f>RANK(P8,P$8:P$18,0)</f>
        <v>6</v>
      </c>
      <c r="R8" s="65">
        <f>VLOOKUP($A8,'Return Data'!$B$7:$R$2843,16,0)</f>
        <v>4.0945999999999998</v>
      </c>
      <c r="S8" s="67">
        <f>RANK(R8,R$8:R$18,0)</f>
        <v>6</v>
      </c>
    </row>
    <row r="9" spans="1:19" x14ac:dyDescent="0.3">
      <c r="A9" s="82" t="s">
        <v>879</v>
      </c>
      <c r="B9" s="64">
        <f>VLOOKUP($A9,'Return Data'!$B$7:$R$2843,3,0)</f>
        <v>44438</v>
      </c>
      <c r="C9" s="65">
        <f>VLOOKUP($A9,'Return Data'!$B$7:$R$2843,4,0)</f>
        <v>14.5517</v>
      </c>
      <c r="D9" s="65">
        <f>VLOOKUP($A9,'Return Data'!$B$7:$R$2843,9,0)</f>
        <v>-23.192900000000002</v>
      </c>
      <c r="E9" s="66">
        <f t="shared" ref="E9:E18" si="0">RANK(D9,D$8:D$18,0)</f>
        <v>3</v>
      </c>
      <c r="F9" s="65">
        <f>VLOOKUP($A9,'Return Data'!$B$7:$R$2843,10,0)</f>
        <v>-10.3805</v>
      </c>
      <c r="G9" s="66">
        <f t="shared" ref="G9:G18" si="1">RANK(F9,F$8:F$18,0)</f>
        <v>4</v>
      </c>
      <c r="H9" s="65">
        <f>VLOOKUP($A9,'Return Data'!$B$7:$R$2843,11,0)</f>
        <v>3.3142</v>
      </c>
      <c r="I9" s="66">
        <f t="shared" ref="I9:I18" si="2">RANK(H9,H$8:H$18,0)</f>
        <v>6</v>
      </c>
      <c r="J9" s="65">
        <f>VLOOKUP($A9,'Return Data'!$B$7:$R$2843,12,0)</f>
        <v>-4.6787000000000001</v>
      </c>
      <c r="K9" s="66">
        <f t="shared" ref="K9:K18" si="3">RANK(J9,J$8:J$18,0)</f>
        <v>1</v>
      </c>
      <c r="L9" s="65">
        <f>VLOOKUP($A9,'Return Data'!$B$7:$R$2843,13,0)</f>
        <v>-8.2914999999999992</v>
      </c>
      <c r="M9" s="66">
        <f t="shared" ref="M9:M18" si="4">RANK(L9,L$8:L$18,0)</f>
        <v>2</v>
      </c>
      <c r="N9" s="65">
        <f>VLOOKUP($A9,'Return Data'!$B$7:$R$2843,17,0)</f>
        <v>9.9413999999999998</v>
      </c>
      <c r="O9" s="66">
        <f t="shared" ref="O9:O18" si="5">RANK(N9,N$8:N$18,0)</f>
        <v>2</v>
      </c>
      <c r="P9" s="65">
        <f>VLOOKUP($A9,'Return Data'!$B$7:$R$2843,14,0)</f>
        <v>14.6585</v>
      </c>
      <c r="Q9" s="66">
        <f t="shared" ref="Q9:Q18" si="6">RANK(P9,P$8:P$18,0)</f>
        <v>7</v>
      </c>
      <c r="R9" s="65">
        <f>VLOOKUP($A9,'Return Data'!$B$7:$R$2843,16,0)</f>
        <v>3.8744000000000001</v>
      </c>
      <c r="S9" s="67">
        <f t="shared" ref="S9:S18" si="7">RANK(R9,R$8:R$18,0)</f>
        <v>8</v>
      </c>
    </row>
    <row r="10" spans="1:19" x14ac:dyDescent="0.3">
      <c r="A10" s="82" t="s">
        <v>880</v>
      </c>
      <c r="B10" s="64">
        <f>VLOOKUP($A10,'Return Data'!$B$7:$R$2843,3,0)</f>
        <v>44438</v>
      </c>
      <c r="C10" s="65">
        <f>VLOOKUP($A10,'Return Data'!$B$7:$R$2843,4,0)</f>
        <v>17.273800000000001</v>
      </c>
      <c r="D10" s="65">
        <f>VLOOKUP($A10,'Return Data'!$B$7:$R$2843,9,0)</f>
        <v>-80.773399999999995</v>
      </c>
      <c r="E10" s="66">
        <f t="shared" si="0"/>
        <v>11</v>
      </c>
      <c r="F10" s="65">
        <f>VLOOKUP($A10,'Return Data'!$B$7:$R$2843,10,0)</f>
        <v>-53.193600000000004</v>
      </c>
      <c r="G10" s="66">
        <f t="shared" si="1"/>
        <v>11</v>
      </c>
      <c r="H10" s="65">
        <f>VLOOKUP($A10,'Return Data'!$B$7:$R$2843,11,0)</f>
        <v>6.5471000000000004</v>
      </c>
      <c r="I10" s="66">
        <f t="shared" si="2"/>
        <v>1</v>
      </c>
      <c r="J10" s="65">
        <f>VLOOKUP($A10,'Return Data'!$B$7:$R$2843,12,0)</f>
        <v>-5.1292</v>
      </c>
      <c r="K10" s="66">
        <f t="shared" si="3"/>
        <v>3</v>
      </c>
      <c r="L10" s="65">
        <f>VLOOKUP($A10,'Return Data'!$B$7:$R$2843,13,0)</f>
        <v>-20.325500000000002</v>
      </c>
      <c r="M10" s="66">
        <f t="shared" si="4"/>
        <v>11</v>
      </c>
      <c r="N10" s="65">
        <f>VLOOKUP($A10,'Return Data'!$B$7:$R$2843,17,0)</f>
        <v>7.2873999999999999</v>
      </c>
      <c r="O10" s="66">
        <f t="shared" si="5"/>
        <v>11</v>
      </c>
      <c r="P10" s="65">
        <f>VLOOKUP($A10,'Return Data'!$B$7:$R$2843,14,0)</f>
        <v>19.6008</v>
      </c>
      <c r="Q10" s="66">
        <f t="shared" si="6"/>
        <v>1</v>
      </c>
      <c r="R10" s="65">
        <f>VLOOKUP($A10,'Return Data'!$B$7:$R$2843,16,0)</f>
        <v>3.9903</v>
      </c>
      <c r="S10" s="67">
        <f t="shared" si="7"/>
        <v>7</v>
      </c>
    </row>
    <row r="11" spans="1:19" x14ac:dyDescent="0.3">
      <c r="A11" s="82" t="s">
        <v>882</v>
      </c>
      <c r="B11" s="64">
        <f>VLOOKUP($A11,'Return Data'!$B$7:$R$2843,3,0)</f>
        <v>44438</v>
      </c>
      <c r="C11" s="65">
        <f>VLOOKUP($A11,'Return Data'!$B$7:$R$2843,4,0)</f>
        <v>14.956</v>
      </c>
      <c r="D11" s="65">
        <f>VLOOKUP($A11,'Return Data'!$B$7:$R$2843,9,0)</f>
        <v>-26.3749</v>
      </c>
      <c r="E11" s="66">
        <f t="shared" si="0"/>
        <v>7</v>
      </c>
      <c r="F11" s="65">
        <f>VLOOKUP($A11,'Return Data'!$B$7:$R$2843,10,0)</f>
        <v>-11.283200000000001</v>
      </c>
      <c r="G11" s="66">
        <f t="shared" si="1"/>
        <v>7</v>
      </c>
      <c r="H11" s="65">
        <f>VLOOKUP($A11,'Return Data'!$B$7:$R$2843,11,0)</f>
        <v>3.004</v>
      </c>
      <c r="I11" s="66">
        <f t="shared" si="2"/>
        <v>9</v>
      </c>
      <c r="J11" s="65">
        <f>VLOOKUP($A11,'Return Data'!$B$7:$R$2843,12,0)</f>
        <v>-5.3520000000000003</v>
      </c>
      <c r="K11" s="66">
        <f t="shared" si="3"/>
        <v>6</v>
      </c>
      <c r="L11" s="65">
        <f>VLOOKUP($A11,'Return Data'!$B$7:$R$2843,13,0)</f>
        <v>-9.0841999999999992</v>
      </c>
      <c r="M11" s="66">
        <f t="shared" si="4"/>
        <v>7</v>
      </c>
      <c r="N11" s="65">
        <f>VLOOKUP($A11,'Return Data'!$B$7:$R$2843,17,0)</f>
        <v>9.7713999999999999</v>
      </c>
      <c r="O11" s="66">
        <f t="shared" si="5"/>
        <v>5</v>
      </c>
      <c r="P11" s="65">
        <f>VLOOKUP($A11,'Return Data'!$B$7:$R$2843,14,0)</f>
        <v>14.7392</v>
      </c>
      <c r="Q11" s="66">
        <f t="shared" si="6"/>
        <v>5</v>
      </c>
      <c r="R11" s="65">
        <f>VLOOKUP($A11,'Return Data'!$B$7:$R$2843,16,0)</f>
        <v>4.1773999999999996</v>
      </c>
      <c r="S11" s="67">
        <f t="shared" si="7"/>
        <v>5</v>
      </c>
    </row>
    <row r="12" spans="1:19" x14ac:dyDescent="0.3">
      <c r="A12" s="82" t="s">
        <v>884</v>
      </c>
      <c r="B12" s="64">
        <f>VLOOKUP($A12,'Return Data'!$B$7:$R$2843,3,0)</f>
        <v>44438</v>
      </c>
      <c r="C12" s="65">
        <f>VLOOKUP($A12,'Return Data'!$B$7:$R$2843,4,0)</f>
        <v>15.4613</v>
      </c>
      <c r="D12" s="65">
        <f>VLOOKUP($A12,'Return Data'!$B$7:$R$2843,9,0)</f>
        <v>-27.684999999999999</v>
      </c>
      <c r="E12" s="66">
        <f t="shared" si="0"/>
        <v>8</v>
      </c>
      <c r="F12" s="65">
        <f>VLOOKUP($A12,'Return Data'!$B$7:$R$2843,10,0)</f>
        <v>-10.9984</v>
      </c>
      <c r="G12" s="66">
        <f t="shared" si="1"/>
        <v>6</v>
      </c>
      <c r="H12" s="65">
        <f>VLOOKUP($A12,'Return Data'!$B$7:$R$2843,11,0)</f>
        <v>3.2557999999999998</v>
      </c>
      <c r="I12" s="66">
        <f t="shared" si="2"/>
        <v>7</v>
      </c>
      <c r="J12" s="65">
        <f>VLOOKUP($A12,'Return Data'!$B$7:$R$2843,12,0)</f>
        <v>-6.0677000000000003</v>
      </c>
      <c r="K12" s="66">
        <f t="shared" si="3"/>
        <v>10</v>
      </c>
      <c r="L12" s="65">
        <f>VLOOKUP($A12,'Return Data'!$B$7:$R$2843,13,0)</f>
        <v>-9.1823999999999995</v>
      </c>
      <c r="M12" s="66">
        <f t="shared" si="4"/>
        <v>8</v>
      </c>
      <c r="N12" s="65">
        <f>VLOOKUP($A12,'Return Data'!$B$7:$R$2843,17,0)</f>
        <v>9.2952999999999992</v>
      </c>
      <c r="O12" s="66">
        <f t="shared" si="5"/>
        <v>9</v>
      </c>
      <c r="P12" s="65">
        <f>VLOOKUP($A12,'Return Data'!$B$7:$R$2843,14,0)</f>
        <v>14.3817</v>
      </c>
      <c r="Q12" s="66">
        <f t="shared" si="6"/>
        <v>9</v>
      </c>
      <c r="R12" s="65">
        <f>VLOOKUP($A12,'Return Data'!$B$7:$R$2843,16,0)</f>
        <v>4.5030999999999999</v>
      </c>
      <c r="S12" s="67">
        <f t="shared" si="7"/>
        <v>4</v>
      </c>
    </row>
    <row r="13" spans="1:19" x14ac:dyDescent="0.3">
      <c r="A13" s="82" t="s">
        <v>886</v>
      </c>
      <c r="B13" s="64">
        <f>VLOOKUP($A13,'Return Data'!$B$7:$R$2843,3,0)</f>
        <v>44438</v>
      </c>
      <c r="C13" s="65">
        <f>VLOOKUP($A13,'Return Data'!$B$7:$R$2843,4,0)</f>
        <v>12.9451</v>
      </c>
      <c r="D13" s="65">
        <f>VLOOKUP($A13,'Return Data'!$B$7:$R$2843,9,0)</f>
        <v>-26.1295</v>
      </c>
      <c r="E13" s="66">
        <f t="shared" si="0"/>
        <v>6</v>
      </c>
      <c r="F13" s="65">
        <f>VLOOKUP($A13,'Return Data'!$B$7:$R$2843,10,0)</f>
        <v>-7.7030000000000003</v>
      </c>
      <c r="G13" s="66">
        <f t="shared" si="1"/>
        <v>1</v>
      </c>
      <c r="H13" s="65">
        <f>VLOOKUP($A13,'Return Data'!$B$7:$R$2843,11,0)</f>
        <v>0.72199999999999998</v>
      </c>
      <c r="I13" s="66">
        <f t="shared" si="2"/>
        <v>11</v>
      </c>
      <c r="J13" s="65">
        <f>VLOOKUP($A13,'Return Data'!$B$7:$R$2843,12,0)</f>
        <v>-5.4537000000000004</v>
      </c>
      <c r="K13" s="66">
        <f t="shared" si="3"/>
        <v>8</v>
      </c>
      <c r="L13" s="65">
        <f>VLOOKUP($A13,'Return Data'!$B$7:$R$2843,13,0)</f>
        <v>-8.4656000000000002</v>
      </c>
      <c r="M13" s="66">
        <f t="shared" si="4"/>
        <v>3</v>
      </c>
      <c r="N13" s="65">
        <f>VLOOKUP($A13,'Return Data'!$B$7:$R$2843,17,0)</f>
        <v>7.5709999999999997</v>
      </c>
      <c r="O13" s="66">
        <f t="shared" si="5"/>
        <v>10</v>
      </c>
      <c r="P13" s="65">
        <f>VLOOKUP($A13,'Return Data'!$B$7:$R$2843,14,0)</f>
        <v>14.2363</v>
      </c>
      <c r="Q13" s="66">
        <f t="shared" si="6"/>
        <v>10</v>
      </c>
      <c r="R13" s="65">
        <f>VLOOKUP($A13,'Return Data'!$B$7:$R$2843,16,0)</f>
        <v>2.8936000000000002</v>
      </c>
      <c r="S13" s="67">
        <f t="shared" si="7"/>
        <v>11</v>
      </c>
    </row>
    <row r="14" spans="1:19" x14ac:dyDescent="0.3">
      <c r="A14" s="82" t="s">
        <v>888</v>
      </c>
      <c r="B14" s="64">
        <f>VLOOKUP($A14,'Return Data'!$B$7:$R$2843,3,0)</f>
        <v>44438</v>
      </c>
      <c r="C14" s="65">
        <f>VLOOKUP($A14,'Return Data'!$B$7:$R$2843,4,0)</f>
        <v>14.083600000000001</v>
      </c>
      <c r="D14" s="65">
        <f>VLOOKUP($A14,'Return Data'!$B$7:$R$2843,9,0)</f>
        <v>-31.8767</v>
      </c>
      <c r="E14" s="66">
        <f t="shared" si="0"/>
        <v>10</v>
      </c>
      <c r="F14" s="65">
        <f>VLOOKUP($A14,'Return Data'!$B$7:$R$2843,10,0)</f>
        <v>-13.772500000000001</v>
      </c>
      <c r="G14" s="66">
        <f t="shared" si="1"/>
        <v>10</v>
      </c>
      <c r="H14" s="65">
        <f>VLOOKUP($A14,'Return Data'!$B$7:$R$2843,11,0)</f>
        <v>1.6485000000000001</v>
      </c>
      <c r="I14" s="66">
        <f t="shared" si="2"/>
        <v>10</v>
      </c>
      <c r="J14" s="65">
        <f>VLOOKUP($A14,'Return Data'!$B$7:$R$2843,12,0)</f>
        <v>-6.9458000000000002</v>
      </c>
      <c r="K14" s="66">
        <f t="shared" si="3"/>
        <v>11</v>
      </c>
      <c r="L14" s="65">
        <f>VLOOKUP($A14,'Return Data'!$B$7:$R$2843,13,0)</f>
        <v>-10.830500000000001</v>
      </c>
      <c r="M14" s="66">
        <f t="shared" si="4"/>
        <v>10</v>
      </c>
      <c r="N14" s="65">
        <f>VLOOKUP($A14,'Return Data'!$B$7:$R$2843,17,0)</f>
        <v>9.6743000000000006</v>
      </c>
      <c r="O14" s="66">
        <f t="shared" si="5"/>
        <v>6</v>
      </c>
      <c r="P14" s="65">
        <f>VLOOKUP($A14,'Return Data'!$B$7:$R$2843,14,0)</f>
        <v>14.176399999999999</v>
      </c>
      <c r="Q14" s="66">
        <f t="shared" si="6"/>
        <v>11</v>
      </c>
      <c r="R14" s="65">
        <f>VLOOKUP($A14,'Return Data'!$B$7:$R$2843,16,0)</f>
        <v>3.5773000000000001</v>
      </c>
      <c r="S14" s="67">
        <f t="shared" si="7"/>
        <v>10</v>
      </c>
    </row>
    <row r="15" spans="1:19" x14ac:dyDescent="0.3">
      <c r="A15" s="82" t="s">
        <v>890</v>
      </c>
      <c r="B15" s="64">
        <f>VLOOKUP($A15,'Return Data'!$B$7:$R$2843,3,0)</f>
        <v>44438</v>
      </c>
      <c r="C15" s="65">
        <f>VLOOKUP($A15,'Return Data'!$B$7:$R$2843,4,0)</f>
        <v>19.370899999999999</v>
      </c>
      <c r="D15" s="65">
        <f>VLOOKUP($A15,'Return Data'!$B$7:$R$2843,9,0)</f>
        <v>-28.412400000000002</v>
      </c>
      <c r="E15" s="66">
        <f t="shared" si="0"/>
        <v>9</v>
      </c>
      <c r="F15" s="65">
        <f>VLOOKUP($A15,'Return Data'!$B$7:$R$2843,10,0)</f>
        <v>-11.976800000000001</v>
      </c>
      <c r="G15" s="66">
        <f t="shared" si="1"/>
        <v>9</v>
      </c>
      <c r="H15" s="65">
        <f>VLOOKUP($A15,'Return Data'!$B$7:$R$2843,11,0)</f>
        <v>3.1309999999999998</v>
      </c>
      <c r="I15" s="66">
        <f t="shared" si="2"/>
        <v>8</v>
      </c>
      <c r="J15" s="65">
        <f>VLOOKUP($A15,'Return Data'!$B$7:$R$2843,12,0)</f>
        <v>-5.0431999999999997</v>
      </c>
      <c r="K15" s="66">
        <f t="shared" si="3"/>
        <v>2</v>
      </c>
      <c r="L15" s="65">
        <f>VLOOKUP($A15,'Return Data'!$B$7:$R$2843,13,0)</f>
        <v>-8.8470999999999993</v>
      </c>
      <c r="M15" s="66">
        <f t="shared" si="4"/>
        <v>5</v>
      </c>
      <c r="N15" s="65">
        <f>VLOOKUP($A15,'Return Data'!$B$7:$R$2843,17,0)</f>
        <v>9.6115999999999993</v>
      </c>
      <c r="O15" s="66">
        <f t="shared" si="5"/>
        <v>8</v>
      </c>
      <c r="P15" s="65">
        <f>VLOOKUP($A15,'Return Data'!$B$7:$R$2843,14,0)</f>
        <v>15.2614</v>
      </c>
      <c r="Q15" s="66">
        <f t="shared" si="6"/>
        <v>2</v>
      </c>
      <c r="R15" s="65">
        <f>VLOOKUP($A15,'Return Data'!$B$7:$R$2843,16,0)</f>
        <v>6.5373000000000001</v>
      </c>
      <c r="S15" s="67">
        <f t="shared" si="7"/>
        <v>1</v>
      </c>
    </row>
    <row r="16" spans="1:19" x14ac:dyDescent="0.3">
      <c r="A16" s="82" t="s">
        <v>892</v>
      </c>
      <c r="B16" s="64">
        <f>VLOOKUP($A16,'Return Data'!$B$7:$R$2843,3,0)</f>
        <v>44438</v>
      </c>
      <c r="C16" s="65">
        <f>VLOOKUP($A16,'Return Data'!$B$7:$R$2843,4,0)</f>
        <v>19.209199999999999</v>
      </c>
      <c r="D16" s="65">
        <f>VLOOKUP($A16,'Return Data'!$B$7:$R$2843,9,0)</f>
        <v>-25.926200000000001</v>
      </c>
      <c r="E16" s="66">
        <f t="shared" si="0"/>
        <v>5</v>
      </c>
      <c r="F16" s="65">
        <f>VLOOKUP($A16,'Return Data'!$B$7:$R$2843,10,0)</f>
        <v>-11.4758</v>
      </c>
      <c r="G16" s="66">
        <f t="shared" si="1"/>
        <v>8</v>
      </c>
      <c r="H16" s="65">
        <f>VLOOKUP($A16,'Return Data'!$B$7:$R$2843,11,0)</f>
        <v>3.335</v>
      </c>
      <c r="I16" s="66">
        <f t="shared" si="2"/>
        <v>5</v>
      </c>
      <c r="J16" s="65">
        <f>VLOOKUP($A16,'Return Data'!$B$7:$R$2843,12,0)</f>
        <v>-5.9965999999999999</v>
      </c>
      <c r="K16" s="66">
        <f t="shared" si="3"/>
        <v>9</v>
      </c>
      <c r="L16" s="65">
        <f>VLOOKUP($A16,'Return Data'!$B$7:$R$2843,13,0)</f>
        <v>-9.3469999999999995</v>
      </c>
      <c r="M16" s="66">
        <f t="shared" si="4"/>
        <v>9</v>
      </c>
      <c r="N16" s="65">
        <f>VLOOKUP($A16,'Return Data'!$B$7:$R$2843,17,0)</f>
        <v>9.7954000000000008</v>
      </c>
      <c r="O16" s="66">
        <f t="shared" si="5"/>
        <v>4</v>
      </c>
      <c r="P16" s="65">
        <f>VLOOKUP($A16,'Return Data'!$B$7:$R$2843,14,0)</f>
        <v>14.5212</v>
      </c>
      <c r="Q16" s="66">
        <f t="shared" si="6"/>
        <v>8</v>
      </c>
      <c r="R16" s="65">
        <f>VLOOKUP($A16,'Return Data'!$B$7:$R$2843,16,0)</f>
        <v>6.4206000000000003</v>
      </c>
      <c r="S16" s="67">
        <f t="shared" si="7"/>
        <v>2</v>
      </c>
    </row>
    <row r="17" spans="1:19" x14ac:dyDescent="0.3">
      <c r="A17" s="82" t="s">
        <v>894</v>
      </c>
      <c r="B17" s="64">
        <f>VLOOKUP($A17,'Return Data'!$B$7:$R$2843,3,0)</f>
        <v>44438</v>
      </c>
      <c r="C17" s="65">
        <f>VLOOKUP($A17,'Return Data'!$B$7:$R$2843,4,0)</f>
        <v>18.968599999999999</v>
      </c>
      <c r="D17" s="65">
        <f>VLOOKUP($A17,'Return Data'!$B$7:$R$2843,9,0)</f>
        <v>-21.971599999999999</v>
      </c>
      <c r="E17" s="66">
        <f t="shared" si="0"/>
        <v>2</v>
      </c>
      <c r="F17" s="65">
        <f>VLOOKUP($A17,'Return Data'!$B$7:$R$2843,10,0)</f>
        <v>-9.6788000000000007</v>
      </c>
      <c r="G17" s="66">
        <f t="shared" si="1"/>
        <v>3</v>
      </c>
      <c r="H17" s="65">
        <f>VLOOKUP($A17,'Return Data'!$B$7:$R$2843,11,0)</f>
        <v>4.1231999999999998</v>
      </c>
      <c r="I17" s="66">
        <f t="shared" si="2"/>
        <v>3</v>
      </c>
      <c r="J17" s="65">
        <f>VLOOKUP($A17,'Return Data'!$B$7:$R$2843,12,0)</f>
        <v>-5.1871999999999998</v>
      </c>
      <c r="K17" s="66">
        <f t="shared" si="3"/>
        <v>5</v>
      </c>
      <c r="L17" s="65">
        <f>VLOOKUP($A17,'Return Data'!$B$7:$R$2843,13,0)</f>
        <v>-8.8391999999999999</v>
      </c>
      <c r="M17" s="66">
        <f t="shared" si="4"/>
        <v>4</v>
      </c>
      <c r="N17" s="65">
        <f>VLOOKUP($A17,'Return Data'!$B$7:$R$2843,17,0)</f>
        <v>9.9434000000000005</v>
      </c>
      <c r="O17" s="66">
        <f t="shared" si="5"/>
        <v>1</v>
      </c>
      <c r="P17" s="65">
        <f>VLOOKUP($A17,'Return Data'!$B$7:$R$2843,14,0)</f>
        <v>14.9343</v>
      </c>
      <c r="Q17" s="66">
        <f t="shared" si="6"/>
        <v>4</v>
      </c>
      <c r="R17" s="65">
        <f>VLOOKUP($A17,'Return Data'!$B$7:$R$2843,16,0)</f>
        <v>6.4188999999999998</v>
      </c>
      <c r="S17" s="67">
        <f t="shared" si="7"/>
        <v>3</v>
      </c>
    </row>
    <row r="18" spans="1:19" x14ac:dyDescent="0.3">
      <c r="A18" s="82" t="s">
        <v>895</v>
      </c>
      <c r="B18" s="64">
        <f>VLOOKUP($A18,'Return Data'!$B$7:$R$2843,3,0)</f>
        <v>44438</v>
      </c>
      <c r="C18" s="65">
        <f>VLOOKUP($A18,'Return Data'!$B$7:$R$2843,4,0)</f>
        <v>14.5602</v>
      </c>
      <c r="D18" s="65">
        <f>VLOOKUP($A18,'Return Data'!$B$7:$R$2843,9,0)</f>
        <v>-24.576699999999999</v>
      </c>
      <c r="E18" s="66">
        <f t="shared" si="0"/>
        <v>4</v>
      </c>
      <c r="F18" s="65">
        <f>VLOOKUP($A18,'Return Data'!$B$7:$R$2843,10,0)</f>
        <v>-10.788399999999999</v>
      </c>
      <c r="G18" s="66">
        <f t="shared" si="1"/>
        <v>5</v>
      </c>
      <c r="H18" s="65">
        <f>VLOOKUP($A18,'Return Data'!$B$7:$R$2843,11,0)</f>
        <v>3.5001000000000002</v>
      </c>
      <c r="I18" s="66">
        <f t="shared" si="2"/>
        <v>4</v>
      </c>
      <c r="J18" s="65">
        <f>VLOOKUP($A18,'Return Data'!$B$7:$R$2843,12,0)</f>
        <v>-5.4431000000000003</v>
      </c>
      <c r="K18" s="66">
        <f t="shared" si="3"/>
        <v>7</v>
      </c>
      <c r="L18" s="65">
        <f>VLOOKUP($A18,'Return Data'!$B$7:$R$2843,13,0)</f>
        <v>-8.9751999999999992</v>
      </c>
      <c r="M18" s="66">
        <f t="shared" si="4"/>
        <v>6</v>
      </c>
      <c r="N18" s="65">
        <f>VLOOKUP($A18,'Return Data'!$B$7:$R$2843,17,0)</f>
        <v>9.8550000000000004</v>
      </c>
      <c r="O18" s="66">
        <f t="shared" si="5"/>
        <v>3</v>
      </c>
      <c r="P18" s="65">
        <f>VLOOKUP($A18,'Return Data'!$B$7:$R$2843,14,0)</f>
        <v>14.970800000000001</v>
      </c>
      <c r="Q18" s="66">
        <f t="shared" si="6"/>
        <v>3</v>
      </c>
      <c r="R18" s="65">
        <f>VLOOKUP($A18,'Return Data'!$B$7:$R$2843,16,0)</f>
        <v>3.8393000000000002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-30.608463636363641</v>
      </c>
      <c r="E20" s="88"/>
      <c r="F20" s="89">
        <f>AVERAGE(F8:F18)</f>
        <v>-14.523427272727274</v>
      </c>
      <c r="G20" s="88"/>
      <c r="H20" s="89">
        <f>AVERAGE(H8:H18)</f>
        <v>3.3935454545454551</v>
      </c>
      <c r="I20" s="88"/>
      <c r="J20" s="89">
        <f>AVERAGE(J8:J18)</f>
        <v>-5.4938181818181819</v>
      </c>
      <c r="K20" s="88"/>
      <c r="L20" s="89">
        <f>AVERAGE(L8:L18)</f>
        <v>-10.036763636363638</v>
      </c>
      <c r="M20" s="88"/>
      <c r="N20" s="89">
        <f>AVERAGE(N8:N18)</f>
        <v>9.3073363636363631</v>
      </c>
      <c r="O20" s="88"/>
      <c r="P20" s="89">
        <f>AVERAGE(P8:P18)</f>
        <v>15.1053</v>
      </c>
      <c r="Q20" s="88"/>
      <c r="R20" s="89">
        <f>AVERAGE(R8:R18)</f>
        <v>4.5751636363636363</v>
      </c>
      <c r="S20" s="90"/>
    </row>
    <row r="21" spans="1:19" x14ac:dyDescent="0.3">
      <c r="A21" s="87" t="s">
        <v>28</v>
      </c>
      <c r="B21" s="88"/>
      <c r="C21" s="88"/>
      <c r="D21" s="89">
        <f>MIN(D8:D18)</f>
        <v>-80.773399999999995</v>
      </c>
      <c r="E21" s="88"/>
      <c r="F21" s="89">
        <f>MIN(F8:F18)</f>
        <v>-53.193600000000004</v>
      </c>
      <c r="G21" s="88"/>
      <c r="H21" s="89">
        <f>MIN(H8:H18)</f>
        <v>0.72199999999999998</v>
      </c>
      <c r="I21" s="88"/>
      <c r="J21" s="89">
        <f>MIN(J8:J18)</f>
        <v>-6.9458000000000002</v>
      </c>
      <c r="K21" s="88"/>
      <c r="L21" s="89">
        <f>MIN(L8:L18)</f>
        <v>-20.325500000000002</v>
      </c>
      <c r="M21" s="88"/>
      <c r="N21" s="89">
        <f>MIN(N8:N18)</f>
        <v>7.2873999999999999</v>
      </c>
      <c r="O21" s="88"/>
      <c r="P21" s="89">
        <f>MIN(P8:P18)</f>
        <v>14.176399999999999</v>
      </c>
      <c r="Q21" s="88"/>
      <c r="R21" s="89">
        <f>MIN(R8:R18)</f>
        <v>2.8936000000000002</v>
      </c>
      <c r="S21" s="90"/>
    </row>
    <row r="22" spans="1:19" ht="15" thickBot="1" x14ac:dyDescent="0.35">
      <c r="A22" s="91" t="s">
        <v>29</v>
      </c>
      <c r="B22" s="92"/>
      <c r="C22" s="92"/>
      <c r="D22" s="93">
        <f>MAX(D8:D18)</f>
        <v>-19.773800000000001</v>
      </c>
      <c r="E22" s="92"/>
      <c r="F22" s="93">
        <f>MAX(F8:F18)</f>
        <v>-7.7030000000000003</v>
      </c>
      <c r="G22" s="92"/>
      <c r="H22" s="93">
        <f>MAX(H8:H18)</f>
        <v>6.5471000000000004</v>
      </c>
      <c r="I22" s="92"/>
      <c r="J22" s="93">
        <f>MAX(J8:J18)</f>
        <v>-4.6787000000000001</v>
      </c>
      <c r="K22" s="92"/>
      <c r="L22" s="93">
        <f>MAX(L8:L18)</f>
        <v>-8.2162000000000006</v>
      </c>
      <c r="M22" s="92"/>
      <c r="N22" s="93">
        <f>MAX(N8:N18)</f>
        <v>9.9434000000000005</v>
      </c>
      <c r="O22" s="92"/>
      <c r="P22" s="93">
        <f>MAX(P8:P18)</f>
        <v>19.6008</v>
      </c>
      <c r="Q22" s="92"/>
      <c r="R22" s="93">
        <f>MAX(R8:R18)</f>
        <v>6.5373000000000001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44438</v>
      </c>
      <c r="C8" s="65">
        <f>VLOOKUP($A8,'Return Data'!$B$7:$R$2843,4,0)</f>
        <v>16.739999999999998</v>
      </c>
      <c r="D8" s="65">
        <f>VLOOKUP($A8,'Return Data'!$B$7:$R$2843,9,0)</f>
        <v>8.1089000000000002</v>
      </c>
      <c r="E8" s="66">
        <f t="shared" ref="E8:E27" si="0">RANK(D8,D$8:D$27,0)</f>
        <v>12</v>
      </c>
      <c r="F8" s="65">
        <f>VLOOKUP($A8,'Return Data'!$B$7:$R$2843,10,0)</f>
        <v>6.3224</v>
      </c>
      <c r="G8" s="66">
        <f t="shared" ref="G8:G27" si="1">RANK(F8,F$8:F$27,0)</f>
        <v>14</v>
      </c>
      <c r="H8" s="65">
        <f>VLOOKUP($A8,'Return Data'!$B$7:$R$2843,11,0)</f>
        <v>8.7117000000000004</v>
      </c>
      <c r="I8" s="66">
        <f t="shared" ref="I8:I27" si="2">RANK(H8,H$8:H$27,0)</f>
        <v>11</v>
      </c>
      <c r="J8" s="65">
        <f>VLOOKUP($A8,'Return Data'!$B$7:$R$2843,12,0)</f>
        <v>8.2413000000000007</v>
      </c>
      <c r="K8" s="66">
        <f t="shared" ref="K8:K27" si="3">RANK(J8,J$8:J$27,0)</f>
        <v>7</v>
      </c>
      <c r="L8" s="65">
        <f>VLOOKUP($A8,'Return Data'!$B$7:$R$2843,13,0)</f>
        <v>10.246</v>
      </c>
      <c r="M8" s="66">
        <f t="shared" ref="M8:M27" si="4">RANK(L8,L$8:L$27,0)</f>
        <v>7</v>
      </c>
      <c r="N8" s="65">
        <f>VLOOKUP($A8,'Return Data'!$B$7:$R$2843,17,0)</f>
        <v>6.9389000000000003</v>
      </c>
      <c r="O8" s="66">
        <f>RANK(N8,N$8:N$27,0)</f>
        <v>9</v>
      </c>
      <c r="P8" s="65">
        <f>VLOOKUP($A8,'Return Data'!$B$7:$R$2843,14,0)</f>
        <v>6.9794</v>
      </c>
      <c r="Q8" s="66">
        <f>RANK(P8,P$8:P$27,0)</f>
        <v>7</v>
      </c>
      <c r="R8" s="65">
        <f>VLOOKUP($A8,'Return Data'!$B$7:$R$2843,16,0)</f>
        <v>8.4047999999999998</v>
      </c>
      <c r="S8" s="67">
        <f t="shared" ref="S8:S27" si="5">RANK(R8,R$8:R$27,0)</f>
        <v>7</v>
      </c>
    </row>
    <row r="9" spans="1:19" x14ac:dyDescent="0.3">
      <c r="A9" s="82" t="s">
        <v>654</v>
      </c>
      <c r="B9" s="64">
        <f>VLOOKUP($A9,'Return Data'!$B$7:$R$2843,3,0)</f>
        <v>44438</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-14.3629</v>
      </c>
      <c r="S9" s="67">
        <f t="shared" si="5"/>
        <v>19</v>
      </c>
    </row>
    <row r="10" spans="1:19" x14ac:dyDescent="0.3">
      <c r="A10" s="82" t="s">
        <v>656</v>
      </c>
      <c r="B10" s="64">
        <f>VLOOKUP($A10,'Return Data'!$B$7:$R$2843,3,0)</f>
        <v>44438</v>
      </c>
      <c r="C10" s="65">
        <f>VLOOKUP($A10,'Return Data'!$B$7:$R$2843,4,0)</f>
        <v>18.216100000000001</v>
      </c>
      <c r="D10" s="65">
        <f>VLOOKUP($A10,'Return Data'!$B$7:$R$2843,9,0)</f>
        <v>9.6248000000000005</v>
      </c>
      <c r="E10" s="66">
        <f t="shared" si="0"/>
        <v>8</v>
      </c>
      <c r="F10" s="65">
        <f>VLOOKUP($A10,'Return Data'!$B$7:$R$2843,10,0)</f>
        <v>7.1951000000000001</v>
      </c>
      <c r="G10" s="66">
        <f t="shared" si="1"/>
        <v>10</v>
      </c>
      <c r="H10" s="65">
        <f>VLOOKUP($A10,'Return Data'!$B$7:$R$2843,11,0)</f>
        <v>8.8899000000000008</v>
      </c>
      <c r="I10" s="66">
        <f t="shared" si="2"/>
        <v>9</v>
      </c>
      <c r="J10" s="65">
        <f>VLOOKUP($A10,'Return Data'!$B$7:$R$2843,12,0)</f>
        <v>7.9013</v>
      </c>
      <c r="K10" s="66">
        <f t="shared" si="3"/>
        <v>8</v>
      </c>
      <c r="L10" s="65">
        <f>VLOOKUP($A10,'Return Data'!$B$7:$R$2843,13,0)</f>
        <v>9.2098999999999993</v>
      </c>
      <c r="M10" s="66">
        <f t="shared" si="4"/>
        <v>9</v>
      </c>
      <c r="N10" s="65">
        <f>VLOOKUP($A10,'Return Data'!$B$7:$R$2843,17,0)</f>
        <v>8.9489000000000001</v>
      </c>
      <c r="O10" s="66">
        <f t="shared" ref="O10:O22" si="6">RANK(N10,N$8:N$27,0)</f>
        <v>3</v>
      </c>
      <c r="P10" s="65">
        <f>VLOOKUP($A10,'Return Data'!$B$7:$R$2843,14,0)</f>
        <v>7.7165999999999997</v>
      </c>
      <c r="Q10" s="66">
        <f t="shared" ref="Q10:Q22" si="7">RANK(P10,P$8:P$27,0)</f>
        <v>6</v>
      </c>
      <c r="R10" s="65">
        <f>VLOOKUP($A10,'Return Data'!$B$7:$R$2843,16,0)</f>
        <v>8.7731999999999992</v>
      </c>
      <c r="S10" s="67">
        <f t="shared" si="5"/>
        <v>5</v>
      </c>
    </row>
    <row r="11" spans="1:19" x14ac:dyDescent="0.3">
      <c r="A11" s="82" t="s">
        <v>660</v>
      </c>
      <c r="B11" s="64">
        <f>VLOOKUP($A11,'Return Data'!$B$7:$R$2843,3,0)</f>
        <v>44438</v>
      </c>
      <c r="C11" s="65">
        <f>VLOOKUP($A11,'Return Data'!$B$7:$R$2843,4,0)</f>
        <v>17.1143</v>
      </c>
      <c r="D11" s="65">
        <f>VLOOKUP($A11,'Return Data'!$B$7:$R$2843,9,0)</f>
        <v>17.8583</v>
      </c>
      <c r="E11" s="66">
        <f t="shared" si="0"/>
        <v>1</v>
      </c>
      <c r="F11" s="65">
        <f>VLOOKUP($A11,'Return Data'!$B$7:$R$2843,10,0)</f>
        <v>8.7509999999999994</v>
      </c>
      <c r="G11" s="66">
        <f t="shared" si="1"/>
        <v>5</v>
      </c>
      <c r="H11" s="65">
        <f>VLOOKUP($A11,'Return Data'!$B$7:$R$2843,11,0)</f>
        <v>16.179500000000001</v>
      </c>
      <c r="I11" s="66">
        <f t="shared" si="2"/>
        <v>2</v>
      </c>
      <c r="J11" s="65">
        <f>VLOOKUP($A11,'Return Data'!$B$7:$R$2843,12,0)</f>
        <v>14.183199999999999</v>
      </c>
      <c r="K11" s="66">
        <f t="shared" si="3"/>
        <v>2</v>
      </c>
      <c r="L11" s="65">
        <f>VLOOKUP($A11,'Return Data'!$B$7:$R$2843,13,0)</f>
        <v>15.1732</v>
      </c>
      <c r="M11" s="66">
        <f t="shared" si="4"/>
        <v>2</v>
      </c>
      <c r="N11" s="65">
        <f>VLOOKUP($A11,'Return Data'!$B$7:$R$2843,17,0)</f>
        <v>7.1196999999999999</v>
      </c>
      <c r="O11" s="66">
        <f t="shared" si="6"/>
        <v>8</v>
      </c>
      <c r="P11" s="65">
        <f>VLOOKUP($A11,'Return Data'!$B$7:$R$2843,14,0)</f>
        <v>6.1291000000000002</v>
      </c>
      <c r="Q11" s="66">
        <f t="shared" si="7"/>
        <v>8</v>
      </c>
      <c r="R11" s="65">
        <f>VLOOKUP($A11,'Return Data'!$B$7:$R$2843,16,0)</f>
        <v>8.4746000000000006</v>
      </c>
      <c r="S11" s="67">
        <f t="shared" si="5"/>
        <v>6</v>
      </c>
    </row>
    <row r="12" spans="1:19" x14ac:dyDescent="0.3">
      <c r="A12" s="82" t="s">
        <v>662</v>
      </c>
      <c r="B12" s="64">
        <f>VLOOKUP($A12,'Return Data'!$B$7:$R$2843,3,0)</f>
        <v>44438</v>
      </c>
      <c r="C12" s="65">
        <f>VLOOKUP($A12,'Return Data'!$B$7:$R$2843,4,0)</f>
        <v>4.3583999999999996</v>
      </c>
      <c r="D12" s="65">
        <f>VLOOKUP($A12,'Return Data'!$B$7:$R$2843,9,0)</f>
        <v>6.4649000000000001</v>
      </c>
      <c r="E12" s="66">
        <f t="shared" si="0"/>
        <v>17</v>
      </c>
      <c r="F12" s="65">
        <f>VLOOKUP($A12,'Return Data'!$B$7:$R$2843,10,0)</f>
        <v>9.3612000000000002</v>
      </c>
      <c r="G12" s="66">
        <f t="shared" si="1"/>
        <v>4</v>
      </c>
      <c r="H12" s="65">
        <f>VLOOKUP($A12,'Return Data'!$B$7:$R$2843,11,0)</f>
        <v>15.913500000000001</v>
      </c>
      <c r="I12" s="66">
        <f t="shared" si="2"/>
        <v>3</v>
      </c>
      <c r="J12" s="65">
        <f>VLOOKUP($A12,'Return Data'!$B$7:$R$2843,12,0)</f>
        <v>11.968299999999999</v>
      </c>
      <c r="K12" s="66">
        <f t="shared" si="3"/>
        <v>3</v>
      </c>
      <c r="L12" s="65">
        <f>VLOOKUP($A12,'Return Data'!$B$7:$R$2843,13,0)</f>
        <v>11.108599999999999</v>
      </c>
      <c r="M12" s="66">
        <f t="shared" si="4"/>
        <v>5</v>
      </c>
      <c r="N12" s="65">
        <f>VLOOKUP($A12,'Return Data'!$B$7:$R$2843,17,0)</f>
        <v>-22.050599999999999</v>
      </c>
      <c r="O12" s="66">
        <f t="shared" si="6"/>
        <v>17</v>
      </c>
      <c r="P12" s="65">
        <f>VLOOKUP($A12,'Return Data'!$B$7:$R$2843,14,0)</f>
        <v>-31.8932</v>
      </c>
      <c r="Q12" s="66">
        <f t="shared" si="7"/>
        <v>17</v>
      </c>
      <c r="R12" s="65">
        <f>VLOOKUP($A12,'Return Data'!$B$7:$R$2843,16,0)</f>
        <v>-11.977499999999999</v>
      </c>
      <c r="S12" s="67">
        <f t="shared" si="5"/>
        <v>18</v>
      </c>
    </row>
    <row r="13" spans="1:19" x14ac:dyDescent="0.3">
      <c r="A13" s="82" t="s">
        <v>664</v>
      </c>
      <c r="B13" s="64">
        <f>VLOOKUP($A13,'Return Data'!$B$7:$R$2843,3,0)</f>
        <v>44438</v>
      </c>
      <c r="C13" s="65">
        <f>VLOOKUP($A13,'Return Data'!$B$7:$R$2843,4,0)</f>
        <v>32.477899999999998</v>
      </c>
      <c r="D13" s="65">
        <f>VLOOKUP($A13,'Return Data'!$B$7:$R$2843,9,0)</f>
        <v>2.1173000000000002</v>
      </c>
      <c r="E13" s="66">
        <f t="shared" si="0"/>
        <v>19</v>
      </c>
      <c r="F13" s="65">
        <f>VLOOKUP($A13,'Return Data'!$B$7:$R$2843,10,0)</f>
        <v>3.0838000000000001</v>
      </c>
      <c r="G13" s="66">
        <f t="shared" si="1"/>
        <v>18</v>
      </c>
      <c r="H13" s="65">
        <f>VLOOKUP($A13,'Return Data'!$B$7:$R$2843,11,0)</f>
        <v>4.4076000000000004</v>
      </c>
      <c r="I13" s="66">
        <f t="shared" si="2"/>
        <v>19</v>
      </c>
      <c r="J13" s="65">
        <f>VLOOKUP($A13,'Return Data'!$B$7:$R$2843,12,0)</f>
        <v>4.3844000000000003</v>
      </c>
      <c r="K13" s="66">
        <f t="shared" si="3"/>
        <v>16</v>
      </c>
      <c r="L13" s="65">
        <f>VLOOKUP($A13,'Return Data'!$B$7:$R$2843,13,0)</f>
        <v>6.1981000000000002</v>
      </c>
      <c r="M13" s="66">
        <f t="shared" si="4"/>
        <v>16</v>
      </c>
      <c r="N13" s="65">
        <f>VLOOKUP($A13,'Return Data'!$B$7:$R$2843,17,0)</f>
        <v>6.0006000000000004</v>
      </c>
      <c r="O13" s="66">
        <f t="shared" si="6"/>
        <v>10</v>
      </c>
      <c r="P13" s="65">
        <f>VLOOKUP($A13,'Return Data'!$B$7:$R$2843,14,0)</f>
        <v>2.6212</v>
      </c>
      <c r="Q13" s="66">
        <f t="shared" si="7"/>
        <v>14</v>
      </c>
      <c r="R13" s="65">
        <f>VLOOKUP($A13,'Return Data'!$B$7:$R$2843,16,0)</f>
        <v>6.9108999999999998</v>
      </c>
      <c r="S13" s="67">
        <f t="shared" si="5"/>
        <v>13</v>
      </c>
    </row>
    <row r="14" spans="1:19" x14ac:dyDescent="0.3">
      <c r="A14" s="82" t="s">
        <v>667</v>
      </c>
      <c r="B14" s="64">
        <f>VLOOKUP($A14,'Return Data'!$B$7:$R$2843,3,0)</f>
        <v>44438</v>
      </c>
      <c r="C14" s="65">
        <f>VLOOKUP($A14,'Return Data'!$B$7:$R$2843,4,0)</f>
        <v>22.560300000000002</v>
      </c>
      <c r="D14" s="65">
        <f>VLOOKUP($A14,'Return Data'!$B$7:$R$2843,9,0)</f>
        <v>9.9949999999999992</v>
      </c>
      <c r="E14" s="66">
        <f t="shared" si="0"/>
        <v>7</v>
      </c>
      <c r="F14" s="65">
        <f>VLOOKUP($A14,'Return Data'!$B$7:$R$2843,10,0)</f>
        <v>-2.3795000000000002</v>
      </c>
      <c r="G14" s="66">
        <f t="shared" si="1"/>
        <v>20</v>
      </c>
      <c r="H14" s="65">
        <f>VLOOKUP($A14,'Return Data'!$B$7:$R$2843,11,0)</f>
        <v>8.7582000000000004</v>
      </c>
      <c r="I14" s="66">
        <f t="shared" si="2"/>
        <v>10</v>
      </c>
      <c r="J14" s="65">
        <f>VLOOKUP($A14,'Return Data'!$B$7:$R$2843,12,0)</f>
        <v>11.5002</v>
      </c>
      <c r="K14" s="66">
        <f t="shared" si="3"/>
        <v>4</v>
      </c>
      <c r="L14" s="65">
        <f>VLOOKUP($A14,'Return Data'!$B$7:$R$2843,13,0)</f>
        <v>14.89</v>
      </c>
      <c r="M14" s="66">
        <f t="shared" si="4"/>
        <v>3</v>
      </c>
      <c r="N14" s="65">
        <f>VLOOKUP($A14,'Return Data'!$B$7:$R$2843,17,0)</f>
        <v>4.0818000000000003</v>
      </c>
      <c r="O14" s="66">
        <f t="shared" si="6"/>
        <v>12</v>
      </c>
      <c r="P14" s="65">
        <f>VLOOKUP($A14,'Return Data'!$B$7:$R$2843,14,0)</f>
        <v>5.1722000000000001</v>
      </c>
      <c r="Q14" s="66">
        <f t="shared" si="7"/>
        <v>9</v>
      </c>
      <c r="R14" s="65">
        <f>VLOOKUP($A14,'Return Data'!$B$7:$R$2843,16,0)</f>
        <v>8.2812999999999999</v>
      </c>
      <c r="S14" s="67">
        <f t="shared" si="5"/>
        <v>8</v>
      </c>
    </row>
    <row r="15" spans="1:19" x14ac:dyDescent="0.3">
      <c r="A15" s="82" t="s">
        <v>675</v>
      </c>
      <c r="B15" s="64">
        <f>VLOOKUP($A15,'Return Data'!$B$7:$R$2843,3,0)</f>
        <v>44438</v>
      </c>
      <c r="C15" s="65">
        <f>VLOOKUP($A15,'Return Data'!$B$7:$R$2843,4,0)</f>
        <v>20.003699999999998</v>
      </c>
      <c r="D15" s="65">
        <f>VLOOKUP($A15,'Return Data'!$B$7:$R$2843,9,0)</f>
        <v>8.7941000000000003</v>
      </c>
      <c r="E15" s="66">
        <f t="shared" si="0"/>
        <v>9</v>
      </c>
      <c r="F15" s="65">
        <f>VLOOKUP($A15,'Return Data'!$B$7:$R$2843,10,0)</f>
        <v>8.4268999999999998</v>
      </c>
      <c r="G15" s="66">
        <f t="shared" si="1"/>
        <v>6</v>
      </c>
      <c r="H15" s="65">
        <f>VLOOKUP($A15,'Return Data'!$B$7:$R$2843,11,0)</f>
        <v>10.1942</v>
      </c>
      <c r="I15" s="66">
        <f t="shared" si="2"/>
        <v>6</v>
      </c>
      <c r="J15" s="65">
        <f>VLOOKUP($A15,'Return Data'!$B$7:$R$2843,12,0)</f>
        <v>8.5451999999999995</v>
      </c>
      <c r="K15" s="66">
        <f t="shared" si="3"/>
        <v>6</v>
      </c>
      <c r="L15" s="65">
        <f>VLOOKUP($A15,'Return Data'!$B$7:$R$2843,13,0)</f>
        <v>11.1281</v>
      </c>
      <c r="M15" s="66">
        <f t="shared" si="4"/>
        <v>4</v>
      </c>
      <c r="N15" s="65">
        <f>VLOOKUP($A15,'Return Data'!$B$7:$R$2843,17,0)</f>
        <v>10.1417</v>
      </c>
      <c r="O15" s="66">
        <f t="shared" si="6"/>
        <v>1</v>
      </c>
      <c r="P15" s="65">
        <f>VLOOKUP($A15,'Return Data'!$B$7:$R$2843,14,0)</f>
        <v>9.6378000000000004</v>
      </c>
      <c r="Q15" s="66">
        <f t="shared" si="7"/>
        <v>1</v>
      </c>
      <c r="R15" s="65">
        <f>VLOOKUP($A15,'Return Data'!$B$7:$R$2843,16,0)</f>
        <v>9.7692999999999994</v>
      </c>
      <c r="S15" s="67">
        <f t="shared" si="5"/>
        <v>1</v>
      </c>
    </row>
    <row r="16" spans="1:19" x14ac:dyDescent="0.3">
      <c r="A16" s="82" t="s">
        <v>677</v>
      </c>
      <c r="B16" s="64">
        <f>VLOOKUP($A16,'Return Data'!$B$7:$R$2843,3,0)</f>
        <v>44438</v>
      </c>
      <c r="C16" s="65">
        <f>VLOOKUP($A16,'Return Data'!$B$7:$R$2843,4,0)</f>
        <v>26.244800000000001</v>
      </c>
      <c r="D16" s="65">
        <f>VLOOKUP($A16,'Return Data'!$B$7:$R$2843,9,0)</f>
        <v>8.3176000000000005</v>
      </c>
      <c r="E16" s="66">
        <f t="shared" si="0"/>
        <v>11</v>
      </c>
      <c r="F16" s="65">
        <f>VLOOKUP($A16,'Return Data'!$B$7:$R$2843,10,0)</f>
        <v>7.2279</v>
      </c>
      <c r="G16" s="66">
        <f t="shared" si="1"/>
        <v>9</v>
      </c>
      <c r="H16" s="65">
        <f>VLOOKUP($A16,'Return Data'!$B$7:$R$2843,11,0)</f>
        <v>9.1788000000000007</v>
      </c>
      <c r="I16" s="66">
        <f t="shared" si="2"/>
        <v>7</v>
      </c>
      <c r="J16" s="65">
        <f>VLOOKUP($A16,'Return Data'!$B$7:$R$2843,12,0)</f>
        <v>7.5054999999999996</v>
      </c>
      <c r="K16" s="66">
        <f t="shared" si="3"/>
        <v>9</v>
      </c>
      <c r="L16" s="65">
        <f>VLOOKUP($A16,'Return Data'!$B$7:$R$2843,13,0)</f>
        <v>9.3598999999999997</v>
      </c>
      <c r="M16" s="66">
        <f t="shared" si="4"/>
        <v>8</v>
      </c>
      <c r="N16" s="65">
        <f>VLOOKUP($A16,'Return Data'!$B$7:$R$2843,17,0)</f>
        <v>9.7029999999999994</v>
      </c>
      <c r="O16" s="66">
        <f t="shared" si="6"/>
        <v>2</v>
      </c>
      <c r="P16" s="65">
        <f>VLOOKUP($A16,'Return Data'!$B$7:$R$2843,14,0)</f>
        <v>9.4580000000000002</v>
      </c>
      <c r="Q16" s="66">
        <f t="shared" si="7"/>
        <v>2</v>
      </c>
      <c r="R16" s="65">
        <f>VLOOKUP($A16,'Return Data'!$B$7:$R$2843,16,0)</f>
        <v>9.4603000000000002</v>
      </c>
      <c r="S16" s="67">
        <f t="shared" si="5"/>
        <v>2</v>
      </c>
    </row>
    <row r="17" spans="1:19" x14ac:dyDescent="0.3">
      <c r="A17" s="82" t="s">
        <v>679</v>
      </c>
      <c r="B17" s="64">
        <f>VLOOKUP($A17,'Return Data'!$B$7:$R$2843,3,0)</f>
        <v>44438</v>
      </c>
      <c r="C17" s="65">
        <f>VLOOKUP($A17,'Return Data'!$B$7:$R$2843,4,0)</f>
        <v>14.438700000000001</v>
      </c>
      <c r="D17" s="65">
        <f>VLOOKUP($A17,'Return Data'!$B$7:$R$2843,9,0)</f>
        <v>8.0709</v>
      </c>
      <c r="E17" s="66">
        <f t="shared" si="0"/>
        <v>13</v>
      </c>
      <c r="F17" s="65">
        <f>VLOOKUP($A17,'Return Data'!$B$7:$R$2843,10,0)</f>
        <v>6.4993999999999996</v>
      </c>
      <c r="G17" s="66">
        <f t="shared" si="1"/>
        <v>12</v>
      </c>
      <c r="H17" s="65">
        <f>VLOOKUP($A17,'Return Data'!$B$7:$R$2843,11,0)</f>
        <v>6.726</v>
      </c>
      <c r="I17" s="66">
        <f t="shared" si="2"/>
        <v>18</v>
      </c>
      <c r="J17" s="65">
        <f>VLOOKUP($A17,'Return Data'!$B$7:$R$2843,12,0)</f>
        <v>6.6288999999999998</v>
      </c>
      <c r="K17" s="66">
        <f t="shared" si="3"/>
        <v>11</v>
      </c>
      <c r="L17" s="65">
        <f>VLOOKUP($A17,'Return Data'!$B$7:$R$2843,13,0)</f>
        <v>9.0017999999999994</v>
      </c>
      <c r="M17" s="66">
        <f t="shared" si="4"/>
        <v>10</v>
      </c>
      <c r="N17" s="65">
        <f>VLOOKUP($A17,'Return Data'!$B$7:$R$2843,17,0)</f>
        <v>-0.4506</v>
      </c>
      <c r="O17" s="66">
        <f t="shared" si="6"/>
        <v>15</v>
      </c>
      <c r="P17" s="65">
        <f>VLOOKUP($A17,'Return Data'!$B$7:$R$2843,14,0)</f>
        <v>-0.48359999999999997</v>
      </c>
      <c r="Q17" s="66">
        <f t="shared" si="7"/>
        <v>15</v>
      </c>
      <c r="R17" s="65">
        <f>VLOOKUP($A17,'Return Data'!$B$7:$R$2843,16,0)</f>
        <v>5.0206</v>
      </c>
      <c r="S17" s="67">
        <f t="shared" si="5"/>
        <v>15</v>
      </c>
    </row>
    <row r="18" spans="1:19" x14ac:dyDescent="0.3">
      <c r="A18" s="82" t="s">
        <v>680</v>
      </c>
      <c r="B18" s="64">
        <f>VLOOKUP($A18,'Return Data'!$B$7:$R$2843,3,0)</f>
        <v>44438</v>
      </c>
      <c r="C18" s="65">
        <f>VLOOKUP($A18,'Return Data'!$B$7:$R$2843,4,0)</f>
        <v>13.9817</v>
      </c>
      <c r="D18" s="65">
        <f>VLOOKUP($A18,'Return Data'!$B$7:$R$2843,9,0)</f>
        <v>10.244300000000001</v>
      </c>
      <c r="E18" s="66">
        <f t="shared" si="0"/>
        <v>5</v>
      </c>
      <c r="F18" s="65">
        <f>VLOOKUP($A18,'Return Data'!$B$7:$R$2843,10,0)</f>
        <v>6.5518000000000001</v>
      </c>
      <c r="G18" s="66">
        <f t="shared" si="1"/>
        <v>11</v>
      </c>
      <c r="H18" s="65">
        <f>VLOOKUP($A18,'Return Data'!$B$7:$R$2843,11,0)</f>
        <v>7.6303999999999998</v>
      </c>
      <c r="I18" s="66">
        <f t="shared" si="2"/>
        <v>13</v>
      </c>
      <c r="J18" s="65">
        <f>VLOOKUP($A18,'Return Data'!$B$7:$R$2843,12,0)</f>
        <v>5.7275</v>
      </c>
      <c r="K18" s="66">
        <f t="shared" si="3"/>
        <v>14</v>
      </c>
      <c r="L18" s="65">
        <f>VLOOKUP($A18,'Return Data'!$B$7:$R$2843,13,0)</f>
        <v>7.7404000000000002</v>
      </c>
      <c r="M18" s="66">
        <f t="shared" si="4"/>
        <v>13</v>
      </c>
      <c r="N18" s="65">
        <f>VLOOKUP($A18,'Return Data'!$B$7:$R$2843,17,0)</f>
        <v>7.5330000000000004</v>
      </c>
      <c r="O18" s="66">
        <f t="shared" si="6"/>
        <v>6</v>
      </c>
      <c r="P18" s="65">
        <f>VLOOKUP($A18,'Return Data'!$B$7:$R$2843,14,0)</f>
        <v>8.2147000000000006</v>
      </c>
      <c r="Q18" s="66">
        <f t="shared" si="7"/>
        <v>4</v>
      </c>
      <c r="R18" s="65">
        <f>VLOOKUP($A18,'Return Data'!$B$7:$R$2843,16,0)</f>
        <v>7.7397999999999998</v>
      </c>
      <c r="S18" s="67">
        <f t="shared" si="5"/>
        <v>9</v>
      </c>
    </row>
    <row r="19" spans="1:19" x14ac:dyDescent="0.3">
      <c r="A19" s="82" t="s">
        <v>683</v>
      </c>
      <c r="B19" s="64">
        <f>VLOOKUP($A19,'Return Data'!$B$7:$R$2843,3,0)</f>
        <v>44438</v>
      </c>
      <c r="C19" s="65">
        <f>VLOOKUP($A19,'Return Data'!$B$7:$R$2843,4,0)</f>
        <v>1566.7771</v>
      </c>
      <c r="D19" s="65">
        <f>VLOOKUP($A19,'Return Data'!$B$7:$R$2843,9,0)</f>
        <v>7.2588999999999997</v>
      </c>
      <c r="E19" s="66">
        <f t="shared" si="0"/>
        <v>16</v>
      </c>
      <c r="F19" s="65">
        <f>VLOOKUP($A19,'Return Data'!$B$7:$R$2843,10,0)</f>
        <v>5.149</v>
      </c>
      <c r="G19" s="66">
        <f t="shared" si="1"/>
        <v>16</v>
      </c>
      <c r="H19" s="65">
        <f>VLOOKUP($A19,'Return Data'!$B$7:$R$2843,11,0)</f>
        <v>6.8807</v>
      </c>
      <c r="I19" s="66">
        <f t="shared" si="2"/>
        <v>17</v>
      </c>
      <c r="J19" s="65">
        <f>VLOOKUP($A19,'Return Data'!$B$7:$R$2843,12,0)</f>
        <v>4.1246</v>
      </c>
      <c r="K19" s="66">
        <f t="shared" si="3"/>
        <v>17</v>
      </c>
      <c r="L19" s="65">
        <f>VLOOKUP($A19,'Return Data'!$B$7:$R$2843,13,0)</f>
        <v>5.2931999999999997</v>
      </c>
      <c r="M19" s="66">
        <f t="shared" si="4"/>
        <v>17</v>
      </c>
      <c r="N19" s="65">
        <f>VLOOKUP($A19,'Return Data'!$B$7:$R$2843,17,0)</f>
        <v>7.2991999999999999</v>
      </c>
      <c r="O19" s="66">
        <f t="shared" si="6"/>
        <v>7</v>
      </c>
      <c r="P19" s="65">
        <f>VLOOKUP($A19,'Return Data'!$B$7:$R$2843,14,0)</f>
        <v>2.8915000000000002</v>
      </c>
      <c r="Q19" s="66">
        <f t="shared" si="7"/>
        <v>13</v>
      </c>
      <c r="R19" s="65">
        <f>VLOOKUP($A19,'Return Data'!$B$7:$R$2843,16,0)</f>
        <v>6.6327999999999996</v>
      </c>
      <c r="S19" s="67">
        <f t="shared" si="5"/>
        <v>14</v>
      </c>
    </row>
    <row r="20" spans="1:19" x14ac:dyDescent="0.3">
      <c r="A20" s="82" t="s">
        <v>685</v>
      </c>
      <c r="B20" s="64">
        <f>VLOOKUP($A20,'Return Data'!$B$7:$R$2843,3,0)</f>
        <v>44438</v>
      </c>
      <c r="C20" s="65">
        <f>VLOOKUP($A20,'Return Data'!$B$7:$R$2843,4,0)</f>
        <v>26.1219</v>
      </c>
      <c r="D20" s="65">
        <f>VLOOKUP($A20,'Return Data'!$B$7:$R$2843,9,0)</f>
        <v>9.9959000000000007</v>
      </c>
      <c r="E20" s="66">
        <f t="shared" si="0"/>
        <v>6</v>
      </c>
      <c r="F20" s="65">
        <f>VLOOKUP($A20,'Return Data'!$B$7:$R$2843,10,0)</f>
        <v>7.7305000000000001</v>
      </c>
      <c r="G20" s="66">
        <f t="shared" si="1"/>
        <v>7</v>
      </c>
      <c r="H20" s="65">
        <f>VLOOKUP($A20,'Return Data'!$B$7:$R$2843,11,0)</f>
        <v>8.9777000000000005</v>
      </c>
      <c r="I20" s="66">
        <f t="shared" si="2"/>
        <v>8</v>
      </c>
      <c r="J20" s="65">
        <f>VLOOKUP($A20,'Return Data'!$B$7:$R$2843,12,0)</f>
        <v>7.3529999999999998</v>
      </c>
      <c r="K20" s="66">
        <f t="shared" si="3"/>
        <v>10</v>
      </c>
      <c r="L20" s="65">
        <f>VLOOKUP($A20,'Return Data'!$B$7:$R$2843,13,0)</f>
        <v>8.2233000000000001</v>
      </c>
      <c r="M20" s="66">
        <f t="shared" si="4"/>
        <v>12</v>
      </c>
      <c r="N20" s="65">
        <f>VLOOKUP($A20,'Return Data'!$B$7:$R$2843,17,0)</f>
        <v>8.0078999999999994</v>
      </c>
      <c r="O20" s="66">
        <f t="shared" si="6"/>
        <v>5</v>
      </c>
      <c r="P20" s="65">
        <f>VLOOKUP($A20,'Return Data'!$B$7:$R$2843,14,0)</f>
        <v>8.3245000000000005</v>
      </c>
      <c r="Q20" s="66">
        <f t="shared" si="7"/>
        <v>3</v>
      </c>
      <c r="R20" s="65">
        <f>VLOOKUP($A20,'Return Data'!$B$7:$R$2843,16,0)</f>
        <v>9.1126000000000005</v>
      </c>
      <c r="S20" s="67">
        <f t="shared" si="5"/>
        <v>4</v>
      </c>
    </row>
    <row r="21" spans="1:19" x14ac:dyDescent="0.3">
      <c r="A21" s="82" t="s">
        <v>687</v>
      </c>
      <c r="B21" s="64">
        <f>VLOOKUP($A21,'Return Data'!$B$7:$R$2843,3,0)</f>
        <v>44438</v>
      </c>
      <c r="C21" s="65">
        <f>VLOOKUP($A21,'Return Data'!$B$7:$R$2843,4,0)</f>
        <v>23.988900000000001</v>
      </c>
      <c r="D21" s="65">
        <f>VLOOKUP($A21,'Return Data'!$B$7:$R$2843,9,0)</f>
        <v>7.3041999999999998</v>
      </c>
      <c r="E21" s="66">
        <f t="shared" si="0"/>
        <v>15</v>
      </c>
      <c r="F21" s="65">
        <f>VLOOKUP($A21,'Return Data'!$B$7:$R$2843,10,0)</f>
        <v>5.7975000000000003</v>
      </c>
      <c r="G21" s="66">
        <f t="shared" si="1"/>
        <v>15</v>
      </c>
      <c r="H21" s="65">
        <f>VLOOKUP($A21,'Return Data'!$B$7:$R$2843,11,0)</f>
        <v>6.9501999999999997</v>
      </c>
      <c r="I21" s="66">
        <f t="shared" si="2"/>
        <v>15</v>
      </c>
      <c r="J21" s="65">
        <f>VLOOKUP($A21,'Return Data'!$B$7:$R$2843,12,0)</f>
        <v>5.0175999999999998</v>
      </c>
      <c r="K21" s="66">
        <f t="shared" si="3"/>
        <v>15</v>
      </c>
      <c r="L21" s="65">
        <f>VLOOKUP($A21,'Return Data'!$B$7:$R$2843,13,0)</f>
        <v>7.5427999999999997</v>
      </c>
      <c r="M21" s="66">
        <f t="shared" si="4"/>
        <v>14</v>
      </c>
      <c r="N21" s="65">
        <f>VLOOKUP($A21,'Return Data'!$B$7:$R$2843,17,0)</f>
        <v>4.6715</v>
      </c>
      <c r="O21" s="66">
        <f t="shared" si="6"/>
        <v>11</v>
      </c>
      <c r="P21" s="65">
        <f>VLOOKUP($A21,'Return Data'!$B$7:$R$2843,14,0)</f>
        <v>4.9074</v>
      </c>
      <c r="Q21" s="66">
        <f t="shared" si="7"/>
        <v>10</v>
      </c>
      <c r="R21" s="65">
        <f>VLOOKUP($A21,'Return Data'!$B$7:$R$2843,16,0)</f>
        <v>7.4546000000000001</v>
      </c>
      <c r="S21" s="67">
        <f t="shared" si="5"/>
        <v>10</v>
      </c>
    </row>
    <row r="22" spans="1:19" x14ac:dyDescent="0.3">
      <c r="A22" s="82" t="s">
        <v>689</v>
      </c>
      <c r="B22" s="64">
        <f>VLOOKUP($A22,'Return Data'!$B$7:$R$2843,3,0)</f>
        <v>44438</v>
      </c>
      <c r="C22" s="65">
        <f>VLOOKUP($A22,'Return Data'!$B$7:$R$2843,4,0)</f>
        <v>28.867699999999999</v>
      </c>
      <c r="D22" s="65">
        <f>VLOOKUP($A22,'Return Data'!$B$7:$R$2843,9,0)</f>
        <v>10.663600000000001</v>
      </c>
      <c r="E22" s="66">
        <f t="shared" si="0"/>
        <v>4</v>
      </c>
      <c r="F22" s="65">
        <f>VLOOKUP($A22,'Return Data'!$B$7:$R$2843,10,0)</f>
        <v>32.005000000000003</v>
      </c>
      <c r="G22" s="66">
        <f t="shared" si="1"/>
        <v>1</v>
      </c>
      <c r="H22" s="65">
        <f>VLOOKUP($A22,'Return Data'!$B$7:$R$2843,11,0)</f>
        <v>20.998799999999999</v>
      </c>
      <c r="I22" s="66">
        <f t="shared" si="2"/>
        <v>1</v>
      </c>
      <c r="J22" s="65">
        <f>VLOOKUP($A22,'Return Data'!$B$7:$R$2843,12,0)</f>
        <v>16.912600000000001</v>
      </c>
      <c r="K22" s="66">
        <f t="shared" si="3"/>
        <v>1</v>
      </c>
      <c r="L22" s="65">
        <f>VLOOKUP($A22,'Return Data'!$B$7:$R$2843,13,0)</f>
        <v>16.604199999999999</v>
      </c>
      <c r="M22" s="66">
        <f t="shared" si="4"/>
        <v>1</v>
      </c>
      <c r="N22" s="65">
        <f>VLOOKUP($A22,'Return Data'!$B$7:$R$2843,17,0)</f>
        <v>3.625</v>
      </c>
      <c r="O22" s="66">
        <f t="shared" si="6"/>
        <v>13</v>
      </c>
      <c r="P22" s="65">
        <f>VLOOKUP($A22,'Return Data'!$B$7:$R$2843,14,0)</f>
        <v>3.6427999999999998</v>
      </c>
      <c r="Q22" s="66">
        <f t="shared" si="7"/>
        <v>11</v>
      </c>
      <c r="R22" s="65">
        <f>VLOOKUP($A22,'Return Data'!$B$7:$R$2843,16,0)</f>
        <v>7.4383999999999997</v>
      </c>
      <c r="S22" s="67">
        <f t="shared" si="5"/>
        <v>11</v>
      </c>
    </row>
    <row r="23" spans="1:19" x14ac:dyDescent="0.3">
      <c r="A23" s="82" t="s">
        <v>691</v>
      </c>
      <c r="B23" s="64">
        <f>VLOOKUP($A23,'Return Data'!$B$7:$R$2843,3,0)</f>
        <v>44438</v>
      </c>
      <c r="C23" s="65">
        <f>VLOOKUP($A23,'Return Data'!$B$7:$R$2843,4,0)</f>
        <v>0.12959999999999999</v>
      </c>
      <c r="D23" s="65">
        <f>VLOOKUP($A23,'Return Data'!$B$7:$R$2843,9,0)</f>
        <v>11.0039</v>
      </c>
      <c r="E23" s="66">
        <f t="shared" si="0"/>
        <v>2</v>
      </c>
      <c r="F23" s="65">
        <f>VLOOKUP($A23,'Return Data'!$B$7:$R$2843,10,0)</f>
        <v>11.094200000000001</v>
      </c>
      <c r="G23" s="66">
        <f t="shared" si="1"/>
        <v>2</v>
      </c>
      <c r="H23" s="65">
        <f>VLOOKUP($A23,'Return Data'!$B$7:$R$2843,11,0)</f>
        <v>11.264900000000001</v>
      </c>
      <c r="I23" s="66">
        <f t="shared" si="2"/>
        <v>5</v>
      </c>
      <c r="J23" s="65">
        <f>VLOOKUP($A23,'Return Data'!$B$7:$R$2843,12,0)</f>
        <v>-24.385300000000001</v>
      </c>
      <c r="K23" s="66">
        <f t="shared" si="3"/>
        <v>20</v>
      </c>
      <c r="L23" s="65">
        <f>VLOOKUP($A23,'Return Data'!$B$7:$R$2843,13,0)</f>
        <v>-20.087</v>
      </c>
      <c r="M23" s="66">
        <f t="shared" si="4"/>
        <v>20</v>
      </c>
      <c r="N23" s="65"/>
      <c r="O23" s="66"/>
      <c r="P23" s="65"/>
      <c r="Q23" s="66"/>
      <c r="R23" s="65">
        <f>VLOOKUP($A23,'Return Data'!$B$7:$R$2843,16,0)</f>
        <v>-10.898</v>
      </c>
      <c r="S23" s="67">
        <f t="shared" si="5"/>
        <v>17</v>
      </c>
    </row>
    <row r="24" spans="1:19" x14ac:dyDescent="0.3">
      <c r="A24" s="82" t="s">
        <v>694</v>
      </c>
      <c r="B24" s="64">
        <f>VLOOKUP($A24,'Return Data'!$B$7:$R$2843,3,0)</f>
        <v>44438</v>
      </c>
      <c r="C24" s="65">
        <f>VLOOKUP($A24,'Return Data'!$B$7:$R$2843,4,0)</f>
        <v>16.116399999999999</v>
      </c>
      <c r="D24" s="65">
        <f>VLOOKUP($A24,'Return Data'!$B$7:$R$2843,9,0)</f>
        <v>4.3997999999999999</v>
      </c>
      <c r="E24" s="66">
        <f t="shared" si="0"/>
        <v>18</v>
      </c>
      <c r="F24" s="65">
        <f>VLOOKUP($A24,'Return Data'!$B$7:$R$2843,10,0)</f>
        <v>3.4540999999999999</v>
      </c>
      <c r="G24" s="66">
        <f t="shared" si="1"/>
        <v>17</v>
      </c>
      <c r="H24" s="65">
        <f>VLOOKUP($A24,'Return Data'!$B$7:$R$2843,11,0)</f>
        <v>6.9893999999999998</v>
      </c>
      <c r="I24" s="66">
        <f t="shared" si="2"/>
        <v>14</v>
      </c>
      <c r="J24" s="65">
        <f>VLOOKUP($A24,'Return Data'!$B$7:$R$2843,12,0)</f>
        <v>8.9474999999999998</v>
      </c>
      <c r="K24" s="66">
        <f t="shared" si="3"/>
        <v>5</v>
      </c>
      <c r="L24" s="65">
        <f>VLOOKUP($A24,'Return Data'!$B$7:$R$2843,13,0)</f>
        <v>10.6464</v>
      </c>
      <c r="M24" s="66">
        <f t="shared" si="4"/>
        <v>6</v>
      </c>
      <c r="N24" s="65">
        <f>VLOOKUP($A24,'Return Data'!$B$7:$R$2843,17,0)</f>
        <v>3.3744999999999998</v>
      </c>
      <c r="O24" s="66">
        <f>RANK(N24,N$8:N$27,0)</f>
        <v>14</v>
      </c>
      <c r="P24" s="65">
        <f>VLOOKUP($A24,'Return Data'!$B$7:$R$2843,14,0)</f>
        <v>3.4893000000000001</v>
      </c>
      <c r="Q24" s="66">
        <f>RANK(P24,P$8:P$27,0)</f>
        <v>12</v>
      </c>
      <c r="R24" s="65">
        <f>VLOOKUP($A24,'Return Data'!$B$7:$R$2843,16,0)</f>
        <v>7.1365999999999996</v>
      </c>
      <c r="S24" s="67">
        <f t="shared" si="5"/>
        <v>12</v>
      </c>
    </row>
    <row r="25" spans="1:19" x14ac:dyDescent="0.3">
      <c r="A25" s="82" t="s">
        <v>700</v>
      </c>
      <c r="B25" s="64">
        <f>VLOOKUP($A25,'Return Data'!$B$7:$R$2843,3,0)</f>
        <v>44438</v>
      </c>
      <c r="C25" s="65">
        <f>VLOOKUP($A25,'Return Data'!$B$7:$R$2843,4,0)</f>
        <v>37.2256</v>
      </c>
      <c r="D25" s="65">
        <f>VLOOKUP($A25,'Return Data'!$B$7:$R$2843,9,0)</f>
        <v>8.7628000000000004</v>
      </c>
      <c r="E25" s="66">
        <f t="shared" si="0"/>
        <v>10</v>
      </c>
      <c r="F25" s="65">
        <f>VLOOKUP($A25,'Return Data'!$B$7:$R$2843,10,0)</f>
        <v>7.2564000000000002</v>
      </c>
      <c r="G25" s="66">
        <f t="shared" si="1"/>
        <v>8</v>
      </c>
      <c r="H25" s="65">
        <f>VLOOKUP($A25,'Return Data'!$B$7:$R$2843,11,0)</f>
        <v>8.1067999999999998</v>
      </c>
      <c r="I25" s="66">
        <f t="shared" si="2"/>
        <v>12</v>
      </c>
      <c r="J25" s="65">
        <f>VLOOKUP($A25,'Return Data'!$B$7:$R$2843,12,0)</f>
        <v>6.1806999999999999</v>
      </c>
      <c r="K25" s="66">
        <f t="shared" si="3"/>
        <v>12</v>
      </c>
      <c r="L25" s="65">
        <f>VLOOKUP($A25,'Return Data'!$B$7:$R$2843,13,0)</f>
        <v>8.4786000000000001</v>
      </c>
      <c r="M25" s="66">
        <f t="shared" si="4"/>
        <v>11</v>
      </c>
      <c r="N25" s="65">
        <f>VLOOKUP($A25,'Return Data'!$B$7:$R$2843,17,0)</f>
        <v>8.5175000000000001</v>
      </c>
      <c r="O25" s="66">
        <f>RANK(N25,N$8:N$27,0)</f>
        <v>4</v>
      </c>
      <c r="P25" s="65">
        <f>VLOOKUP($A25,'Return Data'!$B$7:$R$2843,14,0)</f>
        <v>8.1606000000000005</v>
      </c>
      <c r="Q25" s="66">
        <f>RANK(P25,P$8:P$27,0)</f>
        <v>5</v>
      </c>
      <c r="R25" s="65">
        <f>VLOOKUP($A25,'Return Data'!$B$7:$R$2843,16,0)</f>
        <v>9.1689000000000007</v>
      </c>
      <c r="S25" s="67">
        <f t="shared" si="5"/>
        <v>3</v>
      </c>
    </row>
    <row r="26" spans="1:19" x14ac:dyDescent="0.3">
      <c r="A26" s="82" t="s">
        <v>708</v>
      </c>
      <c r="B26" s="64">
        <f>VLOOKUP($A26,'Return Data'!$B$7:$R$2843,3,0)</f>
        <v>44438</v>
      </c>
      <c r="C26" s="65">
        <f>VLOOKUP($A26,'Return Data'!$B$7:$R$2843,4,0)</f>
        <v>0.65249999999999997</v>
      </c>
      <c r="D26" s="65">
        <f>VLOOKUP($A26,'Return Data'!$B$7:$R$2843,9,0)</f>
        <v>10.743499999999999</v>
      </c>
      <c r="E26" s="66">
        <f t="shared" si="0"/>
        <v>3</v>
      </c>
      <c r="F26" s="65">
        <f>VLOOKUP($A26,'Return Data'!$B$7:$R$2843,10,0)</f>
        <v>11.0785</v>
      </c>
      <c r="G26" s="66">
        <f t="shared" si="1"/>
        <v>3</v>
      </c>
      <c r="H26" s="65">
        <f>VLOOKUP($A26,'Return Data'!$B$7:$R$2843,11,0)</f>
        <v>11.3856</v>
      </c>
      <c r="I26" s="66">
        <f t="shared" si="2"/>
        <v>4</v>
      </c>
      <c r="J26" s="65">
        <f>VLOOKUP($A26,'Return Data'!$B$7:$R$2843,12,0)</f>
        <v>-23.608899999999998</v>
      </c>
      <c r="K26" s="66">
        <f t="shared" si="3"/>
        <v>19</v>
      </c>
      <c r="L26" s="65">
        <f>VLOOKUP($A26,'Return Data'!$B$7:$R$2843,13,0)</f>
        <v>-16.000299999999999</v>
      </c>
      <c r="M26" s="66">
        <f t="shared" si="4"/>
        <v>19</v>
      </c>
      <c r="N26" s="65"/>
      <c r="O26" s="66"/>
      <c r="P26" s="65"/>
      <c r="Q26" s="66"/>
      <c r="R26" s="65">
        <f>VLOOKUP($A26,'Return Data'!$B$7:$R$2843,16,0)</f>
        <v>-42.311500000000002</v>
      </c>
      <c r="S26" s="67">
        <f t="shared" si="5"/>
        <v>20</v>
      </c>
    </row>
    <row r="27" spans="1:19" x14ac:dyDescent="0.3">
      <c r="A27" s="82" t="s">
        <v>710</v>
      </c>
      <c r="B27" s="64">
        <f>VLOOKUP($A27,'Return Data'!$B$7:$R$2843,3,0)</f>
        <v>44438</v>
      </c>
      <c r="C27" s="65">
        <f>VLOOKUP($A27,'Return Data'!$B$7:$R$2843,4,0)</f>
        <v>12.823600000000001</v>
      </c>
      <c r="D27" s="65">
        <f>VLOOKUP($A27,'Return Data'!$B$7:$R$2843,9,0)</f>
        <v>7.6890000000000001</v>
      </c>
      <c r="E27" s="66">
        <f t="shared" si="0"/>
        <v>14</v>
      </c>
      <c r="F27" s="65">
        <f>VLOOKUP($A27,'Return Data'!$B$7:$R$2843,10,0)</f>
        <v>6.3489000000000004</v>
      </c>
      <c r="G27" s="66">
        <f t="shared" si="1"/>
        <v>13</v>
      </c>
      <c r="H27" s="65">
        <f>VLOOKUP($A27,'Return Data'!$B$7:$R$2843,11,0)</f>
        <v>6.8898000000000001</v>
      </c>
      <c r="I27" s="66">
        <f t="shared" si="2"/>
        <v>16</v>
      </c>
      <c r="J27" s="65">
        <f>VLOOKUP($A27,'Return Data'!$B$7:$R$2843,12,0)</f>
        <v>5.7834000000000003</v>
      </c>
      <c r="K27" s="66">
        <f t="shared" si="3"/>
        <v>13</v>
      </c>
      <c r="L27" s="65">
        <f>VLOOKUP($A27,'Return Data'!$B$7:$R$2843,13,0)</f>
        <v>7.4306999999999999</v>
      </c>
      <c r="M27" s="66">
        <f t="shared" si="4"/>
        <v>15</v>
      </c>
      <c r="N27" s="65">
        <f>VLOOKUP($A27,'Return Data'!$B$7:$R$2843,17,0)</f>
        <v>-14.911300000000001</v>
      </c>
      <c r="O27" s="66">
        <f>RANK(N27,N$8:N$27,0)</f>
        <v>16</v>
      </c>
      <c r="P27" s="65">
        <f>VLOOKUP($A27,'Return Data'!$B$7:$R$2843,14,0)</f>
        <v>-9.3972999999999995</v>
      </c>
      <c r="Q27" s="66">
        <f>RANK(P27,P$8:P$27,0)</f>
        <v>16</v>
      </c>
      <c r="R27" s="65">
        <f>VLOOKUP($A27,'Return Data'!$B$7:$R$2843,16,0)</f>
        <v>2.7667999999999999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8.3708849999999995</v>
      </c>
      <c r="E29" s="88"/>
      <c r="F29" s="89">
        <f>AVERAGE(F8:F27)</f>
        <v>7.5477049999999988</v>
      </c>
      <c r="G29" s="88"/>
      <c r="H29" s="89">
        <f>AVERAGE(H8:H27)</f>
        <v>9.2516850000000002</v>
      </c>
      <c r="I29" s="88"/>
      <c r="J29" s="89">
        <f>AVERAGE(J8:J27)</f>
        <v>4.6455500000000001</v>
      </c>
      <c r="K29" s="88"/>
      <c r="L29" s="89">
        <f>AVERAGE(L8:L27)</f>
        <v>6.6093949999999975</v>
      </c>
      <c r="M29" s="88"/>
      <c r="N29" s="89">
        <f>AVERAGE(N8:N27)</f>
        <v>3.4441588235294121</v>
      </c>
      <c r="O29" s="88"/>
      <c r="P29" s="89">
        <f>AVERAGE(P8:P27)</f>
        <v>2.6806470588235296</v>
      </c>
      <c r="Q29" s="88"/>
      <c r="R29" s="89">
        <f>AVERAGE(R8:R27)</f>
        <v>2.1497799999999998</v>
      </c>
      <c r="S29" s="90"/>
    </row>
    <row r="30" spans="1:19" x14ac:dyDescent="0.3">
      <c r="A30" s="87" t="s">
        <v>28</v>
      </c>
      <c r="B30" s="88"/>
      <c r="C30" s="88"/>
      <c r="D30" s="89">
        <f>MIN(D8:D27)</f>
        <v>0</v>
      </c>
      <c r="E30" s="88"/>
      <c r="F30" s="89">
        <f>MIN(F8:F27)</f>
        <v>-2.3795000000000002</v>
      </c>
      <c r="G30" s="88"/>
      <c r="H30" s="89">
        <f>MIN(H8:H27)</f>
        <v>0</v>
      </c>
      <c r="I30" s="88"/>
      <c r="J30" s="89">
        <f>MIN(J8:J27)</f>
        <v>-24.385300000000001</v>
      </c>
      <c r="K30" s="88"/>
      <c r="L30" s="89">
        <f>MIN(L8:L27)</f>
        <v>-20.087</v>
      </c>
      <c r="M30" s="88"/>
      <c r="N30" s="89">
        <f>MIN(N8:N27)</f>
        <v>-22.050599999999999</v>
      </c>
      <c r="O30" s="88"/>
      <c r="P30" s="89">
        <f>MIN(P8:P27)</f>
        <v>-31.8932</v>
      </c>
      <c r="Q30" s="88"/>
      <c r="R30" s="89">
        <f>MIN(R8:R27)</f>
        <v>-42.311500000000002</v>
      </c>
      <c r="S30" s="90"/>
    </row>
    <row r="31" spans="1:19" ht="15" thickBot="1" x14ac:dyDescent="0.35">
      <c r="A31" s="91" t="s">
        <v>29</v>
      </c>
      <c r="B31" s="92"/>
      <c r="C31" s="92"/>
      <c r="D31" s="93">
        <f>MAX(D8:D27)</f>
        <v>17.8583</v>
      </c>
      <c r="E31" s="92"/>
      <c r="F31" s="93">
        <f>MAX(F8:F27)</f>
        <v>32.005000000000003</v>
      </c>
      <c r="G31" s="92"/>
      <c r="H31" s="93">
        <f>MAX(H8:H27)</f>
        <v>20.998799999999999</v>
      </c>
      <c r="I31" s="92"/>
      <c r="J31" s="93">
        <f>MAX(J8:J27)</f>
        <v>16.912600000000001</v>
      </c>
      <c r="K31" s="92"/>
      <c r="L31" s="93">
        <f>MAX(L8:L27)</f>
        <v>16.604199999999999</v>
      </c>
      <c r="M31" s="92"/>
      <c r="N31" s="93">
        <f>MAX(N8:N27)</f>
        <v>10.1417</v>
      </c>
      <c r="O31" s="92"/>
      <c r="P31" s="93">
        <f>MAX(P8:P27)</f>
        <v>9.6378000000000004</v>
      </c>
      <c r="Q31" s="92"/>
      <c r="R31" s="93">
        <f>MAX(R8:R27)</f>
        <v>9.7692999999999994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44438</v>
      </c>
      <c r="C8" s="65">
        <f>VLOOKUP($A8,'Return Data'!$B$7:$R$2843,4,0)</f>
        <v>15.797000000000001</v>
      </c>
      <c r="D8" s="65">
        <f>VLOOKUP($A8,'Return Data'!$B$7:$R$2843,9,0)</f>
        <v>7.35</v>
      </c>
      <c r="E8" s="66">
        <f t="shared" ref="E8:E27" si="0">RANK(D8,D$8:D$27,0)</f>
        <v>12</v>
      </c>
      <c r="F8" s="65">
        <f>VLOOKUP($A8,'Return Data'!$B$7:$R$2843,10,0)</f>
        <v>5.5598999999999998</v>
      </c>
      <c r="G8" s="66">
        <f t="shared" ref="G8:G27" si="1">RANK(F8,F$8:F$27,0)</f>
        <v>14</v>
      </c>
      <c r="H8" s="65">
        <f>VLOOKUP($A8,'Return Data'!$B$7:$R$2843,11,0)</f>
        <v>7.7896000000000001</v>
      </c>
      <c r="I8" s="66">
        <f t="shared" ref="I8:I27" si="2">RANK(H8,H$8:H$27,0)</f>
        <v>11</v>
      </c>
      <c r="J8" s="65">
        <f>VLOOKUP($A8,'Return Data'!$B$7:$R$2843,12,0)</f>
        <v>7.3506</v>
      </c>
      <c r="K8" s="66">
        <f t="shared" ref="K8:K27" si="3">RANK(J8,J$8:J$27,0)</f>
        <v>7</v>
      </c>
      <c r="L8" s="65">
        <f>VLOOKUP($A8,'Return Data'!$B$7:$R$2843,13,0)</f>
        <v>9.3454999999999995</v>
      </c>
      <c r="M8" s="66">
        <f t="shared" ref="M8:M27" si="4">RANK(L8,L$8:L$27,0)</f>
        <v>7</v>
      </c>
      <c r="N8" s="65">
        <f>VLOOKUP($A8,'Return Data'!$B$7:$R$2843,17,0)</f>
        <v>6.0667999999999997</v>
      </c>
      <c r="O8" s="66">
        <f>RANK(N8,N$8:N$27,0)</f>
        <v>8</v>
      </c>
      <c r="P8" s="65">
        <f>VLOOKUP($A8,'Return Data'!$B$7:$R$2843,14,0)</f>
        <v>6.0545</v>
      </c>
      <c r="Q8" s="66">
        <f>RANK(P8,P$8:P$27,0)</f>
        <v>7</v>
      </c>
      <c r="R8" s="65">
        <f>VLOOKUP($A8,'Return Data'!$B$7:$R$2843,16,0)</f>
        <v>7.4233000000000002</v>
      </c>
      <c r="S8" s="67">
        <f t="shared" ref="S8:S27" si="5">RANK(R8,R$8:R$27,0)</f>
        <v>7</v>
      </c>
    </row>
    <row r="9" spans="1:19" x14ac:dyDescent="0.3">
      <c r="A9" s="82" t="s">
        <v>655</v>
      </c>
      <c r="B9" s="64">
        <f>VLOOKUP($A9,'Return Data'!$B$7:$R$2843,3,0)</f>
        <v>44438</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-14.360099999999999</v>
      </c>
      <c r="S9" s="67">
        <f t="shared" si="5"/>
        <v>19</v>
      </c>
    </row>
    <row r="10" spans="1:19" x14ac:dyDescent="0.3">
      <c r="A10" s="82" t="s">
        <v>657</v>
      </c>
      <c r="B10" s="64">
        <f>VLOOKUP($A10,'Return Data'!$B$7:$R$2843,3,0)</f>
        <v>44438</v>
      </c>
      <c r="C10" s="65">
        <f>VLOOKUP($A10,'Return Data'!$B$7:$R$2843,4,0)</f>
        <v>16.7989</v>
      </c>
      <c r="D10" s="65">
        <f>VLOOKUP($A10,'Return Data'!$B$7:$R$2843,9,0)</f>
        <v>8.7201000000000004</v>
      </c>
      <c r="E10" s="66">
        <f t="shared" si="0"/>
        <v>8</v>
      </c>
      <c r="F10" s="65">
        <f>VLOOKUP($A10,'Return Data'!$B$7:$R$2843,10,0)</f>
        <v>6.2282999999999999</v>
      </c>
      <c r="G10" s="66">
        <f t="shared" si="1"/>
        <v>10</v>
      </c>
      <c r="H10" s="65">
        <f>VLOOKUP($A10,'Return Data'!$B$7:$R$2843,11,0)</f>
        <v>7.8409000000000004</v>
      </c>
      <c r="I10" s="66">
        <f t="shared" si="2"/>
        <v>10</v>
      </c>
      <c r="J10" s="65">
        <f>VLOOKUP($A10,'Return Data'!$B$7:$R$2843,12,0)</f>
        <v>6.8075000000000001</v>
      </c>
      <c r="K10" s="66">
        <f t="shared" si="3"/>
        <v>8</v>
      </c>
      <c r="L10" s="65">
        <f>VLOOKUP($A10,'Return Data'!$B$7:$R$2843,13,0)</f>
        <v>8.0658999999999992</v>
      </c>
      <c r="M10" s="66">
        <f t="shared" si="4"/>
        <v>10</v>
      </c>
      <c r="N10" s="65">
        <f>VLOOKUP($A10,'Return Data'!$B$7:$R$2843,17,0)</f>
        <v>7.7923999999999998</v>
      </c>
      <c r="O10" s="66">
        <f t="shared" ref="O10:O22" si="6">RANK(N10,N$8:N$27,0)</f>
        <v>4</v>
      </c>
      <c r="P10" s="65">
        <f>VLOOKUP($A10,'Return Data'!$B$7:$R$2843,14,0)</f>
        <v>6.5269000000000004</v>
      </c>
      <c r="Q10" s="66">
        <f t="shared" ref="Q10:Q22" si="7">RANK(P10,P$8:P$27,0)</f>
        <v>6</v>
      </c>
      <c r="R10" s="65">
        <f>VLOOKUP($A10,'Return Data'!$B$7:$R$2843,16,0)</f>
        <v>7.5448000000000004</v>
      </c>
      <c r="S10" s="67">
        <f t="shared" si="5"/>
        <v>6</v>
      </c>
    </row>
    <row r="11" spans="1:19" x14ac:dyDescent="0.3">
      <c r="A11" s="82" t="s">
        <v>658</v>
      </c>
      <c r="B11" s="64">
        <f>VLOOKUP($A11,'Return Data'!$B$7:$R$2843,3,0)</f>
        <v>44438</v>
      </c>
      <c r="C11" s="65">
        <f>VLOOKUP($A11,'Return Data'!$B$7:$R$2843,4,0)</f>
        <v>16.028400000000001</v>
      </c>
      <c r="D11" s="65">
        <f>VLOOKUP($A11,'Return Data'!$B$7:$R$2843,9,0)</f>
        <v>17.216999999999999</v>
      </c>
      <c r="E11" s="66">
        <f t="shared" si="0"/>
        <v>1</v>
      </c>
      <c r="F11" s="65">
        <f>VLOOKUP($A11,'Return Data'!$B$7:$R$2843,10,0)</f>
        <v>8.1144999999999996</v>
      </c>
      <c r="G11" s="66">
        <f t="shared" si="1"/>
        <v>5</v>
      </c>
      <c r="H11" s="65">
        <f>VLOOKUP($A11,'Return Data'!$B$7:$R$2843,11,0)</f>
        <v>15.4628</v>
      </c>
      <c r="I11" s="66">
        <f t="shared" si="2"/>
        <v>3</v>
      </c>
      <c r="J11" s="65">
        <f>VLOOKUP($A11,'Return Data'!$B$7:$R$2843,12,0)</f>
        <v>13.430300000000001</v>
      </c>
      <c r="K11" s="66">
        <f t="shared" si="3"/>
        <v>2</v>
      </c>
      <c r="L11" s="65">
        <f>VLOOKUP($A11,'Return Data'!$B$7:$R$2843,13,0)</f>
        <v>14.3787</v>
      </c>
      <c r="M11" s="66">
        <f t="shared" si="4"/>
        <v>3</v>
      </c>
      <c r="N11" s="65">
        <f>VLOOKUP($A11,'Return Data'!$B$7:$R$2843,17,0)</f>
        <v>6.3234000000000004</v>
      </c>
      <c r="O11" s="66">
        <f t="shared" si="6"/>
        <v>7</v>
      </c>
      <c r="P11" s="65">
        <f>VLOOKUP($A11,'Return Data'!$B$7:$R$2843,14,0)</f>
        <v>5.2857000000000003</v>
      </c>
      <c r="Q11" s="66">
        <f t="shared" si="7"/>
        <v>8</v>
      </c>
      <c r="R11" s="65">
        <f>VLOOKUP($A11,'Return Data'!$B$7:$R$2843,16,0)</f>
        <v>7.4034000000000004</v>
      </c>
      <c r="S11" s="67">
        <f t="shared" si="5"/>
        <v>8</v>
      </c>
    </row>
    <row r="12" spans="1:19" x14ac:dyDescent="0.3">
      <c r="A12" s="82" t="s">
        <v>663</v>
      </c>
      <c r="B12" s="64">
        <f>VLOOKUP($A12,'Return Data'!$B$7:$R$2843,3,0)</f>
        <v>44438</v>
      </c>
      <c r="C12" s="65">
        <f>VLOOKUP($A12,'Return Data'!$B$7:$R$2843,4,0)</f>
        <v>4.3042999999999996</v>
      </c>
      <c r="D12" s="65">
        <f>VLOOKUP($A12,'Return Data'!$B$7:$R$2843,9,0)</f>
        <v>6.1871</v>
      </c>
      <c r="E12" s="66">
        <f t="shared" si="0"/>
        <v>16</v>
      </c>
      <c r="F12" s="65">
        <f>VLOOKUP($A12,'Return Data'!$B$7:$R$2843,10,0)</f>
        <v>9.0751000000000008</v>
      </c>
      <c r="G12" s="66">
        <f t="shared" si="1"/>
        <v>4</v>
      </c>
      <c r="H12" s="65">
        <f>VLOOKUP($A12,'Return Data'!$B$7:$R$2843,11,0)</f>
        <v>15.616199999999999</v>
      </c>
      <c r="I12" s="66">
        <f t="shared" si="2"/>
        <v>2</v>
      </c>
      <c r="J12" s="65">
        <f>VLOOKUP($A12,'Return Data'!$B$7:$R$2843,12,0)</f>
        <v>11.6653</v>
      </c>
      <c r="K12" s="66">
        <f t="shared" si="3"/>
        <v>3</v>
      </c>
      <c r="L12" s="65">
        <f>VLOOKUP($A12,'Return Data'!$B$7:$R$2843,13,0)</f>
        <v>10.802099999999999</v>
      </c>
      <c r="M12" s="66">
        <f t="shared" si="4"/>
        <v>4</v>
      </c>
      <c r="N12" s="65">
        <f>VLOOKUP($A12,'Return Data'!$B$7:$R$2843,17,0)</f>
        <v>-22.268699999999999</v>
      </c>
      <c r="O12" s="66">
        <f t="shared" si="6"/>
        <v>17</v>
      </c>
      <c r="P12" s="65">
        <f>VLOOKUP($A12,'Return Data'!$B$7:$R$2843,14,0)</f>
        <v>-32.074399999999997</v>
      </c>
      <c r="Q12" s="66">
        <f t="shared" si="7"/>
        <v>17</v>
      </c>
      <c r="R12" s="65">
        <f>VLOOKUP($A12,'Return Data'!$B$7:$R$2843,16,0)</f>
        <v>-12.1463</v>
      </c>
      <c r="S12" s="67">
        <f t="shared" si="5"/>
        <v>18</v>
      </c>
    </row>
    <row r="13" spans="1:19" x14ac:dyDescent="0.3">
      <c r="A13" s="82" t="s">
        <v>665</v>
      </c>
      <c r="B13" s="64">
        <f>VLOOKUP($A13,'Return Data'!$B$7:$R$2843,3,0)</f>
        <v>44438</v>
      </c>
      <c r="C13" s="65">
        <f>VLOOKUP($A13,'Return Data'!$B$7:$R$2843,4,0)</f>
        <v>30.686499999999999</v>
      </c>
      <c r="D13" s="65">
        <f>VLOOKUP($A13,'Return Data'!$B$7:$R$2843,9,0)</f>
        <v>1.2867999999999999</v>
      </c>
      <c r="E13" s="66">
        <f t="shared" si="0"/>
        <v>19</v>
      </c>
      <c r="F13" s="65">
        <f>VLOOKUP($A13,'Return Data'!$B$7:$R$2843,10,0)</f>
        <v>2.2501000000000002</v>
      </c>
      <c r="G13" s="66">
        <f t="shared" si="1"/>
        <v>18</v>
      </c>
      <c r="H13" s="65">
        <f>VLOOKUP($A13,'Return Data'!$B$7:$R$2843,11,0)</f>
        <v>3.5886999999999998</v>
      </c>
      <c r="I13" s="66">
        <f t="shared" si="2"/>
        <v>19</v>
      </c>
      <c r="J13" s="65">
        <f>VLOOKUP($A13,'Return Data'!$B$7:$R$2843,12,0)</f>
        <v>3.5617999999999999</v>
      </c>
      <c r="K13" s="66">
        <f t="shared" si="3"/>
        <v>16</v>
      </c>
      <c r="L13" s="65">
        <f>VLOOKUP($A13,'Return Data'!$B$7:$R$2843,13,0)</f>
        <v>5.3536999999999999</v>
      </c>
      <c r="M13" s="66">
        <f t="shared" si="4"/>
        <v>16</v>
      </c>
      <c r="N13" s="65">
        <f>VLOOKUP($A13,'Return Data'!$B$7:$R$2843,17,0)</f>
        <v>5.1718999999999999</v>
      </c>
      <c r="O13" s="66">
        <f t="shared" si="6"/>
        <v>10</v>
      </c>
      <c r="P13" s="65">
        <f>VLOOKUP($A13,'Return Data'!$B$7:$R$2843,14,0)</f>
        <v>1.7950999999999999</v>
      </c>
      <c r="Q13" s="66">
        <f t="shared" si="7"/>
        <v>13</v>
      </c>
      <c r="R13" s="65">
        <f>VLOOKUP($A13,'Return Data'!$B$7:$R$2843,16,0)</f>
        <v>6.3141999999999996</v>
      </c>
      <c r="S13" s="67">
        <f t="shared" si="5"/>
        <v>11</v>
      </c>
    </row>
    <row r="14" spans="1:19" x14ac:dyDescent="0.3">
      <c r="A14" s="82" t="s">
        <v>666</v>
      </c>
      <c r="B14" s="64">
        <f>VLOOKUP($A14,'Return Data'!$B$7:$R$2843,3,0)</f>
        <v>44438</v>
      </c>
      <c r="C14" s="65">
        <f>VLOOKUP($A14,'Return Data'!$B$7:$R$2843,4,0)</f>
        <v>21.179200000000002</v>
      </c>
      <c r="D14" s="65">
        <f>VLOOKUP($A14,'Return Data'!$B$7:$R$2843,9,0)</f>
        <v>9.9963999999999995</v>
      </c>
      <c r="E14" s="66">
        <f t="shared" si="0"/>
        <v>5</v>
      </c>
      <c r="F14" s="65">
        <f>VLOOKUP($A14,'Return Data'!$B$7:$R$2843,10,0)</f>
        <v>-2.3797000000000001</v>
      </c>
      <c r="G14" s="66">
        <f t="shared" si="1"/>
        <v>20</v>
      </c>
      <c r="H14" s="65">
        <f>VLOOKUP($A14,'Return Data'!$B$7:$R$2843,11,0)</f>
        <v>8.6961999999999993</v>
      </c>
      <c r="I14" s="66">
        <f t="shared" si="2"/>
        <v>7</v>
      </c>
      <c r="J14" s="65">
        <f>VLOOKUP($A14,'Return Data'!$B$7:$R$2843,12,0)</f>
        <v>11.249000000000001</v>
      </c>
      <c r="K14" s="66">
        <f t="shared" si="3"/>
        <v>4</v>
      </c>
      <c r="L14" s="65">
        <f>VLOOKUP($A14,'Return Data'!$B$7:$R$2843,13,0)</f>
        <v>14.5258</v>
      </c>
      <c r="M14" s="66">
        <f t="shared" si="4"/>
        <v>2</v>
      </c>
      <c r="N14" s="65">
        <f>VLOOKUP($A14,'Return Data'!$B$7:$R$2843,17,0)</f>
        <v>3.5878000000000001</v>
      </c>
      <c r="O14" s="66">
        <f t="shared" si="6"/>
        <v>12</v>
      </c>
      <c r="P14" s="65">
        <f>VLOOKUP($A14,'Return Data'!$B$7:$R$2843,14,0)</f>
        <v>4.5861000000000001</v>
      </c>
      <c r="Q14" s="66">
        <f t="shared" si="7"/>
        <v>9</v>
      </c>
      <c r="R14" s="65">
        <f>VLOOKUP($A14,'Return Data'!$B$7:$R$2843,16,0)</f>
        <v>8.0117999999999991</v>
      </c>
      <c r="S14" s="67">
        <f t="shared" si="5"/>
        <v>4</v>
      </c>
    </row>
    <row r="15" spans="1:19" x14ac:dyDescent="0.3">
      <c r="A15" s="82" t="s">
        <v>674</v>
      </c>
      <c r="B15" s="64">
        <f>VLOOKUP($A15,'Return Data'!$B$7:$R$2843,3,0)</f>
        <v>44438</v>
      </c>
      <c r="C15" s="65">
        <f>VLOOKUP($A15,'Return Data'!$B$7:$R$2843,4,0)</f>
        <v>18.954599999999999</v>
      </c>
      <c r="D15" s="65">
        <f>VLOOKUP($A15,'Return Data'!$B$7:$R$2843,9,0)</f>
        <v>8.2445000000000004</v>
      </c>
      <c r="E15" s="66">
        <f t="shared" si="0"/>
        <v>9</v>
      </c>
      <c r="F15" s="65">
        <f>VLOOKUP($A15,'Return Data'!$B$7:$R$2843,10,0)</f>
        <v>7.8692000000000002</v>
      </c>
      <c r="G15" s="66">
        <f t="shared" si="1"/>
        <v>6</v>
      </c>
      <c r="H15" s="65">
        <f>VLOOKUP($A15,'Return Data'!$B$7:$R$2843,11,0)</f>
        <v>9.6264000000000003</v>
      </c>
      <c r="I15" s="66">
        <f t="shared" si="2"/>
        <v>6</v>
      </c>
      <c r="J15" s="65">
        <f>VLOOKUP($A15,'Return Data'!$B$7:$R$2843,12,0)</f>
        <v>7.9865000000000004</v>
      </c>
      <c r="K15" s="66">
        <f t="shared" si="3"/>
        <v>5</v>
      </c>
      <c r="L15" s="65">
        <f>VLOOKUP($A15,'Return Data'!$B$7:$R$2843,13,0)</f>
        <v>10.5549</v>
      </c>
      <c r="M15" s="66">
        <f t="shared" si="4"/>
        <v>5</v>
      </c>
      <c r="N15" s="65">
        <f>VLOOKUP($A15,'Return Data'!$B$7:$R$2843,17,0)</f>
        <v>9.6196000000000002</v>
      </c>
      <c r="O15" s="66">
        <f t="shared" si="6"/>
        <v>1</v>
      </c>
      <c r="P15" s="65">
        <f>VLOOKUP($A15,'Return Data'!$B$7:$R$2843,14,0)</f>
        <v>9.1062999999999992</v>
      </c>
      <c r="Q15" s="66">
        <f t="shared" si="7"/>
        <v>1</v>
      </c>
      <c r="R15" s="65">
        <f>VLOOKUP($A15,'Return Data'!$B$7:$R$2843,16,0)</f>
        <v>8.9771999999999998</v>
      </c>
      <c r="S15" s="67">
        <f t="shared" si="5"/>
        <v>1</v>
      </c>
    </row>
    <row r="16" spans="1:19" x14ac:dyDescent="0.3">
      <c r="A16" s="82" t="s">
        <v>676</v>
      </c>
      <c r="B16" s="64">
        <f>VLOOKUP($A16,'Return Data'!$B$7:$R$2843,3,0)</f>
        <v>44438</v>
      </c>
      <c r="C16" s="65">
        <f>VLOOKUP($A16,'Return Data'!$B$7:$R$2843,4,0)</f>
        <v>24.4253</v>
      </c>
      <c r="D16" s="65">
        <f>VLOOKUP($A16,'Return Data'!$B$7:$R$2843,9,0)</f>
        <v>7.6269</v>
      </c>
      <c r="E16" s="66">
        <f t="shared" si="0"/>
        <v>11</v>
      </c>
      <c r="F16" s="65">
        <f>VLOOKUP($A16,'Return Data'!$B$7:$R$2843,10,0)</f>
        <v>6.5354999999999999</v>
      </c>
      <c r="G16" s="66">
        <f t="shared" si="1"/>
        <v>9</v>
      </c>
      <c r="H16" s="65">
        <f>VLOOKUP($A16,'Return Data'!$B$7:$R$2843,11,0)</f>
        <v>8.4803999999999995</v>
      </c>
      <c r="I16" s="66">
        <f t="shared" si="2"/>
        <v>8</v>
      </c>
      <c r="J16" s="65">
        <f>VLOOKUP($A16,'Return Data'!$B$7:$R$2843,12,0)</f>
        <v>6.7801999999999998</v>
      </c>
      <c r="K16" s="66">
        <f t="shared" si="3"/>
        <v>9</v>
      </c>
      <c r="L16" s="65">
        <f>VLOOKUP($A16,'Return Data'!$B$7:$R$2843,13,0)</f>
        <v>8.6097000000000001</v>
      </c>
      <c r="M16" s="66">
        <f t="shared" si="4"/>
        <v>8</v>
      </c>
      <c r="N16" s="65">
        <f>VLOOKUP($A16,'Return Data'!$B$7:$R$2843,17,0)</f>
        <v>9.0175999999999998</v>
      </c>
      <c r="O16" s="66">
        <f t="shared" si="6"/>
        <v>2</v>
      </c>
      <c r="P16" s="65">
        <f>VLOOKUP($A16,'Return Data'!$B$7:$R$2843,14,0)</f>
        <v>8.7204999999999995</v>
      </c>
      <c r="Q16" s="66">
        <f t="shared" si="7"/>
        <v>2</v>
      </c>
      <c r="R16" s="65">
        <f>VLOOKUP($A16,'Return Data'!$B$7:$R$2843,16,0)</f>
        <v>8.6638000000000002</v>
      </c>
      <c r="S16" s="67">
        <f t="shared" si="5"/>
        <v>2</v>
      </c>
    </row>
    <row r="17" spans="1:19" x14ac:dyDescent="0.3">
      <c r="A17" s="82" t="s">
        <v>678</v>
      </c>
      <c r="B17" s="64">
        <f>VLOOKUP($A17,'Return Data'!$B$7:$R$2843,3,0)</f>
        <v>44438</v>
      </c>
      <c r="C17" s="65">
        <f>VLOOKUP($A17,'Return Data'!$B$7:$R$2843,4,0)</f>
        <v>13.551</v>
      </c>
      <c r="D17" s="65">
        <f>VLOOKUP($A17,'Return Data'!$B$7:$R$2843,9,0)</f>
        <v>7.3265000000000002</v>
      </c>
      <c r="E17" s="66">
        <f t="shared" si="0"/>
        <v>13</v>
      </c>
      <c r="F17" s="65">
        <f>VLOOKUP($A17,'Return Data'!$B$7:$R$2843,10,0)</f>
        <v>5.7548000000000004</v>
      </c>
      <c r="G17" s="66">
        <f t="shared" si="1"/>
        <v>11</v>
      </c>
      <c r="H17" s="65">
        <f>VLOOKUP($A17,'Return Data'!$B$7:$R$2843,11,0)</f>
        <v>5.9732000000000003</v>
      </c>
      <c r="I17" s="66">
        <f t="shared" si="2"/>
        <v>16</v>
      </c>
      <c r="J17" s="65">
        <f>VLOOKUP($A17,'Return Data'!$B$7:$R$2843,12,0)</f>
        <v>5.8750999999999998</v>
      </c>
      <c r="K17" s="66">
        <f t="shared" si="3"/>
        <v>11</v>
      </c>
      <c r="L17" s="65">
        <f>VLOOKUP($A17,'Return Data'!$B$7:$R$2843,13,0)</f>
        <v>8.2321000000000009</v>
      </c>
      <c r="M17" s="66">
        <f t="shared" si="4"/>
        <v>9</v>
      </c>
      <c r="N17" s="65">
        <f>VLOOKUP($A17,'Return Data'!$B$7:$R$2843,17,0)</f>
        <v>-1.1059000000000001</v>
      </c>
      <c r="O17" s="66">
        <f t="shared" si="6"/>
        <v>15</v>
      </c>
      <c r="P17" s="65">
        <f>VLOOKUP($A17,'Return Data'!$B$7:$R$2843,14,0)</f>
        <v>-1.1727000000000001</v>
      </c>
      <c r="Q17" s="66">
        <f t="shared" si="7"/>
        <v>15</v>
      </c>
      <c r="R17" s="65">
        <f>VLOOKUP($A17,'Return Data'!$B$7:$R$2843,16,0)</f>
        <v>4.1356000000000002</v>
      </c>
      <c r="S17" s="67">
        <f t="shared" si="5"/>
        <v>15</v>
      </c>
    </row>
    <row r="18" spans="1:19" x14ac:dyDescent="0.3">
      <c r="A18" s="82" t="s">
        <v>681</v>
      </c>
      <c r="B18" s="64">
        <f>VLOOKUP($A18,'Return Data'!$B$7:$R$2843,3,0)</f>
        <v>44438</v>
      </c>
      <c r="C18" s="65">
        <f>VLOOKUP($A18,'Return Data'!$B$7:$R$2843,4,0)</f>
        <v>13.3687</v>
      </c>
      <c r="D18" s="65">
        <f>VLOOKUP($A18,'Return Data'!$B$7:$R$2843,9,0)</f>
        <v>9.3030000000000008</v>
      </c>
      <c r="E18" s="66">
        <f t="shared" si="0"/>
        <v>6</v>
      </c>
      <c r="F18" s="65">
        <f>VLOOKUP($A18,'Return Data'!$B$7:$R$2843,10,0)</f>
        <v>5.5922000000000001</v>
      </c>
      <c r="G18" s="66">
        <f t="shared" si="1"/>
        <v>13</v>
      </c>
      <c r="H18" s="65">
        <f>VLOOKUP($A18,'Return Data'!$B$7:$R$2843,11,0)</f>
        <v>6.6310000000000002</v>
      </c>
      <c r="I18" s="66">
        <f t="shared" si="2"/>
        <v>13</v>
      </c>
      <c r="J18" s="65">
        <f>VLOOKUP($A18,'Return Data'!$B$7:$R$2843,12,0)</f>
        <v>4.6882000000000001</v>
      </c>
      <c r="K18" s="66">
        <f t="shared" si="3"/>
        <v>14</v>
      </c>
      <c r="L18" s="65">
        <f>VLOOKUP($A18,'Return Data'!$B$7:$R$2843,13,0)</f>
        <v>6.6782000000000004</v>
      </c>
      <c r="M18" s="66">
        <f t="shared" si="4"/>
        <v>13</v>
      </c>
      <c r="N18" s="65">
        <f>VLOOKUP($A18,'Return Data'!$B$7:$R$2843,17,0)</f>
        <v>6.5343</v>
      </c>
      <c r="O18" s="66">
        <f t="shared" si="6"/>
        <v>6</v>
      </c>
      <c r="P18" s="65">
        <f>VLOOKUP($A18,'Return Data'!$B$7:$R$2843,14,0)</f>
        <v>7.2154999999999996</v>
      </c>
      <c r="Q18" s="66">
        <f t="shared" si="7"/>
        <v>5</v>
      </c>
      <c r="R18" s="65">
        <f>VLOOKUP($A18,'Return Data'!$B$7:$R$2843,16,0)</f>
        <v>6.6707999999999998</v>
      </c>
      <c r="S18" s="67">
        <f t="shared" si="5"/>
        <v>10</v>
      </c>
    </row>
    <row r="19" spans="1:19" x14ac:dyDescent="0.3">
      <c r="A19" s="82" t="s">
        <v>682</v>
      </c>
      <c r="B19" s="64">
        <f>VLOOKUP($A19,'Return Data'!$B$7:$R$2843,3,0)</f>
        <v>44438</v>
      </c>
      <c r="C19" s="65">
        <f>VLOOKUP($A19,'Return Data'!$B$7:$R$2843,4,0)</f>
        <v>1472.45</v>
      </c>
      <c r="D19" s="65">
        <f>VLOOKUP($A19,'Return Data'!$B$7:$R$2843,9,0)</f>
        <v>6.0723000000000003</v>
      </c>
      <c r="E19" s="66">
        <f t="shared" si="0"/>
        <v>17</v>
      </c>
      <c r="F19" s="65">
        <f>VLOOKUP($A19,'Return Data'!$B$7:$R$2843,10,0)</f>
        <v>3.9552</v>
      </c>
      <c r="G19" s="66">
        <f t="shared" si="1"/>
        <v>16</v>
      </c>
      <c r="H19" s="65">
        <f>VLOOKUP($A19,'Return Data'!$B$7:$R$2843,11,0)</f>
        <v>5.6784999999999997</v>
      </c>
      <c r="I19" s="66">
        <f t="shared" si="2"/>
        <v>18</v>
      </c>
      <c r="J19" s="65">
        <f>VLOOKUP($A19,'Return Data'!$B$7:$R$2843,12,0)</f>
        <v>2.9367999999999999</v>
      </c>
      <c r="K19" s="66">
        <f t="shared" si="3"/>
        <v>17</v>
      </c>
      <c r="L19" s="65">
        <f>VLOOKUP($A19,'Return Data'!$B$7:$R$2843,13,0)</f>
        <v>4.0861999999999998</v>
      </c>
      <c r="M19" s="66">
        <f t="shared" si="4"/>
        <v>17</v>
      </c>
      <c r="N19" s="65">
        <f>VLOOKUP($A19,'Return Data'!$B$7:$R$2843,17,0)</f>
        <v>6.0477999999999996</v>
      </c>
      <c r="O19" s="66">
        <f t="shared" si="6"/>
        <v>9</v>
      </c>
      <c r="P19" s="65">
        <f>VLOOKUP($A19,'Return Data'!$B$7:$R$2843,14,0)</f>
        <v>1.7946</v>
      </c>
      <c r="Q19" s="66">
        <f t="shared" si="7"/>
        <v>14</v>
      </c>
      <c r="R19" s="65">
        <f>VLOOKUP($A19,'Return Data'!$B$7:$R$2843,16,0)</f>
        <v>5.69</v>
      </c>
      <c r="S19" s="67">
        <f t="shared" si="5"/>
        <v>14</v>
      </c>
    </row>
    <row r="20" spans="1:19" x14ac:dyDescent="0.3">
      <c r="A20" s="82" t="s">
        <v>684</v>
      </c>
      <c r="B20" s="64">
        <f>VLOOKUP($A20,'Return Data'!$B$7:$R$2843,3,0)</f>
        <v>44438</v>
      </c>
      <c r="C20" s="65">
        <f>VLOOKUP($A20,'Return Data'!$B$7:$R$2843,4,0)</f>
        <v>24.089500000000001</v>
      </c>
      <c r="D20" s="65">
        <f>VLOOKUP($A20,'Return Data'!$B$7:$R$2843,9,0)</f>
        <v>9.0178999999999991</v>
      </c>
      <c r="E20" s="66">
        <f t="shared" si="0"/>
        <v>7</v>
      </c>
      <c r="F20" s="65">
        <f>VLOOKUP($A20,'Return Data'!$B$7:$R$2843,10,0)</f>
        <v>6.7282000000000002</v>
      </c>
      <c r="G20" s="66">
        <f t="shared" si="1"/>
        <v>7</v>
      </c>
      <c r="H20" s="65">
        <f>VLOOKUP($A20,'Return Data'!$B$7:$R$2843,11,0)</f>
        <v>7.9306999999999999</v>
      </c>
      <c r="I20" s="66">
        <f t="shared" si="2"/>
        <v>9</v>
      </c>
      <c r="J20" s="65">
        <f>VLOOKUP($A20,'Return Data'!$B$7:$R$2843,12,0)</f>
        <v>6.2693000000000003</v>
      </c>
      <c r="K20" s="66">
        <f t="shared" si="3"/>
        <v>10</v>
      </c>
      <c r="L20" s="65">
        <f>VLOOKUP($A20,'Return Data'!$B$7:$R$2843,13,0)</f>
        <v>7.1007999999999996</v>
      </c>
      <c r="M20" s="66">
        <f t="shared" si="4"/>
        <v>12</v>
      </c>
      <c r="N20" s="65">
        <f>VLOOKUP($A20,'Return Data'!$B$7:$R$2843,17,0)</f>
        <v>6.9333</v>
      </c>
      <c r="O20" s="66">
        <f t="shared" si="6"/>
        <v>5</v>
      </c>
      <c r="P20" s="65">
        <f>VLOOKUP($A20,'Return Data'!$B$7:$R$2843,14,0)</f>
        <v>7.2706</v>
      </c>
      <c r="Q20" s="66">
        <f t="shared" si="7"/>
        <v>4</v>
      </c>
      <c r="R20" s="65">
        <f>VLOOKUP($A20,'Return Data'!$B$7:$R$2843,16,0)</f>
        <v>8.0820000000000007</v>
      </c>
      <c r="S20" s="67">
        <f t="shared" si="5"/>
        <v>3</v>
      </c>
    </row>
    <row r="21" spans="1:19" x14ac:dyDescent="0.3">
      <c r="A21" s="82" t="s">
        <v>686</v>
      </c>
      <c r="B21" s="64">
        <f>VLOOKUP($A21,'Return Data'!$B$7:$R$2843,3,0)</f>
        <v>44438</v>
      </c>
      <c r="C21" s="65">
        <f>VLOOKUP($A21,'Return Data'!$B$7:$R$2843,4,0)</f>
        <v>22.82</v>
      </c>
      <c r="D21" s="65">
        <f>VLOOKUP($A21,'Return Data'!$B$7:$R$2843,9,0)</f>
        <v>6.4954000000000001</v>
      </c>
      <c r="E21" s="66">
        <f t="shared" si="0"/>
        <v>15</v>
      </c>
      <c r="F21" s="65">
        <f>VLOOKUP($A21,'Return Data'!$B$7:$R$2843,10,0)</f>
        <v>4.9858000000000002</v>
      </c>
      <c r="G21" s="66">
        <f t="shared" si="1"/>
        <v>15</v>
      </c>
      <c r="H21" s="65">
        <f>VLOOKUP($A21,'Return Data'!$B$7:$R$2843,11,0)</f>
        <v>6.125</v>
      </c>
      <c r="I21" s="66">
        <f t="shared" si="2"/>
        <v>14</v>
      </c>
      <c r="J21" s="65">
        <f>VLOOKUP($A21,'Return Data'!$B$7:$R$2843,12,0)</f>
        <v>4.1929999999999996</v>
      </c>
      <c r="K21" s="66">
        <f t="shared" si="3"/>
        <v>15</v>
      </c>
      <c r="L21" s="65">
        <f>VLOOKUP($A21,'Return Data'!$B$7:$R$2843,13,0)</f>
        <v>6.4626999999999999</v>
      </c>
      <c r="M21" s="66">
        <f t="shared" si="4"/>
        <v>15</v>
      </c>
      <c r="N21" s="65">
        <f>VLOOKUP($A21,'Return Data'!$B$7:$R$2843,17,0)</f>
        <v>3.7532999999999999</v>
      </c>
      <c r="O21" s="66">
        <f t="shared" si="6"/>
        <v>11</v>
      </c>
      <c r="P21" s="65">
        <f>VLOOKUP($A21,'Return Data'!$B$7:$R$2843,14,0)</f>
        <v>4.0724</v>
      </c>
      <c r="Q21" s="66">
        <f t="shared" si="7"/>
        <v>10</v>
      </c>
      <c r="R21" s="65">
        <f>VLOOKUP($A21,'Return Data'!$B$7:$R$2843,16,0)</f>
        <v>7.1783999999999999</v>
      </c>
      <c r="S21" s="67">
        <f t="shared" si="5"/>
        <v>9</v>
      </c>
    </row>
    <row r="22" spans="1:19" x14ac:dyDescent="0.3">
      <c r="A22" s="82" t="s">
        <v>688</v>
      </c>
      <c r="B22" s="64">
        <f>VLOOKUP($A22,'Return Data'!$B$7:$R$2843,3,0)</f>
        <v>44438</v>
      </c>
      <c r="C22" s="65">
        <f>VLOOKUP($A22,'Return Data'!$B$7:$R$2843,4,0)</f>
        <v>26.9575</v>
      </c>
      <c r="D22" s="65">
        <f>VLOOKUP($A22,'Return Data'!$B$7:$R$2843,9,0)</f>
        <v>10.0299</v>
      </c>
      <c r="E22" s="66">
        <f t="shared" si="0"/>
        <v>4</v>
      </c>
      <c r="F22" s="65">
        <f>VLOOKUP($A22,'Return Data'!$B$7:$R$2843,10,0)</f>
        <v>31.331900000000001</v>
      </c>
      <c r="G22" s="66">
        <f t="shared" si="1"/>
        <v>1</v>
      </c>
      <c r="H22" s="65">
        <f>VLOOKUP($A22,'Return Data'!$B$7:$R$2843,11,0)</f>
        <v>20.311499999999999</v>
      </c>
      <c r="I22" s="66">
        <f t="shared" si="2"/>
        <v>1</v>
      </c>
      <c r="J22" s="65">
        <f>VLOOKUP($A22,'Return Data'!$B$7:$R$2843,12,0)</f>
        <v>16.215599999999998</v>
      </c>
      <c r="K22" s="66">
        <f t="shared" si="3"/>
        <v>1</v>
      </c>
      <c r="L22" s="65">
        <f>VLOOKUP($A22,'Return Data'!$B$7:$R$2843,13,0)</f>
        <v>15.8856</v>
      </c>
      <c r="M22" s="66">
        <f t="shared" si="4"/>
        <v>1</v>
      </c>
      <c r="N22" s="65">
        <f>VLOOKUP($A22,'Return Data'!$B$7:$R$2843,17,0)</f>
        <v>2.9765000000000001</v>
      </c>
      <c r="O22" s="66">
        <f t="shared" si="6"/>
        <v>13</v>
      </c>
      <c r="P22" s="65">
        <f>VLOOKUP($A22,'Return Data'!$B$7:$R$2843,14,0)</f>
        <v>2.9683999999999999</v>
      </c>
      <c r="Q22" s="66">
        <f t="shared" si="7"/>
        <v>11</v>
      </c>
      <c r="R22" s="65">
        <f>VLOOKUP($A22,'Return Data'!$B$7:$R$2843,16,0)</f>
        <v>6.2809999999999997</v>
      </c>
      <c r="S22" s="67">
        <f t="shared" si="5"/>
        <v>12</v>
      </c>
    </row>
    <row r="23" spans="1:19" x14ac:dyDescent="0.3">
      <c r="A23" s="82" t="s">
        <v>690</v>
      </c>
      <c r="B23" s="64">
        <f>VLOOKUP($A23,'Return Data'!$B$7:$R$2843,3,0)</f>
        <v>44438</v>
      </c>
      <c r="C23" s="65">
        <f>VLOOKUP($A23,'Return Data'!$B$7:$R$2843,4,0)</f>
        <v>0.1222</v>
      </c>
      <c r="D23" s="65">
        <f>VLOOKUP($A23,'Return Data'!$B$7:$R$2843,9,0)</f>
        <v>10.695</v>
      </c>
      <c r="E23" s="66">
        <f t="shared" si="0"/>
        <v>3</v>
      </c>
      <c r="F23" s="65">
        <f>VLOOKUP($A23,'Return Data'!$B$7:$R$2843,10,0)</f>
        <v>11.1129</v>
      </c>
      <c r="G23" s="66">
        <f t="shared" si="1"/>
        <v>2</v>
      </c>
      <c r="H23" s="65">
        <f>VLOOKUP($A23,'Return Data'!$B$7:$R$2843,11,0)</f>
        <v>11.445</v>
      </c>
      <c r="I23" s="66">
        <f t="shared" si="2"/>
        <v>4</v>
      </c>
      <c r="J23" s="65">
        <f>VLOOKUP($A23,'Return Data'!$B$7:$R$2843,12,0)</f>
        <v>-24.3658</v>
      </c>
      <c r="K23" s="66">
        <f t="shared" si="3"/>
        <v>20</v>
      </c>
      <c r="L23" s="65">
        <f>VLOOKUP($A23,'Return Data'!$B$7:$R$2843,13,0)</f>
        <v>-20.072900000000001</v>
      </c>
      <c r="M23" s="66">
        <f t="shared" si="4"/>
        <v>20</v>
      </c>
      <c r="N23" s="65"/>
      <c r="O23" s="66"/>
      <c r="P23" s="65"/>
      <c r="Q23" s="66"/>
      <c r="R23" s="65">
        <f>VLOOKUP($A23,'Return Data'!$B$7:$R$2843,16,0)</f>
        <v>-10.911199999999999</v>
      </c>
      <c r="S23" s="67">
        <f t="shared" si="5"/>
        <v>17</v>
      </c>
    </row>
    <row r="24" spans="1:19" x14ac:dyDescent="0.3">
      <c r="A24" s="82" t="s">
        <v>695</v>
      </c>
      <c r="B24" s="64">
        <f>VLOOKUP($A24,'Return Data'!$B$7:$R$2843,3,0)</f>
        <v>44438</v>
      </c>
      <c r="C24" s="65">
        <f>VLOOKUP($A24,'Return Data'!$B$7:$R$2843,4,0)</f>
        <v>14.9907</v>
      </c>
      <c r="D24" s="65">
        <f>VLOOKUP($A24,'Return Data'!$B$7:$R$2843,9,0)</f>
        <v>3.4108000000000001</v>
      </c>
      <c r="E24" s="66">
        <f t="shared" si="0"/>
        <v>18</v>
      </c>
      <c r="F24" s="65">
        <f>VLOOKUP($A24,'Return Data'!$B$7:$R$2843,10,0)</f>
        <v>2.3845999999999998</v>
      </c>
      <c r="G24" s="66">
        <f t="shared" si="1"/>
        <v>17</v>
      </c>
      <c r="H24" s="65">
        <f>VLOOKUP($A24,'Return Data'!$B$7:$R$2843,11,0)</f>
        <v>5.8432000000000004</v>
      </c>
      <c r="I24" s="66">
        <f t="shared" si="2"/>
        <v>17</v>
      </c>
      <c r="J24" s="65">
        <f>VLOOKUP($A24,'Return Data'!$B$7:$R$2843,12,0)</f>
        <v>7.7533000000000003</v>
      </c>
      <c r="K24" s="66">
        <f t="shared" si="3"/>
        <v>6</v>
      </c>
      <c r="L24" s="65">
        <f>VLOOKUP($A24,'Return Data'!$B$7:$R$2843,13,0)</f>
        <v>9.4183000000000003</v>
      </c>
      <c r="M24" s="66">
        <f t="shared" si="4"/>
        <v>6</v>
      </c>
      <c r="N24" s="65">
        <f>VLOOKUP($A24,'Return Data'!$B$7:$R$2843,17,0)</f>
        <v>2.2256</v>
      </c>
      <c r="O24" s="66">
        <f>RANK(N24,N$8:N$27,0)</f>
        <v>14</v>
      </c>
      <c r="P24" s="65">
        <f>VLOOKUP($A24,'Return Data'!$B$7:$R$2843,14,0)</f>
        <v>2.3898999999999999</v>
      </c>
      <c r="Q24" s="66">
        <f>RANK(P24,P$8:P$27,0)</f>
        <v>12</v>
      </c>
      <c r="R24" s="65">
        <f>VLOOKUP($A24,'Return Data'!$B$7:$R$2843,16,0)</f>
        <v>6.0218999999999996</v>
      </c>
      <c r="S24" s="67">
        <f t="shared" si="5"/>
        <v>13</v>
      </c>
    </row>
    <row r="25" spans="1:19" x14ac:dyDescent="0.3">
      <c r="A25" s="82" t="s">
        <v>701</v>
      </c>
      <c r="B25" s="64">
        <f>VLOOKUP($A25,'Return Data'!$B$7:$R$2843,3,0)</f>
        <v>44438</v>
      </c>
      <c r="C25" s="65">
        <f>VLOOKUP($A25,'Return Data'!$B$7:$R$2843,4,0)</f>
        <v>35.328099999999999</v>
      </c>
      <c r="D25" s="65">
        <f>VLOOKUP($A25,'Return Data'!$B$7:$R$2843,9,0)</f>
        <v>8.1311999999999998</v>
      </c>
      <c r="E25" s="66">
        <f t="shared" si="0"/>
        <v>10</v>
      </c>
      <c r="F25" s="65">
        <f>VLOOKUP($A25,'Return Data'!$B$7:$R$2843,10,0)</f>
        <v>6.6154000000000002</v>
      </c>
      <c r="G25" s="66">
        <f t="shared" si="1"/>
        <v>8</v>
      </c>
      <c r="H25" s="65">
        <f>VLOOKUP($A25,'Return Data'!$B$7:$R$2843,11,0)</f>
        <v>7.4539</v>
      </c>
      <c r="I25" s="66">
        <f t="shared" si="2"/>
        <v>12</v>
      </c>
      <c r="J25" s="65">
        <f>VLOOKUP($A25,'Return Data'!$B$7:$R$2843,12,0)</f>
        <v>5.5163000000000002</v>
      </c>
      <c r="K25" s="66">
        <f t="shared" si="3"/>
        <v>12</v>
      </c>
      <c r="L25" s="65">
        <f>VLOOKUP($A25,'Return Data'!$B$7:$R$2843,13,0)</f>
        <v>7.7922000000000002</v>
      </c>
      <c r="M25" s="66">
        <f t="shared" si="4"/>
        <v>11</v>
      </c>
      <c r="N25" s="65">
        <f>VLOOKUP($A25,'Return Data'!$B$7:$R$2843,17,0)</f>
        <v>7.8436000000000003</v>
      </c>
      <c r="O25" s="66">
        <f>RANK(N25,N$8:N$27,0)</f>
        <v>3</v>
      </c>
      <c r="P25" s="65">
        <f>VLOOKUP($A25,'Return Data'!$B$7:$R$2843,14,0)</f>
        <v>7.4756999999999998</v>
      </c>
      <c r="Q25" s="66">
        <f>RANK(P25,P$8:P$27,0)</f>
        <v>3</v>
      </c>
      <c r="R25" s="65">
        <f>VLOOKUP($A25,'Return Data'!$B$7:$R$2843,16,0)</f>
        <v>7.6414</v>
      </c>
      <c r="S25" s="67">
        <f t="shared" si="5"/>
        <v>5</v>
      </c>
    </row>
    <row r="26" spans="1:19" x14ac:dyDescent="0.3">
      <c r="A26" s="82" t="s">
        <v>709</v>
      </c>
      <c r="B26" s="64">
        <f>VLOOKUP($A26,'Return Data'!$B$7:$R$2843,3,0)</f>
        <v>44438</v>
      </c>
      <c r="C26" s="65">
        <f>VLOOKUP($A26,'Return Data'!$B$7:$R$2843,4,0)</f>
        <v>0.59460000000000002</v>
      </c>
      <c r="D26" s="65">
        <f>VLOOKUP($A26,'Return Data'!$B$7:$R$2843,9,0)</f>
        <v>10.992699999999999</v>
      </c>
      <c r="E26" s="66">
        <f t="shared" si="0"/>
        <v>2</v>
      </c>
      <c r="F26" s="65">
        <f>VLOOKUP($A26,'Return Data'!$B$7:$R$2843,10,0)</f>
        <v>11.082700000000001</v>
      </c>
      <c r="G26" s="66">
        <f t="shared" si="1"/>
        <v>3</v>
      </c>
      <c r="H26" s="65">
        <f>VLOOKUP($A26,'Return Data'!$B$7:$R$2843,11,0)</f>
        <v>11.407500000000001</v>
      </c>
      <c r="I26" s="66">
        <f t="shared" si="2"/>
        <v>5</v>
      </c>
      <c r="J26" s="65">
        <f>VLOOKUP($A26,'Return Data'!$B$7:$R$2843,12,0)</f>
        <v>-23.875800000000002</v>
      </c>
      <c r="K26" s="66">
        <f t="shared" si="3"/>
        <v>19</v>
      </c>
      <c r="L26" s="65">
        <f>VLOOKUP($A26,'Return Data'!$B$7:$R$2843,13,0)</f>
        <v>-16.2118</v>
      </c>
      <c r="M26" s="66">
        <f t="shared" si="4"/>
        <v>19</v>
      </c>
      <c r="N26" s="65"/>
      <c r="O26" s="66"/>
      <c r="P26" s="65"/>
      <c r="Q26" s="66"/>
      <c r="R26" s="65">
        <f>VLOOKUP($A26,'Return Data'!$B$7:$R$2843,16,0)</f>
        <v>-42.717300000000002</v>
      </c>
      <c r="S26" s="67">
        <f t="shared" si="5"/>
        <v>20</v>
      </c>
    </row>
    <row r="27" spans="1:19" x14ac:dyDescent="0.3">
      <c r="A27" s="82" t="s">
        <v>711</v>
      </c>
      <c r="B27" s="64">
        <f>VLOOKUP($A27,'Return Data'!$B$7:$R$2843,3,0)</f>
        <v>44438</v>
      </c>
      <c r="C27" s="65">
        <f>VLOOKUP($A27,'Return Data'!$B$7:$R$2843,4,0)</f>
        <v>11.6669</v>
      </c>
      <c r="D27" s="65">
        <f>VLOOKUP($A27,'Return Data'!$B$7:$R$2843,9,0)</f>
        <v>7.0968</v>
      </c>
      <c r="E27" s="66">
        <f t="shared" si="0"/>
        <v>14</v>
      </c>
      <c r="F27" s="65">
        <f>VLOOKUP($A27,'Return Data'!$B$7:$R$2843,10,0)</f>
        <v>5.6079999999999997</v>
      </c>
      <c r="G27" s="66">
        <f t="shared" si="1"/>
        <v>12</v>
      </c>
      <c r="H27" s="65">
        <f>VLOOKUP($A27,'Return Data'!$B$7:$R$2843,11,0)</f>
        <v>6.0929000000000002</v>
      </c>
      <c r="I27" s="66">
        <f t="shared" si="2"/>
        <v>15</v>
      </c>
      <c r="J27" s="65">
        <f>VLOOKUP($A27,'Return Data'!$B$7:$R$2843,12,0)</f>
        <v>4.9604999999999997</v>
      </c>
      <c r="K27" s="66">
        <f t="shared" si="3"/>
        <v>13</v>
      </c>
      <c r="L27" s="65">
        <f>VLOOKUP($A27,'Return Data'!$B$7:$R$2843,13,0)</f>
        <v>6.5627000000000004</v>
      </c>
      <c r="M27" s="66">
        <f t="shared" si="4"/>
        <v>14</v>
      </c>
      <c r="N27" s="65">
        <f>VLOOKUP($A27,'Return Data'!$B$7:$R$2843,17,0)</f>
        <v>-15.6142</v>
      </c>
      <c r="O27" s="66">
        <f>RANK(N27,N$8:N$27,0)</f>
        <v>16</v>
      </c>
      <c r="P27" s="65">
        <f>VLOOKUP($A27,'Return Data'!$B$7:$R$2843,14,0)</f>
        <v>-10.199999999999999</v>
      </c>
      <c r="Q27" s="66">
        <f>RANK(P27,P$8:P$27,0)</f>
        <v>16</v>
      </c>
      <c r="R27" s="65">
        <f>VLOOKUP($A27,'Return Data'!$B$7:$R$2843,16,0)</f>
        <v>1.7706999999999999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7.7600150000000001</v>
      </c>
      <c r="E29" s="88"/>
      <c r="F29" s="89">
        <f>AVERAGE(F8:F27)</f>
        <v>6.9202299999999992</v>
      </c>
      <c r="G29" s="88"/>
      <c r="H29" s="89">
        <f>AVERAGE(H8:H27)</f>
        <v>8.5996800000000011</v>
      </c>
      <c r="I29" s="88"/>
      <c r="J29" s="89">
        <f>AVERAGE(J8:J27)</f>
        <v>3.9498849999999992</v>
      </c>
      <c r="K29" s="88"/>
      <c r="L29" s="89">
        <f>AVERAGE(L8:L27)</f>
        <v>5.8785200000000009</v>
      </c>
      <c r="M29" s="88"/>
      <c r="N29" s="89">
        <f>AVERAGE(N8:N27)</f>
        <v>2.6414764705882363</v>
      </c>
      <c r="O29" s="88"/>
      <c r="P29" s="89">
        <f>AVERAGE(P8:P27)</f>
        <v>1.8714764705882356</v>
      </c>
      <c r="Q29" s="88"/>
      <c r="R29" s="89">
        <f>AVERAGE(R8:R27)</f>
        <v>1.3837700000000006</v>
      </c>
      <c r="S29" s="90"/>
    </row>
    <row r="30" spans="1:19" x14ac:dyDescent="0.3">
      <c r="A30" s="87" t="s">
        <v>28</v>
      </c>
      <c r="B30" s="88"/>
      <c r="C30" s="88"/>
      <c r="D30" s="89">
        <f>MIN(D8:D27)</f>
        <v>0</v>
      </c>
      <c r="E30" s="88"/>
      <c r="F30" s="89">
        <f>MIN(F8:F27)</f>
        <v>-2.3797000000000001</v>
      </c>
      <c r="G30" s="88"/>
      <c r="H30" s="89">
        <f>MIN(H8:H27)</f>
        <v>0</v>
      </c>
      <c r="I30" s="88"/>
      <c r="J30" s="89">
        <f>MIN(J8:J27)</f>
        <v>-24.3658</v>
      </c>
      <c r="K30" s="88"/>
      <c r="L30" s="89">
        <f>MIN(L8:L27)</f>
        <v>-20.072900000000001</v>
      </c>
      <c r="M30" s="88"/>
      <c r="N30" s="89">
        <f>MIN(N8:N27)</f>
        <v>-22.268699999999999</v>
      </c>
      <c r="O30" s="88"/>
      <c r="P30" s="89">
        <f>MIN(P8:P27)</f>
        <v>-32.074399999999997</v>
      </c>
      <c r="Q30" s="88"/>
      <c r="R30" s="89">
        <f>MIN(R8:R27)</f>
        <v>-42.717300000000002</v>
      </c>
      <c r="S30" s="90"/>
    </row>
    <row r="31" spans="1:19" ht="15" thickBot="1" x14ac:dyDescent="0.35">
      <c r="A31" s="91" t="s">
        <v>29</v>
      </c>
      <c r="B31" s="92"/>
      <c r="C31" s="92"/>
      <c r="D31" s="93">
        <f>MAX(D8:D27)</f>
        <v>17.216999999999999</v>
      </c>
      <c r="E31" s="92"/>
      <c r="F31" s="93">
        <f>MAX(F8:F27)</f>
        <v>31.331900000000001</v>
      </c>
      <c r="G31" s="92"/>
      <c r="H31" s="93">
        <f>MAX(H8:H27)</f>
        <v>20.311499999999999</v>
      </c>
      <c r="I31" s="92"/>
      <c r="J31" s="93">
        <f>MAX(J8:J27)</f>
        <v>16.215599999999998</v>
      </c>
      <c r="K31" s="92"/>
      <c r="L31" s="93">
        <f>MAX(L8:L27)</f>
        <v>15.8856</v>
      </c>
      <c r="M31" s="92"/>
      <c r="N31" s="93">
        <f>MAX(N8:N27)</f>
        <v>9.6196000000000002</v>
      </c>
      <c r="O31" s="92"/>
      <c r="P31" s="93">
        <f>MAX(P8:P27)</f>
        <v>9.1062999999999992</v>
      </c>
      <c r="Q31" s="92"/>
      <c r="R31" s="93">
        <f>MAX(R8:R27)</f>
        <v>8.9771999999999998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44438</v>
      </c>
      <c r="C8" s="65">
        <f>VLOOKUP($A8,'Return Data'!$B$7:$R$2843,4,0)</f>
        <v>89.223699999999994</v>
      </c>
      <c r="D8" s="65">
        <f>VLOOKUP($A8,'Return Data'!$B$7:$R$2843,9,0)</f>
        <v>7.2855999999999996</v>
      </c>
      <c r="E8" s="66">
        <f t="shared" ref="E8:E26" si="0">RANK(D8,D$8:D$26,0)</f>
        <v>12</v>
      </c>
      <c r="F8" s="65">
        <f>VLOOKUP($A8,'Return Data'!$B$7:$R$2843,10,0)</f>
        <v>5.7148000000000003</v>
      </c>
      <c r="G8" s="66">
        <f t="shared" ref="G8:G26" si="1">RANK(F8,F$8:F$26,0)</f>
        <v>6</v>
      </c>
      <c r="H8" s="65">
        <f>VLOOKUP($A8,'Return Data'!$B$7:$R$2843,11,0)</f>
        <v>7.5435999999999996</v>
      </c>
      <c r="I8" s="66">
        <f t="shared" ref="I8:I26" si="2">RANK(H8,H$8:H$26,0)</f>
        <v>5</v>
      </c>
      <c r="J8" s="65">
        <f>VLOOKUP($A8,'Return Data'!$B$7:$R$2843,12,0)</f>
        <v>4.7606999999999999</v>
      </c>
      <c r="K8" s="66">
        <f t="shared" ref="K8:K26" si="3">RANK(J8,J$8:J$26,0)</f>
        <v>4</v>
      </c>
      <c r="L8" s="65">
        <f>VLOOKUP($A8,'Return Data'!$B$7:$R$2843,13,0)</f>
        <v>6.8726000000000003</v>
      </c>
      <c r="M8" s="66">
        <f t="shared" ref="M8:M26" si="4">RANK(L8,L$8:L$26,0)</f>
        <v>6</v>
      </c>
      <c r="N8" s="65">
        <f>VLOOKUP($A8,'Return Data'!$B$7:$R$2843,17,0)</f>
        <v>8.7974999999999994</v>
      </c>
      <c r="O8" s="66">
        <f t="shared" ref="O8:O23" si="5">RANK(N8,N$8:N$26,0)</f>
        <v>2</v>
      </c>
      <c r="P8" s="65">
        <f>VLOOKUP($A8,'Return Data'!$B$7:$R$2843,14,0)</f>
        <v>9.4088999999999992</v>
      </c>
      <c r="Q8" s="66">
        <f>RANK(P8,P$8:P$26,0)</f>
        <v>4</v>
      </c>
      <c r="R8" s="65">
        <f>VLOOKUP($A8,'Return Data'!$B$7:$R$2843,16,0)</f>
        <v>8.9295000000000009</v>
      </c>
      <c r="S8" s="67">
        <f t="shared" ref="S8:S26" si="6">RANK(R8,R$8:R$26,0)</f>
        <v>5</v>
      </c>
    </row>
    <row r="9" spans="1:19" x14ac:dyDescent="0.3">
      <c r="A9" s="82" t="s">
        <v>613</v>
      </c>
      <c r="B9" s="64">
        <f>VLOOKUP($A9,'Return Data'!$B$7:$R$2843,3,0)</f>
        <v>44438</v>
      </c>
      <c r="C9" s="65">
        <f>VLOOKUP($A9,'Return Data'!$B$7:$R$2843,4,0)</f>
        <v>13.926500000000001</v>
      </c>
      <c r="D9" s="65">
        <f>VLOOKUP($A9,'Return Data'!$B$7:$R$2843,9,0)</f>
        <v>7.2561999999999998</v>
      </c>
      <c r="E9" s="66">
        <f t="shared" si="0"/>
        <v>13</v>
      </c>
      <c r="F9" s="65">
        <f>VLOOKUP($A9,'Return Data'!$B$7:$R$2843,10,0)</f>
        <v>5.2018000000000004</v>
      </c>
      <c r="G9" s="66">
        <f t="shared" si="1"/>
        <v>13</v>
      </c>
      <c r="H9" s="65">
        <f>VLOOKUP($A9,'Return Data'!$B$7:$R$2843,11,0)</f>
        <v>6.6516000000000002</v>
      </c>
      <c r="I9" s="66">
        <f t="shared" si="2"/>
        <v>14</v>
      </c>
      <c r="J9" s="65">
        <f>VLOOKUP($A9,'Return Data'!$B$7:$R$2843,12,0)</f>
        <v>4.6791</v>
      </c>
      <c r="K9" s="66">
        <f t="shared" si="3"/>
        <v>6</v>
      </c>
      <c r="L9" s="65">
        <f>VLOOKUP($A9,'Return Data'!$B$7:$R$2843,13,0)</f>
        <v>6.7670000000000003</v>
      </c>
      <c r="M9" s="66">
        <f t="shared" si="4"/>
        <v>7</v>
      </c>
      <c r="N9" s="65">
        <f>VLOOKUP($A9,'Return Data'!$B$7:$R$2843,17,0)</f>
        <v>9.1245999999999992</v>
      </c>
      <c r="O9" s="66">
        <f t="shared" si="5"/>
        <v>1</v>
      </c>
      <c r="P9" s="65">
        <f>VLOOKUP($A9,'Return Data'!$B$7:$R$2843,14,0)</f>
        <v>8.5594999999999999</v>
      </c>
      <c r="Q9" s="66">
        <f>RANK(P9,P$8:P$26,0)</f>
        <v>11</v>
      </c>
      <c r="R9" s="65">
        <f>VLOOKUP($A9,'Return Data'!$B$7:$R$2843,16,0)</f>
        <v>8.3409999999999993</v>
      </c>
      <c r="S9" s="67">
        <f t="shared" si="6"/>
        <v>12</v>
      </c>
    </row>
    <row r="10" spans="1:19" x14ac:dyDescent="0.3">
      <c r="A10" s="82" t="s">
        <v>616</v>
      </c>
      <c r="B10" s="64">
        <f>VLOOKUP($A10,'Return Data'!$B$7:$R$2843,3,0)</f>
        <v>44438</v>
      </c>
      <c r="C10" s="65">
        <f>VLOOKUP($A10,'Return Data'!$B$7:$R$2843,4,0)</f>
        <v>23.165299999999998</v>
      </c>
      <c r="D10" s="65">
        <f>VLOOKUP($A10,'Return Data'!$B$7:$R$2843,9,0)</f>
        <v>6.0848000000000004</v>
      </c>
      <c r="E10" s="66">
        <f t="shared" si="0"/>
        <v>17</v>
      </c>
      <c r="F10" s="65">
        <f>VLOOKUP($A10,'Return Data'!$B$7:$R$2843,10,0)</f>
        <v>5.2994000000000003</v>
      </c>
      <c r="G10" s="66">
        <f t="shared" si="1"/>
        <v>11</v>
      </c>
      <c r="H10" s="65">
        <f>VLOOKUP($A10,'Return Data'!$B$7:$R$2843,11,0)</f>
        <v>6.0823999999999998</v>
      </c>
      <c r="I10" s="66">
        <f t="shared" si="2"/>
        <v>17</v>
      </c>
      <c r="J10" s="65">
        <f>VLOOKUP($A10,'Return Data'!$B$7:$R$2843,12,0)</f>
        <v>3.3264999999999998</v>
      </c>
      <c r="K10" s="66">
        <f t="shared" si="3"/>
        <v>18</v>
      </c>
      <c r="L10" s="65">
        <f>VLOOKUP($A10,'Return Data'!$B$7:$R$2843,13,0)</f>
        <v>5.4019000000000004</v>
      </c>
      <c r="M10" s="66">
        <f t="shared" si="4"/>
        <v>17</v>
      </c>
      <c r="N10" s="65">
        <f>VLOOKUP($A10,'Return Data'!$B$7:$R$2843,17,0)</f>
        <v>7.9363000000000001</v>
      </c>
      <c r="O10" s="66">
        <f t="shared" si="5"/>
        <v>13</v>
      </c>
      <c r="P10" s="65">
        <f>VLOOKUP($A10,'Return Data'!$B$7:$R$2843,14,0)</f>
        <v>5.4340000000000002</v>
      </c>
      <c r="Q10" s="66">
        <f>RANK(P10,P$8:P$26,0)</f>
        <v>15</v>
      </c>
      <c r="R10" s="65">
        <f>VLOOKUP($A10,'Return Data'!$B$7:$R$2843,16,0)</f>
        <v>7.4581</v>
      </c>
      <c r="S10" s="67">
        <f t="shared" si="6"/>
        <v>17</v>
      </c>
    </row>
    <row r="11" spans="1:19" x14ac:dyDescent="0.3">
      <c r="A11" s="82" t="s">
        <v>617</v>
      </c>
      <c r="B11" s="64">
        <f>VLOOKUP($A11,'Return Data'!$B$7:$R$2843,3,0)</f>
        <v>44438</v>
      </c>
      <c r="C11" s="65">
        <f>VLOOKUP($A11,'Return Data'!$B$7:$R$2843,4,0)</f>
        <v>18.5367</v>
      </c>
      <c r="D11" s="65">
        <f>VLOOKUP($A11,'Return Data'!$B$7:$R$2843,9,0)</f>
        <v>6.7202999999999999</v>
      </c>
      <c r="E11" s="66">
        <f t="shared" si="0"/>
        <v>15</v>
      </c>
      <c r="F11" s="65">
        <f>VLOOKUP($A11,'Return Data'!$B$7:$R$2843,10,0)</f>
        <v>4.9170999999999996</v>
      </c>
      <c r="G11" s="66">
        <f t="shared" si="1"/>
        <v>15</v>
      </c>
      <c r="H11" s="65">
        <f>VLOOKUP($A11,'Return Data'!$B$7:$R$2843,11,0)</f>
        <v>6.8422000000000001</v>
      </c>
      <c r="I11" s="66">
        <f t="shared" si="2"/>
        <v>13</v>
      </c>
      <c r="J11" s="65">
        <f>VLOOKUP($A11,'Return Data'!$B$7:$R$2843,12,0)</f>
        <v>3.9348000000000001</v>
      </c>
      <c r="K11" s="66">
        <f t="shared" si="3"/>
        <v>13</v>
      </c>
      <c r="L11" s="65">
        <f>VLOOKUP($A11,'Return Data'!$B$7:$R$2843,13,0)</f>
        <v>6.0122999999999998</v>
      </c>
      <c r="M11" s="66">
        <f t="shared" si="4"/>
        <v>13</v>
      </c>
      <c r="N11" s="65">
        <f>VLOOKUP($A11,'Return Data'!$B$7:$R$2843,17,0)</f>
        <v>7.6127000000000002</v>
      </c>
      <c r="O11" s="66">
        <f t="shared" si="5"/>
        <v>17</v>
      </c>
      <c r="P11" s="65">
        <f>VLOOKUP($A11,'Return Data'!$B$7:$R$2843,14,0)</f>
        <v>8.6415000000000006</v>
      </c>
      <c r="Q11" s="66">
        <f>RANK(P11,P$8:P$26,0)</f>
        <v>10</v>
      </c>
      <c r="R11" s="65">
        <f>VLOOKUP($A11,'Return Data'!$B$7:$R$2843,16,0)</f>
        <v>8.5008999999999997</v>
      </c>
      <c r="S11" s="67">
        <f t="shared" si="6"/>
        <v>9</v>
      </c>
    </row>
    <row r="12" spans="1:19" x14ac:dyDescent="0.3">
      <c r="A12" s="82" t="s">
        <v>619</v>
      </c>
      <c r="B12" s="64">
        <f>VLOOKUP($A12,'Return Data'!$B$7:$R$2843,3,0)</f>
        <v>44438</v>
      </c>
      <c r="C12" s="65">
        <f>VLOOKUP($A12,'Return Data'!$B$7:$R$2843,4,0)</f>
        <v>13.0288</v>
      </c>
      <c r="D12" s="65">
        <f>VLOOKUP($A12,'Return Data'!$B$7:$R$2843,9,0)</f>
        <v>4.5449999999999999</v>
      </c>
      <c r="E12" s="66">
        <f t="shared" si="0"/>
        <v>18</v>
      </c>
      <c r="F12" s="65">
        <f>VLOOKUP($A12,'Return Data'!$B$7:$R$2843,10,0)</f>
        <v>4.2938999999999998</v>
      </c>
      <c r="G12" s="66">
        <f t="shared" si="1"/>
        <v>18</v>
      </c>
      <c r="H12" s="65">
        <f>VLOOKUP($A12,'Return Data'!$B$7:$R$2843,11,0)</f>
        <v>4.5644</v>
      </c>
      <c r="I12" s="66">
        <f t="shared" si="2"/>
        <v>18</v>
      </c>
      <c r="J12" s="65">
        <f>VLOOKUP($A12,'Return Data'!$B$7:$R$2843,12,0)</f>
        <v>3.6743000000000001</v>
      </c>
      <c r="K12" s="66">
        <f t="shared" si="3"/>
        <v>15</v>
      </c>
      <c r="L12" s="65">
        <f>VLOOKUP($A12,'Return Data'!$B$7:$R$2843,13,0)</f>
        <v>4.8053999999999997</v>
      </c>
      <c r="M12" s="66">
        <f t="shared" si="4"/>
        <v>18</v>
      </c>
      <c r="N12" s="65">
        <f>VLOOKUP($A12,'Return Data'!$B$7:$R$2843,17,0)</f>
        <v>7.4901</v>
      </c>
      <c r="O12" s="66">
        <f t="shared" si="5"/>
        <v>18</v>
      </c>
      <c r="P12" s="65"/>
      <c r="Q12" s="66"/>
      <c r="R12" s="65">
        <f>VLOOKUP($A12,'Return Data'!$B$7:$R$2843,16,0)</f>
        <v>9.3086000000000002</v>
      </c>
      <c r="S12" s="67">
        <f t="shared" si="6"/>
        <v>2</v>
      </c>
    </row>
    <row r="13" spans="1:19" x14ac:dyDescent="0.3">
      <c r="A13" s="82" t="s">
        <v>624</v>
      </c>
      <c r="B13" s="64">
        <f>VLOOKUP($A13,'Return Data'!$B$7:$R$2843,3,0)</f>
        <v>44438</v>
      </c>
      <c r="C13" s="65">
        <f>VLOOKUP($A13,'Return Data'!$B$7:$R$2843,4,0)</f>
        <v>83.747500000000002</v>
      </c>
      <c r="D13" s="65">
        <f>VLOOKUP($A13,'Return Data'!$B$7:$R$2843,9,0)</f>
        <v>7.0930999999999997</v>
      </c>
      <c r="E13" s="66">
        <f t="shared" si="0"/>
        <v>14</v>
      </c>
      <c r="F13" s="65">
        <f>VLOOKUP($A13,'Return Data'!$B$7:$R$2843,10,0)</f>
        <v>5.2728000000000002</v>
      </c>
      <c r="G13" s="66">
        <f t="shared" si="1"/>
        <v>12</v>
      </c>
      <c r="H13" s="65">
        <f>VLOOKUP($A13,'Return Data'!$B$7:$R$2843,11,0)</f>
        <v>6.9381000000000004</v>
      </c>
      <c r="I13" s="66">
        <f t="shared" si="2"/>
        <v>10</v>
      </c>
      <c r="J13" s="65">
        <f>VLOOKUP($A13,'Return Data'!$B$7:$R$2843,12,0)</f>
        <v>4.7666000000000004</v>
      </c>
      <c r="K13" s="66">
        <f t="shared" si="3"/>
        <v>3</v>
      </c>
      <c r="L13" s="65">
        <f>VLOOKUP($A13,'Return Data'!$B$7:$R$2843,13,0)</f>
        <v>7.2786</v>
      </c>
      <c r="M13" s="66">
        <f t="shared" si="4"/>
        <v>2</v>
      </c>
      <c r="N13" s="65">
        <f>VLOOKUP($A13,'Return Data'!$B$7:$R$2843,17,0)</f>
        <v>7.6669999999999998</v>
      </c>
      <c r="O13" s="66">
        <f t="shared" si="5"/>
        <v>16</v>
      </c>
      <c r="P13" s="65">
        <f>VLOOKUP($A13,'Return Data'!$B$7:$R$2843,14,0)</f>
        <v>8.7738999999999994</v>
      </c>
      <c r="Q13" s="66">
        <f t="shared" ref="Q13:Q21" si="7">RANK(P13,P$8:P$26,0)</f>
        <v>8</v>
      </c>
      <c r="R13" s="65">
        <f>VLOOKUP($A13,'Return Data'!$B$7:$R$2843,16,0)</f>
        <v>9.2469999999999999</v>
      </c>
      <c r="S13" s="67">
        <f t="shared" si="6"/>
        <v>3</v>
      </c>
    </row>
    <row r="14" spans="1:19" x14ac:dyDescent="0.3">
      <c r="A14" s="82" t="s">
        <v>627</v>
      </c>
      <c r="B14" s="64">
        <f>VLOOKUP($A14,'Return Data'!$B$7:$R$2843,3,0)</f>
        <v>44438</v>
      </c>
      <c r="C14" s="65">
        <f>VLOOKUP($A14,'Return Data'!$B$7:$R$2843,4,0)</f>
        <v>25.9191</v>
      </c>
      <c r="D14" s="65">
        <f>VLOOKUP($A14,'Return Data'!$B$7:$R$2843,9,0)</f>
        <v>8.5610999999999997</v>
      </c>
      <c r="E14" s="66">
        <f t="shared" si="0"/>
        <v>3</v>
      </c>
      <c r="F14" s="65">
        <f>VLOOKUP($A14,'Return Data'!$B$7:$R$2843,10,0)</f>
        <v>5.7899000000000003</v>
      </c>
      <c r="G14" s="66">
        <f t="shared" si="1"/>
        <v>4</v>
      </c>
      <c r="H14" s="65">
        <f>VLOOKUP($A14,'Return Data'!$B$7:$R$2843,11,0)</f>
        <v>7.7142999999999997</v>
      </c>
      <c r="I14" s="66">
        <f t="shared" si="2"/>
        <v>3</v>
      </c>
      <c r="J14" s="65">
        <f>VLOOKUP($A14,'Return Data'!$B$7:$R$2843,12,0)</f>
        <v>4.6844000000000001</v>
      </c>
      <c r="K14" s="66">
        <f t="shared" si="3"/>
        <v>5</v>
      </c>
      <c r="L14" s="65">
        <f>VLOOKUP($A14,'Return Data'!$B$7:$R$2843,13,0)</f>
        <v>6.9523999999999999</v>
      </c>
      <c r="M14" s="66">
        <f t="shared" si="4"/>
        <v>4</v>
      </c>
      <c r="N14" s="65">
        <f>VLOOKUP($A14,'Return Data'!$B$7:$R$2843,17,0)</f>
        <v>8.5970999999999993</v>
      </c>
      <c r="O14" s="66">
        <f t="shared" si="5"/>
        <v>6</v>
      </c>
      <c r="P14" s="65">
        <f>VLOOKUP($A14,'Return Data'!$B$7:$R$2843,14,0)</f>
        <v>9.4659999999999993</v>
      </c>
      <c r="Q14" s="66">
        <f t="shared" si="7"/>
        <v>3</v>
      </c>
      <c r="R14" s="65">
        <f>VLOOKUP($A14,'Return Data'!$B$7:$R$2843,16,0)</f>
        <v>8.8294999999999995</v>
      </c>
      <c r="S14" s="67">
        <f t="shared" si="6"/>
        <v>6</v>
      </c>
    </row>
    <row r="15" spans="1:19" x14ac:dyDescent="0.3">
      <c r="A15" s="82" t="s">
        <v>629</v>
      </c>
      <c r="B15" s="64">
        <f>VLOOKUP($A15,'Return Data'!$B$7:$R$2843,3,0)</f>
        <v>44438</v>
      </c>
      <c r="C15" s="65">
        <f>VLOOKUP($A15,'Return Data'!$B$7:$R$2843,4,0)</f>
        <v>24.078800000000001</v>
      </c>
      <c r="D15" s="65">
        <f>VLOOKUP($A15,'Return Data'!$B$7:$R$2843,9,0)</f>
        <v>8.1239000000000008</v>
      </c>
      <c r="E15" s="66">
        <f t="shared" si="0"/>
        <v>5</v>
      </c>
      <c r="F15" s="65">
        <f>VLOOKUP($A15,'Return Data'!$B$7:$R$2843,10,0)</f>
        <v>5.3624000000000001</v>
      </c>
      <c r="G15" s="66">
        <f t="shared" si="1"/>
        <v>10</v>
      </c>
      <c r="H15" s="65">
        <f>VLOOKUP($A15,'Return Data'!$B$7:$R$2843,11,0)</f>
        <v>6.3010000000000002</v>
      </c>
      <c r="I15" s="66">
        <f t="shared" si="2"/>
        <v>16</v>
      </c>
      <c r="J15" s="65">
        <f>VLOOKUP($A15,'Return Data'!$B$7:$R$2843,12,0)</f>
        <v>4.5936000000000003</v>
      </c>
      <c r="K15" s="66">
        <f t="shared" si="3"/>
        <v>7</v>
      </c>
      <c r="L15" s="65">
        <f>VLOOKUP($A15,'Return Data'!$B$7:$R$2843,13,0)</f>
        <v>6.3761000000000001</v>
      </c>
      <c r="M15" s="66">
        <f t="shared" si="4"/>
        <v>10</v>
      </c>
      <c r="N15" s="65">
        <f>VLOOKUP($A15,'Return Data'!$B$7:$R$2843,17,0)</f>
        <v>8.3308</v>
      </c>
      <c r="O15" s="66">
        <f t="shared" si="5"/>
        <v>8</v>
      </c>
      <c r="P15" s="65">
        <f>VLOOKUP($A15,'Return Data'!$B$7:$R$2843,14,0)</f>
        <v>8.8818000000000001</v>
      </c>
      <c r="Q15" s="66">
        <f t="shared" si="7"/>
        <v>6</v>
      </c>
      <c r="R15" s="65">
        <f>VLOOKUP($A15,'Return Data'!$B$7:$R$2843,16,0)</f>
        <v>8.7909000000000006</v>
      </c>
      <c r="S15" s="67">
        <f t="shared" si="6"/>
        <v>7</v>
      </c>
    </row>
    <row r="16" spans="1:19" x14ac:dyDescent="0.3">
      <c r="A16" s="82" t="s">
        <v>630</v>
      </c>
      <c r="B16" s="64">
        <f>VLOOKUP($A16,'Return Data'!$B$7:$R$2843,3,0)</f>
        <v>44438</v>
      </c>
      <c r="C16" s="65">
        <f>VLOOKUP($A16,'Return Data'!$B$7:$R$2843,4,0)</f>
        <v>15.7379</v>
      </c>
      <c r="D16" s="65">
        <f>VLOOKUP($A16,'Return Data'!$B$7:$R$2843,9,0)</f>
        <v>9.0238999999999994</v>
      </c>
      <c r="E16" s="66">
        <f t="shared" si="0"/>
        <v>2</v>
      </c>
      <c r="F16" s="65">
        <f>VLOOKUP($A16,'Return Data'!$B$7:$R$2843,10,0)</f>
        <v>5.7462</v>
      </c>
      <c r="G16" s="66">
        <f t="shared" si="1"/>
        <v>5</v>
      </c>
      <c r="H16" s="65">
        <f>VLOOKUP($A16,'Return Data'!$B$7:$R$2843,11,0)</f>
        <v>8.0982000000000003</v>
      </c>
      <c r="I16" s="66">
        <f t="shared" si="2"/>
        <v>2</v>
      </c>
      <c r="J16" s="65">
        <f>VLOOKUP($A16,'Return Data'!$B$7:$R$2843,12,0)</f>
        <v>4.5324</v>
      </c>
      <c r="K16" s="66">
        <f t="shared" si="3"/>
        <v>8</v>
      </c>
      <c r="L16" s="65">
        <f>VLOOKUP($A16,'Return Data'!$B$7:$R$2843,13,0)</f>
        <v>6.8947000000000003</v>
      </c>
      <c r="M16" s="66">
        <f t="shared" si="4"/>
        <v>5</v>
      </c>
      <c r="N16" s="65">
        <f>VLOOKUP($A16,'Return Data'!$B$7:$R$2843,17,0)</f>
        <v>8.6110000000000007</v>
      </c>
      <c r="O16" s="66">
        <f t="shared" si="5"/>
        <v>5</v>
      </c>
      <c r="P16" s="65">
        <f>VLOOKUP($A16,'Return Data'!$B$7:$R$2843,14,0)</f>
        <v>8.8523999999999994</v>
      </c>
      <c r="Q16" s="66">
        <f t="shared" si="7"/>
        <v>7</v>
      </c>
      <c r="R16" s="65">
        <f>VLOOKUP($A16,'Return Data'!$B$7:$R$2843,16,0)</f>
        <v>8.3794000000000004</v>
      </c>
      <c r="S16" s="67">
        <f t="shared" si="6"/>
        <v>11</v>
      </c>
    </row>
    <row r="17" spans="1:19" x14ac:dyDescent="0.3">
      <c r="A17" s="82" t="s">
        <v>633</v>
      </c>
      <c r="B17" s="64">
        <f>VLOOKUP($A17,'Return Data'!$B$7:$R$2843,3,0)</f>
        <v>44438</v>
      </c>
      <c r="C17" s="65">
        <f>VLOOKUP($A17,'Return Data'!$B$7:$R$2843,4,0)</f>
        <v>2683.7276999999999</v>
      </c>
      <c r="D17" s="65">
        <f>VLOOKUP($A17,'Return Data'!$B$7:$R$2843,9,0)</f>
        <v>7.5736999999999997</v>
      </c>
      <c r="E17" s="66">
        <f t="shared" si="0"/>
        <v>9</v>
      </c>
      <c r="F17" s="65">
        <f>VLOOKUP($A17,'Return Data'!$B$7:$R$2843,10,0)</f>
        <v>5.4409000000000001</v>
      </c>
      <c r="G17" s="66">
        <f t="shared" si="1"/>
        <v>9</v>
      </c>
      <c r="H17" s="65">
        <f>VLOOKUP($A17,'Return Data'!$B$7:$R$2843,11,0)</f>
        <v>6.9375</v>
      </c>
      <c r="I17" s="66">
        <f t="shared" si="2"/>
        <v>11</v>
      </c>
      <c r="J17" s="65">
        <f>VLOOKUP($A17,'Return Data'!$B$7:$R$2843,12,0)</f>
        <v>4.1664000000000003</v>
      </c>
      <c r="K17" s="66">
        <f t="shared" si="3"/>
        <v>11</v>
      </c>
      <c r="L17" s="65">
        <f>VLOOKUP($A17,'Return Data'!$B$7:$R$2843,13,0)</f>
        <v>5.7942999999999998</v>
      </c>
      <c r="M17" s="66">
        <f t="shared" si="4"/>
        <v>16</v>
      </c>
      <c r="N17" s="65">
        <f>VLOOKUP($A17,'Return Data'!$B$7:$R$2843,17,0)</f>
        <v>8.1103000000000005</v>
      </c>
      <c r="O17" s="66">
        <f t="shared" si="5"/>
        <v>10</v>
      </c>
      <c r="P17" s="65">
        <f>VLOOKUP($A17,'Return Data'!$B$7:$R$2843,14,0)</f>
        <v>9.1910000000000007</v>
      </c>
      <c r="Q17" s="66">
        <f t="shared" si="7"/>
        <v>5</v>
      </c>
      <c r="R17" s="65">
        <f>VLOOKUP($A17,'Return Data'!$B$7:$R$2843,16,0)</f>
        <v>7.9997999999999996</v>
      </c>
      <c r="S17" s="67">
        <f t="shared" si="6"/>
        <v>16</v>
      </c>
    </row>
    <row r="18" spans="1:19" x14ac:dyDescent="0.3">
      <c r="A18" s="82" t="s">
        <v>635</v>
      </c>
      <c r="B18" s="64">
        <f>VLOOKUP($A18,'Return Data'!$B$7:$R$2843,3,0)</f>
        <v>44438</v>
      </c>
      <c r="C18" s="65">
        <f>VLOOKUP($A18,'Return Data'!$B$7:$R$2843,4,0)</f>
        <v>3065.4623000000001</v>
      </c>
      <c r="D18" s="65">
        <f>VLOOKUP($A18,'Return Data'!$B$7:$R$2843,9,0)</f>
        <v>8.2878000000000007</v>
      </c>
      <c r="E18" s="66">
        <f t="shared" si="0"/>
        <v>4</v>
      </c>
      <c r="F18" s="65">
        <f>VLOOKUP($A18,'Return Data'!$B$7:$R$2843,10,0)</f>
        <v>5.8840000000000003</v>
      </c>
      <c r="G18" s="66">
        <f t="shared" si="1"/>
        <v>3</v>
      </c>
      <c r="H18" s="65">
        <f>VLOOKUP($A18,'Return Data'!$B$7:$R$2843,11,0)</f>
        <v>6.9372999999999996</v>
      </c>
      <c r="I18" s="66">
        <f t="shared" si="2"/>
        <v>12</v>
      </c>
      <c r="J18" s="65">
        <f>VLOOKUP($A18,'Return Data'!$B$7:$R$2843,12,0)</f>
        <v>4.4055</v>
      </c>
      <c r="K18" s="66">
        <f t="shared" si="3"/>
        <v>9</v>
      </c>
      <c r="L18" s="65">
        <f>VLOOKUP($A18,'Return Data'!$B$7:$R$2843,13,0)</f>
        <v>6.0819000000000001</v>
      </c>
      <c r="M18" s="66">
        <f t="shared" si="4"/>
        <v>12</v>
      </c>
      <c r="N18" s="65">
        <f>VLOOKUP($A18,'Return Data'!$B$7:$R$2843,17,0)</f>
        <v>7.7934999999999999</v>
      </c>
      <c r="O18" s="66">
        <f t="shared" si="5"/>
        <v>15</v>
      </c>
      <c r="P18" s="65">
        <f>VLOOKUP($A18,'Return Data'!$B$7:$R$2843,14,0)</f>
        <v>8.5387000000000004</v>
      </c>
      <c r="Q18" s="66">
        <f t="shared" si="7"/>
        <v>12</v>
      </c>
      <c r="R18" s="65">
        <f>VLOOKUP($A18,'Return Data'!$B$7:$R$2843,16,0)</f>
        <v>8.6778999999999993</v>
      </c>
      <c r="S18" s="67">
        <f t="shared" si="6"/>
        <v>8</v>
      </c>
    </row>
    <row r="19" spans="1:19" x14ac:dyDescent="0.3">
      <c r="A19" s="82" t="s">
        <v>636</v>
      </c>
      <c r="B19" s="64">
        <f>VLOOKUP($A19,'Return Data'!$B$7:$R$2843,3,0)</f>
        <v>44438</v>
      </c>
      <c r="C19" s="65">
        <f>VLOOKUP($A19,'Return Data'!$B$7:$R$2843,4,0)</f>
        <v>61.368600000000001</v>
      </c>
      <c r="D19" s="65">
        <f>VLOOKUP($A19,'Return Data'!$B$7:$R$2843,9,0)</f>
        <v>11.429600000000001</v>
      </c>
      <c r="E19" s="66">
        <f t="shared" si="0"/>
        <v>1</v>
      </c>
      <c r="F19" s="65">
        <f>VLOOKUP($A19,'Return Data'!$B$7:$R$2843,10,0)</f>
        <v>4.9138000000000002</v>
      </c>
      <c r="G19" s="66">
        <f t="shared" si="1"/>
        <v>16</v>
      </c>
      <c r="H19" s="65">
        <f>VLOOKUP($A19,'Return Data'!$B$7:$R$2843,11,0)</f>
        <v>9.2037999999999993</v>
      </c>
      <c r="I19" s="66">
        <f t="shared" si="2"/>
        <v>1</v>
      </c>
      <c r="J19" s="65">
        <f>VLOOKUP($A19,'Return Data'!$B$7:$R$2843,12,0)</f>
        <v>3.5625</v>
      </c>
      <c r="K19" s="66">
        <f t="shared" si="3"/>
        <v>16</v>
      </c>
      <c r="L19" s="65">
        <f>VLOOKUP($A19,'Return Data'!$B$7:$R$2843,13,0)</f>
        <v>6.4607000000000001</v>
      </c>
      <c r="M19" s="66">
        <f t="shared" si="4"/>
        <v>8</v>
      </c>
      <c r="N19" s="65">
        <f>VLOOKUP($A19,'Return Data'!$B$7:$R$2843,17,0)</f>
        <v>8.6552000000000007</v>
      </c>
      <c r="O19" s="66">
        <f t="shared" si="5"/>
        <v>4</v>
      </c>
      <c r="P19" s="65">
        <f>VLOOKUP($A19,'Return Data'!$B$7:$R$2843,14,0)</f>
        <v>10.580299999999999</v>
      </c>
      <c r="Q19" s="66">
        <f t="shared" si="7"/>
        <v>1</v>
      </c>
      <c r="R19" s="65">
        <f>VLOOKUP($A19,'Return Data'!$B$7:$R$2843,16,0)</f>
        <v>8.3317999999999994</v>
      </c>
      <c r="S19" s="67">
        <f t="shared" si="6"/>
        <v>13</v>
      </c>
    </row>
    <row r="20" spans="1:19" x14ac:dyDescent="0.3">
      <c r="A20" s="117" t="s">
        <v>1772</v>
      </c>
      <c r="B20" s="64">
        <f>VLOOKUP($A20,'Return Data'!$B$7:$R$2843,3,0)</f>
        <v>44438</v>
      </c>
      <c r="C20" s="65">
        <f>VLOOKUP($A20,'Return Data'!$B$7:$R$2843,4,0)</f>
        <v>48.328600000000002</v>
      </c>
      <c r="D20" s="65">
        <f>VLOOKUP($A20,'Return Data'!$B$7:$R$2843,9,0)</f>
        <v>7.3348000000000004</v>
      </c>
      <c r="E20" s="66">
        <f t="shared" si="0"/>
        <v>11</v>
      </c>
      <c r="F20" s="65">
        <f>VLOOKUP($A20,'Return Data'!$B$7:$R$2843,10,0)</f>
        <v>6.5598999999999998</v>
      </c>
      <c r="G20" s="66">
        <f t="shared" si="1"/>
        <v>1</v>
      </c>
      <c r="H20" s="65">
        <f>VLOOKUP($A20,'Return Data'!$B$7:$R$2843,11,0)</f>
        <v>7.5533999999999999</v>
      </c>
      <c r="I20" s="66">
        <f t="shared" si="2"/>
        <v>4</v>
      </c>
      <c r="J20" s="65">
        <f>VLOOKUP($A20,'Return Data'!$B$7:$R$2843,12,0)</f>
        <v>5.6058000000000003</v>
      </c>
      <c r="K20" s="66">
        <f t="shared" si="3"/>
        <v>1</v>
      </c>
      <c r="L20" s="65">
        <f>VLOOKUP($A20,'Return Data'!$B$7:$R$2843,13,0)</f>
        <v>7.4141000000000004</v>
      </c>
      <c r="M20" s="66">
        <f t="shared" si="4"/>
        <v>1</v>
      </c>
      <c r="N20" s="65">
        <f>VLOOKUP($A20,'Return Data'!$B$7:$R$2843,17,0)</f>
        <v>8.01</v>
      </c>
      <c r="O20" s="66">
        <f t="shared" si="5"/>
        <v>12</v>
      </c>
      <c r="P20" s="65">
        <f>VLOOKUP($A20,'Return Data'!$B$7:$R$2843,14,0)</f>
        <v>8.2045999999999992</v>
      </c>
      <c r="Q20" s="66">
        <f t="shared" si="7"/>
        <v>13</v>
      </c>
      <c r="R20" s="65">
        <f>VLOOKUP($A20,'Return Data'!$B$7:$R$2843,16,0)</f>
        <v>8.4786999999999999</v>
      </c>
      <c r="S20" s="67">
        <f t="shared" si="6"/>
        <v>10</v>
      </c>
    </row>
    <row r="21" spans="1:19" x14ac:dyDescent="0.3">
      <c r="A21" s="82" t="s">
        <v>639</v>
      </c>
      <c r="B21" s="64">
        <f>VLOOKUP($A21,'Return Data'!$B$7:$R$2843,3,0)</f>
        <v>44438</v>
      </c>
      <c r="C21" s="65">
        <f>VLOOKUP($A21,'Return Data'!$B$7:$R$2843,4,0)</f>
        <v>37.584499999999998</v>
      </c>
      <c r="D21" s="65">
        <f>VLOOKUP($A21,'Return Data'!$B$7:$R$2843,9,0)</f>
        <v>8.1191999999999993</v>
      </c>
      <c r="E21" s="66">
        <f t="shared" si="0"/>
        <v>6</v>
      </c>
      <c r="F21" s="65">
        <f>VLOOKUP($A21,'Return Data'!$B$7:$R$2843,10,0)</f>
        <v>5.9210000000000003</v>
      </c>
      <c r="G21" s="66">
        <f t="shared" si="1"/>
        <v>2</v>
      </c>
      <c r="H21" s="65">
        <f>VLOOKUP($A21,'Return Data'!$B$7:$R$2843,11,0)</f>
        <v>7.3868999999999998</v>
      </c>
      <c r="I21" s="66">
        <f t="shared" si="2"/>
        <v>6</v>
      </c>
      <c r="J21" s="65">
        <f>VLOOKUP($A21,'Return Data'!$B$7:$R$2843,12,0)</f>
        <v>5.0995999999999997</v>
      </c>
      <c r="K21" s="66">
        <f t="shared" si="3"/>
        <v>2</v>
      </c>
      <c r="L21" s="65">
        <f>VLOOKUP($A21,'Return Data'!$B$7:$R$2843,13,0)</f>
        <v>7.1482000000000001</v>
      </c>
      <c r="M21" s="66">
        <f t="shared" si="4"/>
        <v>3</v>
      </c>
      <c r="N21" s="65">
        <f>VLOOKUP($A21,'Return Data'!$B$7:$R$2843,17,0)</f>
        <v>8.3001000000000005</v>
      </c>
      <c r="O21" s="66">
        <f t="shared" si="5"/>
        <v>9</v>
      </c>
      <c r="P21" s="65">
        <f>VLOOKUP($A21,'Return Data'!$B$7:$R$2843,14,0)</f>
        <v>8.6760999999999999</v>
      </c>
      <c r="Q21" s="66">
        <f t="shared" si="7"/>
        <v>9</v>
      </c>
      <c r="R21" s="65">
        <f>VLOOKUP($A21,'Return Data'!$B$7:$R$2843,16,0)</f>
        <v>8.1105</v>
      </c>
      <c r="S21" s="67">
        <f t="shared" si="6"/>
        <v>15</v>
      </c>
    </row>
    <row r="22" spans="1:19" x14ac:dyDescent="0.3">
      <c r="A22" s="82" t="s">
        <v>640</v>
      </c>
      <c r="B22" s="64">
        <f>VLOOKUP($A22,'Return Data'!$B$7:$R$2843,3,0)</f>
        <v>44438</v>
      </c>
      <c r="C22" s="65">
        <f>VLOOKUP($A22,'Return Data'!$B$7:$R$2843,4,0)</f>
        <v>12.5274</v>
      </c>
      <c r="D22" s="65">
        <f>VLOOKUP($A22,'Return Data'!$B$7:$R$2843,9,0)</f>
        <v>7.3578999999999999</v>
      </c>
      <c r="E22" s="66">
        <f t="shared" si="0"/>
        <v>10</v>
      </c>
      <c r="F22" s="65">
        <f>VLOOKUP($A22,'Return Data'!$B$7:$R$2843,10,0)</f>
        <v>5.1284999999999998</v>
      </c>
      <c r="G22" s="66">
        <f t="shared" si="1"/>
        <v>14</v>
      </c>
      <c r="H22" s="65">
        <f>VLOOKUP($A22,'Return Data'!$B$7:$R$2843,11,0)</f>
        <v>6.4789000000000003</v>
      </c>
      <c r="I22" s="66">
        <f t="shared" si="2"/>
        <v>15</v>
      </c>
      <c r="J22" s="65">
        <f>VLOOKUP($A22,'Return Data'!$B$7:$R$2843,12,0)</f>
        <v>3.7117</v>
      </c>
      <c r="K22" s="66">
        <f t="shared" si="3"/>
        <v>14</v>
      </c>
      <c r="L22" s="65">
        <f>VLOOKUP($A22,'Return Data'!$B$7:$R$2843,13,0)</f>
        <v>5.9547999999999996</v>
      </c>
      <c r="M22" s="66">
        <f t="shared" si="4"/>
        <v>14</v>
      </c>
      <c r="N22" s="65">
        <f>VLOOKUP($A22,'Return Data'!$B$7:$R$2843,17,0)</f>
        <v>8.0198999999999998</v>
      </c>
      <c r="O22" s="66">
        <f t="shared" si="5"/>
        <v>11</v>
      </c>
      <c r="P22" s="65"/>
      <c r="Q22" s="66"/>
      <c r="R22" s="65">
        <f>VLOOKUP($A22,'Return Data'!$B$7:$R$2843,16,0)</f>
        <v>9.1336999999999993</v>
      </c>
      <c r="S22" s="67">
        <f t="shared" si="6"/>
        <v>4</v>
      </c>
    </row>
    <row r="23" spans="1:19" x14ac:dyDescent="0.3">
      <c r="A23" s="82" t="s">
        <v>643</v>
      </c>
      <c r="B23" s="64">
        <f>VLOOKUP($A23,'Return Data'!$B$7:$R$2843,3,0)</f>
        <v>44438</v>
      </c>
      <c r="C23" s="65">
        <f>VLOOKUP($A23,'Return Data'!$B$7:$R$2843,4,0)</f>
        <v>32.8733</v>
      </c>
      <c r="D23" s="65">
        <f>VLOOKUP($A23,'Return Data'!$B$7:$R$2843,9,0)</f>
        <v>6.1639999999999997</v>
      </c>
      <c r="E23" s="66">
        <f t="shared" si="0"/>
        <v>16</v>
      </c>
      <c r="F23" s="65">
        <f>VLOOKUP($A23,'Return Data'!$B$7:$R$2843,10,0)</f>
        <v>5.4741999999999997</v>
      </c>
      <c r="G23" s="66">
        <f t="shared" si="1"/>
        <v>8</v>
      </c>
      <c r="H23" s="65">
        <f>VLOOKUP($A23,'Return Data'!$B$7:$R$2843,11,0)</f>
        <v>7.1935000000000002</v>
      </c>
      <c r="I23" s="66">
        <f t="shared" si="2"/>
        <v>7</v>
      </c>
      <c r="J23" s="65">
        <f>VLOOKUP($A23,'Return Data'!$B$7:$R$2843,12,0)</f>
        <v>4.3257000000000003</v>
      </c>
      <c r="K23" s="66">
        <f t="shared" si="3"/>
        <v>10</v>
      </c>
      <c r="L23" s="65">
        <f>VLOOKUP($A23,'Return Data'!$B$7:$R$2843,13,0)</f>
        <v>6.2336</v>
      </c>
      <c r="M23" s="66">
        <f t="shared" si="4"/>
        <v>11</v>
      </c>
      <c r="N23" s="65">
        <f>VLOOKUP($A23,'Return Data'!$B$7:$R$2843,17,0)</f>
        <v>8.5801999999999996</v>
      </c>
      <c r="O23" s="66">
        <f t="shared" si="5"/>
        <v>7</v>
      </c>
      <c r="P23" s="65">
        <f>VLOOKUP($A23,'Return Data'!$B$7:$R$2843,14,0)</f>
        <v>9.6938999999999993</v>
      </c>
      <c r="Q23" s="66">
        <f>RANK(P23,P$8:P$26,0)</f>
        <v>2</v>
      </c>
      <c r="R23" s="65">
        <f>VLOOKUP($A23,'Return Data'!$B$7:$R$2843,16,0)</f>
        <v>8.2578999999999994</v>
      </c>
      <c r="S23" s="67">
        <f t="shared" si="6"/>
        <v>14</v>
      </c>
    </row>
    <row r="24" spans="1:19" x14ac:dyDescent="0.3">
      <c r="A24" s="82" t="s">
        <v>644</v>
      </c>
      <c r="B24" s="64">
        <f>VLOOKUP($A24,'Return Data'!$B$7:$R$2843,3,0)</f>
        <v>44438</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-9.9793000000000003</v>
      </c>
      <c r="S24" s="67">
        <f t="shared" si="6"/>
        <v>19</v>
      </c>
    </row>
    <row r="25" spans="1:19" x14ac:dyDescent="0.3">
      <c r="A25" s="82" t="s">
        <v>646</v>
      </c>
      <c r="B25" s="64">
        <f>VLOOKUP($A25,'Return Data'!$B$7:$R$2843,3,0)</f>
        <v>44438</v>
      </c>
      <c r="C25" s="65">
        <f>VLOOKUP($A25,'Return Data'!$B$7:$R$2843,4,0)</f>
        <v>12.437900000000001</v>
      </c>
      <c r="D25" s="65">
        <f>VLOOKUP($A25,'Return Data'!$B$7:$R$2843,9,0)</f>
        <v>7.766</v>
      </c>
      <c r="E25" s="66">
        <f t="shared" si="0"/>
        <v>7</v>
      </c>
      <c r="F25" s="65">
        <f>VLOOKUP($A25,'Return Data'!$B$7:$R$2843,10,0)</f>
        <v>4.7016</v>
      </c>
      <c r="G25" s="66">
        <f t="shared" si="1"/>
        <v>17</v>
      </c>
      <c r="H25" s="65">
        <f>VLOOKUP($A25,'Return Data'!$B$7:$R$2843,11,0)</f>
        <v>6.992</v>
      </c>
      <c r="I25" s="66">
        <f t="shared" si="2"/>
        <v>8</v>
      </c>
      <c r="J25" s="65">
        <f>VLOOKUP($A25,'Return Data'!$B$7:$R$2843,12,0)</f>
        <v>3.4441000000000002</v>
      </c>
      <c r="K25" s="66">
        <f t="shared" si="3"/>
        <v>17</v>
      </c>
      <c r="L25" s="65">
        <f>VLOOKUP($A25,'Return Data'!$B$7:$R$2843,13,0)</f>
        <v>5.8807999999999998</v>
      </c>
      <c r="M25" s="66">
        <f t="shared" si="4"/>
        <v>15</v>
      </c>
      <c r="N25" s="65">
        <f>VLOOKUP($A25,'Return Data'!$B$7:$R$2843,17,0)</f>
        <v>7.931</v>
      </c>
      <c r="O25" s="66">
        <f>RANK(N25,N$8:N$26,0)</f>
        <v>14</v>
      </c>
      <c r="P25" s="65">
        <f>VLOOKUP($A25,'Return Data'!$B$7:$R$2843,14,0)</f>
        <v>6.7838000000000003</v>
      </c>
      <c r="Q25" s="66">
        <f t="shared" ref="Q25" si="8">RANK(P25,P$8:P$26,0)</f>
        <v>14</v>
      </c>
      <c r="R25" s="65">
        <f>VLOOKUP($A25,'Return Data'!$B$7:$R$2843,16,0)</f>
        <v>6.9024999999999999</v>
      </c>
      <c r="S25" s="67">
        <f t="shared" si="6"/>
        <v>18</v>
      </c>
    </row>
    <row r="26" spans="1:19" x14ac:dyDescent="0.3">
      <c r="A26" s="82" t="s">
        <v>648</v>
      </c>
      <c r="B26" s="64">
        <f>VLOOKUP($A26,'Return Data'!$B$7:$R$2843,3,0)</f>
        <v>44438</v>
      </c>
      <c r="C26" s="65">
        <f>VLOOKUP($A26,'Return Data'!$B$7:$R$2843,4,0)</f>
        <v>13.146699999999999</v>
      </c>
      <c r="D26" s="65">
        <f>VLOOKUP($A26,'Return Data'!$B$7:$R$2843,9,0)</f>
        <v>7.6802999999999999</v>
      </c>
      <c r="E26" s="66">
        <f t="shared" si="0"/>
        <v>8</v>
      </c>
      <c r="F26" s="65">
        <f>VLOOKUP($A26,'Return Data'!$B$7:$R$2843,10,0)</f>
        <v>5.5937999999999999</v>
      </c>
      <c r="G26" s="66">
        <f t="shared" si="1"/>
        <v>7</v>
      </c>
      <c r="H26" s="65">
        <f>VLOOKUP($A26,'Return Data'!$B$7:$R$2843,11,0)</f>
        <v>6.9766000000000004</v>
      </c>
      <c r="I26" s="66">
        <f t="shared" si="2"/>
        <v>9</v>
      </c>
      <c r="J26" s="65">
        <f>VLOOKUP($A26,'Return Data'!$B$7:$R$2843,12,0)</f>
        <v>4.1104000000000003</v>
      </c>
      <c r="K26" s="66">
        <f t="shared" si="3"/>
        <v>12</v>
      </c>
      <c r="L26" s="65">
        <f>VLOOKUP($A26,'Return Data'!$B$7:$R$2843,13,0)</f>
        <v>6.4347000000000003</v>
      </c>
      <c r="M26" s="66">
        <f t="shared" si="4"/>
        <v>9</v>
      </c>
      <c r="N26" s="65">
        <f>VLOOKUP($A26,'Return Data'!$B$7:$R$2843,17,0)</f>
        <v>8.6592000000000002</v>
      </c>
      <c r="O26" s="66">
        <f>RANK(N26,N$8:N$26,0)</f>
        <v>3</v>
      </c>
      <c r="P26" s="65"/>
      <c r="Q26" s="66"/>
      <c r="R26" s="65">
        <f>VLOOKUP($A26,'Return Data'!$B$7:$R$2843,16,0)</f>
        <v>9.343</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7.1793263157894742</v>
      </c>
      <c r="E28" s="88"/>
      <c r="F28" s="89">
        <f>AVERAGE(F8:F26)</f>
        <v>5.1166315789473691</v>
      </c>
      <c r="G28" s="88"/>
      <c r="H28" s="89">
        <f>AVERAGE(H8:H26)</f>
        <v>6.6524052631578945</v>
      </c>
      <c r="I28" s="88"/>
      <c r="J28" s="89">
        <f>AVERAGE(J8:J26)</f>
        <v>4.072847368421054</v>
      </c>
      <c r="K28" s="88"/>
      <c r="L28" s="89">
        <f>AVERAGE(L8:L26)</f>
        <v>6.0402157894736845</v>
      </c>
      <c r="M28" s="88"/>
      <c r="N28" s="89">
        <f>AVERAGE(N8:N26)</f>
        <v>8.2348055555555568</v>
      </c>
      <c r="O28" s="88"/>
      <c r="P28" s="89">
        <f>AVERAGE(P8:P26)</f>
        <v>8.645760000000001</v>
      </c>
      <c r="Q28" s="88"/>
      <c r="R28" s="89">
        <f>AVERAGE(R8:R26)</f>
        <v>7.528494736842104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7.4901</v>
      </c>
      <c r="O29" s="88"/>
      <c r="P29" s="89">
        <f>MIN(P8:P26)</f>
        <v>5.4340000000000002</v>
      </c>
      <c r="Q29" s="88"/>
      <c r="R29" s="89">
        <f>MIN(R8:R26)</f>
        <v>-9.9793000000000003</v>
      </c>
      <c r="S29" s="90"/>
    </row>
    <row r="30" spans="1:19" ht="15" thickBot="1" x14ac:dyDescent="0.35">
      <c r="A30" s="91" t="s">
        <v>29</v>
      </c>
      <c r="B30" s="92"/>
      <c r="C30" s="92"/>
      <c r="D30" s="93">
        <f>MAX(D8:D26)</f>
        <v>11.429600000000001</v>
      </c>
      <c r="E30" s="92"/>
      <c r="F30" s="93">
        <f>MAX(F8:F26)</f>
        <v>6.5598999999999998</v>
      </c>
      <c r="G30" s="92"/>
      <c r="H30" s="93">
        <f>MAX(H8:H26)</f>
        <v>9.2037999999999993</v>
      </c>
      <c r="I30" s="92"/>
      <c r="J30" s="93">
        <f>MAX(J8:J26)</f>
        <v>5.6058000000000003</v>
      </c>
      <c r="K30" s="92"/>
      <c r="L30" s="93">
        <f>MAX(L8:L26)</f>
        <v>7.4141000000000004</v>
      </c>
      <c r="M30" s="92"/>
      <c r="N30" s="93">
        <f>MAX(N8:N26)</f>
        <v>9.1245999999999992</v>
      </c>
      <c r="O30" s="92"/>
      <c r="P30" s="93">
        <f>MAX(P8:P26)</f>
        <v>10.580299999999999</v>
      </c>
      <c r="Q30" s="92"/>
      <c r="R30" s="93">
        <f>MAX(R8:R26)</f>
        <v>9.343</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44438</v>
      </c>
      <c r="C8" s="65">
        <f>VLOOKUP($A8,'Return Data'!$B$7:$R$2843,4,0)</f>
        <v>88.312399999999997</v>
      </c>
      <c r="D8" s="65">
        <f>VLOOKUP($A8,'Return Data'!$B$7:$R$2843,9,0)</f>
        <v>7.125</v>
      </c>
      <c r="E8" s="66">
        <f t="shared" ref="E8:E26" si="0">RANK(D8,D$8:D$26,0)</f>
        <v>10</v>
      </c>
      <c r="F8" s="65">
        <f>VLOOKUP($A8,'Return Data'!$B$7:$R$2843,10,0)</f>
        <v>5.5523999999999996</v>
      </c>
      <c r="G8" s="66">
        <f t="shared" ref="G8:G26" si="1">RANK(F8,F$8:F$26,0)</f>
        <v>2</v>
      </c>
      <c r="H8" s="65">
        <f>VLOOKUP($A8,'Return Data'!$B$7:$R$2843,11,0)</f>
        <v>7.3765000000000001</v>
      </c>
      <c r="I8" s="66">
        <f t="shared" ref="I8:I26" si="2">RANK(H8,H$8:H$26,0)</f>
        <v>4</v>
      </c>
      <c r="J8" s="65">
        <f>VLOOKUP($A8,'Return Data'!$B$7:$R$2843,12,0)</f>
        <v>4.5972999999999997</v>
      </c>
      <c r="K8" s="66">
        <f t="shared" ref="K8:K26" si="3">RANK(J8,J$8:J$26,0)</f>
        <v>2</v>
      </c>
      <c r="L8" s="65">
        <f>VLOOKUP($A8,'Return Data'!$B$7:$R$2843,13,0)</f>
        <v>6.7061999999999999</v>
      </c>
      <c r="M8" s="66">
        <f t="shared" ref="M8:M26" si="4">RANK(L8,L$8:L$26,0)</f>
        <v>2</v>
      </c>
      <c r="N8" s="65">
        <f>VLOOKUP($A8,'Return Data'!$B$7:$R$2843,17,0)</f>
        <v>8.6349</v>
      </c>
      <c r="O8" s="66">
        <f t="shared" ref="O8:O23" si="5">RANK(N8,N$8:N$26,0)</f>
        <v>1</v>
      </c>
      <c r="P8" s="65">
        <f>VLOOKUP($A8,'Return Data'!$B$7:$R$2843,14,0)</f>
        <v>9.2576000000000001</v>
      </c>
      <c r="Q8" s="66">
        <f>RANK(P8,P$8:P$26,0)</f>
        <v>3</v>
      </c>
      <c r="R8" s="65">
        <f>VLOOKUP($A8,'Return Data'!$B$7:$R$2843,16,0)</f>
        <v>9.2943999999999996</v>
      </c>
      <c r="S8" s="67">
        <f t="shared" ref="S8:S26" si="6">RANK(R8,R$8:R$26,0)</f>
        <v>1</v>
      </c>
    </row>
    <row r="9" spans="1:19" x14ac:dyDescent="0.3">
      <c r="A9" s="82" t="s">
        <v>614</v>
      </c>
      <c r="B9" s="64">
        <f>VLOOKUP($A9,'Return Data'!$B$7:$R$2843,3,0)</f>
        <v>44438</v>
      </c>
      <c r="C9" s="65">
        <f>VLOOKUP($A9,'Return Data'!$B$7:$R$2843,4,0)</f>
        <v>13.487299999999999</v>
      </c>
      <c r="D9" s="65">
        <f>VLOOKUP($A9,'Return Data'!$B$7:$R$2843,9,0)</f>
        <v>6.6016000000000004</v>
      </c>
      <c r="E9" s="66">
        <f t="shared" si="0"/>
        <v>13</v>
      </c>
      <c r="F9" s="65">
        <f>VLOOKUP($A9,'Return Data'!$B$7:$R$2843,10,0)</f>
        <v>4.5289999999999999</v>
      </c>
      <c r="G9" s="66">
        <f t="shared" si="1"/>
        <v>14</v>
      </c>
      <c r="H9" s="65">
        <f>VLOOKUP($A9,'Return Data'!$B$7:$R$2843,11,0)</f>
        <v>5.9541000000000004</v>
      </c>
      <c r="I9" s="66">
        <f t="shared" si="2"/>
        <v>16</v>
      </c>
      <c r="J9" s="65">
        <f>VLOOKUP($A9,'Return Data'!$B$7:$R$2843,12,0)</f>
        <v>3.9836999999999998</v>
      </c>
      <c r="K9" s="66">
        <f t="shared" si="3"/>
        <v>10</v>
      </c>
      <c r="L9" s="65">
        <f>VLOOKUP($A9,'Return Data'!$B$7:$R$2843,13,0)</f>
        <v>6.0566000000000004</v>
      </c>
      <c r="M9" s="66">
        <f t="shared" si="4"/>
        <v>9</v>
      </c>
      <c r="N9" s="65">
        <f>VLOOKUP($A9,'Return Data'!$B$7:$R$2843,17,0)</f>
        <v>8.3531999999999993</v>
      </c>
      <c r="O9" s="66">
        <f t="shared" si="5"/>
        <v>3</v>
      </c>
      <c r="P9" s="65">
        <f>VLOOKUP($A9,'Return Data'!$B$7:$R$2843,14,0)</f>
        <v>7.7667999999999999</v>
      </c>
      <c r="Q9" s="66">
        <f>RANK(P9,P$8:P$26,0)</f>
        <v>13</v>
      </c>
      <c r="R9" s="65">
        <f>VLOOKUP($A9,'Return Data'!$B$7:$R$2843,16,0)</f>
        <v>7.5045000000000002</v>
      </c>
      <c r="S9" s="67">
        <f t="shared" si="6"/>
        <v>11</v>
      </c>
    </row>
    <row r="10" spans="1:19" x14ac:dyDescent="0.3">
      <c r="A10" s="82" t="s">
        <v>615</v>
      </c>
      <c r="B10" s="64">
        <f>VLOOKUP($A10,'Return Data'!$B$7:$R$2843,3,0)</f>
        <v>44438</v>
      </c>
      <c r="C10" s="65">
        <f>VLOOKUP($A10,'Return Data'!$B$7:$R$2843,4,0)</f>
        <v>22.103899999999999</v>
      </c>
      <c r="D10" s="65">
        <f>VLOOKUP($A10,'Return Data'!$B$7:$R$2843,9,0)</f>
        <v>5.1144999999999996</v>
      </c>
      <c r="E10" s="66">
        <f t="shared" si="0"/>
        <v>17</v>
      </c>
      <c r="F10" s="65">
        <f>VLOOKUP($A10,'Return Data'!$B$7:$R$2843,10,0)</f>
        <v>4.4546000000000001</v>
      </c>
      <c r="G10" s="66">
        <f t="shared" si="1"/>
        <v>15</v>
      </c>
      <c r="H10" s="65">
        <f>VLOOKUP($A10,'Return Data'!$B$7:$R$2843,11,0)</f>
        <v>5.2629000000000001</v>
      </c>
      <c r="I10" s="66">
        <f t="shared" si="2"/>
        <v>17</v>
      </c>
      <c r="J10" s="65">
        <f>VLOOKUP($A10,'Return Data'!$B$7:$R$2843,12,0)</f>
        <v>2.5988000000000002</v>
      </c>
      <c r="K10" s="66">
        <f t="shared" si="3"/>
        <v>18</v>
      </c>
      <c r="L10" s="65">
        <f>VLOOKUP($A10,'Return Data'!$B$7:$R$2843,13,0)</f>
        <v>4.7225000000000001</v>
      </c>
      <c r="M10" s="66">
        <f t="shared" si="4"/>
        <v>17</v>
      </c>
      <c r="N10" s="65">
        <f>VLOOKUP($A10,'Return Data'!$B$7:$R$2843,17,0)</f>
        <v>7.3651</v>
      </c>
      <c r="O10" s="66">
        <f t="shared" si="5"/>
        <v>15</v>
      </c>
      <c r="P10" s="65">
        <f>VLOOKUP($A10,'Return Data'!$B$7:$R$2843,14,0)</f>
        <v>4.9194000000000004</v>
      </c>
      <c r="Q10" s="66">
        <f>RANK(P10,P$8:P$26,0)</f>
        <v>15</v>
      </c>
      <c r="R10" s="65">
        <f>VLOOKUP($A10,'Return Data'!$B$7:$R$2843,16,0)</f>
        <v>6.3841999999999999</v>
      </c>
      <c r="S10" s="67">
        <f t="shared" si="6"/>
        <v>18</v>
      </c>
    </row>
    <row r="11" spans="1:19" x14ac:dyDescent="0.3">
      <c r="A11" s="82" t="s">
        <v>618</v>
      </c>
      <c r="B11" s="64">
        <f>VLOOKUP($A11,'Return Data'!$B$7:$R$2843,3,0)</f>
        <v>44438</v>
      </c>
      <c r="C11" s="65">
        <f>VLOOKUP($A11,'Return Data'!$B$7:$R$2843,4,0)</f>
        <v>17.731300000000001</v>
      </c>
      <c r="D11" s="65">
        <f>VLOOKUP($A11,'Return Data'!$B$7:$R$2843,9,0)</f>
        <v>6.0872999999999999</v>
      </c>
      <c r="E11" s="66">
        <f t="shared" si="0"/>
        <v>15</v>
      </c>
      <c r="F11" s="65">
        <f>VLOOKUP($A11,'Return Data'!$B$7:$R$2843,10,0)</f>
        <v>4.2752999999999997</v>
      </c>
      <c r="G11" s="66">
        <f t="shared" si="1"/>
        <v>17</v>
      </c>
      <c r="H11" s="65">
        <f>VLOOKUP($A11,'Return Data'!$B$7:$R$2843,11,0)</f>
        <v>6.2115999999999998</v>
      </c>
      <c r="I11" s="66">
        <f t="shared" si="2"/>
        <v>13</v>
      </c>
      <c r="J11" s="65">
        <f>VLOOKUP($A11,'Return Data'!$B$7:$R$2843,12,0)</f>
        <v>3.3033000000000001</v>
      </c>
      <c r="K11" s="66">
        <f t="shared" si="3"/>
        <v>14</v>
      </c>
      <c r="L11" s="65">
        <f>VLOOKUP($A11,'Return Data'!$B$7:$R$2843,13,0)</f>
        <v>5.3535000000000004</v>
      </c>
      <c r="M11" s="66">
        <f t="shared" si="4"/>
        <v>16</v>
      </c>
      <c r="N11" s="65">
        <f>VLOOKUP($A11,'Return Data'!$B$7:$R$2843,17,0)</f>
        <v>6.9012000000000002</v>
      </c>
      <c r="O11" s="66">
        <f t="shared" si="5"/>
        <v>18</v>
      </c>
      <c r="P11" s="65">
        <f>VLOOKUP($A11,'Return Data'!$B$7:$R$2843,14,0)</f>
        <v>7.8970000000000002</v>
      </c>
      <c r="Q11" s="66">
        <f>RANK(P11,P$8:P$26,0)</f>
        <v>10</v>
      </c>
      <c r="R11" s="65">
        <f>VLOOKUP($A11,'Return Data'!$B$7:$R$2843,16,0)</f>
        <v>7.8655999999999997</v>
      </c>
      <c r="S11" s="67">
        <f t="shared" si="6"/>
        <v>9</v>
      </c>
    </row>
    <row r="12" spans="1:19" x14ac:dyDescent="0.3">
      <c r="A12" s="82" t="s">
        <v>620</v>
      </c>
      <c r="B12" s="64">
        <f>VLOOKUP($A12,'Return Data'!$B$7:$R$2843,3,0)</f>
        <v>44438</v>
      </c>
      <c r="C12" s="65">
        <f>VLOOKUP($A12,'Return Data'!$B$7:$R$2843,4,0)</f>
        <v>12.930999999999999</v>
      </c>
      <c r="D12" s="65">
        <f>VLOOKUP($A12,'Return Data'!$B$7:$R$2843,9,0)</f>
        <v>4.2950999999999997</v>
      </c>
      <c r="E12" s="66">
        <f t="shared" si="0"/>
        <v>18</v>
      </c>
      <c r="F12" s="65">
        <f>VLOOKUP($A12,'Return Data'!$B$7:$R$2843,10,0)</f>
        <v>4.0353000000000003</v>
      </c>
      <c r="G12" s="66">
        <f t="shared" si="1"/>
        <v>18</v>
      </c>
      <c r="H12" s="65">
        <f>VLOOKUP($A12,'Return Data'!$B$7:$R$2843,11,0)</f>
        <v>4.2998000000000003</v>
      </c>
      <c r="I12" s="66">
        <f t="shared" si="2"/>
        <v>18</v>
      </c>
      <c r="J12" s="65">
        <f>VLOOKUP($A12,'Return Data'!$B$7:$R$2843,12,0)</f>
        <v>3.4106000000000001</v>
      </c>
      <c r="K12" s="66">
        <f t="shared" si="3"/>
        <v>13</v>
      </c>
      <c r="L12" s="65">
        <f>VLOOKUP($A12,'Return Data'!$B$7:$R$2843,13,0)</f>
        <v>4.5407000000000002</v>
      </c>
      <c r="M12" s="66">
        <f t="shared" si="4"/>
        <v>18</v>
      </c>
      <c r="N12" s="65">
        <f>VLOOKUP($A12,'Return Data'!$B$7:$R$2843,17,0)</f>
        <v>7.2161</v>
      </c>
      <c r="O12" s="66">
        <f t="shared" si="5"/>
        <v>16</v>
      </c>
      <c r="P12" s="65"/>
      <c r="Q12" s="66"/>
      <c r="R12" s="65">
        <f>VLOOKUP($A12,'Return Data'!$B$7:$R$2843,16,0)</f>
        <v>9.0319000000000003</v>
      </c>
      <c r="S12" s="67">
        <f t="shared" si="6"/>
        <v>2</v>
      </c>
    </row>
    <row r="13" spans="1:19" x14ac:dyDescent="0.3">
      <c r="A13" s="82" t="s">
        <v>623</v>
      </c>
      <c r="B13" s="64">
        <f>VLOOKUP($A13,'Return Data'!$B$7:$R$2843,3,0)</f>
        <v>44438</v>
      </c>
      <c r="C13" s="65">
        <f>VLOOKUP($A13,'Return Data'!$B$7:$R$2843,4,0)</f>
        <v>78.968100000000007</v>
      </c>
      <c r="D13" s="65">
        <f>VLOOKUP($A13,'Return Data'!$B$7:$R$2843,9,0)</f>
        <v>6.5670000000000002</v>
      </c>
      <c r="E13" s="66">
        <f t="shared" si="0"/>
        <v>14</v>
      </c>
      <c r="F13" s="65">
        <f>VLOOKUP($A13,'Return Data'!$B$7:$R$2843,10,0)</f>
        <v>4.7468000000000004</v>
      </c>
      <c r="G13" s="66">
        <f t="shared" si="1"/>
        <v>11</v>
      </c>
      <c r="H13" s="65">
        <f>VLOOKUP($A13,'Return Data'!$B$7:$R$2843,11,0)</f>
        <v>6.3823999999999996</v>
      </c>
      <c r="I13" s="66">
        <f t="shared" si="2"/>
        <v>12</v>
      </c>
      <c r="J13" s="65">
        <f>VLOOKUP($A13,'Return Data'!$B$7:$R$2843,12,0)</f>
        <v>4.2026000000000003</v>
      </c>
      <c r="K13" s="66">
        <f t="shared" si="3"/>
        <v>7</v>
      </c>
      <c r="L13" s="65">
        <f>VLOOKUP($A13,'Return Data'!$B$7:$R$2843,13,0)</f>
        <v>6.6906999999999996</v>
      </c>
      <c r="M13" s="66">
        <f t="shared" si="4"/>
        <v>3</v>
      </c>
      <c r="N13" s="65">
        <f>VLOOKUP($A13,'Return Data'!$B$7:$R$2843,17,0)</f>
        <v>7.0648999999999997</v>
      </c>
      <c r="O13" s="66">
        <f t="shared" si="5"/>
        <v>17</v>
      </c>
      <c r="P13" s="65">
        <f>VLOOKUP($A13,'Return Data'!$B$7:$R$2843,14,0)</f>
        <v>8.1679999999999993</v>
      </c>
      <c r="Q13" s="66">
        <f t="shared" ref="Q13:Q21" si="7">RANK(P13,P$8:P$26,0)</f>
        <v>9</v>
      </c>
      <c r="R13" s="65">
        <f>VLOOKUP($A13,'Return Data'!$B$7:$R$2843,16,0)</f>
        <v>8.9131999999999998</v>
      </c>
      <c r="S13" s="67">
        <f t="shared" si="6"/>
        <v>4</v>
      </c>
    </row>
    <row r="14" spans="1:19" x14ac:dyDescent="0.3">
      <c r="A14" s="82" t="s">
        <v>626</v>
      </c>
      <c r="B14" s="64">
        <f>VLOOKUP($A14,'Return Data'!$B$7:$R$2843,3,0)</f>
        <v>44438</v>
      </c>
      <c r="C14" s="65">
        <f>VLOOKUP($A14,'Return Data'!$B$7:$R$2843,4,0)</f>
        <v>25.6233</v>
      </c>
      <c r="D14" s="65">
        <f>VLOOKUP($A14,'Return Data'!$B$7:$R$2843,9,0)</f>
        <v>8.2505000000000006</v>
      </c>
      <c r="E14" s="66">
        <f t="shared" si="0"/>
        <v>3</v>
      </c>
      <c r="F14" s="65">
        <f>VLOOKUP($A14,'Return Data'!$B$7:$R$2843,10,0)</f>
        <v>5.4771000000000001</v>
      </c>
      <c r="G14" s="66">
        <f t="shared" si="1"/>
        <v>4</v>
      </c>
      <c r="H14" s="65">
        <f>VLOOKUP($A14,'Return Data'!$B$7:$R$2843,11,0)</f>
        <v>7.3975</v>
      </c>
      <c r="I14" s="66">
        <f t="shared" si="2"/>
        <v>3</v>
      </c>
      <c r="J14" s="65">
        <f>VLOOKUP($A14,'Return Data'!$B$7:$R$2843,12,0)</f>
        <v>4.3699000000000003</v>
      </c>
      <c r="K14" s="66">
        <f t="shared" si="3"/>
        <v>4</v>
      </c>
      <c r="L14" s="65">
        <f>VLOOKUP($A14,'Return Data'!$B$7:$R$2843,13,0)</f>
        <v>6.6261000000000001</v>
      </c>
      <c r="M14" s="66">
        <f t="shared" si="4"/>
        <v>4</v>
      </c>
      <c r="N14" s="65">
        <f>VLOOKUP($A14,'Return Data'!$B$7:$R$2843,17,0)</f>
        <v>8.3269000000000002</v>
      </c>
      <c r="O14" s="66">
        <f t="shared" si="5"/>
        <v>5</v>
      </c>
      <c r="P14" s="65">
        <f>VLOOKUP($A14,'Return Data'!$B$7:$R$2843,14,0)</f>
        <v>9.2513000000000005</v>
      </c>
      <c r="Q14" s="66">
        <f t="shared" si="7"/>
        <v>4</v>
      </c>
      <c r="R14" s="65">
        <f>VLOOKUP($A14,'Return Data'!$B$7:$R$2843,16,0)</f>
        <v>8.7819000000000003</v>
      </c>
      <c r="S14" s="67">
        <f t="shared" si="6"/>
        <v>5</v>
      </c>
    </row>
    <row r="15" spans="1:19" x14ac:dyDescent="0.3">
      <c r="A15" s="82" t="s">
        <v>628</v>
      </c>
      <c r="B15" s="64">
        <f>VLOOKUP($A15,'Return Data'!$B$7:$R$2843,3,0)</f>
        <v>44438</v>
      </c>
      <c r="C15" s="65">
        <f>VLOOKUP($A15,'Return Data'!$B$7:$R$2843,4,0)</f>
        <v>23.209900000000001</v>
      </c>
      <c r="D15" s="65">
        <f>VLOOKUP($A15,'Return Data'!$B$7:$R$2843,9,0)</f>
        <v>7.8131000000000004</v>
      </c>
      <c r="E15" s="66">
        <f t="shared" si="0"/>
        <v>5</v>
      </c>
      <c r="F15" s="65">
        <f>VLOOKUP($A15,'Return Data'!$B$7:$R$2843,10,0)</f>
        <v>5.0452000000000004</v>
      </c>
      <c r="G15" s="66">
        <f t="shared" si="1"/>
        <v>9</v>
      </c>
      <c r="H15" s="65">
        <f>VLOOKUP($A15,'Return Data'!$B$7:$R$2843,11,0)</f>
        <v>5.9782999999999999</v>
      </c>
      <c r="I15" s="66">
        <f t="shared" si="2"/>
        <v>15</v>
      </c>
      <c r="J15" s="65">
        <f>VLOOKUP($A15,'Return Data'!$B$7:$R$2843,12,0)</f>
        <v>4.2695999999999996</v>
      </c>
      <c r="K15" s="66">
        <f t="shared" si="3"/>
        <v>5</v>
      </c>
      <c r="L15" s="65">
        <f>VLOOKUP($A15,'Return Data'!$B$7:$R$2843,13,0)</f>
        <v>6.0430999999999999</v>
      </c>
      <c r="M15" s="66">
        <f t="shared" si="4"/>
        <v>10</v>
      </c>
      <c r="N15" s="65">
        <f>VLOOKUP($A15,'Return Data'!$B$7:$R$2843,17,0)</f>
        <v>7.9935999999999998</v>
      </c>
      <c r="O15" s="66">
        <f t="shared" si="5"/>
        <v>8</v>
      </c>
      <c r="P15" s="65">
        <f>VLOOKUP($A15,'Return Data'!$B$7:$R$2843,14,0)</f>
        <v>8.5457000000000001</v>
      </c>
      <c r="Q15" s="66">
        <f t="shared" si="7"/>
        <v>6</v>
      </c>
      <c r="R15" s="65">
        <f>VLOOKUP($A15,'Return Data'!$B$7:$R$2843,16,0)</f>
        <v>7.2309999999999999</v>
      </c>
      <c r="S15" s="67">
        <f t="shared" si="6"/>
        <v>14</v>
      </c>
    </row>
    <row r="16" spans="1:19" x14ac:dyDescent="0.3">
      <c r="A16" s="82" t="s">
        <v>631</v>
      </c>
      <c r="B16" s="64">
        <f>VLOOKUP($A16,'Return Data'!$B$7:$R$2843,3,0)</f>
        <v>44438</v>
      </c>
      <c r="C16" s="65">
        <f>VLOOKUP($A16,'Return Data'!$B$7:$R$2843,4,0)</f>
        <v>15.4663</v>
      </c>
      <c r="D16" s="65">
        <f>VLOOKUP($A16,'Return Data'!$B$7:$R$2843,9,0)</f>
        <v>8.7199000000000009</v>
      </c>
      <c r="E16" s="66">
        <f t="shared" si="0"/>
        <v>2</v>
      </c>
      <c r="F16" s="65">
        <f>VLOOKUP($A16,'Return Data'!$B$7:$R$2843,10,0)</f>
        <v>5.4428999999999998</v>
      </c>
      <c r="G16" s="66">
        <f t="shared" si="1"/>
        <v>5</v>
      </c>
      <c r="H16" s="65">
        <f>VLOOKUP($A16,'Return Data'!$B$7:$R$2843,11,0)</f>
        <v>7.7849000000000004</v>
      </c>
      <c r="I16" s="66">
        <f t="shared" si="2"/>
        <v>2</v>
      </c>
      <c r="J16" s="65">
        <f>VLOOKUP($A16,'Return Data'!$B$7:$R$2843,12,0)</f>
        <v>4.2194000000000003</v>
      </c>
      <c r="K16" s="66">
        <f t="shared" si="3"/>
        <v>6</v>
      </c>
      <c r="L16" s="65">
        <f>VLOOKUP($A16,'Return Data'!$B$7:$R$2843,13,0)</f>
        <v>6.5693000000000001</v>
      </c>
      <c r="M16" s="66">
        <f t="shared" si="4"/>
        <v>5</v>
      </c>
      <c r="N16" s="65">
        <f>VLOOKUP($A16,'Return Data'!$B$7:$R$2843,17,0)</f>
        <v>8.2804000000000002</v>
      </c>
      <c r="O16" s="66">
        <f t="shared" si="5"/>
        <v>7</v>
      </c>
      <c r="P16" s="65">
        <f>VLOOKUP($A16,'Return Data'!$B$7:$R$2843,14,0)</f>
        <v>8.5178999999999991</v>
      </c>
      <c r="Q16" s="66">
        <f t="shared" si="7"/>
        <v>7</v>
      </c>
      <c r="R16" s="65">
        <f>VLOOKUP($A16,'Return Data'!$B$7:$R$2843,16,0)</f>
        <v>8.0450999999999997</v>
      </c>
      <c r="S16" s="67">
        <f t="shared" si="6"/>
        <v>8</v>
      </c>
    </row>
    <row r="17" spans="1:19" x14ac:dyDescent="0.3">
      <c r="A17" s="82" t="s">
        <v>632</v>
      </c>
      <c r="B17" s="64">
        <f>VLOOKUP($A17,'Return Data'!$B$7:$R$2843,3,0)</f>
        <v>44438</v>
      </c>
      <c r="C17" s="65">
        <f>VLOOKUP($A17,'Return Data'!$B$7:$R$2843,4,0)</f>
        <v>2541.2710999999999</v>
      </c>
      <c r="D17" s="65">
        <f>VLOOKUP($A17,'Return Data'!$B$7:$R$2843,9,0)</f>
        <v>7.1711</v>
      </c>
      <c r="E17" s="66">
        <f t="shared" si="0"/>
        <v>9</v>
      </c>
      <c r="F17" s="65">
        <f>VLOOKUP($A17,'Return Data'!$B$7:$R$2843,10,0)</f>
        <v>5.0354999999999999</v>
      </c>
      <c r="G17" s="66">
        <f t="shared" si="1"/>
        <v>10</v>
      </c>
      <c r="H17" s="65">
        <f>VLOOKUP($A17,'Return Data'!$B$7:$R$2843,11,0)</f>
        <v>6.5240999999999998</v>
      </c>
      <c r="I17" s="66">
        <f t="shared" si="2"/>
        <v>11</v>
      </c>
      <c r="J17" s="65">
        <f>VLOOKUP($A17,'Return Data'!$B$7:$R$2843,12,0)</f>
        <v>3.7545999999999999</v>
      </c>
      <c r="K17" s="66">
        <f t="shared" si="3"/>
        <v>12</v>
      </c>
      <c r="L17" s="65">
        <f>VLOOKUP($A17,'Return Data'!$B$7:$R$2843,13,0)</f>
        <v>5.3719000000000001</v>
      </c>
      <c r="M17" s="66">
        <f t="shared" si="4"/>
        <v>15</v>
      </c>
      <c r="N17" s="65">
        <f>VLOOKUP($A17,'Return Data'!$B$7:$R$2843,17,0)</f>
        <v>7.6817000000000002</v>
      </c>
      <c r="O17" s="66">
        <f t="shared" si="5"/>
        <v>9</v>
      </c>
      <c r="P17" s="65">
        <f>VLOOKUP($A17,'Return Data'!$B$7:$R$2843,14,0)</f>
        <v>8.7149000000000001</v>
      </c>
      <c r="Q17" s="66">
        <f t="shared" si="7"/>
        <v>5</v>
      </c>
      <c r="R17" s="65">
        <f>VLOOKUP($A17,'Return Data'!$B$7:$R$2843,16,0)</f>
        <v>6.8445</v>
      </c>
      <c r="S17" s="67">
        <f t="shared" si="6"/>
        <v>16</v>
      </c>
    </row>
    <row r="18" spans="1:19" x14ac:dyDescent="0.3">
      <c r="A18" s="82" t="s">
        <v>634</v>
      </c>
      <c r="B18" s="64">
        <f>VLOOKUP($A18,'Return Data'!$B$7:$R$2843,3,0)</f>
        <v>44438</v>
      </c>
      <c r="C18" s="65">
        <f>VLOOKUP($A18,'Return Data'!$B$7:$R$2843,4,0)</f>
        <v>2974.7550999999999</v>
      </c>
      <c r="D18" s="65">
        <f>VLOOKUP($A18,'Return Data'!$B$7:$R$2843,9,0)</f>
        <v>7.9413999999999998</v>
      </c>
      <c r="E18" s="66">
        <f t="shared" si="0"/>
        <v>4</v>
      </c>
      <c r="F18" s="65">
        <f>VLOOKUP($A18,'Return Data'!$B$7:$R$2843,10,0)</f>
        <v>5.5335000000000001</v>
      </c>
      <c r="G18" s="66">
        <f t="shared" si="1"/>
        <v>3</v>
      </c>
      <c r="H18" s="65">
        <f>VLOOKUP($A18,'Return Data'!$B$7:$R$2843,11,0)</f>
        <v>6.5617999999999999</v>
      </c>
      <c r="I18" s="66">
        <f t="shared" si="2"/>
        <v>10</v>
      </c>
      <c r="J18" s="65">
        <f>VLOOKUP($A18,'Return Data'!$B$7:$R$2843,12,0)</f>
        <v>4.0404999999999998</v>
      </c>
      <c r="K18" s="66">
        <f t="shared" si="3"/>
        <v>9</v>
      </c>
      <c r="L18" s="65">
        <f>VLOOKUP($A18,'Return Data'!$B$7:$R$2843,13,0)</f>
        <v>5.7225000000000001</v>
      </c>
      <c r="M18" s="66">
        <f t="shared" si="4"/>
        <v>12</v>
      </c>
      <c r="N18" s="65">
        <f>VLOOKUP($A18,'Return Data'!$B$7:$R$2843,17,0)</f>
        <v>7.4565000000000001</v>
      </c>
      <c r="O18" s="66">
        <f t="shared" si="5"/>
        <v>14</v>
      </c>
      <c r="P18" s="65">
        <f>VLOOKUP($A18,'Return Data'!$B$7:$R$2843,14,0)</f>
        <v>8.2128999999999994</v>
      </c>
      <c r="Q18" s="66">
        <f t="shared" si="7"/>
        <v>8</v>
      </c>
      <c r="R18" s="65">
        <f>VLOOKUP($A18,'Return Data'!$B$7:$R$2843,16,0)</f>
        <v>8.1278000000000006</v>
      </c>
      <c r="S18" s="67">
        <f t="shared" si="6"/>
        <v>7</v>
      </c>
    </row>
    <row r="19" spans="1:19" x14ac:dyDescent="0.3">
      <c r="A19" s="82" t="s">
        <v>637</v>
      </c>
      <c r="B19" s="64">
        <f>VLOOKUP($A19,'Return Data'!$B$7:$R$2843,3,0)</f>
        <v>44438</v>
      </c>
      <c r="C19" s="65">
        <f>VLOOKUP($A19,'Return Data'!$B$7:$R$2843,4,0)</f>
        <v>58.366599999999998</v>
      </c>
      <c r="D19" s="65">
        <f>VLOOKUP($A19,'Return Data'!$B$7:$R$2843,9,0)</f>
        <v>11.0855</v>
      </c>
      <c r="E19" s="66">
        <f t="shared" si="0"/>
        <v>1</v>
      </c>
      <c r="F19" s="65">
        <f>VLOOKUP($A19,'Return Data'!$B$7:$R$2843,10,0)</f>
        <v>4.5697000000000001</v>
      </c>
      <c r="G19" s="66">
        <f t="shared" si="1"/>
        <v>13</v>
      </c>
      <c r="H19" s="65">
        <f>VLOOKUP($A19,'Return Data'!$B$7:$R$2843,11,0)</f>
        <v>8.8444000000000003</v>
      </c>
      <c r="I19" s="66">
        <f t="shared" si="2"/>
        <v>1</v>
      </c>
      <c r="J19" s="65">
        <f>VLOOKUP($A19,'Return Data'!$B$7:$R$2843,12,0)</f>
        <v>3.2016</v>
      </c>
      <c r="K19" s="66">
        <f t="shared" si="3"/>
        <v>16</v>
      </c>
      <c r="L19" s="65">
        <f>VLOOKUP($A19,'Return Data'!$B$7:$R$2843,13,0)</f>
        <v>6.0926999999999998</v>
      </c>
      <c r="M19" s="66">
        <f t="shared" si="4"/>
        <v>8</v>
      </c>
      <c r="N19" s="65">
        <f>VLOOKUP($A19,'Return Data'!$B$7:$R$2843,17,0)</f>
        <v>8.2942</v>
      </c>
      <c r="O19" s="66">
        <f t="shared" si="5"/>
        <v>6</v>
      </c>
      <c r="P19" s="65">
        <f>VLOOKUP($A19,'Return Data'!$B$7:$R$2843,14,0)</f>
        <v>10.222799999999999</v>
      </c>
      <c r="Q19" s="66">
        <f t="shared" si="7"/>
        <v>1</v>
      </c>
      <c r="R19" s="65">
        <f>VLOOKUP($A19,'Return Data'!$B$7:$R$2843,16,0)</f>
        <v>7.4874999999999998</v>
      </c>
      <c r="S19" s="67">
        <f t="shared" si="6"/>
        <v>12</v>
      </c>
    </row>
    <row r="20" spans="1:19" x14ac:dyDescent="0.3">
      <c r="A20" s="116" t="s">
        <v>1771</v>
      </c>
      <c r="B20" s="64">
        <f>VLOOKUP($A20,'Return Data'!$B$7:$R$2843,3,0)</f>
        <v>44438</v>
      </c>
      <c r="C20" s="65">
        <f>VLOOKUP($A20,'Return Data'!$B$7:$R$2843,4,0)</f>
        <v>46.696399999999997</v>
      </c>
      <c r="D20" s="65">
        <f>VLOOKUP($A20,'Return Data'!$B$7:$R$2843,9,0)</f>
        <v>6.9291</v>
      </c>
      <c r="E20" s="66">
        <f t="shared" si="0"/>
        <v>11</v>
      </c>
      <c r="F20" s="65">
        <f>VLOOKUP($A20,'Return Data'!$B$7:$R$2843,10,0)</f>
        <v>6.1528999999999998</v>
      </c>
      <c r="G20" s="66">
        <f t="shared" si="1"/>
        <v>1</v>
      </c>
      <c r="H20" s="65">
        <f>VLOOKUP($A20,'Return Data'!$B$7:$R$2843,11,0)</f>
        <v>7.1378000000000004</v>
      </c>
      <c r="I20" s="66">
        <f t="shared" si="2"/>
        <v>5</v>
      </c>
      <c r="J20" s="65">
        <f>VLOOKUP($A20,'Return Data'!$B$7:$R$2843,12,0)</f>
        <v>5.1894</v>
      </c>
      <c r="K20" s="66">
        <f t="shared" si="3"/>
        <v>1</v>
      </c>
      <c r="L20" s="65">
        <f>VLOOKUP($A20,'Return Data'!$B$7:$R$2843,13,0)</f>
        <v>6.9850000000000003</v>
      </c>
      <c r="M20" s="66">
        <f t="shared" si="4"/>
        <v>1</v>
      </c>
      <c r="N20" s="65">
        <f>VLOOKUP($A20,'Return Data'!$B$7:$R$2843,17,0)</f>
        <v>7.5796000000000001</v>
      </c>
      <c r="O20" s="66">
        <f t="shared" si="5"/>
        <v>11</v>
      </c>
      <c r="P20" s="65">
        <f>VLOOKUP($A20,'Return Data'!$B$7:$R$2843,14,0)</f>
        <v>7.7733999999999996</v>
      </c>
      <c r="Q20" s="66">
        <f t="shared" si="7"/>
        <v>12</v>
      </c>
      <c r="R20" s="65">
        <f>VLOOKUP($A20,'Return Data'!$B$7:$R$2843,16,0)</f>
        <v>7.6247999999999996</v>
      </c>
      <c r="S20" s="67">
        <f t="shared" si="6"/>
        <v>10</v>
      </c>
    </row>
    <row r="21" spans="1:19" x14ac:dyDescent="0.3">
      <c r="A21" s="82" t="s">
        <v>638</v>
      </c>
      <c r="B21" s="64">
        <f>VLOOKUP($A21,'Return Data'!$B$7:$R$2843,3,0)</f>
        <v>44438</v>
      </c>
      <c r="C21" s="65">
        <f>VLOOKUP($A21,'Return Data'!$B$7:$R$2843,4,0)</f>
        <v>34.6907</v>
      </c>
      <c r="D21" s="65">
        <f>VLOOKUP($A21,'Return Data'!$B$7:$R$2843,9,0)</f>
        <v>7.7207999999999997</v>
      </c>
      <c r="E21" s="66">
        <f t="shared" si="0"/>
        <v>6</v>
      </c>
      <c r="F21" s="65">
        <f>VLOOKUP($A21,'Return Data'!$B$7:$R$2843,10,0)</f>
        <v>5.44</v>
      </c>
      <c r="G21" s="66">
        <f t="shared" si="1"/>
        <v>6</v>
      </c>
      <c r="H21" s="65">
        <f>VLOOKUP($A21,'Return Data'!$B$7:$R$2843,11,0)</f>
        <v>6.8918999999999997</v>
      </c>
      <c r="I21" s="66">
        <f t="shared" si="2"/>
        <v>7</v>
      </c>
      <c r="J21" s="65">
        <f>VLOOKUP($A21,'Return Data'!$B$7:$R$2843,12,0)</f>
        <v>4.4846000000000004</v>
      </c>
      <c r="K21" s="66">
        <f t="shared" si="3"/>
        <v>3</v>
      </c>
      <c r="L21" s="65">
        <f>VLOOKUP($A21,'Return Data'!$B$7:$R$2843,13,0)</f>
        <v>6.4569000000000001</v>
      </c>
      <c r="M21" s="66">
        <f t="shared" si="4"/>
        <v>6</v>
      </c>
      <c r="N21" s="65">
        <f>VLOOKUP($A21,'Return Data'!$B$7:$R$2843,17,0)</f>
        <v>7.4984999999999999</v>
      </c>
      <c r="O21" s="66">
        <f t="shared" si="5"/>
        <v>12</v>
      </c>
      <c r="P21" s="65">
        <f>VLOOKUP($A21,'Return Data'!$B$7:$R$2843,14,0)</f>
        <v>7.7988999999999997</v>
      </c>
      <c r="Q21" s="66">
        <f t="shared" si="7"/>
        <v>11</v>
      </c>
      <c r="R21" s="65">
        <f>VLOOKUP($A21,'Return Data'!$B$7:$R$2843,16,0)</f>
        <v>6.9184000000000001</v>
      </c>
      <c r="S21" s="67">
        <f t="shared" si="6"/>
        <v>15</v>
      </c>
    </row>
    <row r="22" spans="1:19" x14ac:dyDescent="0.3">
      <c r="A22" s="82" t="s">
        <v>641</v>
      </c>
      <c r="B22" s="64">
        <f>VLOOKUP($A22,'Return Data'!$B$7:$R$2843,3,0)</f>
        <v>44438</v>
      </c>
      <c r="C22" s="65">
        <f>VLOOKUP($A22,'Return Data'!$B$7:$R$2843,4,0)</f>
        <v>12.3681</v>
      </c>
      <c r="D22" s="65">
        <f>VLOOKUP($A22,'Return Data'!$B$7:$R$2843,9,0)</f>
        <v>6.8944000000000001</v>
      </c>
      <c r="E22" s="66">
        <f t="shared" si="0"/>
        <v>12</v>
      </c>
      <c r="F22" s="65">
        <f>VLOOKUP($A22,'Return Data'!$B$7:$R$2843,10,0)</f>
        <v>4.6673999999999998</v>
      </c>
      <c r="G22" s="66">
        <f t="shared" si="1"/>
        <v>12</v>
      </c>
      <c r="H22" s="65">
        <f>VLOOKUP($A22,'Return Data'!$B$7:$R$2843,11,0)</f>
        <v>6.0030000000000001</v>
      </c>
      <c r="I22" s="66">
        <f t="shared" si="2"/>
        <v>14</v>
      </c>
      <c r="J22" s="65">
        <f>VLOOKUP($A22,'Return Data'!$B$7:$R$2843,12,0)</f>
        <v>3.2370000000000001</v>
      </c>
      <c r="K22" s="66">
        <f t="shared" si="3"/>
        <v>15</v>
      </c>
      <c r="L22" s="65">
        <f>VLOOKUP($A22,'Return Data'!$B$7:$R$2843,13,0)</f>
        <v>5.4541000000000004</v>
      </c>
      <c r="M22" s="66">
        <f t="shared" si="4"/>
        <v>14</v>
      </c>
      <c r="N22" s="65">
        <f>VLOOKUP($A22,'Return Data'!$B$7:$R$2843,17,0)</f>
        <v>7.4930000000000003</v>
      </c>
      <c r="O22" s="66">
        <f t="shared" si="5"/>
        <v>13</v>
      </c>
      <c r="P22" s="65"/>
      <c r="Q22" s="66"/>
      <c r="R22" s="65">
        <f>VLOOKUP($A22,'Return Data'!$B$7:$R$2843,16,0)</f>
        <v>8.5932999999999993</v>
      </c>
      <c r="S22" s="67">
        <f t="shared" si="6"/>
        <v>6</v>
      </c>
    </row>
    <row r="23" spans="1:19" x14ac:dyDescent="0.3">
      <c r="A23" s="82" t="s">
        <v>642</v>
      </c>
      <c r="B23" s="64">
        <f>VLOOKUP($A23,'Return Data'!$B$7:$R$2843,3,0)</f>
        <v>44438</v>
      </c>
      <c r="C23" s="65">
        <f>VLOOKUP($A23,'Return Data'!$B$7:$R$2843,4,0)</f>
        <v>32.073799999999999</v>
      </c>
      <c r="D23" s="65">
        <f>VLOOKUP($A23,'Return Data'!$B$7:$R$2843,9,0)</f>
        <v>5.9104000000000001</v>
      </c>
      <c r="E23" s="66">
        <f t="shared" si="0"/>
        <v>16</v>
      </c>
      <c r="F23" s="65">
        <f>VLOOKUP($A23,'Return Data'!$B$7:$R$2843,10,0)</f>
        <v>5.2168000000000001</v>
      </c>
      <c r="G23" s="66">
        <f t="shared" si="1"/>
        <v>8</v>
      </c>
      <c r="H23" s="65">
        <f>VLOOKUP($A23,'Return Data'!$B$7:$R$2843,11,0)</f>
        <v>6.9276999999999997</v>
      </c>
      <c r="I23" s="66">
        <f t="shared" si="2"/>
        <v>6</v>
      </c>
      <c r="J23" s="65">
        <f>VLOOKUP($A23,'Return Data'!$B$7:$R$2843,12,0)</f>
        <v>4.0636999999999999</v>
      </c>
      <c r="K23" s="66">
        <f t="shared" si="3"/>
        <v>8</v>
      </c>
      <c r="L23" s="65">
        <f>VLOOKUP($A23,'Return Data'!$B$7:$R$2843,13,0)</f>
        <v>5.9696999999999996</v>
      </c>
      <c r="M23" s="66">
        <f t="shared" si="4"/>
        <v>11</v>
      </c>
      <c r="N23" s="65">
        <f>VLOOKUP($A23,'Return Data'!$B$7:$R$2843,17,0)</f>
        <v>8.3302999999999994</v>
      </c>
      <c r="O23" s="66">
        <f t="shared" si="5"/>
        <v>4</v>
      </c>
      <c r="P23" s="65">
        <f>VLOOKUP($A23,'Return Data'!$B$7:$R$2843,14,0)</f>
        <v>9.4260000000000002</v>
      </c>
      <c r="Q23" s="66">
        <f>RANK(P23,P$8:P$26,0)</f>
        <v>2</v>
      </c>
      <c r="R23" s="65">
        <f>VLOOKUP($A23,'Return Data'!$B$7:$R$2843,16,0)</f>
        <v>7.2385000000000002</v>
      </c>
      <c r="S23" s="67">
        <f t="shared" si="6"/>
        <v>13</v>
      </c>
    </row>
    <row r="24" spans="1:19" x14ac:dyDescent="0.3">
      <c r="A24" s="82" t="s">
        <v>645</v>
      </c>
      <c r="B24" s="64">
        <f>VLOOKUP($A24,'Return Data'!$B$7:$R$2843,3,0)</f>
        <v>44438</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-9.9793000000000003</v>
      </c>
      <c r="S24" s="67">
        <f t="shared" si="6"/>
        <v>19</v>
      </c>
    </row>
    <row r="25" spans="1:19" x14ac:dyDescent="0.3">
      <c r="A25" s="82" t="s">
        <v>647</v>
      </c>
      <c r="B25" s="64">
        <f>VLOOKUP($A25,'Return Data'!$B$7:$R$2843,3,0)</f>
        <v>44438</v>
      </c>
      <c r="C25" s="65">
        <f>VLOOKUP($A25,'Return Data'!$B$7:$R$2843,4,0)</f>
        <v>12.3078</v>
      </c>
      <c r="D25" s="65">
        <f>VLOOKUP($A25,'Return Data'!$B$7:$R$2843,9,0)</f>
        <v>7.4124999999999996</v>
      </c>
      <c r="E25" s="66">
        <f t="shared" si="0"/>
        <v>7</v>
      </c>
      <c r="F25" s="65">
        <f>VLOOKUP($A25,'Return Data'!$B$7:$R$2843,10,0)</f>
        <v>4.3385999999999996</v>
      </c>
      <c r="G25" s="66">
        <f t="shared" si="1"/>
        <v>16</v>
      </c>
      <c r="H25" s="65">
        <f>VLOOKUP($A25,'Return Data'!$B$7:$R$2843,11,0)</f>
        <v>6.6719999999999997</v>
      </c>
      <c r="I25" s="66">
        <f t="shared" si="2"/>
        <v>8</v>
      </c>
      <c r="J25" s="65">
        <f>VLOOKUP($A25,'Return Data'!$B$7:$R$2843,12,0)</f>
        <v>3.1901000000000002</v>
      </c>
      <c r="K25" s="66">
        <f t="shared" si="3"/>
        <v>17</v>
      </c>
      <c r="L25" s="65">
        <f>VLOOKUP($A25,'Return Data'!$B$7:$R$2843,13,0)</f>
        <v>5.6029999999999998</v>
      </c>
      <c r="M25" s="66">
        <f t="shared" si="4"/>
        <v>13</v>
      </c>
      <c r="N25" s="65">
        <f>VLOOKUP($A25,'Return Data'!$B$7:$R$2843,17,0)</f>
        <v>7.5991</v>
      </c>
      <c r="O25" s="66">
        <f>RANK(N25,N$8:N$26,0)</f>
        <v>10</v>
      </c>
      <c r="P25" s="65">
        <f>VLOOKUP($A25,'Return Data'!$B$7:$R$2843,14,0)</f>
        <v>6.4553000000000003</v>
      </c>
      <c r="Q25" s="66">
        <f>RANK(P25,P$8:P$26,0)</f>
        <v>14</v>
      </c>
      <c r="R25" s="65">
        <f>VLOOKUP($A25,'Return Data'!$B$7:$R$2843,16,0)</f>
        <v>6.5591999999999997</v>
      </c>
      <c r="S25" s="67">
        <f t="shared" si="6"/>
        <v>17</v>
      </c>
    </row>
    <row r="26" spans="1:19" x14ac:dyDescent="0.3">
      <c r="A26" s="82" t="s">
        <v>649</v>
      </c>
      <c r="B26" s="64">
        <f>VLOOKUP($A26,'Return Data'!$B$7:$R$2843,3,0)</f>
        <v>44438</v>
      </c>
      <c r="C26" s="65">
        <f>VLOOKUP($A26,'Return Data'!$B$7:$R$2843,4,0)</f>
        <v>13.0221</v>
      </c>
      <c r="D26" s="65">
        <f>VLOOKUP($A26,'Return Data'!$B$7:$R$2843,9,0)</f>
        <v>7.2140000000000004</v>
      </c>
      <c r="E26" s="66">
        <f t="shared" si="0"/>
        <v>8</v>
      </c>
      <c r="F26" s="65">
        <f>VLOOKUP($A26,'Return Data'!$B$7:$R$2843,10,0)</f>
        <v>5.2371999999999996</v>
      </c>
      <c r="G26" s="66">
        <f t="shared" si="1"/>
        <v>7</v>
      </c>
      <c r="H26" s="65">
        <f>VLOOKUP($A26,'Return Data'!$B$7:$R$2843,11,0)</f>
        <v>6.6482999999999999</v>
      </c>
      <c r="I26" s="66">
        <f t="shared" si="2"/>
        <v>9</v>
      </c>
      <c r="J26" s="65">
        <f>VLOOKUP($A26,'Return Data'!$B$7:$R$2843,12,0)</f>
        <v>3.7965</v>
      </c>
      <c r="K26" s="66">
        <f t="shared" si="3"/>
        <v>11</v>
      </c>
      <c r="L26" s="65">
        <f>VLOOKUP($A26,'Return Data'!$B$7:$R$2843,13,0)</f>
        <v>6.1167999999999996</v>
      </c>
      <c r="M26" s="66">
        <f t="shared" si="4"/>
        <v>7</v>
      </c>
      <c r="N26" s="65">
        <f>VLOOKUP($A26,'Return Data'!$B$7:$R$2843,17,0)</f>
        <v>8.3553999999999995</v>
      </c>
      <c r="O26" s="66">
        <f>RANK(N26,N$8:N$26,0)</f>
        <v>2</v>
      </c>
      <c r="P26" s="65"/>
      <c r="Q26" s="66"/>
      <c r="R26" s="65">
        <f>VLOOKUP($A26,'Return Data'!$B$7:$R$2843,16,0)</f>
        <v>9.0035000000000007</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6.7817473684210539</v>
      </c>
      <c r="E28" s="88"/>
      <c r="F28" s="89">
        <f>AVERAGE(F8:F26)</f>
        <v>4.7236947368421056</v>
      </c>
      <c r="G28" s="88"/>
      <c r="H28" s="89">
        <f>AVERAGE(H8:H26)</f>
        <v>6.2557368421052617</v>
      </c>
      <c r="I28" s="88"/>
      <c r="J28" s="89">
        <f>AVERAGE(J8:J26)</f>
        <v>3.6796421052631572</v>
      </c>
      <c r="K28" s="88"/>
      <c r="L28" s="89">
        <f>AVERAGE(L8:L26)</f>
        <v>5.6358578947368416</v>
      </c>
      <c r="M28" s="88"/>
      <c r="N28" s="89">
        <f>AVERAGE(N8:N26)</f>
        <v>7.8013666666666666</v>
      </c>
      <c r="O28" s="88"/>
      <c r="P28" s="89">
        <f>AVERAGE(P8:P26)</f>
        <v>8.1951933333333322</v>
      </c>
      <c r="Q28" s="88"/>
      <c r="R28" s="89">
        <f>AVERAGE(R8:R26)</f>
        <v>6.9194736842105264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6.9012000000000002</v>
      </c>
      <c r="O29" s="88"/>
      <c r="P29" s="89">
        <f>MIN(P8:P26)</f>
        <v>4.9194000000000004</v>
      </c>
      <c r="Q29" s="88"/>
      <c r="R29" s="89">
        <f>MIN(R8:R26)</f>
        <v>-9.9793000000000003</v>
      </c>
      <c r="S29" s="90"/>
    </row>
    <row r="30" spans="1:19" ht="15" thickBot="1" x14ac:dyDescent="0.35">
      <c r="A30" s="91" t="s">
        <v>29</v>
      </c>
      <c r="B30" s="92"/>
      <c r="C30" s="92"/>
      <c r="D30" s="93">
        <f>MAX(D8:D26)</f>
        <v>11.0855</v>
      </c>
      <c r="E30" s="92"/>
      <c r="F30" s="93">
        <f>MAX(F8:F26)</f>
        <v>6.1528999999999998</v>
      </c>
      <c r="G30" s="92"/>
      <c r="H30" s="93">
        <f>MAX(H8:H26)</f>
        <v>8.8444000000000003</v>
      </c>
      <c r="I30" s="92"/>
      <c r="J30" s="93">
        <f>MAX(J8:J26)</f>
        <v>5.1894</v>
      </c>
      <c r="K30" s="92"/>
      <c r="L30" s="93">
        <f>MAX(L8:L26)</f>
        <v>6.9850000000000003</v>
      </c>
      <c r="M30" s="92"/>
      <c r="N30" s="93">
        <f>MAX(N8:N26)</f>
        <v>8.6349</v>
      </c>
      <c r="O30" s="92"/>
      <c r="P30" s="93">
        <f>MAX(P8:P26)</f>
        <v>10.222799999999999</v>
      </c>
      <c r="Q30" s="92"/>
      <c r="R30" s="93">
        <f>MAX(R8:R26)</f>
        <v>9.2943999999999996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44438</v>
      </c>
      <c r="C8" s="65">
        <f>VLOOKUP($A8,'Return Data'!$B$7:$R$2843,4,0)</f>
        <v>330.87</v>
      </c>
      <c r="D8" s="65">
        <f>VLOOKUP($A8,'Return Data'!$B$7:$R$2843,10,0)</f>
        <v>11.818199999999999</v>
      </c>
      <c r="E8" s="66">
        <f t="shared" ref="E8:E36" si="0">RANK(D8,D$8:D$36,0)</f>
        <v>5</v>
      </c>
      <c r="F8" s="65">
        <f>VLOOKUP($A8,'Return Data'!$B$7:$R$2843,11,0)</f>
        <v>18.1341</v>
      </c>
      <c r="G8" s="66">
        <f t="shared" ref="G8:G36" si="1">RANK(F8,F$8:F$36,0)</f>
        <v>8</v>
      </c>
      <c r="H8" s="65">
        <f>VLOOKUP($A8,'Return Data'!$B$7:$R$2843,12,0)</f>
        <v>34.249000000000002</v>
      </c>
      <c r="I8" s="66">
        <f t="shared" ref="I8:I36" si="2">RANK(H8,H$8:H$36,0)</f>
        <v>7</v>
      </c>
      <c r="J8" s="65">
        <f>VLOOKUP($A8,'Return Data'!$B$7:$R$2843,13,0)</f>
        <v>47.789000000000001</v>
      </c>
      <c r="K8" s="66">
        <f t="shared" ref="K8:K36" si="3">RANK(J8,J$8:J$36,0)</f>
        <v>6</v>
      </c>
      <c r="L8" s="65">
        <f>VLOOKUP($A8,'Return Data'!$B$7:$R$2843,17,0)</f>
        <v>24.681899999999999</v>
      </c>
      <c r="M8" s="66">
        <f t="shared" ref="M8:M36" si="4">RANK(L8,L$8:L$36,0)</f>
        <v>10</v>
      </c>
      <c r="N8" s="65">
        <f>VLOOKUP($A8,'Return Data'!$B$7:$R$2843,14,0)</f>
        <v>12.748799999999999</v>
      </c>
      <c r="O8" s="66">
        <f t="shared" ref="O8:O26" si="5">RANK(N8,N$8:N$36,0)</f>
        <v>18</v>
      </c>
      <c r="P8" s="65">
        <f>VLOOKUP($A8,'Return Data'!$B$7:$R$2843,15,0)</f>
        <v>12.6563</v>
      </c>
      <c r="Q8" s="66">
        <f t="shared" ref="Q8:Q26" si="6">RANK(P8,P$8:P$36,0)</f>
        <v>16</v>
      </c>
      <c r="R8" s="65">
        <f>VLOOKUP($A8,'Return Data'!$B$7:$R$2843,16,0)</f>
        <v>20.205500000000001</v>
      </c>
      <c r="S8" s="67">
        <f t="shared" ref="S8:S36" si="7">RANK(R8,R$8:R$36,0)</f>
        <v>1</v>
      </c>
    </row>
    <row r="9" spans="1:20" x14ac:dyDescent="0.3">
      <c r="A9" s="63" t="s">
        <v>951</v>
      </c>
      <c r="B9" s="64">
        <f>VLOOKUP($A9,'Return Data'!$B$7:$R$2843,3,0)</f>
        <v>44438</v>
      </c>
      <c r="C9" s="65">
        <f>VLOOKUP($A9,'Return Data'!$B$7:$R$2843,4,0)</f>
        <v>45.53</v>
      </c>
      <c r="D9" s="65">
        <f>VLOOKUP($A9,'Return Data'!$B$7:$R$2843,10,0)</f>
        <v>12.3643</v>
      </c>
      <c r="E9" s="66">
        <f t="shared" si="0"/>
        <v>3</v>
      </c>
      <c r="F9" s="65">
        <f>VLOOKUP($A9,'Return Data'!$B$7:$R$2843,11,0)</f>
        <v>19.032699999999998</v>
      </c>
      <c r="G9" s="66">
        <f t="shared" si="1"/>
        <v>4</v>
      </c>
      <c r="H9" s="65">
        <f>VLOOKUP($A9,'Return Data'!$B$7:$R$2843,12,0)</f>
        <v>28.506900000000002</v>
      </c>
      <c r="I9" s="66">
        <f t="shared" si="2"/>
        <v>26</v>
      </c>
      <c r="J9" s="65">
        <f>VLOOKUP($A9,'Return Data'!$B$7:$R$2843,13,0)</f>
        <v>44.907699999999998</v>
      </c>
      <c r="K9" s="66">
        <f t="shared" si="3"/>
        <v>17</v>
      </c>
      <c r="L9" s="65">
        <f>VLOOKUP($A9,'Return Data'!$B$7:$R$2843,17,0)</f>
        <v>25.067299999999999</v>
      </c>
      <c r="M9" s="66">
        <f t="shared" si="4"/>
        <v>7</v>
      </c>
      <c r="N9" s="65">
        <f>VLOOKUP($A9,'Return Data'!$B$7:$R$2843,14,0)</f>
        <v>16.423500000000001</v>
      </c>
      <c r="O9" s="66">
        <f t="shared" si="5"/>
        <v>2</v>
      </c>
      <c r="P9" s="65">
        <f>VLOOKUP($A9,'Return Data'!$B$7:$R$2843,15,0)</f>
        <v>17.235499999999998</v>
      </c>
      <c r="Q9" s="66">
        <f t="shared" si="6"/>
        <v>1</v>
      </c>
      <c r="R9" s="65">
        <f>VLOOKUP($A9,'Return Data'!$B$7:$R$2843,16,0)</f>
        <v>13.8858</v>
      </c>
      <c r="S9" s="67">
        <f t="shared" si="7"/>
        <v>16</v>
      </c>
    </row>
    <row r="10" spans="1:20" x14ac:dyDescent="0.3">
      <c r="A10" s="63" t="s">
        <v>952</v>
      </c>
      <c r="B10" s="64">
        <f>VLOOKUP($A10,'Return Data'!$B$7:$R$2843,3,0)</f>
        <v>44438</v>
      </c>
      <c r="C10" s="65">
        <f>VLOOKUP($A10,'Return Data'!$B$7:$R$2843,4,0)</f>
        <v>21.6</v>
      </c>
      <c r="D10" s="65">
        <f>VLOOKUP($A10,'Return Data'!$B$7:$R$2843,10,0)</f>
        <v>10.9399</v>
      </c>
      <c r="E10" s="66">
        <f t="shared" si="0"/>
        <v>14</v>
      </c>
      <c r="F10" s="65">
        <f>VLOOKUP($A10,'Return Data'!$B$7:$R$2843,11,0)</f>
        <v>16.254000000000001</v>
      </c>
      <c r="G10" s="66">
        <f t="shared" si="1"/>
        <v>18</v>
      </c>
      <c r="H10" s="65">
        <f>VLOOKUP($A10,'Return Data'!$B$7:$R$2843,12,0)</f>
        <v>31.627099999999999</v>
      </c>
      <c r="I10" s="66">
        <f t="shared" si="2"/>
        <v>16</v>
      </c>
      <c r="J10" s="65">
        <f>VLOOKUP($A10,'Return Data'!$B$7:$R$2843,13,0)</f>
        <v>44.192300000000003</v>
      </c>
      <c r="K10" s="66">
        <f t="shared" si="3"/>
        <v>20</v>
      </c>
      <c r="L10" s="65">
        <f>VLOOKUP($A10,'Return Data'!$B$7:$R$2843,17,0)</f>
        <v>24.709900000000001</v>
      </c>
      <c r="M10" s="66">
        <f t="shared" si="4"/>
        <v>9</v>
      </c>
      <c r="N10" s="65">
        <f>VLOOKUP($A10,'Return Data'!$B$7:$R$2843,14,0)</f>
        <v>13.163600000000001</v>
      </c>
      <c r="O10" s="66">
        <f t="shared" si="5"/>
        <v>12</v>
      </c>
      <c r="P10" s="65">
        <f>VLOOKUP($A10,'Return Data'!$B$7:$R$2843,15,0)</f>
        <v>12.318099999999999</v>
      </c>
      <c r="Q10" s="66">
        <f t="shared" si="6"/>
        <v>21</v>
      </c>
      <c r="R10" s="65">
        <f>VLOOKUP($A10,'Return Data'!$B$7:$R$2843,16,0)</f>
        <v>7.1196999999999999</v>
      </c>
      <c r="S10" s="67">
        <f t="shared" si="7"/>
        <v>29</v>
      </c>
    </row>
    <row r="11" spans="1:20" x14ac:dyDescent="0.3">
      <c r="A11" s="63" t="s">
        <v>954</v>
      </c>
      <c r="B11" s="64">
        <f>VLOOKUP($A11,'Return Data'!$B$7:$R$2843,3,0)</f>
        <v>44438</v>
      </c>
      <c r="C11" s="65">
        <f>VLOOKUP($A11,'Return Data'!$B$7:$R$2843,4,0)</f>
        <v>136.16999999999999</v>
      </c>
      <c r="D11" s="65">
        <f>VLOOKUP($A11,'Return Data'!$B$7:$R$2843,10,0)</f>
        <v>10.3485</v>
      </c>
      <c r="E11" s="66">
        <f t="shared" si="0"/>
        <v>19</v>
      </c>
      <c r="F11" s="65">
        <f>VLOOKUP($A11,'Return Data'!$B$7:$R$2843,11,0)</f>
        <v>15.8401</v>
      </c>
      <c r="G11" s="66">
        <f t="shared" si="1"/>
        <v>22</v>
      </c>
      <c r="H11" s="65">
        <f>VLOOKUP($A11,'Return Data'!$B$7:$R$2843,12,0)</f>
        <v>28.973299999999998</v>
      </c>
      <c r="I11" s="66">
        <f t="shared" si="2"/>
        <v>24</v>
      </c>
      <c r="J11" s="65">
        <f>VLOOKUP($A11,'Return Data'!$B$7:$R$2843,13,0)</f>
        <v>41.240499999999997</v>
      </c>
      <c r="K11" s="66">
        <f t="shared" si="3"/>
        <v>26</v>
      </c>
      <c r="L11" s="65">
        <f>VLOOKUP($A11,'Return Data'!$B$7:$R$2843,17,0)</f>
        <v>23.518699999999999</v>
      </c>
      <c r="M11" s="66">
        <f t="shared" si="4"/>
        <v>17</v>
      </c>
      <c r="N11" s="65">
        <f>VLOOKUP($A11,'Return Data'!$B$7:$R$2843,14,0)</f>
        <v>15.348599999999999</v>
      </c>
      <c r="O11" s="66">
        <f t="shared" si="5"/>
        <v>3</v>
      </c>
      <c r="P11" s="65">
        <f>VLOOKUP($A11,'Return Data'!$B$7:$R$2843,15,0)</f>
        <v>13.742900000000001</v>
      </c>
      <c r="Q11" s="66">
        <f t="shared" si="6"/>
        <v>8</v>
      </c>
      <c r="R11" s="65">
        <f>VLOOKUP($A11,'Return Data'!$B$7:$R$2843,16,0)</f>
        <v>16.661200000000001</v>
      </c>
      <c r="S11" s="67">
        <f t="shared" si="7"/>
        <v>10</v>
      </c>
    </row>
    <row r="12" spans="1:20" x14ac:dyDescent="0.3">
      <c r="A12" s="63" t="s">
        <v>957</v>
      </c>
      <c r="B12" s="64">
        <f>VLOOKUP($A12,'Return Data'!$B$7:$R$2843,3,0)</f>
        <v>44438</v>
      </c>
      <c r="C12" s="65">
        <f>VLOOKUP($A12,'Return Data'!$B$7:$R$2843,4,0)</f>
        <v>40.82</v>
      </c>
      <c r="D12" s="65">
        <f>VLOOKUP($A12,'Return Data'!$B$7:$R$2843,10,0)</f>
        <v>11.256500000000001</v>
      </c>
      <c r="E12" s="66">
        <f t="shared" si="0"/>
        <v>12</v>
      </c>
      <c r="F12" s="65">
        <f>VLOOKUP($A12,'Return Data'!$B$7:$R$2843,11,0)</f>
        <v>17.704699999999999</v>
      </c>
      <c r="G12" s="66">
        <f t="shared" si="1"/>
        <v>10</v>
      </c>
      <c r="H12" s="65">
        <f>VLOOKUP($A12,'Return Data'!$B$7:$R$2843,12,0)</f>
        <v>31.635000000000002</v>
      </c>
      <c r="I12" s="66">
        <f t="shared" si="2"/>
        <v>15</v>
      </c>
      <c r="J12" s="65">
        <f>VLOOKUP($A12,'Return Data'!$B$7:$R$2843,13,0)</f>
        <v>45.422199999999997</v>
      </c>
      <c r="K12" s="66">
        <f t="shared" si="3"/>
        <v>11</v>
      </c>
      <c r="L12" s="65">
        <f>VLOOKUP($A12,'Return Data'!$B$7:$R$2843,17,0)</f>
        <v>29.883099999999999</v>
      </c>
      <c r="M12" s="66">
        <f t="shared" si="4"/>
        <v>1</v>
      </c>
      <c r="N12" s="65">
        <f>VLOOKUP($A12,'Return Data'!$B$7:$R$2843,14,0)</f>
        <v>17.456</v>
      </c>
      <c r="O12" s="66">
        <f t="shared" si="5"/>
        <v>1</v>
      </c>
      <c r="P12" s="65">
        <f>VLOOKUP($A12,'Return Data'!$B$7:$R$2843,15,0)</f>
        <v>16.614799999999999</v>
      </c>
      <c r="Q12" s="66">
        <f t="shared" si="6"/>
        <v>2</v>
      </c>
      <c r="R12" s="65">
        <f>VLOOKUP($A12,'Return Data'!$B$7:$R$2843,16,0)</f>
        <v>13.5938</v>
      </c>
      <c r="S12" s="67">
        <f t="shared" si="7"/>
        <v>17</v>
      </c>
    </row>
    <row r="13" spans="1:20" x14ac:dyDescent="0.3">
      <c r="A13" s="63" t="s">
        <v>959</v>
      </c>
      <c r="B13" s="64">
        <f>VLOOKUP($A13,'Return Data'!$B$7:$R$2843,3,0)</f>
        <v>44438</v>
      </c>
      <c r="C13" s="65">
        <f>VLOOKUP($A13,'Return Data'!$B$7:$R$2843,4,0)</f>
        <v>294.29700000000003</v>
      </c>
      <c r="D13" s="65">
        <f>VLOOKUP($A13,'Return Data'!$B$7:$R$2843,10,0)</f>
        <v>10.618399999999999</v>
      </c>
      <c r="E13" s="66">
        <f t="shared" si="0"/>
        <v>16</v>
      </c>
      <c r="F13" s="65">
        <f>VLOOKUP($A13,'Return Data'!$B$7:$R$2843,11,0)</f>
        <v>18.837800000000001</v>
      </c>
      <c r="G13" s="66">
        <f t="shared" si="1"/>
        <v>6</v>
      </c>
      <c r="H13" s="65">
        <f>VLOOKUP($A13,'Return Data'!$B$7:$R$2843,12,0)</f>
        <v>30.161200000000001</v>
      </c>
      <c r="I13" s="66">
        <f t="shared" si="2"/>
        <v>21</v>
      </c>
      <c r="J13" s="65">
        <f>VLOOKUP($A13,'Return Data'!$B$7:$R$2843,13,0)</f>
        <v>45.056800000000003</v>
      </c>
      <c r="K13" s="66">
        <f t="shared" si="3"/>
        <v>15</v>
      </c>
      <c r="L13" s="65">
        <f>VLOOKUP($A13,'Return Data'!$B$7:$R$2843,17,0)</f>
        <v>22.8203</v>
      </c>
      <c r="M13" s="66">
        <f t="shared" si="4"/>
        <v>21</v>
      </c>
      <c r="N13" s="65">
        <f>VLOOKUP($A13,'Return Data'!$B$7:$R$2843,14,0)</f>
        <v>11.224299999999999</v>
      </c>
      <c r="O13" s="66">
        <f t="shared" si="5"/>
        <v>24</v>
      </c>
      <c r="P13" s="65">
        <f>VLOOKUP($A13,'Return Data'!$B$7:$R$2843,15,0)</f>
        <v>11.1731</v>
      </c>
      <c r="Q13" s="66">
        <f t="shared" si="6"/>
        <v>25</v>
      </c>
      <c r="R13" s="65">
        <f>VLOOKUP($A13,'Return Data'!$B$7:$R$2843,16,0)</f>
        <v>20.073399999999999</v>
      </c>
      <c r="S13" s="67">
        <f t="shared" si="7"/>
        <v>5</v>
      </c>
    </row>
    <row r="14" spans="1:20" x14ac:dyDescent="0.3">
      <c r="A14" s="63" t="s">
        <v>960</v>
      </c>
      <c r="B14" s="64">
        <f>VLOOKUP($A14,'Return Data'!$B$7:$R$2843,3,0)</f>
        <v>44438</v>
      </c>
      <c r="C14" s="65">
        <f>VLOOKUP($A14,'Return Data'!$B$7:$R$2843,4,0)</f>
        <v>53.56</v>
      </c>
      <c r="D14" s="65">
        <f>VLOOKUP($A14,'Return Data'!$B$7:$R$2843,10,0)</f>
        <v>11.5601</v>
      </c>
      <c r="E14" s="66">
        <f t="shared" si="0"/>
        <v>6</v>
      </c>
      <c r="F14" s="65">
        <f>VLOOKUP($A14,'Return Data'!$B$7:$R$2843,11,0)</f>
        <v>17.224799999999998</v>
      </c>
      <c r="G14" s="66">
        <f t="shared" si="1"/>
        <v>13</v>
      </c>
      <c r="H14" s="65">
        <f>VLOOKUP($A14,'Return Data'!$B$7:$R$2843,12,0)</f>
        <v>30.953499999999998</v>
      </c>
      <c r="I14" s="66">
        <f t="shared" si="2"/>
        <v>17</v>
      </c>
      <c r="J14" s="65">
        <f>VLOOKUP($A14,'Return Data'!$B$7:$R$2843,13,0)</f>
        <v>44.288800000000002</v>
      </c>
      <c r="K14" s="66">
        <f t="shared" si="3"/>
        <v>19</v>
      </c>
      <c r="L14" s="65">
        <f>VLOOKUP($A14,'Return Data'!$B$7:$R$2843,17,0)</f>
        <v>24.3447</v>
      </c>
      <c r="M14" s="66">
        <f t="shared" si="4"/>
        <v>13</v>
      </c>
      <c r="N14" s="65">
        <f>VLOOKUP($A14,'Return Data'!$B$7:$R$2843,14,0)</f>
        <v>12.795199999999999</v>
      </c>
      <c r="O14" s="66">
        <f t="shared" si="5"/>
        <v>17</v>
      </c>
      <c r="P14" s="65">
        <f>VLOOKUP($A14,'Return Data'!$B$7:$R$2843,15,0)</f>
        <v>14.2536</v>
      </c>
      <c r="Q14" s="66">
        <f t="shared" si="6"/>
        <v>6</v>
      </c>
      <c r="R14" s="65">
        <f>VLOOKUP($A14,'Return Data'!$B$7:$R$2843,16,0)</f>
        <v>14.634399999999999</v>
      </c>
      <c r="S14" s="67">
        <f t="shared" si="7"/>
        <v>14</v>
      </c>
    </row>
    <row r="15" spans="1:20" x14ac:dyDescent="0.3">
      <c r="A15" s="63" t="s">
        <v>962</v>
      </c>
      <c r="B15" s="64">
        <f>VLOOKUP($A15,'Return Data'!$B$7:$R$2843,3,0)</f>
        <v>44438</v>
      </c>
      <c r="C15" s="65">
        <f>VLOOKUP($A15,'Return Data'!$B$7:$R$2843,4,0)</f>
        <v>1639.47022911266</v>
      </c>
      <c r="D15" s="65">
        <f>VLOOKUP($A15,'Return Data'!$B$7:$R$2843,10,0)</f>
        <v>6.2222999999999997</v>
      </c>
      <c r="E15" s="66">
        <f t="shared" si="0"/>
        <v>29</v>
      </c>
      <c r="F15" s="65">
        <f>VLOOKUP($A15,'Return Data'!$B$7:$R$2843,11,0)</f>
        <v>13.4145</v>
      </c>
      <c r="G15" s="66">
        <f t="shared" si="1"/>
        <v>28</v>
      </c>
      <c r="H15" s="65">
        <f>VLOOKUP($A15,'Return Data'!$B$7:$R$2843,12,0)</f>
        <v>37.214399999999998</v>
      </c>
      <c r="I15" s="66">
        <f t="shared" si="2"/>
        <v>3</v>
      </c>
      <c r="J15" s="65">
        <f>VLOOKUP($A15,'Return Data'!$B$7:$R$2843,13,0)</f>
        <v>51.983499999999999</v>
      </c>
      <c r="K15" s="66">
        <f t="shared" si="3"/>
        <v>1</v>
      </c>
      <c r="L15" s="65">
        <f>VLOOKUP($A15,'Return Data'!$B$7:$R$2843,17,0)</f>
        <v>26.772300000000001</v>
      </c>
      <c r="M15" s="66">
        <f t="shared" si="4"/>
        <v>4</v>
      </c>
      <c r="N15" s="65">
        <f>VLOOKUP($A15,'Return Data'!$B$7:$R$2843,14,0)</f>
        <v>12.2911</v>
      </c>
      <c r="O15" s="66">
        <f t="shared" si="5"/>
        <v>21</v>
      </c>
      <c r="P15" s="65">
        <f>VLOOKUP($A15,'Return Data'!$B$7:$R$2843,15,0)</f>
        <v>11.839</v>
      </c>
      <c r="Q15" s="66">
        <f t="shared" si="6"/>
        <v>23</v>
      </c>
      <c r="R15" s="65">
        <f>VLOOKUP($A15,'Return Data'!$B$7:$R$2843,16,0)</f>
        <v>20.162199999999999</v>
      </c>
      <c r="S15" s="67">
        <f t="shared" si="7"/>
        <v>3</v>
      </c>
    </row>
    <row r="16" spans="1:20" x14ac:dyDescent="0.3">
      <c r="A16" s="63" t="s">
        <v>964</v>
      </c>
      <c r="B16" s="64">
        <f>VLOOKUP($A16,'Return Data'!$B$7:$R$2843,3,0)</f>
        <v>44438</v>
      </c>
      <c r="C16" s="65">
        <f>VLOOKUP($A16,'Return Data'!$B$7:$R$2843,4,0)</f>
        <v>803.00962920660902</v>
      </c>
      <c r="D16" s="65">
        <f>VLOOKUP($A16,'Return Data'!$B$7:$R$2843,10,0)</f>
        <v>6.8173000000000004</v>
      </c>
      <c r="E16" s="66">
        <f t="shared" si="0"/>
        <v>28</v>
      </c>
      <c r="F16" s="65">
        <f>VLOOKUP($A16,'Return Data'!$B$7:$R$2843,11,0)</f>
        <v>12.0672</v>
      </c>
      <c r="G16" s="66">
        <f t="shared" si="1"/>
        <v>29</v>
      </c>
      <c r="H16" s="65">
        <f>VLOOKUP($A16,'Return Data'!$B$7:$R$2843,12,0)</f>
        <v>33.641500000000001</v>
      </c>
      <c r="I16" s="66">
        <f t="shared" si="2"/>
        <v>8</v>
      </c>
      <c r="J16" s="65">
        <f>VLOOKUP($A16,'Return Data'!$B$7:$R$2843,13,0)</f>
        <v>44.0471</v>
      </c>
      <c r="K16" s="66">
        <f t="shared" si="3"/>
        <v>21</v>
      </c>
      <c r="L16" s="65">
        <f>VLOOKUP($A16,'Return Data'!$B$7:$R$2843,17,0)</f>
        <v>18.826000000000001</v>
      </c>
      <c r="M16" s="66">
        <f t="shared" si="4"/>
        <v>28</v>
      </c>
      <c r="N16" s="65">
        <f>VLOOKUP($A16,'Return Data'!$B$7:$R$2843,14,0)</f>
        <v>10.3462</v>
      </c>
      <c r="O16" s="66">
        <f t="shared" si="5"/>
        <v>26</v>
      </c>
      <c r="P16" s="65">
        <f>VLOOKUP($A16,'Return Data'!$B$7:$R$2843,15,0)</f>
        <v>12.277100000000001</v>
      </c>
      <c r="Q16" s="66">
        <f t="shared" si="6"/>
        <v>22</v>
      </c>
      <c r="R16" s="65">
        <f>VLOOKUP($A16,'Return Data'!$B$7:$R$2843,16,0)</f>
        <v>19.171399999999998</v>
      </c>
      <c r="S16" s="67">
        <f t="shared" si="7"/>
        <v>7</v>
      </c>
    </row>
    <row r="17" spans="1:19" x14ac:dyDescent="0.3">
      <c r="A17" s="63" t="s">
        <v>966</v>
      </c>
      <c r="B17" s="64">
        <f>VLOOKUP($A17,'Return Data'!$B$7:$R$2843,3,0)</f>
        <v>44438</v>
      </c>
      <c r="C17" s="65">
        <f>VLOOKUP($A17,'Return Data'!$B$7:$R$2843,4,0)</f>
        <v>310.95159999999998</v>
      </c>
      <c r="D17" s="65">
        <f>VLOOKUP($A17,'Return Data'!$B$7:$R$2843,10,0)</f>
        <v>9.9611000000000001</v>
      </c>
      <c r="E17" s="66">
        <f t="shared" si="0"/>
        <v>21</v>
      </c>
      <c r="F17" s="65">
        <f>VLOOKUP($A17,'Return Data'!$B$7:$R$2843,11,0)</f>
        <v>14.979799999999999</v>
      </c>
      <c r="G17" s="66">
        <f t="shared" si="1"/>
        <v>24</v>
      </c>
      <c r="H17" s="65">
        <f>VLOOKUP($A17,'Return Data'!$B$7:$R$2843,12,0)</f>
        <v>28.882000000000001</v>
      </c>
      <c r="I17" s="66">
        <f t="shared" si="2"/>
        <v>25</v>
      </c>
      <c r="J17" s="65">
        <f>VLOOKUP($A17,'Return Data'!$B$7:$R$2843,13,0)</f>
        <v>43.903799999999997</v>
      </c>
      <c r="K17" s="66">
        <f t="shared" si="3"/>
        <v>23</v>
      </c>
      <c r="L17" s="65">
        <f>VLOOKUP($A17,'Return Data'!$B$7:$R$2843,17,0)</f>
        <v>22.731300000000001</v>
      </c>
      <c r="M17" s="66">
        <f t="shared" si="4"/>
        <v>24</v>
      </c>
      <c r="N17" s="65">
        <f>VLOOKUP($A17,'Return Data'!$B$7:$R$2843,14,0)</f>
        <v>12.591100000000001</v>
      </c>
      <c r="O17" s="66">
        <f t="shared" si="5"/>
        <v>20</v>
      </c>
      <c r="P17" s="65">
        <f>VLOOKUP($A17,'Return Data'!$B$7:$R$2843,15,0)</f>
        <v>13.7021</v>
      </c>
      <c r="Q17" s="66">
        <f t="shared" si="6"/>
        <v>9</v>
      </c>
      <c r="R17" s="65">
        <f>VLOOKUP($A17,'Return Data'!$B$7:$R$2843,16,0)</f>
        <v>20.1371</v>
      </c>
      <c r="S17" s="67">
        <f t="shared" si="7"/>
        <v>4</v>
      </c>
    </row>
    <row r="18" spans="1:19" x14ac:dyDescent="0.3">
      <c r="A18" s="63" t="s">
        <v>968</v>
      </c>
      <c r="B18" s="64">
        <f>VLOOKUP($A18,'Return Data'!$B$7:$R$2843,3,0)</f>
        <v>44438</v>
      </c>
      <c r="C18" s="65">
        <f>VLOOKUP($A18,'Return Data'!$B$7:$R$2843,4,0)</f>
        <v>62.28</v>
      </c>
      <c r="D18" s="65">
        <f>VLOOKUP($A18,'Return Data'!$B$7:$R$2843,10,0)</f>
        <v>10.210599999999999</v>
      </c>
      <c r="E18" s="66">
        <f t="shared" si="0"/>
        <v>20</v>
      </c>
      <c r="F18" s="65">
        <f>VLOOKUP($A18,'Return Data'!$B$7:$R$2843,11,0)</f>
        <v>16.0641</v>
      </c>
      <c r="G18" s="66">
        <f t="shared" si="1"/>
        <v>21</v>
      </c>
      <c r="H18" s="65">
        <f>VLOOKUP($A18,'Return Data'!$B$7:$R$2843,12,0)</f>
        <v>33.504800000000003</v>
      </c>
      <c r="I18" s="66">
        <f t="shared" si="2"/>
        <v>9</v>
      </c>
      <c r="J18" s="65">
        <f>VLOOKUP($A18,'Return Data'!$B$7:$R$2843,13,0)</f>
        <v>45.446100000000001</v>
      </c>
      <c r="K18" s="66">
        <f t="shared" si="3"/>
        <v>10</v>
      </c>
      <c r="L18" s="65">
        <f>VLOOKUP($A18,'Return Data'!$B$7:$R$2843,17,0)</f>
        <v>24.169799999999999</v>
      </c>
      <c r="M18" s="66">
        <f t="shared" si="4"/>
        <v>15</v>
      </c>
      <c r="N18" s="65">
        <f>VLOOKUP($A18,'Return Data'!$B$7:$R$2843,14,0)</f>
        <v>12.937900000000001</v>
      </c>
      <c r="O18" s="66">
        <f t="shared" si="5"/>
        <v>14</v>
      </c>
      <c r="P18" s="65">
        <f>VLOOKUP($A18,'Return Data'!$B$7:$R$2843,15,0)</f>
        <v>14.159000000000001</v>
      </c>
      <c r="Q18" s="66">
        <f t="shared" si="6"/>
        <v>7</v>
      </c>
      <c r="R18" s="65">
        <f>VLOOKUP($A18,'Return Data'!$B$7:$R$2843,16,0)</f>
        <v>14.767200000000001</v>
      </c>
      <c r="S18" s="67">
        <f t="shared" si="7"/>
        <v>13</v>
      </c>
    </row>
    <row r="19" spans="1:19" x14ac:dyDescent="0.3">
      <c r="A19" s="63" t="s">
        <v>970</v>
      </c>
      <c r="B19" s="64">
        <f>VLOOKUP($A19,'Return Data'!$B$7:$R$2843,3,0)</f>
        <v>44438</v>
      </c>
      <c r="C19" s="65">
        <f>VLOOKUP($A19,'Return Data'!$B$7:$R$2843,4,0)</f>
        <v>37.94</v>
      </c>
      <c r="D19" s="65">
        <f>VLOOKUP($A19,'Return Data'!$B$7:$R$2843,10,0)</f>
        <v>12.0496</v>
      </c>
      <c r="E19" s="66">
        <f t="shared" si="0"/>
        <v>4</v>
      </c>
      <c r="F19" s="65">
        <f>VLOOKUP($A19,'Return Data'!$B$7:$R$2843,11,0)</f>
        <v>20.827999999999999</v>
      </c>
      <c r="G19" s="66">
        <f t="shared" si="1"/>
        <v>2</v>
      </c>
      <c r="H19" s="65">
        <f>VLOOKUP($A19,'Return Data'!$B$7:$R$2843,12,0)</f>
        <v>35.5</v>
      </c>
      <c r="I19" s="66">
        <f t="shared" si="2"/>
        <v>4</v>
      </c>
      <c r="J19" s="65">
        <f>VLOOKUP($A19,'Return Data'!$B$7:$R$2843,13,0)</f>
        <v>50.3765</v>
      </c>
      <c r="K19" s="66">
        <f t="shared" si="3"/>
        <v>3</v>
      </c>
      <c r="L19" s="65">
        <f>VLOOKUP($A19,'Return Data'!$B$7:$R$2843,17,0)</f>
        <v>27.345199999999998</v>
      </c>
      <c r="M19" s="66">
        <f t="shared" si="4"/>
        <v>3</v>
      </c>
      <c r="N19" s="65">
        <f>VLOOKUP($A19,'Return Data'!$B$7:$R$2843,14,0)</f>
        <v>15.272500000000001</v>
      </c>
      <c r="O19" s="66">
        <f t="shared" si="5"/>
        <v>4</v>
      </c>
      <c r="P19" s="65">
        <f>VLOOKUP($A19,'Return Data'!$B$7:$R$2843,15,0)</f>
        <v>12.6149</v>
      </c>
      <c r="Q19" s="66">
        <f t="shared" si="6"/>
        <v>17</v>
      </c>
      <c r="R19" s="65">
        <f>VLOOKUP($A19,'Return Data'!$B$7:$R$2843,16,0)</f>
        <v>15.4191</v>
      </c>
      <c r="S19" s="67">
        <f t="shared" si="7"/>
        <v>12</v>
      </c>
    </row>
    <row r="20" spans="1:19" x14ac:dyDescent="0.3">
      <c r="A20" s="63" t="s">
        <v>973</v>
      </c>
      <c r="B20" s="64">
        <f>VLOOKUP($A20,'Return Data'!$B$7:$R$2843,3,0)</f>
        <v>44438</v>
      </c>
      <c r="C20" s="65">
        <f>VLOOKUP($A20,'Return Data'!$B$7:$R$2843,4,0)</f>
        <v>48.35</v>
      </c>
      <c r="D20" s="65">
        <f>VLOOKUP($A20,'Return Data'!$B$7:$R$2843,10,0)</f>
        <v>11.379899999999999</v>
      </c>
      <c r="E20" s="66">
        <f t="shared" si="0"/>
        <v>10</v>
      </c>
      <c r="F20" s="65">
        <f>VLOOKUP($A20,'Return Data'!$B$7:$R$2843,11,0)</f>
        <v>17.468399999999999</v>
      </c>
      <c r="G20" s="66">
        <f t="shared" si="1"/>
        <v>12</v>
      </c>
      <c r="H20" s="65">
        <f>VLOOKUP($A20,'Return Data'!$B$7:$R$2843,12,0)</f>
        <v>30.710999999999999</v>
      </c>
      <c r="I20" s="66">
        <f t="shared" si="2"/>
        <v>20</v>
      </c>
      <c r="J20" s="65">
        <f>VLOOKUP($A20,'Return Data'!$B$7:$R$2843,13,0)</f>
        <v>41.457000000000001</v>
      </c>
      <c r="K20" s="66">
        <f t="shared" si="3"/>
        <v>25</v>
      </c>
      <c r="L20" s="65">
        <f>VLOOKUP($A20,'Return Data'!$B$7:$R$2843,17,0)</f>
        <v>25.1721</v>
      </c>
      <c r="M20" s="66">
        <f t="shared" si="4"/>
        <v>6</v>
      </c>
      <c r="N20" s="65">
        <f>VLOOKUP($A20,'Return Data'!$B$7:$R$2843,14,0)</f>
        <v>12.6403</v>
      </c>
      <c r="O20" s="66">
        <f t="shared" si="5"/>
        <v>19</v>
      </c>
      <c r="P20" s="65">
        <f>VLOOKUP($A20,'Return Data'!$B$7:$R$2843,15,0)</f>
        <v>13.697800000000001</v>
      </c>
      <c r="Q20" s="66">
        <f t="shared" si="6"/>
        <v>10</v>
      </c>
      <c r="R20" s="65">
        <f>VLOOKUP($A20,'Return Data'!$B$7:$R$2843,16,0)</f>
        <v>10.8973</v>
      </c>
      <c r="S20" s="67">
        <f t="shared" si="7"/>
        <v>24</v>
      </c>
    </row>
    <row r="21" spans="1:19" x14ac:dyDescent="0.3">
      <c r="A21" s="63" t="s">
        <v>974</v>
      </c>
      <c r="B21" s="64">
        <f>VLOOKUP($A21,'Return Data'!$B$7:$R$2843,3,0)</f>
        <v>44438</v>
      </c>
      <c r="C21" s="65">
        <f>VLOOKUP($A21,'Return Data'!$B$7:$R$2843,4,0)</f>
        <v>28.21</v>
      </c>
      <c r="D21" s="65">
        <f>VLOOKUP($A21,'Return Data'!$B$7:$R$2843,10,0)</f>
        <v>9.5533999999999999</v>
      </c>
      <c r="E21" s="66">
        <f t="shared" si="0"/>
        <v>22</v>
      </c>
      <c r="F21" s="65">
        <f>VLOOKUP($A21,'Return Data'!$B$7:$R$2843,11,0)</f>
        <v>14.2568</v>
      </c>
      <c r="G21" s="66">
        <f t="shared" si="1"/>
        <v>25</v>
      </c>
      <c r="H21" s="65">
        <f>VLOOKUP($A21,'Return Data'!$B$7:$R$2843,12,0)</f>
        <v>21.857500000000002</v>
      </c>
      <c r="I21" s="66">
        <f t="shared" si="2"/>
        <v>29</v>
      </c>
      <c r="J21" s="65">
        <f>VLOOKUP($A21,'Return Data'!$B$7:$R$2843,13,0)</f>
        <v>34.911499999999997</v>
      </c>
      <c r="K21" s="66">
        <f t="shared" si="3"/>
        <v>28</v>
      </c>
      <c r="L21" s="65">
        <f>VLOOKUP($A21,'Return Data'!$B$7:$R$2843,17,0)</f>
        <v>17.915099999999999</v>
      </c>
      <c r="M21" s="66">
        <f t="shared" si="4"/>
        <v>29</v>
      </c>
      <c r="N21" s="65">
        <f>VLOOKUP($A21,'Return Data'!$B$7:$R$2843,14,0)</f>
        <v>9.5355000000000008</v>
      </c>
      <c r="O21" s="66">
        <f t="shared" si="5"/>
        <v>27</v>
      </c>
      <c r="P21" s="65">
        <f>VLOOKUP($A21,'Return Data'!$B$7:$R$2843,15,0)</f>
        <v>11.6564</v>
      </c>
      <c r="Q21" s="66">
        <f t="shared" si="6"/>
        <v>24</v>
      </c>
      <c r="R21" s="65">
        <f>VLOOKUP($A21,'Return Data'!$B$7:$R$2843,16,0)</f>
        <v>11.459899999999999</v>
      </c>
      <c r="S21" s="67">
        <f t="shared" si="7"/>
        <v>23</v>
      </c>
    </row>
    <row r="22" spans="1:19" x14ac:dyDescent="0.3">
      <c r="A22" s="63" t="s">
        <v>976</v>
      </c>
      <c r="B22" s="64">
        <f>VLOOKUP($A22,'Return Data'!$B$7:$R$2843,3,0)</f>
        <v>44438</v>
      </c>
      <c r="C22" s="65">
        <f>VLOOKUP($A22,'Return Data'!$B$7:$R$2843,4,0)</f>
        <v>42.92</v>
      </c>
      <c r="D22" s="65">
        <f>VLOOKUP($A22,'Return Data'!$B$7:$R$2843,10,0)</f>
        <v>12.9771</v>
      </c>
      <c r="E22" s="66">
        <f t="shared" si="0"/>
        <v>1</v>
      </c>
      <c r="F22" s="65">
        <f>VLOOKUP($A22,'Return Data'!$B$7:$R$2843,11,0)</f>
        <v>21.448799999999999</v>
      </c>
      <c r="G22" s="66">
        <f t="shared" si="1"/>
        <v>1</v>
      </c>
      <c r="H22" s="65">
        <f>VLOOKUP($A22,'Return Data'!$B$7:$R$2843,12,0)</f>
        <v>34.545499999999997</v>
      </c>
      <c r="I22" s="66">
        <f t="shared" si="2"/>
        <v>6</v>
      </c>
      <c r="J22" s="65">
        <f>VLOOKUP($A22,'Return Data'!$B$7:$R$2843,13,0)</f>
        <v>45.294499999999999</v>
      </c>
      <c r="K22" s="66">
        <f t="shared" si="3"/>
        <v>14</v>
      </c>
      <c r="L22" s="65">
        <f>VLOOKUP($A22,'Return Data'!$B$7:$R$2843,17,0)</f>
        <v>24.597300000000001</v>
      </c>
      <c r="M22" s="66">
        <f t="shared" si="4"/>
        <v>11</v>
      </c>
      <c r="N22" s="65">
        <f>VLOOKUP($A22,'Return Data'!$B$7:$R$2843,14,0)</f>
        <v>13.2872</v>
      </c>
      <c r="O22" s="66">
        <f t="shared" si="5"/>
        <v>10</v>
      </c>
      <c r="P22" s="65">
        <f>VLOOKUP($A22,'Return Data'!$B$7:$R$2843,15,0)</f>
        <v>13.3401</v>
      </c>
      <c r="Q22" s="66">
        <f t="shared" si="6"/>
        <v>11</v>
      </c>
      <c r="R22" s="65">
        <f>VLOOKUP($A22,'Return Data'!$B$7:$R$2843,16,0)</f>
        <v>12.8698</v>
      </c>
      <c r="S22" s="67">
        <f t="shared" si="7"/>
        <v>19</v>
      </c>
    </row>
    <row r="23" spans="1:19" x14ac:dyDescent="0.3">
      <c r="A23" s="63" t="s">
        <v>978</v>
      </c>
      <c r="B23" s="64">
        <f>VLOOKUP($A23,'Return Data'!$B$7:$R$2843,3,0)</f>
        <v>44438</v>
      </c>
      <c r="C23" s="65">
        <f>VLOOKUP($A23,'Return Data'!$B$7:$R$2843,4,0)</f>
        <v>94.096699999999998</v>
      </c>
      <c r="D23" s="65">
        <f>VLOOKUP($A23,'Return Data'!$B$7:$R$2843,10,0)</f>
        <v>9.1727000000000007</v>
      </c>
      <c r="E23" s="66">
        <f t="shared" si="0"/>
        <v>24</v>
      </c>
      <c r="F23" s="65">
        <f>VLOOKUP($A23,'Return Data'!$B$7:$R$2843,11,0)</f>
        <v>14.074400000000001</v>
      </c>
      <c r="G23" s="66">
        <f t="shared" si="1"/>
        <v>26</v>
      </c>
      <c r="H23" s="65">
        <f>VLOOKUP($A23,'Return Data'!$B$7:$R$2843,12,0)</f>
        <v>22.8306</v>
      </c>
      <c r="I23" s="66">
        <f t="shared" si="2"/>
        <v>28</v>
      </c>
      <c r="J23" s="65">
        <f>VLOOKUP($A23,'Return Data'!$B$7:$R$2843,13,0)</f>
        <v>32.019199999999998</v>
      </c>
      <c r="K23" s="66">
        <f t="shared" si="3"/>
        <v>29</v>
      </c>
      <c r="L23" s="65">
        <f>VLOOKUP($A23,'Return Data'!$B$7:$R$2843,17,0)</f>
        <v>19.925599999999999</v>
      </c>
      <c r="M23" s="66">
        <f t="shared" si="4"/>
        <v>26</v>
      </c>
      <c r="N23" s="65">
        <f>VLOOKUP($A23,'Return Data'!$B$7:$R$2843,14,0)</f>
        <v>12.0844</v>
      </c>
      <c r="O23" s="66">
        <f t="shared" si="5"/>
        <v>22</v>
      </c>
      <c r="P23" s="65">
        <f>VLOOKUP($A23,'Return Data'!$B$7:$R$2843,15,0)</f>
        <v>10.782400000000001</v>
      </c>
      <c r="Q23" s="66">
        <f t="shared" si="6"/>
        <v>26</v>
      </c>
      <c r="R23" s="65">
        <f>VLOOKUP($A23,'Return Data'!$B$7:$R$2843,16,0)</f>
        <v>8.8508999999999993</v>
      </c>
      <c r="S23" s="67">
        <f t="shared" si="7"/>
        <v>28</v>
      </c>
    </row>
    <row r="24" spans="1:19" x14ac:dyDescent="0.3">
      <c r="A24" s="63" t="s">
        <v>1909</v>
      </c>
      <c r="B24" s="64">
        <f>VLOOKUP($A24,'Return Data'!$B$7:$R$2843,3,0)</f>
        <v>44438</v>
      </c>
      <c r="C24" s="65">
        <f>VLOOKUP($A24,'Return Data'!$B$7:$R$2843,4,0)</f>
        <v>365.93900000000002</v>
      </c>
      <c r="D24" s="65">
        <f>VLOOKUP($A24,'Return Data'!$B$7:$R$2843,10,0)</f>
        <v>11.2287</v>
      </c>
      <c r="E24" s="66">
        <f t="shared" si="0"/>
        <v>13</v>
      </c>
      <c r="F24" s="65">
        <f>VLOOKUP($A24,'Return Data'!$B$7:$R$2843,11,0)</f>
        <v>18.393899999999999</v>
      </c>
      <c r="G24" s="66">
        <f t="shared" si="1"/>
        <v>7</v>
      </c>
      <c r="H24" s="65">
        <f>VLOOKUP($A24,'Return Data'!$B$7:$R$2843,12,0)</f>
        <v>33.417999999999999</v>
      </c>
      <c r="I24" s="66">
        <f t="shared" si="2"/>
        <v>10</v>
      </c>
      <c r="J24" s="65">
        <f>VLOOKUP($A24,'Return Data'!$B$7:$R$2843,13,0)</f>
        <v>48.253700000000002</v>
      </c>
      <c r="K24" s="66">
        <f t="shared" si="3"/>
        <v>5</v>
      </c>
      <c r="L24" s="65">
        <f>VLOOKUP($A24,'Return Data'!$B$7:$R$2843,17,0)</f>
        <v>27.5274</v>
      </c>
      <c r="M24" s="66">
        <f t="shared" si="4"/>
        <v>2</v>
      </c>
      <c r="N24" s="65">
        <f>VLOOKUP($A24,'Return Data'!$B$7:$R$2843,14,0)</f>
        <v>15.081300000000001</v>
      </c>
      <c r="O24" s="66">
        <f t="shared" si="5"/>
        <v>5</v>
      </c>
      <c r="P24" s="65">
        <f>VLOOKUP($A24,'Return Data'!$B$7:$R$2843,15,0)</f>
        <v>14.2607</v>
      </c>
      <c r="Q24" s="66">
        <f t="shared" si="6"/>
        <v>5</v>
      </c>
      <c r="R24" s="65">
        <f>VLOOKUP($A24,'Return Data'!$B$7:$R$2843,16,0)</f>
        <v>20.1753</v>
      </c>
      <c r="S24" s="67">
        <f t="shared" si="7"/>
        <v>2</v>
      </c>
    </row>
    <row r="25" spans="1:19" x14ac:dyDescent="0.3">
      <c r="A25" s="63" t="s">
        <v>981</v>
      </c>
      <c r="B25" s="64">
        <f>VLOOKUP($A25,'Return Data'!$B$7:$R$2843,3,0)</f>
        <v>44438</v>
      </c>
      <c r="C25" s="65">
        <f>VLOOKUP($A25,'Return Data'!$B$7:$R$2843,4,0)</f>
        <v>39.856000000000002</v>
      </c>
      <c r="D25" s="65">
        <f>VLOOKUP($A25,'Return Data'!$B$7:$R$2843,10,0)</f>
        <v>10.401400000000001</v>
      </c>
      <c r="E25" s="66">
        <f t="shared" si="0"/>
        <v>18</v>
      </c>
      <c r="F25" s="65">
        <f>VLOOKUP($A25,'Return Data'!$B$7:$R$2843,11,0)</f>
        <v>16.979199999999999</v>
      </c>
      <c r="G25" s="66">
        <f t="shared" si="1"/>
        <v>16</v>
      </c>
      <c r="H25" s="65">
        <f>VLOOKUP($A25,'Return Data'!$B$7:$R$2843,12,0)</f>
        <v>30.950199999999999</v>
      </c>
      <c r="I25" s="66">
        <f t="shared" si="2"/>
        <v>18</v>
      </c>
      <c r="J25" s="65">
        <f>VLOOKUP($A25,'Return Data'!$B$7:$R$2843,13,0)</f>
        <v>43.8429</v>
      </c>
      <c r="K25" s="66">
        <f t="shared" si="3"/>
        <v>24</v>
      </c>
      <c r="L25" s="65">
        <f>VLOOKUP($A25,'Return Data'!$B$7:$R$2843,17,0)</f>
        <v>22.802600000000002</v>
      </c>
      <c r="M25" s="66">
        <f t="shared" si="4"/>
        <v>23</v>
      </c>
      <c r="N25" s="65">
        <f>VLOOKUP($A25,'Return Data'!$B$7:$R$2843,14,0)</f>
        <v>13.1051</v>
      </c>
      <c r="O25" s="66">
        <f t="shared" si="5"/>
        <v>13</v>
      </c>
      <c r="P25" s="65">
        <f>VLOOKUP($A25,'Return Data'!$B$7:$R$2843,15,0)</f>
        <v>12.682</v>
      </c>
      <c r="Q25" s="66">
        <f t="shared" si="6"/>
        <v>15</v>
      </c>
      <c r="R25" s="65">
        <f>VLOOKUP($A25,'Return Data'!$B$7:$R$2843,16,0)</f>
        <v>10.488300000000001</v>
      </c>
      <c r="S25" s="67">
        <f t="shared" si="7"/>
        <v>26</v>
      </c>
    </row>
    <row r="26" spans="1:19" x14ac:dyDescent="0.3">
      <c r="A26" s="63" t="s">
        <v>982</v>
      </c>
      <c r="B26" s="64">
        <f>VLOOKUP($A26,'Return Data'!$B$7:$R$2843,3,0)</f>
        <v>44438</v>
      </c>
      <c r="C26" s="65">
        <f>VLOOKUP($A26,'Return Data'!$B$7:$R$2843,4,0)</f>
        <v>44.3207232526578</v>
      </c>
      <c r="D26" s="65">
        <f>VLOOKUP($A26,'Return Data'!$B$7:$R$2843,10,0)</f>
        <v>12.473699999999999</v>
      </c>
      <c r="E26" s="66">
        <f t="shared" si="0"/>
        <v>2</v>
      </c>
      <c r="F26" s="65">
        <f>VLOOKUP($A26,'Return Data'!$B$7:$R$2843,11,0)</f>
        <v>19.015899999999998</v>
      </c>
      <c r="G26" s="66">
        <f t="shared" si="1"/>
        <v>5</v>
      </c>
      <c r="H26" s="65">
        <f>VLOOKUP($A26,'Return Data'!$B$7:$R$2843,12,0)</f>
        <v>29.296500000000002</v>
      </c>
      <c r="I26" s="66">
        <f t="shared" si="2"/>
        <v>23</v>
      </c>
      <c r="J26" s="65">
        <f>VLOOKUP($A26,'Return Data'!$B$7:$R$2843,13,0)</f>
        <v>44.521299999999997</v>
      </c>
      <c r="K26" s="66">
        <f t="shared" si="3"/>
        <v>18</v>
      </c>
      <c r="L26" s="65">
        <f>VLOOKUP($A26,'Return Data'!$B$7:$R$2843,17,0)</f>
        <v>23.472100000000001</v>
      </c>
      <c r="M26" s="66">
        <f t="shared" si="4"/>
        <v>18</v>
      </c>
      <c r="N26" s="65">
        <f>VLOOKUP($A26,'Return Data'!$B$7:$R$2843,14,0)</f>
        <v>13.903700000000001</v>
      </c>
      <c r="O26" s="66">
        <f t="shared" si="5"/>
        <v>8</v>
      </c>
      <c r="P26" s="65">
        <f>VLOOKUP($A26,'Return Data'!$B$7:$R$2843,15,0)</f>
        <v>12.984</v>
      </c>
      <c r="Q26" s="66">
        <f t="shared" si="6"/>
        <v>13</v>
      </c>
      <c r="R26" s="65">
        <f>VLOOKUP($A26,'Return Data'!$B$7:$R$2843,16,0)</f>
        <v>10.6013</v>
      </c>
      <c r="S26" s="67">
        <f t="shared" si="7"/>
        <v>25</v>
      </c>
    </row>
    <row r="27" spans="1:19" x14ac:dyDescent="0.3">
      <c r="A27" s="63" t="s">
        <v>985</v>
      </c>
      <c r="B27" s="64">
        <f>VLOOKUP($A27,'Return Data'!$B$7:$R$2843,3,0)</f>
        <v>44438</v>
      </c>
      <c r="C27" s="65">
        <f>VLOOKUP($A27,'Return Data'!$B$7:$R$2843,4,0)</f>
        <v>15.045</v>
      </c>
      <c r="D27" s="65">
        <f>VLOOKUP($A27,'Return Data'!$B$7:$R$2843,10,0)</f>
        <v>8.1417000000000002</v>
      </c>
      <c r="E27" s="66">
        <f t="shared" si="0"/>
        <v>26</v>
      </c>
      <c r="F27" s="65">
        <f>VLOOKUP($A27,'Return Data'!$B$7:$R$2843,11,0)</f>
        <v>16.0808</v>
      </c>
      <c r="G27" s="66">
        <f t="shared" si="1"/>
        <v>19</v>
      </c>
      <c r="H27" s="65">
        <f>VLOOKUP($A27,'Return Data'!$B$7:$R$2843,12,0)</f>
        <v>34.871000000000002</v>
      </c>
      <c r="I27" s="66">
        <f t="shared" si="2"/>
        <v>5</v>
      </c>
      <c r="J27" s="65">
        <f>VLOOKUP($A27,'Return Data'!$B$7:$R$2843,13,0)</f>
        <v>48.7851</v>
      </c>
      <c r="K27" s="66">
        <f t="shared" si="3"/>
        <v>4</v>
      </c>
      <c r="L27" s="65">
        <f>VLOOKUP($A27,'Return Data'!$B$7:$R$2843,17,0)</f>
        <v>24.143699999999999</v>
      </c>
      <c r="M27" s="66">
        <f t="shared" si="4"/>
        <v>16</v>
      </c>
      <c r="N27" s="65"/>
      <c r="O27" s="66"/>
      <c r="P27" s="65"/>
      <c r="Q27" s="66"/>
      <c r="R27" s="65">
        <f>VLOOKUP($A27,'Return Data'!$B$7:$R$2843,16,0)</f>
        <v>18.0382</v>
      </c>
      <c r="S27" s="67">
        <f t="shared" si="7"/>
        <v>9</v>
      </c>
    </row>
    <row r="28" spans="1:19" x14ac:dyDescent="0.3">
      <c r="A28" s="63" t="s">
        <v>987</v>
      </c>
      <c r="B28" s="64">
        <f>VLOOKUP($A28,'Return Data'!$B$7:$R$2843,3,0)</f>
        <v>44438</v>
      </c>
      <c r="C28" s="65">
        <f>VLOOKUP($A28,'Return Data'!$B$7:$R$2843,4,0)</f>
        <v>76.367000000000004</v>
      </c>
      <c r="D28" s="65">
        <f>VLOOKUP($A28,'Return Data'!$B$7:$R$2843,10,0)</f>
        <v>11.502599999999999</v>
      </c>
      <c r="E28" s="66">
        <f t="shared" si="0"/>
        <v>7</v>
      </c>
      <c r="F28" s="65">
        <f>VLOOKUP($A28,'Return Data'!$B$7:$R$2843,11,0)</f>
        <v>17.0806</v>
      </c>
      <c r="G28" s="66">
        <f t="shared" si="1"/>
        <v>14</v>
      </c>
      <c r="H28" s="65">
        <f>VLOOKUP($A28,'Return Data'!$B$7:$R$2843,12,0)</f>
        <v>32.423000000000002</v>
      </c>
      <c r="I28" s="66">
        <f t="shared" si="2"/>
        <v>12</v>
      </c>
      <c r="J28" s="65">
        <f>VLOOKUP($A28,'Return Data'!$B$7:$R$2843,13,0)</f>
        <v>43.912199999999999</v>
      </c>
      <c r="K28" s="66">
        <f t="shared" si="3"/>
        <v>22</v>
      </c>
      <c r="L28" s="65">
        <f>VLOOKUP($A28,'Return Data'!$B$7:$R$2843,17,0)</f>
        <v>24.5059</v>
      </c>
      <c r="M28" s="66">
        <f t="shared" si="4"/>
        <v>12</v>
      </c>
      <c r="N28" s="65">
        <f>VLOOKUP($A28,'Return Data'!$B$7:$R$2843,14,0)</f>
        <v>14.449299999999999</v>
      </c>
      <c r="O28" s="66">
        <f t="shared" ref="O28:O36" si="8">RANK(N28,N$8:N$36,0)</f>
        <v>6</v>
      </c>
      <c r="P28" s="65">
        <f>VLOOKUP($A28,'Return Data'!$B$7:$R$2843,15,0)</f>
        <v>15.8668</v>
      </c>
      <c r="Q28" s="66">
        <f t="shared" ref="Q28:Q36" si="9">RANK(P28,P$8:P$36,0)</f>
        <v>3</v>
      </c>
      <c r="R28" s="65">
        <f>VLOOKUP($A28,'Return Data'!$B$7:$R$2843,16,0)</f>
        <v>16.364699999999999</v>
      </c>
      <c r="S28" s="67">
        <f t="shared" si="7"/>
        <v>11</v>
      </c>
    </row>
    <row r="29" spans="1:19" x14ac:dyDescent="0.3">
      <c r="A29" s="63" t="s">
        <v>2019</v>
      </c>
      <c r="B29" s="64">
        <f>VLOOKUP($A29,'Return Data'!$B$7:$R$2843,3,0)</f>
        <v>44438</v>
      </c>
      <c r="C29" s="65">
        <f>VLOOKUP($A29,'Return Data'!$B$7:$R$2843,4,0)</f>
        <v>33.386099999999999</v>
      </c>
      <c r="D29" s="65">
        <f>VLOOKUP($A29,'Return Data'!$B$7:$R$2843,10,0)</f>
        <v>11.271100000000001</v>
      </c>
      <c r="E29" s="66">
        <f t="shared" si="0"/>
        <v>11</v>
      </c>
      <c r="F29" s="65">
        <f>VLOOKUP($A29,'Return Data'!$B$7:$R$2843,11,0)</f>
        <v>16.770099999999999</v>
      </c>
      <c r="G29" s="66">
        <f t="shared" si="1"/>
        <v>17</v>
      </c>
      <c r="H29" s="65">
        <f>VLOOKUP($A29,'Return Data'!$B$7:$R$2843,12,0)</f>
        <v>32.1965</v>
      </c>
      <c r="I29" s="66">
        <f t="shared" si="2"/>
        <v>13</v>
      </c>
      <c r="J29" s="65">
        <f>VLOOKUP($A29,'Return Data'!$B$7:$R$2843,13,0)</f>
        <v>45.350299999999997</v>
      </c>
      <c r="K29" s="66">
        <f t="shared" si="3"/>
        <v>12</v>
      </c>
      <c r="L29" s="65">
        <f>VLOOKUP($A29,'Return Data'!$B$7:$R$2843,17,0)</f>
        <v>23.315300000000001</v>
      </c>
      <c r="M29" s="66">
        <f t="shared" si="4"/>
        <v>19</v>
      </c>
      <c r="N29" s="65">
        <f>VLOOKUP($A29,'Return Data'!$B$7:$R$2843,14,0)</f>
        <v>12.0503</v>
      </c>
      <c r="O29" s="66">
        <f t="shared" si="8"/>
        <v>23</v>
      </c>
      <c r="P29" s="65">
        <f>VLOOKUP($A29,'Return Data'!$B$7:$R$2843,15,0)</f>
        <v>12.4261</v>
      </c>
      <c r="Q29" s="66">
        <f t="shared" si="9"/>
        <v>20</v>
      </c>
      <c r="R29" s="65">
        <f>VLOOKUP($A29,'Return Data'!$B$7:$R$2843,16,0)</f>
        <v>12.9099</v>
      </c>
      <c r="S29" s="67">
        <f t="shared" si="7"/>
        <v>18</v>
      </c>
    </row>
    <row r="30" spans="1:19" x14ac:dyDescent="0.3">
      <c r="A30" s="63" t="s">
        <v>988</v>
      </c>
      <c r="B30" s="64">
        <f>VLOOKUP($A30,'Return Data'!$B$7:$R$2843,3,0)</f>
        <v>44438</v>
      </c>
      <c r="C30" s="65">
        <f>VLOOKUP($A30,'Return Data'!$B$7:$R$2843,4,0)</f>
        <v>47.656399999999998</v>
      </c>
      <c r="D30" s="65">
        <f>VLOOKUP($A30,'Return Data'!$B$7:$R$2843,10,0)</f>
        <v>10.6374</v>
      </c>
      <c r="E30" s="66">
        <f t="shared" si="0"/>
        <v>15</v>
      </c>
      <c r="F30" s="65">
        <f>VLOOKUP($A30,'Return Data'!$B$7:$R$2843,11,0)</f>
        <v>16.0794</v>
      </c>
      <c r="G30" s="66">
        <f t="shared" si="1"/>
        <v>20</v>
      </c>
      <c r="H30" s="65">
        <f>VLOOKUP($A30,'Return Data'!$B$7:$R$2843,12,0)</f>
        <v>38.966700000000003</v>
      </c>
      <c r="I30" s="66">
        <f t="shared" si="2"/>
        <v>1</v>
      </c>
      <c r="J30" s="65">
        <f>VLOOKUP($A30,'Return Data'!$B$7:$R$2843,13,0)</f>
        <v>47.065899999999999</v>
      </c>
      <c r="K30" s="66">
        <f t="shared" si="3"/>
        <v>8</v>
      </c>
      <c r="L30" s="65">
        <f>VLOOKUP($A30,'Return Data'!$B$7:$R$2843,17,0)</f>
        <v>22.648900000000001</v>
      </c>
      <c r="M30" s="66">
        <f t="shared" si="4"/>
        <v>25</v>
      </c>
      <c r="N30" s="65">
        <f>VLOOKUP($A30,'Return Data'!$B$7:$R$2843,14,0)</f>
        <v>10.784800000000001</v>
      </c>
      <c r="O30" s="66">
        <f t="shared" si="8"/>
        <v>25</v>
      </c>
      <c r="P30" s="65">
        <f>VLOOKUP($A30,'Return Data'!$B$7:$R$2843,15,0)</f>
        <v>13.2484</v>
      </c>
      <c r="Q30" s="66">
        <f t="shared" si="9"/>
        <v>12</v>
      </c>
      <c r="R30" s="65">
        <f>VLOOKUP($A30,'Return Data'!$B$7:$R$2843,16,0)</f>
        <v>11.7357</v>
      </c>
      <c r="S30" s="67">
        <f t="shared" si="7"/>
        <v>21</v>
      </c>
    </row>
    <row r="31" spans="1:19" x14ac:dyDescent="0.3">
      <c r="A31" s="63" t="s">
        <v>990</v>
      </c>
      <c r="B31" s="64">
        <f>VLOOKUP($A31,'Return Data'!$B$7:$R$2843,3,0)</f>
        <v>44438</v>
      </c>
      <c r="C31" s="65">
        <f>VLOOKUP($A31,'Return Data'!$B$7:$R$2843,4,0)</f>
        <v>246.26</v>
      </c>
      <c r="D31" s="65">
        <f>VLOOKUP($A31,'Return Data'!$B$7:$R$2843,10,0)</f>
        <v>9.0949000000000009</v>
      </c>
      <c r="E31" s="66">
        <f t="shared" si="0"/>
        <v>25</v>
      </c>
      <c r="F31" s="65">
        <f>VLOOKUP($A31,'Return Data'!$B$7:$R$2843,11,0)</f>
        <v>17.004799999999999</v>
      </c>
      <c r="G31" s="66">
        <f t="shared" si="1"/>
        <v>15</v>
      </c>
      <c r="H31" s="65">
        <f>VLOOKUP($A31,'Return Data'!$B$7:$R$2843,12,0)</f>
        <v>30.0623</v>
      </c>
      <c r="I31" s="66">
        <f t="shared" si="2"/>
        <v>22</v>
      </c>
      <c r="J31" s="65">
        <f>VLOOKUP($A31,'Return Data'!$B$7:$R$2843,13,0)</f>
        <v>44.9953</v>
      </c>
      <c r="K31" s="66">
        <f t="shared" si="3"/>
        <v>16</v>
      </c>
      <c r="L31" s="65">
        <f>VLOOKUP($A31,'Return Data'!$B$7:$R$2843,17,0)</f>
        <v>22.815899999999999</v>
      </c>
      <c r="M31" s="66">
        <f t="shared" si="4"/>
        <v>22</v>
      </c>
      <c r="N31" s="65">
        <f>VLOOKUP($A31,'Return Data'!$B$7:$R$2843,14,0)</f>
        <v>12.8863</v>
      </c>
      <c r="O31" s="66">
        <f t="shared" si="8"/>
        <v>15</v>
      </c>
      <c r="P31" s="65">
        <f>VLOOKUP($A31,'Return Data'!$B$7:$R$2843,15,0)</f>
        <v>12.5829</v>
      </c>
      <c r="Q31" s="66">
        <f t="shared" si="9"/>
        <v>19</v>
      </c>
      <c r="R31" s="65">
        <f>VLOOKUP($A31,'Return Data'!$B$7:$R$2843,16,0)</f>
        <v>18.8032</v>
      </c>
      <c r="S31" s="67">
        <f t="shared" si="7"/>
        <v>8</v>
      </c>
    </row>
    <row r="32" spans="1:19" x14ac:dyDescent="0.3">
      <c r="A32" s="63" t="s">
        <v>993</v>
      </c>
      <c r="B32" s="64">
        <f>VLOOKUP($A32,'Return Data'!$B$7:$R$2843,3,0)</f>
        <v>44438</v>
      </c>
      <c r="C32" s="65">
        <f>VLOOKUP($A32,'Return Data'!$B$7:$R$2843,4,0)</f>
        <v>58.947299999999998</v>
      </c>
      <c r="D32" s="65">
        <f>VLOOKUP($A32,'Return Data'!$B$7:$R$2843,10,0)</f>
        <v>9.3081999999999994</v>
      </c>
      <c r="E32" s="66">
        <f t="shared" si="0"/>
        <v>23</v>
      </c>
      <c r="F32" s="65">
        <f>VLOOKUP($A32,'Return Data'!$B$7:$R$2843,11,0)</f>
        <v>13.942399999999999</v>
      </c>
      <c r="G32" s="66">
        <f t="shared" si="1"/>
        <v>27</v>
      </c>
      <c r="H32" s="65">
        <f>VLOOKUP($A32,'Return Data'!$B$7:$R$2843,12,0)</f>
        <v>30.755700000000001</v>
      </c>
      <c r="I32" s="66">
        <f t="shared" si="2"/>
        <v>19</v>
      </c>
      <c r="J32" s="65">
        <f>VLOOKUP($A32,'Return Data'!$B$7:$R$2843,13,0)</f>
        <v>46.625999999999998</v>
      </c>
      <c r="K32" s="66">
        <f t="shared" si="3"/>
        <v>9</v>
      </c>
      <c r="L32" s="65">
        <f>VLOOKUP($A32,'Return Data'!$B$7:$R$2843,17,0)</f>
        <v>24.771999999999998</v>
      </c>
      <c r="M32" s="66">
        <f t="shared" si="4"/>
        <v>8</v>
      </c>
      <c r="N32" s="65">
        <f>VLOOKUP($A32,'Return Data'!$B$7:$R$2843,14,0)</f>
        <v>13.792199999999999</v>
      </c>
      <c r="O32" s="66">
        <f t="shared" si="8"/>
        <v>9</v>
      </c>
      <c r="P32" s="65">
        <f>VLOOKUP($A32,'Return Data'!$B$7:$R$2843,15,0)</f>
        <v>12.9032</v>
      </c>
      <c r="Q32" s="66">
        <f t="shared" si="9"/>
        <v>14</v>
      </c>
      <c r="R32" s="65">
        <f>VLOOKUP($A32,'Return Data'!$B$7:$R$2843,16,0)</f>
        <v>12.0284</v>
      </c>
      <c r="S32" s="67">
        <f t="shared" si="7"/>
        <v>20</v>
      </c>
    </row>
    <row r="33" spans="1:19" x14ac:dyDescent="0.3">
      <c r="A33" s="63" t="s">
        <v>994</v>
      </c>
      <c r="B33" s="64">
        <f>VLOOKUP($A33,'Return Data'!$B$7:$R$2843,3,0)</f>
        <v>44438</v>
      </c>
      <c r="C33" s="65">
        <f>VLOOKUP($A33,'Return Data'!$B$7:$R$2843,4,0)</f>
        <v>704.74054147962204</v>
      </c>
      <c r="D33" s="65">
        <f>VLOOKUP($A33,'Return Data'!$B$7:$R$2843,10,0)</f>
        <v>10.615600000000001</v>
      </c>
      <c r="E33" s="66">
        <f t="shared" si="0"/>
        <v>17</v>
      </c>
      <c r="F33" s="65">
        <f>VLOOKUP($A33,'Return Data'!$B$7:$R$2843,11,0)</f>
        <v>18.064</v>
      </c>
      <c r="G33" s="66">
        <f t="shared" si="1"/>
        <v>9</v>
      </c>
      <c r="H33" s="65">
        <f>VLOOKUP($A33,'Return Data'!$B$7:$R$2843,12,0)</f>
        <v>38.679000000000002</v>
      </c>
      <c r="I33" s="66">
        <f t="shared" si="2"/>
        <v>2</v>
      </c>
      <c r="J33" s="65">
        <f>VLOOKUP($A33,'Return Data'!$B$7:$R$2843,13,0)</f>
        <v>50.385899999999999</v>
      </c>
      <c r="K33" s="66">
        <f t="shared" si="3"/>
        <v>2</v>
      </c>
      <c r="L33" s="65">
        <f>VLOOKUP($A33,'Return Data'!$B$7:$R$2843,17,0)</f>
        <v>23.198699999999999</v>
      </c>
      <c r="M33" s="66">
        <f t="shared" si="4"/>
        <v>20</v>
      </c>
      <c r="N33" s="65">
        <f>VLOOKUP($A33,'Return Data'!$B$7:$R$2843,14,0)</f>
        <v>12.854200000000001</v>
      </c>
      <c r="O33" s="66">
        <f t="shared" si="8"/>
        <v>16</v>
      </c>
      <c r="P33" s="65">
        <f>VLOOKUP($A33,'Return Data'!$B$7:$R$2843,15,0)</f>
        <v>12.5891</v>
      </c>
      <c r="Q33" s="66">
        <f t="shared" si="9"/>
        <v>18</v>
      </c>
      <c r="R33" s="65">
        <f>VLOOKUP($A33,'Return Data'!$B$7:$R$2843,16,0)</f>
        <v>20.007200000000001</v>
      </c>
      <c r="S33" s="67">
        <f t="shared" si="7"/>
        <v>6</v>
      </c>
    </row>
    <row r="34" spans="1:19" x14ac:dyDescent="0.3">
      <c r="A34" s="63" t="s">
        <v>997</v>
      </c>
      <c r="B34" s="64">
        <f>VLOOKUP($A34,'Return Data'!$B$7:$R$2843,3,0)</f>
        <v>44438</v>
      </c>
      <c r="C34" s="65">
        <f>VLOOKUP($A34,'Return Data'!$B$7:$R$2843,4,0)</f>
        <v>134.16</v>
      </c>
      <c r="D34" s="65">
        <f>VLOOKUP($A34,'Return Data'!$B$7:$R$2843,10,0)</f>
        <v>7.6609999999999996</v>
      </c>
      <c r="E34" s="66">
        <f t="shared" si="0"/>
        <v>27</v>
      </c>
      <c r="F34" s="65">
        <f>VLOOKUP($A34,'Return Data'!$B$7:$R$2843,11,0)</f>
        <v>15.6685</v>
      </c>
      <c r="G34" s="66">
        <f t="shared" si="1"/>
        <v>23</v>
      </c>
      <c r="H34" s="65">
        <f>VLOOKUP($A34,'Return Data'!$B$7:$R$2843,12,0)</f>
        <v>26.7254</v>
      </c>
      <c r="I34" s="66">
        <f t="shared" si="2"/>
        <v>27</v>
      </c>
      <c r="J34" s="65">
        <f>VLOOKUP($A34,'Return Data'!$B$7:$R$2843,13,0)</f>
        <v>38.901200000000003</v>
      </c>
      <c r="K34" s="66">
        <f t="shared" si="3"/>
        <v>27</v>
      </c>
      <c r="L34" s="65">
        <f>VLOOKUP($A34,'Return Data'!$B$7:$R$2843,17,0)</f>
        <v>18.9085</v>
      </c>
      <c r="M34" s="66">
        <f t="shared" si="4"/>
        <v>27</v>
      </c>
      <c r="N34" s="65">
        <f>VLOOKUP($A34,'Return Data'!$B$7:$R$2843,14,0)</f>
        <v>9.1917000000000009</v>
      </c>
      <c r="O34" s="66">
        <f t="shared" si="8"/>
        <v>28</v>
      </c>
      <c r="P34" s="65">
        <f>VLOOKUP($A34,'Return Data'!$B$7:$R$2843,15,0)</f>
        <v>8.9702999999999999</v>
      </c>
      <c r="Q34" s="66">
        <f t="shared" si="9"/>
        <v>27</v>
      </c>
      <c r="R34" s="65">
        <f>VLOOKUP($A34,'Return Data'!$B$7:$R$2843,16,0)</f>
        <v>10.285600000000001</v>
      </c>
      <c r="S34" s="67">
        <f t="shared" si="7"/>
        <v>27</v>
      </c>
    </row>
    <row r="35" spans="1:19" x14ac:dyDescent="0.3">
      <c r="A35" s="63" t="s">
        <v>999</v>
      </c>
      <c r="B35" s="64">
        <f>VLOOKUP($A35,'Return Data'!$B$7:$R$2843,3,0)</f>
        <v>44438</v>
      </c>
      <c r="C35" s="65">
        <f>VLOOKUP($A35,'Return Data'!$B$7:$R$2843,4,0)</f>
        <v>16</v>
      </c>
      <c r="D35" s="65">
        <f>VLOOKUP($A35,'Return Data'!$B$7:$R$2843,10,0)</f>
        <v>11.4983</v>
      </c>
      <c r="E35" s="66">
        <f t="shared" si="0"/>
        <v>8</v>
      </c>
      <c r="F35" s="65">
        <f>VLOOKUP($A35,'Return Data'!$B$7:$R$2843,11,0)</f>
        <v>17.647099999999998</v>
      </c>
      <c r="G35" s="66">
        <f t="shared" si="1"/>
        <v>11</v>
      </c>
      <c r="H35" s="65">
        <f>VLOOKUP($A35,'Return Data'!$B$7:$R$2843,12,0)</f>
        <v>32.122199999999999</v>
      </c>
      <c r="I35" s="66">
        <f t="shared" si="2"/>
        <v>14</v>
      </c>
      <c r="J35" s="65">
        <f>VLOOKUP($A35,'Return Data'!$B$7:$R$2843,13,0)</f>
        <v>45.322400000000002</v>
      </c>
      <c r="K35" s="66">
        <f t="shared" si="3"/>
        <v>13</v>
      </c>
      <c r="L35" s="65">
        <f>VLOOKUP($A35,'Return Data'!$B$7:$R$2843,17,0)</f>
        <v>24.177199999999999</v>
      </c>
      <c r="M35" s="66">
        <f t="shared" si="4"/>
        <v>14</v>
      </c>
      <c r="N35" s="65">
        <f>VLOOKUP($A35,'Return Data'!$B$7:$R$2843,14,0)</f>
        <v>13.2218</v>
      </c>
      <c r="O35" s="66">
        <f t="shared" si="8"/>
        <v>11</v>
      </c>
      <c r="P35" s="65">
        <f>VLOOKUP($A35,'Return Data'!$B$7:$R$2843,15,0)</f>
        <v>0</v>
      </c>
      <c r="Q35" s="66">
        <f t="shared" si="9"/>
        <v>28</v>
      </c>
      <c r="R35" s="65">
        <f>VLOOKUP($A35,'Return Data'!$B$7:$R$2843,16,0)</f>
        <v>11.5307</v>
      </c>
      <c r="S35" s="67">
        <f t="shared" si="7"/>
        <v>22</v>
      </c>
    </row>
    <row r="36" spans="1:19" x14ac:dyDescent="0.3">
      <c r="A36" s="63" t="s">
        <v>1916</v>
      </c>
      <c r="B36" s="64">
        <f>VLOOKUP($A36,'Return Data'!$B$7:$R$2843,3,0)</f>
        <v>44438</v>
      </c>
      <c r="C36" s="65">
        <f>VLOOKUP($A36,'Return Data'!$B$7:$R$2843,4,0)</f>
        <v>188.34809999999999</v>
      </c>
      <c r="D36" s="65">
        <f>VLOOKUP($A36,'Return Data'!$B$7:$R$2843,10,0)</f>
        <v>11.452500000000001</v>
      </c>
      <c r="E36" s="66">
        <f t="shared" si="0"/>
        <v>9</v>
      </c>
      <c r="F36" s="65">
        <f>VLOOKUP($A36,'Return Data'!$B$7:$R$2843,11,0)</f>
        <v>19.0564</v>
      </c>
      <c r="G36" s="66">
        <f t="shared" si="1"/>
        <v>3</v>
      </c>
      <c r="H36" s="65">
        <f>VLOOKUP($A36,'Return Data'!$B$7:$R$2843,12,0)</f>
        <v>32.901800000000001</v>
      </c>
      <c r="I36" s="66">
        <f t="shared" si="2"/>
        <v>11</v>
      </c>
      <c r="J36" s="65">
        <f>VLOOKUP($A36,'Return Data'!$B$7:$R$2843,13,0)</f>
        <v>47.680700000000002</v>
      </c>
      <c r="K36" s="66">
        <f t="shared" si="3"/>
        <v>7</v>
      </c>
      <c r="L36" s="65">
        <f>VLOOKUP($A36,'Return Data'!$B$7:$R$2843,17,0)</f>
        <v>26.563600000000001</v>
      </c>
      <c r="M36" s="66">
        <f t="shared" si="4"/>
        <v>5</v>
      </c>
      <c r="N36" s="65">
        <f>VLOOKUP($A36,'Return Data'!$B$7:$R$2843,14,0)</f>
        <v>14.367100000000001</v>
      </c>
      <c r="O36" s="66">
        <f t="shared" si="8"/>
        <v>7</v>
      </c>
      <c r="P36" s="65">
        <f>VLOOKUP($A36,'Return Data'!$B$7:$R$2843,15,0)</f>
        <v>14.3658</v>
      </c>
      <c r="Q36" s="66">
        <f t="shared" si="9"/>
        <v>4</v>
      </c>
      <c r="R36" s="65">
        <f>VLOOKUP($A36,'Return Data'!$B$7:$R$2843,16,0)</f>
        <v>13.9476</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10.432310344827588</v>
      </c>
      <c r="E38" s="74"/>
      <c r="F38" s="75">
        <f>AVERAGE(F8:F36)</f>
        <v>16.876320689655177</v>
      </c>
      <c r="G38" s="74"/>
      <c r="H38" s="75">
        <f>AVERAGE(H8:H36)</f>
        <v>31.660744827586214</v>
      </c>
      <c r="I38" s="74"/>
      <c r="J38" s="75">
        <f>AVERAGE(J8:J36)</f>
        <v>44.757910344827579</v>
      </c>
      <c r="K38" s="74"/>
      <c r="L38" s="75">
        <f>AVERAGE(L8:L36)</f>
        <v>23.839048275862066</v>
      </c>
      <c r="M38" s="74"/>
      <c r="N38" s="75">
        <f>AVERAGE(N8:N36)</f>
        <v>13.0655</v>
      </c>
      <c r="O38" s="74"/>
      <c r="P38" s="75">
        <f>AVERAGE(P8:P36)</f>
        <v>12.676514285714287</v>
      </c>
      <c r="Q38" s="74"/>
      <c r="R38" s="75">
        <f>AVERAGE(R8:R36)</f>
        <v>14.718096551724139</v>
      </c>
      <c r="S38" s="76"/>
    </row>
    <row r="39" spans="1:19" x14ac:dyDescent="0.3">
      <c r="A39" s="73" t="s">
        <v>28</v>
      </c>
      <c r="B39" s="74"/>
      <c r="C39" s="74"/>
      <c r="D39" s="75">
        <f>MIN(D8:D36)</f>
        <v>6.2222999999999997</v>
      </c>
      <c r="E39" s="74"/>
      <c r="F39" s="75">
        <f>MIN(F8:F36)</f>
        <v>12.0672</v>
      </c>
      <c r="G39" s="74"/>
      <c r="H39" s="75">
        <f>MIN(H8:H36)</f>
        <v>21.857500000000002</v>
      </c>
      <c r="I39" s="74"/>
      <c r="J39" s="75">
        <f>MIN(J8:J36)</f>
        <v>32.019199999999998</v>
      </c>
      <c r="K39" s="74"/>
      <c r="L39" s="75">
        <f>MIN(L8:L36)</f>
        <v>17.915099999999999</v>
      </c>
      <c r="M39" s="74"/>
      <c r="N39" s="75">
        <f>MIN(N8:N36)</f>
        <v>9.1917000000000009</v>
      </c>
      <c r="O39" s="74"/>
      <c r="P39" s="75">
        <f>MIN(P8:P36)</f>
        <v>0</v>
      </c>
      <c r="Q39" s="74"/>
      <c r="R39" s="75">
        <f>MIN(R8:R36)</f>
        <v>7.1196999999999999</v>
      </c>
      <c r="S39" s="76"/>
    </row>
    <row r="40" spans="1:19" ht="15" thickBot="1" x14ac:dyDescent="0.35">
      <c r="A40" s="77" t="s">
        <v>29</v>
      </c>
      <c r="B40" s="78"/>
      <c r="C40" s="78"/>
      <c r="D40" s="79">
        <f>MAX(D8:D36)</f>
        <v>12.9771</v>
      </c>
      <c r="E40" s="78"/>
      <c r="F40" s="79">
        <f>MAX(F8:F36)</f>
        <v>21.448799999999999</v>
      </c>
      <c r="G40" s="78"/>
      <c r="H40" s="79">
        <f>MAX(H8:H36)</f>
        <v>38.966700000000003</v>
      </c>
      <c r="I40" s="78"/>
      <c r="J40" s="79">
        <f>MAX(J8:J36)</f>
        <v>51.983499999999999</v>
      </c>
      <c r="K40" s="78"/>
      <c r="L40" s="79">
        <f>MAX(L8:L36)</f>
        <v>29.883099999999999</v>
      </c>
      <c r="M40" s="78"/>
      <c r="N40" s="79">
        <f>MAX(N8:N36)</f>
        <v>17.456</v>
      </c>
      <c r="O40" s="78"/>
      <c r="P40" s="79">
        <f>MAX(P8:P36)</f>
        <v>17.235499999999998</v>
      </c>
      <c r="Q40" s="78"/>
      <c r="R40" s="79">
        <f>MAX(R8:R36)</f>
        <v>20.205500000000001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44438</v>
      </c>
      <c r="C8" s="65">
        <f>VLOOKUP($A8,'Return Data'!$B$7:$R$2843,4,0)</f>
        <v>37.180799999999998</v>
      </c>
      <c r="D8" s="65">
        <f>VLOOKUP($A8,'Return Data'!$B$7:$R$2843,9,0)</f>
        <v>8.8826999999999998</v>
      </c>
      <c r="E8" s="66">
        <f t="shared" ref="E8:E35" si="0">RANK(D8,D$8:D$35,0)</f>
        <v>15</v>
      </c>
      <c r="F8" s="65">
        <f>VLOOKUP($A8,'Return Data'!$B$7:$R$2843,10,0)</f>
        <v>5.9077000000000002</v>
      </c>
      <c r="G8" s="66">
        <f t="shared" ref="G8:G35" si="1">RANK(F8,F$8:F$35,0)</f>
        <v>6</v>
      </c>
      <c r="H8" s="65">
        <f>VLOOKUP($A8,'Return Data'!$B$7:$R$2843,11,0)</f>
        <v>8.4580000000000002</v>
      </c>
      <c r="I8" s="66">
        <f t="shared" ref="I8:I35" si="2">RANK(H8,H$8:H$35,0)</f>
        <v>6</v>
      </c>
      <c r="J8" s="65">
        <f>VLOOKUP($A8,'Return Data'!$B$7:$R$2843,12,0)</f>
        <v>6.0818000000000003</v>
      </c>
      <c r="K8" s="66">
        <f t="shared" ref="K8:K33" si="3">RANK(J8,J$8:J$35,0)</f>
        <v>5</v>
      </c>
      <c r="L8" s="65">
        <f>VLOOKUP($A8,'Return Data'!$B$7:$R$2843,13,0)</f>
        <v>7.6108000000000002</v>
      </c>
      <c r="M8" s="66">
        <f>RANK(L8,L$8:L$35,0)</f>
        <v>7</v>
      </c>
      <c r="N8" s="65">
        <f>VLOOKUP($A8,'Return Data'!$B$7:$R$2843,17,0)</f>
        <v>4.2934999999999999</v>
      </c>
      <c r="O8" s="66">
        <f>RANK(N8,N$8:N$35,0)</f>
        <v>22</v>
      </c>
      <c r="P8" s="65">
        <f>VLOOKUP($A8,'Return Data'!$B$7:$R$2843,14,0)</f>
        <v>6.0246000000000004</v>
      </c>
      <c r="Q8" s="66">
        <f>RANK(P8,P$8:P$35,0)</f>
        <v>21</v>
      </c>
      <c r="R8" s="65">
        <f>VLOOKUP($A8,'Return Data'!$B$7:$R$2843,16,0)</f>
        <v>7.7751000000000001</v>
      </c>
      <c r="S8" s="67">
        <f t="shared" ref="S8:S35" si="4">RANK(R8,R$8:R$35,0)</f>
        <v>19</v>
      </c>
    </row>
    <row r="9" spans="1:19" x14ac:dyDescent="0.3">
      <c r="A9" s="82" t="s">
        <v>54</v>
      </c>
      <c r="B9" s="64">
        <f>VLOOKUP($A9,'Return Data'!$B$7:$R$2843,3,0)</f>
        <v>44438</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-14.366300000000001</v>
      </c>
      <c r="S9" s="67">
        <f t="shared" si="4"/>
        <v>27</v>
      </c>
    </row>
    <row r="10" spans="1:19" x14ac:dyDescent="0.3">
      <c r="A10" s="82" t="s">
        <v>55</v>
      </c>
      <c r="B10" s="64">
        <f>VLOOKUP($A10,'Return Data'!$B$7:$R$2843,3,0)</f>
        <v>44438</v>
      </c>
      <c r="C10" s="65">
        <f>VLOOKUP($A10,'Return Data'!$B$7:$R$2843,4,0)</f>
        <v>25.494399999999999</v>
      </c>
      <c r="D10" s="65">
        <f>VLOOKUP($A10,'Return Data'!$B$7:$R$2843,9,0)</f>
        <v>10.591900000000001</v>
      </c>
      <c r="E10" s="66">
        <f t="shared" si="0"/>
        <v>8</v>
      </c>
      <c r="F10" s="65">
        <f>VLOOKUP($A10,'Return Data'!$B$7:$R$2843,10,0)</f>
        <v>3.5085999999999999</v>
      </c>
      <c r="G10" s="66">
        <f t="shared" si="1"/>
        <v>22</v>
      </c>
      <c r="H10" s="65">
        <f>VLOOKUP($A10,'Return Data'!$B$7:$R$2843,11,0)</f>
        <v>10.2331</v>
      </c>
      <c r="I10" s="66">
        <f t="shared" si="2"/>
        <v>3</v>
      </c>
      <c r="J10" s="65">
        <f>VLOOKUP($A10,'Return Data'!$B$7:$R$2843,12,0)</f>
        <v>3.4512</v>
      </c>
      <c r="K10" s="66">
        <f t="shared" si="3"/>
        <v>15</v>
      </c>
      <c r="L10" s="65">
        <f>VLOOKUP($A10,'Return Data'!$B$7:$R$2843,13,0)</f>
        <v>6.6836000000000002</v>
      </c>
      <c r="M10" s="66">
        <f t="shared" ref="M10:M33" si="5">RANK(L10,L$8:L$35,0)</f>
        <v>11</v>
      </c>
      <c r="N10" s="65">
        <f>VLOOKUP($A10,'Return Data'!$B$7:$R$2843,17,0)</f>
        <v>8.8805999999999994</v>
      </c>
      <c r="O10" s="66">
        <f t="shared" ref="O10:O21" si="6">RANK(N10,N$8:N$35,0)</f>
        <v>4</v>
      </c>
      <c r="P10" s="65">
        <f>VLOOKUP($A10,'Return Data'!$B$7:$R$2843,14,0)</f>
        <v>10.331099999999999</v>
      </c>
      <c r="Q10" s="66">
        <f t="shared" ref="Q10:Q21" si="7">RANK(P10,P$8:P$35,0)</f>
        <v>2</v>
      </c>
      <c r="R10" s="65">
        <f>VLOOKUP($A10,'Return Data'!$B$7:$R$2843,16,0)</f>
        <v>9.4539000000000009</v>
      </c>
      <c r="S10" s="67">
        <f t="shared" si="4"/>
        <v>3</v>
      </c>
    </row>
    <row r="11" spans="1:19" x14ac:dyDescent="0.3">
      <c r="A11" s="82" t="s">
        <v>56</v>
      </c>
      <c r="B11" s="64">
        <f>VLOOKUP($A11,'Return Data'!$B$7:$R$2843,3,0)</f>
        <v>44438</v>
      </c>
      <c r="C11" s="65">
        <f>VLOOKUP($A11,'Return Data'!$B$7:$R$2843,4,0)</f>
        <v>19.8172</v>
      </c>
      <c r="D11" s="65">
        <f>VLOOKUP($A11,'Return Data'!$B$7:$R$2843,9,0)</f>
        <v>11.355499999999999</v>
      </c>
      <c r="E11" s="66">
        <f t="shared" si="0"/>
        <v>4</v>
      </c>
      <c r="F11" s="65">
        <f>VLOOKUP($A11,'Return Data'!$B$7:$R$2843,10,0)</f>
        <v>5.2145000000000001</v>
      </c>
      <c r="G11" s="66">
        <f t="shared" si="1"/>
        <v>9</v>
      </c>
      <c r="H11" s="65">
        <f>VLOOKUP($A11,'Return Data'!$B$7:$R$2843,11,0)</f>
        <v>7.1313000000000004</v>
      </c>
      <c r="I11" s="66">
        <f t="shared" si="2"/>
        <v>15</v>
      </c>
      <c r="J11" s="65">
        <f>VLOOKUP($A11,'Return Data'!$B$7:$R$2843,12,0)</f>
        <v>6.9348000000000001</v>
      </c>
      <c r="K11" s="66">
        <f t="shared" si="3"/>
        <v>3</v>
      </c>
      <c r="L11" s="65">
        <f>VLOOKUP($A11,'Return Data'!$B$7:$R$2843,13,0)</f>
        <v>8.4506999999999994</v>
      </c>
      <c r="M11" s="66">
        <f t="shared" si="5"/>
        <v>3</v>
      </c>
      <c r="N11" s="65">
        <f>VLOOKUP($A11,'Return Data'!$B$7:$R$2843,17,0)</f>
        <v>6.9340000000000002</v>
      </c>
      <c r="O11" s="66">
        <f t="shared" si="6"/>
        <v>16</v>
      </c>
      <c r="P11" s="65">
        <f>VLOOKUP($A11,'Return Data'!$B$7:$R$2843,14,0)</f>
        <v>4.7037000000000004</v>
      </c>
      <c r="Q11" s="66">
        <f t="shared" si="7"/>
        <v>23</v>
      </c>
      <c r="R11" s="65">
        <f>VLOOKUP($A11,'Return Data'!$B$7:$R$2843,16,0)</f>
        <v>7.5690999999999997</v>
      </c>
      <c r="S11" s="67">
        <f t="shared" si="4"/>
        <v>22</v>
      </c>
    </row>
    <row r="12" spans="1:19" x14ac:dyDescent="0.3">
      <c r="A12" s="82" t="s">
        <v>57</v>
      </c>
      <c r="B12" s="64">
        <f>VLOOKUP($A12,'Return Data'!$B$7:$R$2843,3,0)</f>
        <v>44438</v>
      </c>
      <c r="C12" s="65">
        <f>VLOOKUP($A12,'Return Data'!$B$7:$R$2843,4,0)</f>
        <v>38.9163</v>
      </c>
      <c r="D12" s="65">
        <f>VLOOKUP($A12,'Return Data'!$B$7:$R$2843,9,0)</f>
        <v>7.8517999999999999</v>
      </c>
      <c r="E12" s="66">
        <f t="shared" si="0"/>
        <v>20</v>
      </c>
      <c r="F12" s="65">
        <f>VLOOKUP($A12,'Return Data'!$B$7:$R$2843,10,0)</f>
        <v>1.5708</v>
      </c>
      <c r="G12" s="66">
        <f t="shared" si="1"/>
        <v>25</v>
      </c>
      <c r="H12" s="65">
        <f>VLOOKUP($A12,'Return Data'!$B$7:$R$2843,11,0)</f>
        <v>6.0697000000000001</v>
      </c>
      <c r="I12" s="66">
        <f t="shared" si="2"/>
        <v>21</v>
      </c>
      <c r="J12" s="65">
        <f>VLOOKUP($A12,'Return Data'!$B$7:$R$2843,12,0)</f>
        <v>2.0141</v>
      </c>
      <c r="K12" s="66">
        <f t="shared" si="3"/>
        <v>25</v>
      </c>
      <c r="L12" s="65">
        <f>VLOOKUP($A12,'Return Data'!$B$7:$R$2843,13,0)</f>
        <v>5.1744000000000003</v>
      </c>
      <c r="M12" s="66">
        <f t="shared" si="5"/>
        <v>21</v>
      </c>
      <c r="N12" s="65">
        <f>VLOOKUP($A12,'Return Data'!$B$7:$R$2843,17,0)</f>
        <v>6.3765000000000001</v>
      </c>
      <c r="O12" s="66">
        <f t="shared" si="6"/>
        <v>18</v>
      </c>
      <c r="P12" s="65">
        <f>VLOOKUP($A12,'Return Data'!$B$7:$R$2843,14,0)</f>
        <v>7.8560999999999996</v>
      </c>
      <c r="Q12" s="66">
        <f t="shared" si="7"/>
        <v>19</v>
      </c>
      <c r="R12" s="65">
        <f>VLOOKUP($A12,'Return Data'!$B$7:$R$2843,16,0)</f>
        <v>8.5024999999999995</v>
      </c>
      <c r="S12" s="67">
        <f t="shared" si="4"/>
        <v>11</v>
      </c>
    </row>
    <row r="13" spans="1:19" x14ac:dyDescent="0.3">
      <c r="A13" s="82" t="s">
        <v>58</v>
      </c>
      <c r="B13" s="64">
        <f>VLOOKUP($A13,'Return Data'!$B$7:$R$2843,3,0)</f>
        <v>44438</v>
      </c>
      <c r="C13" s="65">
        <f>VLOOKUP($A13,'Return Data'!$B$7:$R$2843,4,0)</f>
        <v>25.5534</v>
      </c>
      <c r="D13" s="65">
        <f>VLOOKUP($A13,'Return Data'!$B$7:$R$2843,9,0)</f>
        <v>6.2766999999999999</v>
      </c>
      <c r="E13" s="66">
        <f t="shared" si="0"/>
        <v>26</v>
      </c>
      <c r="F13" s="65">
        <f>VLOOKUP($A13,'Return Data'!$B$7:$R$2843,10,0)</f>
        <v>3.5560999999999998</v>
      </c>
      <c r="G13" s="66">
        <f t="shared" si="1"/>
        <v>21</v>
      </c>
      <c r="H13" s="65">
        <f>VLOOKUP($A13,'Return Data'!$B$7:$R$2843,11,0)</f>
        <v>4.1820000000000004</v>
      </c>
      <c r="I13" s="66">
        <f t="shared" si="2"/>
        <v>26</v>
      </c>
      <c r="J13" s="65">
        <f>VLOOKUP($A13,'Return Data'!$B$7:$R$2843,12,0)</f>
        <v>2.1191</v>
      </c>
      <c r="K13" s="66">
        <f t="shared" si="3"/>
        <v>23</v>
      </c>
      <c r="L13" s="65">
        <f>VLOOKUP($A13,'Return Data'!$B$7:$R$2843,13,0)</f>
        <v>4.7107000000000001</v>
      </c>
      <c r="M13" s="66">
        <f t="shared" si="5"/>
        <v>24</v>
      </c>
      <c r="N13" s="65">
        <f>VLOOKUP($A13,'Return Data'!$B$7:$R$2843,17,0)</f>
        <v>6.3376999999999999</v>
      </c>
      <c r="O13" s="66">
        <f t="shared" si="6"/>
        <v>19</v>
      </c>
      <c r="P13" s="65">
        <f>VLOOKUP($A13,'Return Data'!$B$7:$R$2843,14,0)</f>
        <v>8.1800999999999995</v>
      </c>
      <c r="Q13" s="66">
        <f t="shared" si="7"/>
        <v>15</v>
      </c>
      <c r="R13" s="65">
        <f>VLOOKUP($A13,'Return Data'!$B$7:$R$2843,16,0)</f>
        <v>8.5366999999999997</v>
      </c>
      <c r="S13" s="67">
        <f t="shared" si="4"/>
        <v>10</v>
      </c>
    </row>
    <row r="14" spans="1:19" x14ac:dyDescent="0.3">
      <c r="A14" s="82" t="s">
        <v>59</v>
      </c>
      <c r="B14" s="64">
        <f>VLOOKUP($A14,'Return Data'!$B$7:$R$2843,3,0)</f>
        <v>44438</v>
      </c>
      <c r="C14" s="65">
        <f>VLOOKUP($A14,'Return Data'!$B$7:$R$2843,4,0)</f>
        <v>2771.5882999999999</v>
      </c>
      <c r="D14" s="65">
        <f>VLOOKUP($A14,'Return Data'!$B$7:$R$2843,9,0)</f>
        <v>11.6852</v>
      </c>
      <c r="E14" s="66">
        <f t="shared" si="0"/>
        <v>3</v>
      </c>
      <c r="F14" s="65">
        <f>VLOOKUP($A14,'Return Data'!$B$7:$R$2843,10,0)</f>
        <v>4.7568000000000001</v>
      </c>
      <c r="G14" s="66">
        <f t="shared" si="1"/>
        <v>11</v>
      </c>
      <c r="H14" s="65">
        <f>VLOOKUP($A14,'Return Data'!$B$7:$R$2843,11,0)</f>
        <v>8.3209</v>
      </c>
      <c r="I14" s="66">
        <f t="shared" si="2"/>
        <v>9</v>
      </c>
      <c r="J14" s="65">
        <f>VLOOKUP($A14,'Return Data'!$B$7:$R$2843,12,0)</f>
        <v>2.9575</v>
      </c>
      <c r="K14" s="66">
        <f t="shared" si="3"/>
        <v>17</v>
      </c>
      <c r="L14" s="65">
        <f>VLOOKUP($A14,'Return Data'!$B$7:$R$2843,13,0)</f>
        <v>5.9686000000000003</v>
      </c>
      <c r="M14" s="66">
        <f t="shared" si="5"/>
        <v>15</v>
      </c>
      <c r="N14" s="65">
        <f>VLOOKUP($A14,'Return Data'!$B$7:$R$2843,17,0)</f>
        <v>9.6257999999999999</v>
      </c>
      <c r="O14" s="66">
        <f t="shared" si="6"/>
        <v>2</v>
      </c>
      <c r="P14" s="65">
        <f>VLOOKUP($A14,'Return Data'!$B$7:$R$2843,14,0)</f>
        <v>10.2997</v>
      </c>
      <c r="Q14" s="66">
        <f t="shared" si="7"/>
        <v>3</v>
      </c>
      <c r="R14" s="65">
        <f>VLOOKUP($A14,'Return Data'!$B$7:$R$2843,16,0)</f>
        <v>8.8025000000000002</v>
      </c>
      <c r="S14" s="67">
        <f t="shared" si="4"/>
        <v>8</v>
      </c>
    </row>
    <row r="15" spans="1:19" x14ac:dyDescent="0.3">
      <c r="A15" s="82" t="s">
        <v>61</v>
      </c>
      <c r="B15" s="64">
        <f>VLOOKUP($A15,'Return Data'!$B$7:$R$2843,3,0)</f>
        <v>44438</v>
      </c>
      <c r="C15" s="65">
        <f>VLOOKUP($A15,'Return Data'!$B$7:$R$2843,4,0)</f>
        <v>77.349800000000002</v>
      </c>
      <c r="D15" s="65">
        <f>VLOOKUP($A15,'Return Data'!$B$7:$R$2843,9,0)</f>
        <v>9.4225999999999992</v>
      </c>
      <c r="E15" s="66">
        <f t="shared" si="0"/>
        <v>11</v>
      </c>
      <c r="F15" s="65">
        <f>VLOOKUP($A15,'Return Data'!$B$7:$R$2843,10,0)</f>
        <v>6.2799999999999995E-2</v>
      </c>
      <c r="G15" s="66">
        <f t="shared" si="1"/>
        <v>26</v>
      </c>
      <c r="H15" s="65">
        <f>VLOOKUP($A15,'Return Data'!$B$7:$R$2843,11,0)</f>
        <v>8.3478999999999992</v>
      </c>
      <c r="I15" s="66">
        <f t="shared" si="2"/>
        <v>8</v>
      </c>
      <c r="J15" s="65">
        <f>VLOOKUP($A15,'Return Data'!$B$7:$R$2843,12,0)</f>
        <v>10.616199999999999</v>
      </c>
      <c r="K15" s="66">
        <f t="shared" si="3"/>
        <v>1</v>
      </c>
      <c r="L15" s="65">
        <f>VLOOKUP($A15,'Return Data'!$B$7:$R$2843,13,0)</f>
        <v>9.4730000000000008</v>
      </c>
      <c r="M15" s="66">
        <f t="shared" si="5"/>
        <v>2</v>
      </c>
      <c r="N15" s="65">
        <f>VLOOKUP($A15,'Return Data'!$B$7:$R$2843,17,0)</f>
        <v>3.7585999999999999</v>
      </c>
      <c r="O15" s="66">
        <f t="shared" si="6"/>
        <v>24</v>
      </c>
      <c r="P15" s="65">
        <f>VLOOKUP($A15,'Return Data'!$B$7:$R$2843,14,0)</f>
        <v>5.5610999999999997</v>
      </c>
      <c r="Q15" s="66">
        <f t="shared" si="7"/>
        <v>22</v>
      </c>
      <c r="R15" s="65">
        <f>VLOOKUP($A15,'Return Data'!$B$7:$R$2843,16,0)</f>
        <v>8.2301000000000002</v>
      </c>
      <c r="S15" s="67">
        <f t="shared" si="4"/>
        <v>15</v>
      </c>
    </row>
    <row r="16" spans="1:19" x14ac:dyDescent="0.3">
      <c r="A16" s="82" t="s">
        <v>62</v>
      </c>
      <c r="B16" s="64">
        <f>VLOOKUP($A16,'Return Data'!$B$7:$R$2843,3,0)</f>
        <v>44438</v>
      </c>
      <c r="C16" s="65">
        <f>VLOOKUP($A16,'Return Data'!$B$7:$R$2843,4,0)</f>
        <v>77.531499999999994</v>
      </c>
      <c r="D16" s="65">
        <f>VLOOKUP($A16,'Return Data'!$B$7:$R$2843,9,0)</f>
        <v>8.5153999999999996</v>
      </c>
      <c r="E16" s="66">
        <f t="shared" si="0"/>
        <v>17</v>
      </c>
      <c r="F16" s="65">
        <f>VLOOKUP($A16,'Return Data'!$B$7:$R$2843,10,0)</f>
        <v>26.299399999999999</v>
      </c>
      <c r="G16" s="66">
        <f t="shared" si="1"/>
        <v>1</v>
      </c>
      <c r="H16" s="65">
        <f>VLOOKUP($A16,'Return Data'!$B$7:$R$2843,11,0)</f>
        <v>15.977600000000001</v>
      </c>
      <c r="I16" s="66">
        <f t="shared" si="2"/>
        <v>1</v>
      </c>
      <c r="J16" s="65">
        <f>VLOOKUP($A16,'Return Data'!$B$7:$R$2843,12,0)</f>
        <v>10.5314</v>
      </c>
      <c r="K16" s="66">
        <f t="shared" si="3"/>
        <v>2</v>
      </c>
      <c r="L16" s="65">
        <f>VLOOKUP($A16,'Return Data'!$B$7:$R$2843,13,0)</f>
        <v>11.0069</v>
      </c>
      <c r="M16" s="66">
        <f t="shared" si="5"/>
        <v>1</v>
      </c>
      <c r="N16" s="65">
        <f>VLOOKUP($A16,'Return Data'!$B$7:$R$2843,17,0)</f>
        <v>9.9240999999999993</v>
      </c>
      <c r="O16" s="66">
        <f t="shared" si="6"/>
        <v>1</v>
      </c>
      <c r="P16" s="65">
        <f>VLOOKUP($A16,'Return Data'!$B$7:$R$2843,14,0)</f>
        <v>8.0317000000000007</v>
      </c>
      <c r="Q16" s="66">
        <f t="shared" si="7"/>
        <v>17</v>
      </c>
      <c r="R16" s="65">
        <f>VLOOKUP($A16,'Return Data'!$B$7:$R$2843,16,0)</f>
        <v>8.4225999999999992</v>
      </c>
      <c r="S16" s="67">
        <f t="shared" si="4"/>
        <v>14</v>
      </c>
    </row>
    <row r="17" spans="1:19" x14ac:dyDescent="0.3">
      <c r="A17" s="82" t="s">
        <v>63</v>
      </c>
      <c r="B17" s="64">
        <f>VLOOKUP($A17,'Return Data'!$B$7:$R$2843,3,0)</f>
        <v>44438</v>
      </c>
      <c r="C17" s="65">
        <f>VLOOKUP($A17,'Return Data'!$B$7:$R$2843,4,0)</f>
        <v>30.6112</v>
      </c>
      <c r="D17" s="65">
        <f>VLOOKUP($A17,'Return Data'!$B$7:$R$2843,9,0)</f>
        <v>10.094099999999999</v>
      </c>
      <c r="E17" s="66">
        <f t="shared" si="0"/>
        <v>9</v>
      </c>
      <c r="F17" s="65">
        <f>VLOOKUP($A17,'Return Data'!$B$7:$R$2843,10,0)</f>
        <v>3.4527999999999999</v>
      </c>
      <c r="G17" s="66">
        <f t="shared" si="1"/>
        <v>23</v>
      </c>
      <c r="H17" s="65">
        <f>VLOOKUP($A17,'Return Data'!$B$7:$R$2843,11,0)</f>
        <v>6.1291000000000002</v>
      </c>
      <c r="I17" s="66">
        <f t="shared" si="2"/>
        <v>20</v>
      </c>
      <c r="J17" s="65">
        <f>VLOOKUP($A17,'Return Data'!$B$7:$R$2843,12,0)</f>
        <v>2.6326999999999998</v>
      </c>
      <c r="K17" s="66">
        <f t="shared" si="3"/>
        <v>18</v>
      </c>
      <c r="L17" s="65">
        <f>VLOOKUP($A17,'Return Data'!$B$7:$R$2843,13,0)</f>
        <v>5.4930000000000003</v>
      </c>
      <c r="M17" s="66">
        <f t="shared" si="5"/>
        <v>18</v>
      </c>
      <c r="N17" s="65">
        <f>VLOOKUP($A17,'Return Data'!$B$7:$R$2843,17,0)</f>
        <v>6.2087000000000003</v>
      </c>
      <c r="O17" s="66">
        <f t="shared" si="6"/>
        <v>21</v>
      </c>
      <c r="P17" s="65">
        <f>VLOOKUP($A17,'Return Data'!$B$7:$R$2843,14,0)</f>
        <v>8.7896000000000001</v>
      </c>
      <c r="Q17" s="66">
        <f t="shared" si="7"/>
        <v>11</v>
      </c>
      <c r="R17" s="65">
        <f>VLOOKUP($A17,'Return Data'!$B$7:$R$2843,16,0)</f>
        <v>7.7192999999999996</v>
      </c>
      <c r="S17" s="67">
        <f t="shared" si="4"/>
        <v>20</v>
      </c>
    </row>
    <row r="18" spans="1:19" x14ac:dyDescent="0.3">
      <c r="A18" s="82" t="s">
        <v>64</v>
      </c>
      <c r="B18" s="64">
        <f>VLOOKUP($A18,'Return Data'!$B$7:$R$2843,3,0)</f>
        <v>44438</v>
      </c>
      <c r="C18" s="65">
        <f>VLOOKUP($A18,'Return Data'!$B$7:$R$2843,4,0)</f>
        <v>30.1355</v>
      </c>
      <c r="D18" s="65">
        <f>VLOOKUP($A18,'Return Data'!$B$7:$R$2843,9,0)</f>
        <v>9.9487000000000005</v>
      </c>
      <c r="E18" s="66">
        <f t="shared" si="0"/>
        <v>10</v>
      </c>
      <c r="F18" s="65">
        <f>VLOOKUP($A18,'Return Data'!$B$7:$R$2843,10,0)</f>
        <v>5.516</v>
      </c>
      <c r="G18" s="66">
        <f t="shared" si="1"/>
        <v>7</v>
      </c>
      <c r="H18" s="65">
        <f>VLOOKUP($A18,'Return Data'!$B$7:$R$2843,11,0)</f>
        <v>7.5056000000000003</v>
      </c>
      <c r="I18" s="66">
        <f t="shared" si="2"/>
        <v>12</v>
      </c>
      <c r="J18" s="65">
        <f>VLOOKUP($A18,'Return Data'!$B$7:$R$2843,12,0)</f>
        <v>5.4025999999999996</v>
      </c>
      <c r="K18" s="66">
        <f t="shared" si="3"/>
        <v>6</v>
      </c>
      <c r="L18" s="65">
        <f>VLOOKUP($A18,'Return Data'!$B$7:$R$2843,13,0)</f>
        <v>8.0845000000000002</v>
      </c>
      <c r="M18" s="66">
        <f t="shared" si="5"/>
        <v>5</v>
      </c>
      <c r="N18" s="65">
        <f>VLOOKUP($A18,'Return Data'!$B$7:$R$2843,17,0)</f>
        <v>9.6097999999999999</v>
      </c>
      <c r="O18" s="66">
        <f t="shared" si="6"/>
        <v>3</v>
      </c>
      <c r="P18" s="65">
        <f>VLOOKUP($A18,'Return Data'!$B$7:$R$2843,14,0)</f>
        <v>10.0337</v>
      </c>
      <c r="Q18" s="66">
        <f t="shared" si="7"/>
        <v>5</v>
      </c>
      <c r="R18" s="65">
        <f>VLOOKUP($A18,'Return Data'!$B$7:$R$2843,16,0)</f>
        <v>10.6638</v>
      </c>
      <c r="S18" s="67">
        <f t="shared" si="4"/>
        <v>1</v>
      </c>
    </row>
    <row r="19" spans="1:19" x14ac:dyDescent="0.3">
      <c r="A19" s="82" t="s">
        <v>65</v>
      </c>
      <c r="B19" s="64">
        <f>VLOOKUP($A19,'Return Data'!$B$7:$R$2843,3,0)</f>
        <v>44438</v>
      </c>
      <c r="C19" s="65">
        <f>VLOOKUP($A19,'Return Data'!$B$7:$R$2843,4,0)</f>
        <v>18.916799999999999</v>
      </c>
      <c r="D19" s="65">
        <f>VLOOKUP($A19,'Return Data'!$B$7:$R$2843,9,0)</f>
        <v>7.7751999999999999</v>
      </c>
      <c r="E19" s="66">
        <f t="shared" si="0"/>
        <v>21</v>
      </c>
      <c r="F19" s="65">
        <f>VLOOKUP($A19,'Return Data'!$B$7:$R$2843,10,0)</f>
        <v>4.6403999999999996</v>
      </c>
      <c r="G19" s="66">
        <f t="shared" si="1"/>
        <v>12</v>
      </c>
      <c r="H19" s="65">
        <f>VLOOKUP($A19,'Return Data'!$B$7:$R$2843,11,0)</f>
        <v>6.5452000000000004</v>
      </c>
      <c r="I19" s="66">
        <f t="shared" si="2"/>
        <v>18</v>
      </c>
      <c r="J19" s="65">
        <f>VLOOKUP($A19,'Return Data'!$B$7:$R$2843,12,0)</f>
        <v>4.8304</v>
      </c>
      <c r="K19" s="66">
        <f t="shared" si="3"/>
        <v>8</v>
      </c>
      <c r="L19" s="65">
        <f>VLOOKUP($A19,'Return Data'!$B$7:$R$2843,13,0)</f>
        <v>6.7554999999999996</v>
      </c>
      <c r="M19" s="66">
        <f t="shared" si="5"/>
        <v>10</v>
      </c>
      <c r="N19" s="65">
        <f>VLOOKUP($A19,'Return Data'!$B$7:$R$2843,17,0)</f>
        <v>7.7576999999999998</v>
      </c>
      <c r="O19" s="66">
        <f t="shared" si="6"/>
        <v>9</v>
      </c>
      <c r="P19" s="65">
        <f>VLOOKUP($A19,'Return Data'!$B$7:$R$2843,14,0)</f>
        <v>8.1144999999999996</v>
      </c>
      <c r="Q19" s="66">
        <f t="shared" si="7"/>
        <v>16</v>
      </c>
      <c r="R19" s="65">
        <f>VLOOKUP($A19,'Return Data'!$B$7:$R$2843,16,0)</f>
        <v>6.6355000000000004</v>
      </c>
      <c r="S19" s="67">
        <f t="shared" si="4"/>
        <v>25</v>
      </c>
    </row>
    <row r="20" spans="1:19" x14ac:dyDescent="0.3">
      <c r="A20" s="82" t="s">
        <v>66</v>
      </c>
      <c r="B20" s="64">
        <f>VLOOKUP($A20,'Return Data'!$B$7:$R$2843,3,0)</f>
        <v>44438</v>
      </c>
      <c r="C20" s="65">
        <f>VLOOKUP($A20,'Return Data'!$B$7:$R$2843,4,0)</f>
        <v>29.7105</v>
      </c>
      <c r="D20" s="65">
        <f>VLOOKUP($A20,'Return Data'!$B$7:$R$2843,9,0)</f>
        <v>9.2262000000000004</v>
      </c>
      <c r="E20" s="66">
        <f t="shared" si="0"/>
        <v>13</v>
      </c>
      <c r="F20" s="65">
        <f>VLOOKUP($A20,'Return Data'!$B$7:$R$2843,10,0)</f>
        <v>4.9771000000000001</v>
      </c>
      <c r="G20" s="66">
        <f t="shared" si="1"/>
        <v>10</v>
      </c>
      <c r="H20" s="65">
        <f>VLOOKUP($A20,'Return Data'!$B$7:$R$2843,11,0)</f>
        <v>7.8343999999999996</v>
      </c>
      <c r="I20" s="66">
        <f t="shared" si="2"/>
        <v>11</v>
      </c>
      <c r="J20" s="65">
        <f>VLOOKUP($A20,'Return Data'!$B$7:$R$2843,12,0)</f>
        <v>2.9710000000000001</v>
      </c>
      <c r="K20" s="66">
        <f t="shared" si="3"/>
        <v>16</v>
      </c>
      <c r="L20" s="65">
        <f>VLOOKUP($A20,'Return Data'!$B$7:$R$2843,13,0)</f>
        <v>6.3280000000000003</v>
      </c>
      <c r="M20" s="66">
        <f t="shared" si="5"/>
        <v>12</v>
      </c>
      <c r="N20" s="65">
        <f>VLOOKUP($A20,'Return Data'!$B$7:$R$2843,17,0)</f>
        <v>8.4658999999999995</v>
      </c>
      <c r="O20" s="66">
        <f t="shared" si="6"/>
        <v>6</v>
      </c>
      <c r="P20" s="65">
        <f>VLOOKUP($A20,'Return Data'!$B$7:$R$2843,14,0)</f>
        <v>10.802300000000001</v>
      </c>
      <c r="Q20" s="66">
        <f t="shared" si="7"/>
        <v>1</v>
      </c>
      <c r="R20" s="65">
        <f>VLOOKUP($A20,'Return Data'!$B$7:$R$2843,16,0)</f>
        <v>9.3859999999999992</v>
      </c>
      <c r="S20" s="67">
        <f t="shared" si="4"/>
        <v>4</v>
      </c>
    </row>
    <row r="21" spans="1:19" x14ac:dyDescent="0.3">
      <c r="A21" s="82" t="s">
        <v>67</v>
      </c>
      <c r="B21" s="64">
        <f>VLOOKUP($A21,'Return Data'!$B$7:$R$2843,3,0)</f>
        <v>44438</v>
      </c>
      <c r="C21" s="65">
        <f>VLOOKUP($A21,'Return Data'!$B$7:$R$2843,4,0)</f>
        <v>18.293099999999999</v>
      </c>
      <c r="D21" s="65">
        <f>VLOOKUP($A21,'Return Data'!$B$7:$R$2843,9,0)</f>
        <v>10.7888</v>
      </c>
      <c r="E21" s="66">
        <f t="shared" si="0"/>
        <v>7</v>
      </c>
      <c r="F21" s="65">
        <f>VLOOKUP($A21,'Return Data'!$B$7:$R$2843,10,0)</f>
        <v>7.4286000000000003</v>
      </c>
      <c r="G21" s="66">
        <f t="shared" si="1"/>
        <v>3</v>
      </c>
      <c r="H21" s="65">
        <f>VLOOKUP($A21,'Return Data'!$B$7:$R$2843,11,0)</f>
        <v>9.7210999999999999</v>
      </c>
      <c r="I21" s="66">
        <f t="shared" si="2"/>
        <v>4</v>
      </c>
      <c r="J21" s="65">
        <f>VLOOKUP($A21,'Return Data'!$B$7:$R$2843,12,0)</f>
        <v>6.3975</v>
      </c>
      <c r="K21" s="66">
        <f t="shared" si="3"/>
        <v>4</v>
      </c>
      <c r="L21" s="65">
        <f>VLOOKUP($A21,'Return Data'!$B$7:$R$2843,13,0)</f>
        <v>8.1524000000000001</v>
      </c>
      <c r="M21" s="66">
        <f t="shared" si="5"/>
        <v>4</v>
      </c>
      <c r="N21" s="65">
        <f>VLOOKUP($A21,'Return Data'!$B$7:$R$2843,17,0)</f>
        <v>7.9661999999999997</v>
      </c>
      <c r="O21" s="66">
        <f t="shared" si="6"/>
        <v>7</v>
      </c>
      <c r="P21" s="65">
        <f>VLOOKUP($A21,'Return Data'!$B$7:$R$2843,14,0)</f>
        <v>8.0123999999999995</v>
      </c>
      <c r="Q21" s="66">
        <f t="shared" si="7"/>
        <v>18</v>
      </c>
      <c r="R21" s="65">
        <f>VLOOKUP($A21,'Return Data'!$B$7:$R$2843,16,0)</f>
        <v>7.6536999999999997</v>
      </c>
      <c r="S21" s="67">
        <f t="shared" si="4"/>
        <v>21</v>
      </c>
    </row>
    <row r="22" spans="1:19" x14ac:dyDescent="0.3">
      <c r="A22" s="82" t="s">
        <v>68</v>
      </c>
      <c r="B22" s="64">
        <f>VLOOKUP($A22,'Return Data'!$B$7:$R$2843,3,0)</f>
        <v>44438</v>
      </c>
      <c r="C22" s="65">
        <f>VLOOKUP($A22,'Return Data'!$B$7:$R$2843,4,0)</f>
        <v>1228.8197</v>
      </c>
      <c r="D22" s="65">
        <f>VLOOKUP($A22,'Return Data'!$B$7:$R$2843,9,0)</f>
        <v>9.2239000000000004</v>
      </c>
      <c r="E22" s="66">
        <f t="shared" si="0"/>
        <v>14</v>
      </c>
      <c r="F22" s="65">
        <f>VLOOKUP($A22,'Return Data'!$B$7:$R$2843,10,0)</f>
        <v>5.4484000000000004</v>
      </c>
      <c r="G22" s="66">
        <f t="shared" si="1"/>
        <v>8</v>
      </c>
      <c r="H22" s="65">
        <f>VLOOKUP($A22,'Return Data'!$B$7:$R$2843,11,0)</f>
        <v>6.9863999999999997</v>
      </c>
      <c r="I22" s="66">
        <f t="shared" si="2"/>
        <v>16</v>
      </c>
      <c r="J22" s="65">
        <f>VLOOKUP($A22,'Return Data'!$B$7:$R$2843,12,0)</f>
        <v>4.2251000000000003</v>
      </c>
      <c r="K22" s="66">
        <f t="shared" si="3"/>
        <v>9</v>
      </c>
      <c r="L22" s="65">
        <f>VLOOKUP($A22,'Return Data'!$B$7:$R$2843,13,0)</f>
        <v>6.8346</v>
      </c>
      <c r="M22" s="66">
        <f t="shared" si="5"/>
        <v>9</v>
      </c>
      <c r="N22" s="65"/>
      <c r="O22" s="66"/>
      <c r="P22" s="65"/>
      <c r="Q22" s="66"/>
      <c r="R22" s="65">
        <f>VLOOKUP($A22,'Return Data'!$B$7:$R$2843,16,0)</f>
        <v>7.8109999999999999</v>
      </c>
      <c r="S22" s="67">
        <f t="shared" si="4"/>
        <v>18</v>
      </c>
    </row>
    <row r="23" spans="1:19" x14ac:dyDescent="0.3">
      <c r="A23" s="82" t="s">
        <v>69</v>
      </c>
      <c r="B23" s="64">
        <f>VLOOKUP($A23,'Return Data'!$B$7:$R$2843,3,0)</f>
        <v>44438</v>
      </c>
      <c r="C23" s="65">
        <f>VLOOKUP($A23,'Return Data'!$B$7:$R$2843,4,0)</f>
        <v>34.61</v>
      </c>
      <c r="D23" s="65">
        <f>VLOOKUP($A23,'Return Data'!$B$7:$R$2843,9,0)</f>
        <v>7.2737999999999996</v>
      </c>
      <c r="E23" s="66">
        <f t="shared" si="0"/>
        <v>23</v>
      </c>
      <c r="F23" s="65">
        <f>VLOOKUP($A23,'Return Data'!$B$7:$R$2843,10,0)</f>
        <v>4.2888000000000002</v>
      </c>
      <c r="G23" s="66">
        <f t="shared" si="1"/>
        <v>15</v>
      </c>
      <c r="H23" s="65">
        <f>VLOOKUP($A23,'Return Data'!$B$7:$R$2843,11,0)</f>
        <v>6.2043999999999997</v>
      </c>
      <c r="I23" s="66">
        <f t="shared" si="2"/>
        <v>19</v>
      </c>
      <c r="J23" s="65">
        <f>VLOOKUP($A23,'Return Data'!$B$7:$R$2843,12,0)</f>
        <v>3.669</v>
      </c>
      <c r="K23" s="66">
        <f t="shared" si="3"/>
        <v>11</v>
      </c>
      <c r="L23" s="65">
        <f>VLOOKUP($A23,'Return Data'!$B$7:$R$2843,13,0)</f>
        <v>5.5156999999999998</v>
      </c>
      <c r="M23" s="66">
        <f t="shared" si="5"/>
        <v>17</v>
      </c>
      <c r="N23" s="65">
        <f>VLOOKUP($A23,'Return Data'!$B$7:$R$2843,17,0)</f>
        <v>6.2901999999999996</v>
      </c>
      <c r="O23" s="66">
        <f t="shared" ref="O23:O33" si="8">RANK(N23,N$8:N$35,0)</f>
        <v>20</v>
      </c>
      <c r="P23" s="65">
        <f>VLOOKUP($A23,'Return Data'!$B$7:$R$2843,14,0)</f>
        <v>6.7313999999999998</v>
      </c>
      <c r="Q23" s="66">
        <f t="shared" ref="Q23:Q33" si="9">RANK(P23,P$8:P$35,0)</f>
        <v>20</v>
      </c>
      <c r="R23" s="65">
        <f>VLOOKUP($A23,'Return Data'!$B$7:$R$2843,16,0)</f>
        <v>8.0884</v>
      </c>
      <c r="S23" s="67">
        <f t="shared" si="4"/>
        <v>17</v>
      </c>
    </row>
    <row r="24" spans="1:19" x14ac:dyDescent="0.3">
      <c r="A24" s="82" t="s">
        <v>70</v>
      </c>
      <c r="B24" s="64">
        <f>VLOOKUP($A24,'Return Data'!$B$7:$R$2843,3,0)</f>
        <v>44438</v>
      </c>
      <c r="C24" s="65">
        <f>VLOOKUP($A24,'Return Data'!$B$7:$R$2843,4,0)</f>
        <v>31.430299999999999</v>
      </c>
      <c r="D24" s="65">
        <f>VLOOKUP($A24,'Return Data'!$B$7:$R$2843,9,0)</f>
        <v>11.7325</v>
      </c>
      <c r="E24" s="66">
        <f t="shared" si="0"/>
        <v>2</v>
      </c>
      <c r="F24" s="65">
        <f>VLOOKUP($A24,'Return Data'!$B$7:$R$2843,10,0)</f>
        <v>6.4211999999999998</v>
      </c>
      <c r="G24" s="66">
        <f t="shared" si="1"/>
        <v>5</v>
      </c>
      <c r="H24" s="65">
        <f>VLOOKUP($A24,'Return Data'!$B$7:$R$2843,11,0)</f>
        <v>8.3931000000000004</v>
      </c>
      <c r="I24" s="66">
        <f t="shared" si="2"/>
        <v>7</v>
      </c>
      <c r="J24" s="65">
        <f>VLOOKUP($A24,'Return Data'!$B$7:$R$2843,12,0)</f>
        <v>3.6492</v>
      </c>
      <c r="K24" s="66">
        <f t="shared" si="3"/>
        <v>12</v>
      </c>
      <c r="L24" s="65">
        <f>VLOOKUP($A24,'Return Data'!$B$7:$R$2843,13,0)</f>
        <v>7.2008000000000001</v>
      </c>
      <c r="M24" s="66">
        <f t="shared" si="5"/>
        <v>8</v>
      </c>
      <c r="N24" s="65">
        <f>VLOOKUP($A24,'Return Data'!$B$7:$R$2843,17,0)</f>
        <v>8.6050000000000004</v>
      </c>
      <c r="O24" s="66">
        <f t="shared" si="8"/>
        <v>5</v>
      </c>
      <c r="P24" s="65">
        <f>VLOOKUP($A24,'Return Data'!$B$7:$R$2843,14,0)</f>
        <v>10.2264</v>
      </c>
      <c r="Q24" s="66">
        <f t="shared" si="9"/>
        <v>4</v>
      </c>
      <c r="R24" s="65">
        <f>VLOOKUP($A24,'Return Data'!$B$7:$R$2843,16,0)</f>
        <v>9.6071000000000009</v>
      </c>
      <c r="S24" s="67">
        <f t="shared" si="4"/>
        <v>2</v>
      </c>
    </row>
    <row r="25" spans="1:19" x14ac:dyDescent="0.3">
      <c r="A25" s="82" t="s">
        <v>71</v>
      </c>
      <c r="B25" s="64">
        <f>VLOOKUP($A25,'Return Data'!$B$7:$R$2843,3,0)</f>
        <v>44438</v>
      </c>
      <c r="C25" s="65">
        <f>VLOOKUP($A25,'Return Data'!$B$7:$R$2843,4,0)</f>
        <v>25.142399999999999</v>
      </c>
      <c r="D25" s="65">
        <f>VLOOKUP($A25,'Return Data'!$B$7:$R$2843,9,0)</f>
        <v>8.5187000000000008</v>
      </c>
      <c r="E25" s="66">
        <f t="shared" si="0"/>
        <v>16</v>
      </c>
      <c r="F25" s="65">
        <f>VLOOKUP($A25,'Return Data'!$B$7:$R$2843,10,0)</f>
        <v>4.5609999999999999</v>
      </c>
      <c r="G25" s="66">
        <f t="shared" si="1"/>
        <v>13</v>
      </c>
      <c r="H25" s="65">
        <f>VLOOKUP($A25,'Return Data'!$B$7:$R$2843,11,0)</f>
        <v>6.6433</v>
      </c>
      <c r="I25" s="66">
        <f t="shared" si="2"/>
        <v>17</v>
      </c>
      <c r="J25" s="65">
        <f>VLOOKUP($A25,'Return Data'!$B$7:$R$2843,12,0)</f>
        <v>2.1597</v>
      </c>
      <c r="K25" s="66">
        <f t="shared" si="3"/>
        <v>22</v>
      </c>
      <c r="L25" s="65">
        <f>VLOOKUP($A25,'Return Data'!$B$7:$R$2843,13,0)</f>
        <v>5.3028000000000004</v>
      </c>
      <c r="M25" s="66">
        <f t="shared" si="5"/>
        <v>19</v>
      </c>
      <c r="N25" s="65">
        <f>VLOOKUP($A25,'Return Data'!$B$7:$R$2843,17,0)</f>
        <v>7.0143000000000004</v>
      </c>
      <c r="O25" s="66">
        <f t="shared" si="8"/>
        <v>13</v>
      </c>
      <c r="P25" s="65">
        <f>VLOOKUP($A25,'Return Data'!$B$7:$R$2843,14,0)</f>
        <v>8.9567999999999994</v>
      </c>
      <c r="Q25" s="66">
        <f t="shared" si="9"/>
        <v>9</v>
      </c>
      <c r="R25" s="65">
        <f>VLOOKUP($A25,'Return Data'!$B$7:$R$2843,16,0)</f>
        <v>8.8398000000000003</v>
      </c>
      <c r="S25" s="67">
        <f t="shared" si="4"/>
        <v>7</v>
      </c>
    </row>
    <row r="26" spans="1:19" x14ac:dyDescent="0.3">
      <c r="A26" s="82" t="s">
        <v>72</v>
      </c>
      <c r="B26" s="64">
        <f>VLOOKUP($A26,'Return Data'!$B$7:$R$2843,3,0)</f>
        <v>44438</v>
      </c>
      <c r="C26" s="65">
        <f>VLOOKUP($A26,'Return Data'!$B$7:$R$2843,4,0)</f>
        <v>14.1485</v>
      </c>
      <c r="D26" s="65">
        <f>VLOOKUP($A26,'Return Data'!$B$7:$R$2843,9,0)</f>
        <v>7.3691000000000004</v>
      </c>
      <c r="E26" s="66">
        <f t="shared" si="0"/>
        <v>22</v>
      </c>
      <c r="F26" s="65">
        <f>VLOOKUP($A26,'Return Data'!$B$7:$R$2843,10,0)</f>
        <v>4.1299000000000001</v>
      </c>
      <c r="G26" s="66">
        <f t="shared" si="1"/>
        <v>16</v>
      </c>
      <c r="H26" s="65">
        <f>VLOOKUP($A26,'Return Data'!$B$7:$R$2843,11,0)</f>
        <v>5.7461000000000002</v>
      </c>
      <c r="I26" s="66">
        <f t="shared" si="2"/>
        <v>23</v>
      </c>
      <c r="J26" s="65">
        <f>VLOOKUP($A26,'Return Data'!$B$7:$R$2843,12,0)</f>
        <v>3.5217000000000001</v>
      </c>
      <c r="K26" s="66">
        <f t="shared" si="3"/>
        <v>14</v>
      </c>
      <c r="L26" s="65">
        <f>VLOOKUP($A26,'Return Data'!$B$7:$R$2843,13,0)</f>
        <v>5.2803000000000004</v>
      </c>
      <c r="M26" s="66">
        <f t="shared" si="5"/>
        <v>20</v>
      </c>
      <c r="N26" s="65">
        <f>VLOOKUP($A26,'Return Data'!$B$7:$R$2843,17,0)</f>
        <v>7.6125999999999996</v>
      </c>
      <c r="O26" s="66">
        <f t="shared" si="8"/>
        <v>10</v>
      </c>
      <c r="P26" s="65">
        <f>VLOOKUP($A26,'Return Data'!$B$7:$R$2843,14,0)</f>
        <v>10.0021</v>
      </c>
      <c r="Q26" s="66">
        <f t="shared" si="9"/>
        <v>7</v>
      </c>
      <c r="R26" s="65">
        <f>VLOOKUP($A26,'Return Data'!$B$7:$R$2843,16,0)</f>
        <v>8.1325000000000003</v>
      </c>
      <c r="S26" s="67">
        <f t="shared" si="4"/>
        <v>16</v>
      </c>
    </row>
    <row r="27" spans="1:19" x14ac:dyDescent="0.3">
      <c r="A27" s="82" t="s">
        <v>73</v>
      </c>
      <c r="B27" s="64">
        <f>VLOOKUP($A27,'Return Data'!$B$7:$R$2843,3,0)</f>
        <v>44438</v>
      </c>
      <c r="C27" s="65">
        <f>VLOOKUP($A27,'Return Data'!$B$7:$R$2843,4,0)</f>
        <v>31.066400000000002</v>
      </c>
      <c r="D27" s="65">
        <f>VLOOKUP($A27,'Return Data'!$B$7:$R$2843,9,0)</f>
        <v>13.5868</v>
      </c>
      <c r="E27" s="66">
        <f t="shared" si="0"/>
        <v>1</v>
      </c>
      <c r="F27" s="65">
        <f>VLOOKUP($A27,'Return Data'!$B$7:$R$2843,10,0)</f>
        <v>3.1488</v>
      </c>
      <c r="G27" s="66">
        <f t="shared" si="1"/>
        <v>24</v>
      </c>
      <c r="H27" s="65">
        <f>VLOOKUP($A27,'Return Data'!$B$7:$R$2843,11,0)</f>
        <v>9.3811</v>
      </c>
      <c r="I27" s="66">
        <f t="shared" si="2"/>
        <v>5</v>
      </c>
      <c r="J27" s="65">
        <f>VLOOKUP($A27,'Return Data'!$B$7:$R$2843,12,0)</f>
        <v>2.6053000000000002</v>
      </c>
      <c r="K27" s="66">
        <f t="shared" si="3"/>
        <v>19</v>
      </c>
      <c r="L27" s="65">
        <f>VLOOKUP($A27,'Return Data'!$B$7:$R$2843,13,0)</f>
        <v>4.8851000000000004</v>
      </c>
      <c r="M27" s="66">
        <f t="shared" si="5"/>
        <v>23</v>
      </c>
      <c r="N27" s="65">
        <f>VLOOKUP($A27,'Return Data'!$B$7:$R$2843,17,0)</f>
        <v>6.9389000000000003</v>
      </c>
      <c r="O27" s="66">
        <f t="shared" si="8"/>
        <v>14</v>
      </c>
      <c r="P27" s="65">
        <f>VLOOKUP($A27,'Return Data'!$B$7:$R$2843,14,0)</f>
        <v>8.8017000000000003</v>
      </c>
      <c r="Q27" s="66">
        <f t="shared" si="9"/>
        <v>10</v>
      </c>
      <c r="R27" s="65">
        <f>VLOOKUP($A27,'Return Data'!$B$7:$R$2843,16,0)</f>
        <v>8.4420999999999999</v>
      </c>
      <c r="S27" s="67">
        <f t="shared" si="4"/>
        <v>13</v>
      </c>
    </row>
    <row r="28" spans="1:19" x14ac:dyDescent="0.3">
      <c r="A28" s="82" t="s">
        <v>74</v>
      </c>
      <c r="B28" s="64">
        <f>VLOOKUP($A28,'Return Data'!$B$7:$R$2843,3,0)</f>
        <v>44438</v>
      </c>
      <c r="C28" s="65">
        <f>VLOOKUP($A28,'Return Data'!$B$7:$R$2843,4,0)</f>
        <v>2299.2186000000002</v>
      </c>
      <c r="D28" s="65">
        <f>VLOOKUP($A28,'Return Data'!$B$7:$R$2843,9,0)</f>
        <v>9.2614000000000001</v>
      </c>
      <c r="E28" s="66">
        <f t="shared" si="0"/>
        <v>12</v>
      </c>
      <c r="F28" s="65">
        <f>VLOOKUP($A28,'Return Data'!$B$7:$R$2843,10,0)</f>
        <v>4.3804999999999996</v>
      </c>
      <c r="G28" s="66">
        <f t="shared" si="1"/>
        <v>14</v>
      </c>
      <c r="H28" s="65">
        <f>VLOOKUP($A28,'Return Data'!$B$7:$R$2843,11,0)</f>
        <v>7.2676999999999996</v>
      </c>
      <c r="I28" s="66">
        <f t="shared" si="2"/>
        <v>13</v>
      </c>
      <c r="J28" s="65">
        <f>VLOOKUP($A28,'Return Data'!$B$7:$R$2843,12,0)</f>
        <v>3.7578999999999998</v>
      </c>
      <c r="K28" s="66">
        <f t="shared" si="3"/>
        <v>10</v>
      </c>
      <c r="L28" s="65">
        <f>VLOOKUP($A28,'Return Data'!$B$7:$R$2843,13,0)</f>
        <v>6.3110999999999997</v>
      </c>
      <c r="M28" s="66">
        <f t="shared" si="5"/>
        <v>13</v>
      </c>
      <c r="N28" s="65">
        <f>VLOOKUP($A28,'Return Data'!$B$7:$R$2843,17,0)</f>
        <v>7.1745000000000001</v>
      </c>
      <c r="O28" s="66">
        <f t="shared" si="8"/>
        <v>12</v>
      </c>
      <c r="P28" s="65">
        <f>VLOOKUP($A28,'Return Data'!$B$7:$R$2843,14,0)</f>
        <v>9.4895999999999994</v>
      </c>
      <c r="Q28" s="66">
        <f t="shared" si="9"/>
        <v>8</v>
      </c>
      <c r="R28" s="65">
        <f>VLOOKUP($A28,'Return Data'!$B$7:$R$2843,16,0)</f>
        <v>8.9443999999999999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44438</v>
      </c>
      <c r="C30" s="65">
        <f>VLOOKUP($A30,'Return Data'!$B$7:$R$2843,4,0)</f>
        <v>16.6936</v>
      </c>
      <c r="D30" s="65">
        <f>VLOOKUP($A30,'Return Data'!$B$7:$R$2843,9,0)</f>
        <v>7.8598999999999997</v>
      </c>
      <c r="E30" s="66">
        <f t="shared" si="0"/>
        <v>19</v>
      </c>
      <c r="F30" s="65">
        <f>VLOOKUP($A30,'Return Data'!$B$7:$R$2843,10,0)</f>
        <v>3.6107</v>
      </c>
      <c r="G30" s="66">
        <f t="shared" si="1"/>
        <v>20</v>
      </c>
      <c r="H30" s="65">
        <f>VLOOKUP($A30,'Return Data'!$B$7:$R$2843,11,0)</f>
        <v>6.0140000000000002</v>
      </c>
      <c r="I30" s="66">
        <f t="shared" si="2"/>
        <v>22</v>
      </c>
      <c r="J30" s="65">
        <f>VLOOKUP($A30,'Return Data'!$B$7:$R$2843,12,0)</f>
        <v>3.5324</v>
      </c>
      <c r="K30" s="66">
        <f t="shared" si="3"/>
        <v>13</v>
      </c>
      <c r="L30" s="65">
        <f>VLOOKUP($A30,'Return Data'!$B$7:$R$2843,13,0)</f>
        <v>5.5631000000000004</v>
      </c>
      <c r="M30" s="66">
        <f t="shared" si="5"/>
        <v>16</v>
      </c>
      <c r="N30" s="65">
        <f>VLOOKUP($A30,'Return Data'!$B$7:$R$2843,17,0)</f>
        <v>6.9009</v>
      </c>
      <c r="O30" s="66">
        <f t="shared" si="8"/>
        <v>17</v>
      </c>
      <c r="P30" s="65">
        <f>VLOOKUP($A30,'Return Data'!$B$7:$R$2843,14,0)</f>
        <v>8.6195000000000004</v>
      </c>
      <c r="Q30" s="66">
        <f t="shared" si="9"/>
        <v>13</v>
      </c>
      <c r="R30" s="65">
        <f>VLOOKUP($A30,'Return Data'!$B$7:$R$2843,16,0)</f>
        <v>8.4911999999999992</v>
      </c>
      <c r="S30" s="67">
        <f t="shared" si="4"/>
        <v>12</v>
      </c>
    </row>
    <row r="31" spans="1:19" x14ac:dyDescent="0.3">
      <c r="A31" s="82" t="s">
        <v>78</v>
      </c>
      <c r="B31" s="64">
        <f>VLOOKUP($A31,'Return Data'!$B$7:$R$2843,3,0)</f>
        <v>44438</v>
      </c>
      <c r="C31" s="65">
        <f>VLOOKUP($A31,'Return Data'!$B$7:$R$2843,4,0)</f>
        <v>29.762499999999999</v>
      </c>
      <c r="D31" s="65">
        <f>VLOOKUP($A31,'Return Data'!$B$7:$R$2843,9,0)</f>
        <v>6.8959999999999999</v>
      </c>
      <c r="E31" s="66">
        <f t="shared" si="0"/>
        <v>25</v>
      </c>
      <c r="F31" s="65">
        <f>VLOOKUP($A31,'Return Data'!$B$7:$R$2843,10,0)</f>
        <v>3.9937999999999998</v>
      </c>
      <c r="G31" s="66">
        <f t="shared" si="1"/>
        <v>17</v>
      </c>
      <c r="H31" s="65">
        <f>VLOOKUP($A31,'Return Data'!$B$7:$R$2843,11,0)</f>
        <v>5.2901999999999996</v>
      </c>
      <c r="I31" s="66">
        <f t="shared" si="2"/>
        <v>24</v>
      </c>
      <c r="J31" s="65">
        <f>VLOOKUP($A31,'Return Data'!$B$7:$R$2843,12,0)</f>
        <v>2.5442999999999998</v>
      </c>
      <c r="K31" s="66">
        <f t="shared" si="3"/>
        <v>20</v>
      </c>
      <c r="L31" s="65">
        <f>VLOOKUP($A31,'Return Data'!$B$7:$R$2843,13,0)</f>
        <v>5.9741999999999997</v>
      </c>
      <c r="M31" s="66">
        <f t="shared" si="5"/>
        <v>14</v>
      </c>
      <c r="N31" s="65">
        <f>VLOOKUP($A31,'Return Data'!$B$7:$R$2843,17,0)</f>
        <v>7.4405999999999999</v>
      </c>
      <c r="O31" s="66">
        <f t="shared" si="8"/>
        <v>11</v>
      </c>
      <c r="P31" s="65">
        <f>VLOOKUP($A31,'Return Data'!$B$7:$R$2843,14,0)</f>
        <v>10.0116</v>
      </c>
      <c r="Q31" s="66">
        <f t="shared" si="9"/>
        <v>6</v>
      </c>
      <c r="R31" s="65">
        <f>VLOOKUP($A31,'Return Data'!$B$7:$R$2843,16,0)</f>
        <v>8.7690999999999999</v>
      </c>
      <c r="S31" s="67">
        <f t="shared" si="4"/>
        <v>9</v>
      </c>
    </row>
    <row r="32" spans="1:19" x14ac:dyDescent="0.3">
      <c r="A32" s="82" t="s">
        <v>79</v>
      </c>
      <c r="B32" s="64">
        <f>VLOOKUP($A32,'Return Data'!$B$7:$R$2843,3,0)</f>
        <v>44438</v>
      </c>
      <c r="C32" s="65">
        <f>VLOOKUP($A32,'Return Data'!$B$7:$R$2843,4,0)</f>
        <v>36.067300000000003</v>
      </c>
      <c r="D32" s="65">
        <f>VLOOKUP($A32,'Return Data'!$B$7:$R$2843,9,0)</f>
        <v>8.4102999999999994</v>
      </c>
      <c r="E32" s="66">
        <f t="shared" si="0"/>
        <v>18</v>
      </c>
      <c r="F32" s="65">
        <f>VLOOKUP($A32,'Return Data'!$B$7:$R$2843,10,0)</f>
        <v>6.5065</v>
      </c>
      <c r="G32" s="66">
        <f t="shared" si="1"/>
        <v>4</v>
      </c>
      <c r="H32" s="65">
        <f>VLOOKUP($A32,'Return Data'!$B$7:$R$2843,11,0)</f>
        <v>7.8493000000000004</v>
      </c>
      <c r="I32" s="66">
        <f t="shared" si="2"/>
        <v>10</v>
      </c>
      <c r="J32" s="65">
        <f>VLOOKUP($A32,'Return Data'!$B$7:$R$2843,12,0)</f>
        <v>5.2874999999999996</v>
      </c>
      <c r="K32" s="66">
        <f t="shared" si="3"/>
        <v>7</v>
      </c>
      <c r="L32" s="65">
        <f>VLOOKUP($A32,'Return Data'!$B$7:$R$2843,13,0)</f>
        <v>7.7140000000000004</v>
      </c>
      <c r="M32" s="66">
        <f t="shared" si="5"/>
        <v>6</v>
      </c>
      <c r="N32" s="65">
        <f>VLOOKUP($A32,'Return Data'!$B$7:$R$2843,17,0)</f>
        <v>7.8628999999999998</v>
      </c>
      <c r="O32" s="66">
        <f t="shared" si="8"/>
        <v>8</v>
      </c>
      <c r="P32" s="65">
        <f>VLOOKUP($A32,'Return Data'!$B$7:$R$2843,14,0)</f>
        <v>8.4697999999999993</v>
      </c>
      <c r="Q32" s="66">
        <f t="shared" si="9"/>
        <v>14</v>
      </c>
      <c r="R32" s="65">
        <f>VLOOKUP($A32,'Return Data'!$B$7:$R$2843,16,0)</f>
        <v>9.1569000000000003</v>
      </c>
      <c r="S32" s="67">
        <f t="shared" si="4"/>
        <v>5</v>
      </c>
    </row>
    <row r="33" spans="1:19" x14ac:dyDescent="0.3">
      <c r="A33" s="82" t="s">
        <v>80</v>
      </c>
      <c r="B33" s="64">
        <f>VLOOKUP($A33,'Return Data'!$B$7:$R$2843,3,0)</f>
        <v>44438</v>
      </c>
      <c r="C33" s="65">
        <f>VLOOKUP($A33,'Return Data'!$B$7:$R$2843,4,0)</f>
        <v>20.062100000000001</v>
      </c>
      <c r="D33" s="65">
        <f>VLOOKUP($A33,'Return Data'!$B$7:$R$2843,9,0)</f>
        <v>11.299300000000001</v>
      </c>
      <c r="E33" s="66">
        <f t="shared" si="0"/>
        <v>5</v>
      </c>
      <c r="F33" s="65">
        <f>VLOOKUP($A33,'Return Data'!$B$7:$R$2843,10,0)</f>
        <v>3.7046999999999999</v>
      </c>
      <c r="G33" s="66">
        <f t="shared" si="1"/>
        <v>18</v>
      </c>
      <c r="H33" s="65">
        <f>VLOOKUP($A33,'Return Data'!$B$7:$R$2843,11,0)</f>
        <v>7.1993999999999998</v>
      </c>
      <c r="I33" s="66">
        <f t="shared" si="2"/>
        <v>14</v>
      </c>
      <c r="J33" s="65">
        <f>VLOOKUP($A33,'Return Data'!$B$7:$R$2843,12,0)</f>
        <v>2.0579000000000001</v>
      </c>
      <c r="K33" s="66">
        <f t="shared" si="3"/>
        <v>24</v>
      </c>
      <c r="L33" s="65">
        <f>VLOOKUP($A33,'Return Data'!$B$7:$R$2843,13,0)</f>
        <v>5.0994999999999999</v>
      </c>
      <c r="M33" s="66">
        <f t="shared" si="5"/>
        <v>22</v>
      </c>
      <c r="N33" s="65">
        <f>VLOOKUP($A33,'Return Data'!$B$7:$R$2843,17,0)</f>
        <v>6.9379999999999997</v>
      </c>
      <c r="O33" s="66">
        <f t="shared" si="8"/>
        <v>15</v>
      </c>
      <c r="P33" s="65">
        <f>VLOOKUP($A33,'Return Data'!$B$7:$R$2843,14,0)</f>
        <v>8.6643000000000008</v>
      </c>
      <c r="Q33" s="66">
        <f t="shared" si="9"/>
        <v>12</v>
      </c>
      <c r="R33" s="65">
        <f>VLOOKUP($A33,'Return Data'!$B$7:$R$2843,16,0)</f>
        <v>7.3747999999999996</v>
      </c>
      <c r="S33" s="67">
        <f t="shared" si="4"/>
        <v>23</v>
      </c>
    </row>
    <row r="34" spans="1:19" x14ac:dyDescent="0.3">
      <c r="A34" s="82" t="s">
        <v>363</v>
      </c>
      <c r="B34" s="64">
        <f>VLOOKUP($A34,'Return Data'!$B$7:$R$2843,3,0)</f>
        <v>44438</v>
      </c>
      <c r="C34" s="65">
        <f>VLOOKUP($A34,'Return Data'!$B$7:$R$2843,4,0)</f>
        <v>0.32779999999999998</v>
      </c>
      <c r="D34" s="65">
        <f>VLOOKUP($A34,'Return Data'!$B$7:$R$2843,9,0)</f>
        <v>10.8752</v>
      </c>
      <c r="E34" s="66">
        <f t="shared" si="0"/>
        <v>6</v>
      </c>
      <c r="F34" s="65">
        <f>VLOOKUP($A34,'Return Data'!$B$7:$R$2843,10,0)</f>
        <v>11.087300000000001</v>
      </c>
      <c r="G34" s="66">
        <f t="shared" si="1"/>
        <v>2</v>
      </c>
      <c r="H34" s="65">
        <f>VLOOKUP($A34,'Return Data'!$B$7:$R$2843,11,0)</f>
        <v>11.396000000000001</v>
      </c>
      <c r="I34" s="66">
        <f t="shared" si="2"/>
        <v>2</v>
      </c>
      <c r="J34" s="65"/>
      <c r="K34" s="66"/>
      <c r="L34" s="65"/>
      <c r="M34" s="66"/>
      <c r="N34" s="65"/>
      <c r="O34" s="66"/>
      <c r="P34" s="65"/>
      <c r="Q34" s="66"/>
      <c r="R34" s="65">
        <f>VLOOKUP($A34,'Return Data'!$B$7:$R$2843,16,0)</f>
        <v>-8.1709999999999994</v>
      </c>
      <c r="S34" s="67">
        <f t="shared" si="4"/>
        <v>26</v>
      </c>
    </row>
    <row r="35" spans="1:19" x14ac:dyDescent="0.3">
      <c r="A35" s="82" t="s">
        <v>81</v>
      </c>
      <c r="B35" s="64">
        <f>VLOOKUP($A35,'Return Data'!$B$7:$R$2843,3,0)</f>
        <v>44438</v>
      </c>
      <c r="C35" s="65">
        <f>VLOOKUP($A35,'Return Data'!$B$7:$R$2843,4,0)</f>
        <v>22.5365</v>
      </c>
      <c r="D35" s="65">
        <f>VLOOKUP($A35,'Return Data'!$B$7:$R$2843,9,0)</f>
        <v>6.9104999999999999</v>
      </c>
      <c r="E35" s="66">
        <f t="shared" si="0"/>
        <v>24</v>
      </c>
      <c r="F35" s="65">
        <f>VLOOKUP($A35,'Return Data'!$B$7:$R$2843,10,0)</f>
        <v>3.6627999999999998</v>
      </c>
      <c r="G35" s="66">
        <f t="shared" si="1"/>
        <v>19</v>
      </c>
      <c r="H35" s="65">
        <f>VLOOKUP($A35,'Return Data'!$B$7:$R$2843,11,0)</f>
        <v>4.5800999999999998</v>
      </c>
      <c r="I35" s="66">
        <f t="shared" si="2"/>
        <v>25</v>
      </c>
      <c r="J35" s="65">
        <f>VLOOKUP($A35,'Return Data'!$B$7:$R$2843,12,0)</f>
        <v>2.3307000000000002</v>
      </c>
      <c r="K35" s="66">
        <f>RANK(J35,J$8:J$35,0)</f>
        <v>21</v>
      </c>
      <c r="L35" s="65">
        <f>VLOOKUP($A35,'Return Data'!$B$7:$R$2843,13,0)</f>
        <v>4.4881000000000002</v>
      </c>
      <c r="M35" s="66">
        <f>RANK(L35,L$8:L$35,0)</f>
        <v>25</v>
      </c>
      <c r="N35" s="65">
        <f>VLOOKUP($A35,'Return Data'!$B$7:$R$2843,17,0)</f>
        <v>4.1536999999999997</v>
      </c>
      <c r="O35" s="66">
        <f>RANK(N35,N$8:N$35,0)</f>
        <v>23</v>
      </c>
      <c r="P35" s="65">
        <f>VLOOKUP($A35,'Return Data'!$B$7:$R$2843,14,0)</f>
        <v>2.3933</v>
      </c>
      <c r="Q35" s="66">
        <f>RANK(P35,P$8:P$35,0)</f>
        <v>24</v>
      </c>
      <c r="R35" s="65">
        <f>VLOOKUP($A35,'Return Data'!$B$7:$R$2843,16,0)</f>
        <v>7.0101000000000004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8.949340740740741</v>
      </c>
      <c r="E37" s="88"/>
      <c r="F37" s="89">
        <f>AVERAGE(F8:F35)</f>
        <v>5.2531851851851847</v>
      </c>
      <c r="G37" s="88"/>
      <c r="H37" s="89">
        <f>AVERAGE(H8:H35)</f>
        <v>7.3854444444444445</v>
      </c>
      <c r="I37" s="88"/>
      <c r="J37" s="89">
        <f>AVERAGE(J8:J35)</f>
        <v>4.0877307692307685</v>
      </c>
      <c r="K37" s="88"/>
      <c r="L37" s="89">
        <f>AVERAGE(L8:L35)</f>
        <v>6.562456000000001</v>
      </c>
      <c r="M37" s="88"/>
      <c r="N37" s="89">
        <f>AVERAGE(N8:N35)</f>
        <v>7.2112791666666647</v>
      </c>
      <c r="O37" s="88"/>
      <c r="P37" s="89">
        <f>AVERAGE(P8:P35)</f>
        <v>8.2961291666666668</v>
      </c>
      <c r="Q37" s="88"/>
      <c r="R37" s="89">
        <f>AVERAGE(R8:R35)</f>
        <v>6.943737037037037</v>
      </c>
      <c r="S37" s="90"/>
    </row>
    <row r="38" spans="1:19" x14ac:dyDescent="0.3">
      <c r="A38" s="87" t="s">
        <v>28</v>
      </c>
      <c r="B38" s="88"/>
      <c r="C38" s="88"/>
      <c r="D38" s="89">
        <f>MIN(D8:D35)</f>
        <v>0</v>
      </c>
      <c r="E38" s="88"/>
      <c r="F38" s="89">
        <f>MIN(F8:F35)</f>
        <v>0</v>
      </c>
      <c r="G38" s="88"/>
      <c r="H38" s="89">
        <f>MIN(H8:H35)</f>
        <v>0</v>
      </c>
      <c r="I38" s="88"/>
      <c r="J38" s="89">
        <f>MIN(J8:J35)</f>
        <v>0</v>
      </c>
      <c r="K38" s="88"/>
      <c r="L38" s="89">
        <f>MIN(L8:L35)</f>
        <v>4.4881000000000002</v>
      </c>
      <c r="M38" s="88"/>
      <c r="N38" s="89">
        <f>MIN(N8:N35)</f>
        <v>3.7585999999999999</v>
      </c>
      <c r="O38" s="88"/>
      <c r="P38" s="89">
        <f>MIN(P8:P35)</f>
        <v>2.3933</v>
      </c>
      <c r="Q38" s="88"/>
      <c r="R38" s="89">
        <f>MIN(R8:R35)</f>
        <v>-14.366300000000001</v>
      </c>
      <c r="S38" s="90"/>
    </row>
    <row r="39" spans="1:19" ht="15" thickBot="1" x14ac:dyDescent="0.35">
      <c r="A39" s="91" t="s">
        <v>29</v>
      </c>
      <c r="B39" s="92"/>
      <c r="C39" s="92"/>
      <c r="D39" s="93">
        <f>MAX(D8:D35)</f>
        <v>13.5868</v>
      </c>
      <c r="E39" s="92"/>
      <c r="F39" s="93">
        <f>MAX(F8:F35)</f>
        <v>26.299399999999999</v>
      </c>
      <c r="G39" s="92"/>
      <c r="H39" s="93">
        <f>MAX(H8:H35)</f>
        <v>15.977600000000001</v>
      </c>
      <c r="I39" s="92"/>
      <c r="J39" s="93">
        <f>MAX(J8:J35)</f>
        <v>10.616199999999999</v>
      </c>
      <c r="K39" s="92"/>
      <c r="L39" s="93">
        <f>MAX(L8:L35)</f>
        <v>11.0069</v>
      </c>
      <c r="M39" s="92"/>
      <c r="N39" s="93">
        <f>MAX(N8:N35)</f>
        <v>9.9240999999999993</v>
      </c>
      <c r="O39" s="92"/>
      <c r="P39" s="93">
        <f>MAX(P8:P35)</f>
        <v>10.802300000000001</v>
      </c>
      <c r="Q39" s="92"/>
      <c r="R39" s="93">
        <f>MAX(R8:R35)</f>
        <v>10.6638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44438</v>
      </c>
      <c r="C8" s="65">
        <f>VLOOKUP($A8,'Return Data'!$B$7:$R$2843,4,0)</f>
        <v>24.520700000000001</v>
      </c>
      <c r="D8" s="65">
        <f>VLOOKUP($A8,'Return Data'!$B$7:$R$2843,9,0)</f>
        <v>8.2589000000000006</v>
      </c>
      <c r="E8" s="66">
        <f t="shared" ref="E8:E39" si="0">RANK(D8,D$8:D$39,0)</f>
        <v>16</v>
      </c>
      <c r="F8" s="65">
        <f>VLOOKUP($A8,'Return Data'!$B$7:$R$2843,10,0)</f>
        <v>5.2888999999999999</v>
      </c>
      <c r="G8" s="66">
        <f t="shared" ref="G8:G39" si="1">RANK(F8,F$8:F$39,0)</f>
        <v>9</v>
      </c>
      <c r="H8" s="65">
        <f>VLOOKUP($A8,'Return Data'!$B$7:$R$2843,11,0)</f>
        <v>7.931</v>
      </c>
      <c r="I8" s="66">
        <f t="shared" ref="I8:I39" si="2">RANK(H8,H$8:H$39,0)</f>
        <v>10</v>
      </c>
      <c r="J8" s="65">
        <f>VLOOKUP($A8,'Return Data'!$B$7:$R$2843,12,0)</f>
        <v>5.5183</v>
      </c>
      <c r="K8" s="66">
        <f t="shared" ref="K8:K37" si="3">RANK(J8,J$8:J$39,0)</f>
        <v>8</v>
      </c>
      <c r="L8" s="65">
        <f>VLOOKUP($A8,'Return Data'!$B$7:$R$2843,13,0)</f>
        <v>7.0118</v>
      </c>
      <c r="M8" s="66">
        <f>RANK(L8,L$8:L$39,0)</f>
        <v>9</v>
      </c>
      <c r="N8" s="65">
        <f>VLOOKUP($A8,'Return Data'!$B$7:$R$2843,17,0)</f>
        <v>3.7042000000000002</v>
      </c>
      <c r="O8" s="66">
        <f>RANK(N8,N$8:N$39,0)</f>
        <v>25</v>
      </c>
      <c r="P8" s="65">
        <f>VLOOKUP($A8,'Return Data'!$B$7:$R$2843,14,0)</f>
        <v>5.4240000000000004</v>
      </c>
      <c r="Q8" s="66">
        <f>RANK(P8,P$8:P$39,0)</f>
        <v>24</v>
      </c>
      <c r="R8" s="65">
        <f>VLOOKUP($A8,'Return Data'!$B$7:$R$2843,16,0)</f>
        <v>7.4996</v>
      </c>
      <c r="S8" s="67">
        <f t="shared" ref="S8:S39" si="4">RANK(R8,R$8:R$39,0)</f>
        <v>14</v>
      </c>
    </row>
    <row r="9" spans="1:19" x14ac:dyDescent="0.3">
      <c r="A9" s="82" t="s">
        <v>83</v>
      </c>
      <c r="B9" s="64">
        <f>VLOOKUP($A9,'Return Data'!$B$7:$R$2843,3,0)</f>
        <v>44438</v>
      </c>
      <c r="C9" s="65">
        <f>VLOOKUP($A9,'Return Data'!$B$7:$R$2843,4,0)</f>
        <v>35.453600000000002</v>
      </c>
      <c r="D9" s="65">
        <f>VLOOKUP($A9,'Return Data'!$B$7:$R$2843,9,0)</f>
        <v>8.2773000000000003</v>
      </c>
      <c r="E9" s="66">
        <f t="shared" si="0"/>
        <v>15</v>
      </c>
      <c r="F9" s="65">
        <f>VLOOKUP($A9,'Return Data'!$B$7:$R$2843,10,0)</f>
        <v>5.2988999999999997</v>
      </c>
      <c r="G9" s="66">
        <f t="shared" si="1"/>
        <v>8</v>
      </c>
      <c r="H9" s="65">
        <f>VLOOKUP($A9,'Return Data'!$B$7:$R$2843,11,0)</f>
        <v>7.9401000000000002</v>
      </c>
      <c r="I9" s="66">
        <f t="shared" si="2"/>
        <v>9</v>
      </c>
      <c r="J9" s="65">
        <f>VLOOKUP($A9,'Return Data'!$B$7:$R$2843,12,0)</f>
        <v>5.5282999999999998</v>
      </c>
      <c r="K9" s="66">
        <f t="shared" si="3"/>
        <v>7</v>
      </c>
      <c r="L9" s="65">
        <f>VLOOKUP($A9,'Return Data'!$B$7:$R$2843,13,0)</f>
        <v>7.0232000000000001</v>
      </c>
      <c r="M9" s="66">
        <f>RANK(L9,L$8:L$39,0)</f>
        <v>8</v>
      </c>
      <c r="N9" s="65">
        <f>VLOOKUP($A9,'Return Data'!$B$7:$R$2843,17,0)</f>
        <v>3.7126999999999999</v>
      </c>
      <c r="O9" s="66">
        <f>RANK(N9,N$8:N$39,0)</f>
        <v>24</v>
      </c>
      <c r="P9" s="65">
        <f>VLOOKUP($A9,'Return Data'!$B$7:$R$2843,14,0)</f>
        <v>5.43</v>
      </c>
      <c r="Q9" s="66">
        <f>RANK(P9,P$8:P$39,0)</f>
        <v>23</v>
      </c>
      <c r="R9" s="65">
        <f>VLOOKUP($A9,'Return Data'!$B$7:$R$2843,16,0)</f>
        <v>7.7602000000000002</v>
      </c>
      <c r="S9" s="67">
        <f t="shared" si="4"/>
        <v>13</v>
      </c>
    </row>
    <row r="10" spans="1:19" x14ac:dyDescent="0.3">
      <c r="A10" s="82" t="s">
        <v>84</v>
      </c>
      <c r="B10" s="64">
        <f>VLOOKUP($A10,'Return Data'!$B$7:$R$2843,3,0)</f>
        <v>44438</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-14.363200000000001</v>
      </c>
      <c r="S10" s="67">
        <f t="shared" si="4"/>
        <v>30</v>
      </c>
    </row>
    <row r="11" spans="1:19" x14ac:dyDescent="0.3">
      <c r="A11" s="82" t="s">
        <v>85</v>
      </c>
      <c r="B11" s="64">
        <f>VLOOKUP($A11,'Return Data'!$B$7:$R$2843,3,0)</f>
        <v>44438</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-14.3645</v>
      </c>
      <c r="S11" s="67">
        <f t="shared" si="4"/>
        <v>31</v>
      </c>
    </row>
    <row r="12" spans="1:19" x14ac:dyDescent="0.3">
      <c r="A12" s="82" t="s">
        <v>86</v>
      </c>
      <c r="B12" s="64">
        <f>VLOOKUP($A12,'Return Data'!$B$7:$R$2843,3,0)</f>
        <v>44438</v>
      </c>
      <c r="C12" s="65">
        <f>VLOOKUP($A12,'Return Data'!$B$7:$R$2843,4,0)</f>
        <v>23.526</v>
      </c>
      <c r="D12" s="65">
        <f>VLOOKUP($A12,'Return Data'!$B$7:$R$2843,9,0)</f>
        <v>10.186999999999999</v>
      </c>
      <c r="E12" s="66">
        <f t="shared" si="0"/>
        <v>8</v>
      </c>
      <c r="F12" s="65">
        <f>VLOOKUP($A12,'Return Data'!$B$7:$R$2843,10,0)</f>
        <v>3.0926999999999998</v>
      </c>
      <c r="G12" s="66">
        <f t="shared" si="1"/>
        <v>24</v>
      </c>
      <c r="H12" s="65">
        <f>VLOOKUP($A12,'Return Data'!$B$7:$R$2843,11,0)</f>
        <v>9.8068000000000008</v>
      </c>
      <c r="I12" s="66">
        <f t="shared" si="2"/>
        <v>5</v>
      </c>
      <c r="J12" s="65">
        <f>VLOOKUP($A12,'Return Data'!$B$7:$R$2843,12,0)</f>
        <v>3.0303</v>
      </c>
      <c r="K12" s="66">
        <f t="shared" si="3"/>
        <v>14</v>
      </c>
      <c r="L12" s="65">
        <f>VLOOKUP($A12,'Return Data'!$B$7:$R$2843,13,0)</f>
        <v>6.2436999999999996</v>
      </c>
      <c r="M12" s="66">
        <f t="shared" ref="M12:M37" si="5">RANK(L12,L$8:L$39,0)</f>
        <v>13</v>
      </c>
      <c r="N12" s="65">
        <f>VLOOKUP($A12,'Return Data'!$B$7:$R$2843,17,0)</f>
        <v>8.3819999999999997</v>
      </c>
      <c r="O12" s="66">
        <f t="shared" ref="O12:O25" si="6">RANK(N12,N$8:N$39,0)</f>
        <v>6</v>
      </c>
      <c r="P12" s="65">
        <f>VLOOKUP($A12,'Return Data'!$B$7:$R$2843,14,0)</f>
        <v>9.7043999999999997</v>
      </c>
      <c r="Q12" s="66">
        <f t="shared" ref="Q12:Q25" si="7">RANK(P12,P$8:P$39,0)</f>
        <v>2</v>
      </c>
      <c r="R12" s="65">
        <f>VLOOKUP($A12,'Return Data'!$B$7:$R$2843,16,0)</f>
        <v>8.6165000000000003</v>
      </c>
      <c r="S12" s="67">
        <f t="shared" si="4"/>
        <v>2</v>
      </c>
    </row>
    <row r="13" spans="1:19" x14ac:dyDescent="0.3">
      <c r="A13" s="82" t="s">
        <v>87</v>
      </c>
      <c r="B13" s="64">
        <f>VLOOKUP($A13,'Return Data'!$B$7:$R$2843,3,0)</f>
        <v>44438</v>
      </c>
      <c r="C13" s="65">
        <f>VLOOKUP($A13,'Return Data'!$B$7:$R$2843,4,0)</f>
        <v>18.730799999999999</v>
      </c>
      <c r="D13" s="65">
        <f>VLOOKUP($A13,'Return Data'!$B$7:$R$2843,9,0)</f>
        <v>10.9826</v>
      </c>
      <c r="E13" s="66">
        <f t="shared" si="0"/>
        <v>5</v>
      </c>
      <c r="F13" s="65">
        <f>VLOOKUP($A13,'Return Data'!$B$7:$R$2843,10,0)</f>
        <v>4.8506999999999998</v>
      </c>
      <c r="G13" s="66">
        <f t="shared" si="1"/>
        <v>11</v>
      </c>
      <c r="H13" s="65">
        <f>VLOOKUP($A13,'Return Data'!$B$7:$R$2843,11,0)</f>
        <v>6.7789999999999999</v>
      </c>
      <c r="I13" s="66">
        <f t="shared" si="2"/>
        <v>16</v>
      </c>
      <c r="J13" s="65">
        <f>VLOOKUP($A13,'Return Data'!$B$7:$R$2843,12,0)</f>
        <v>6.5808999999999997</v>
      </c>
      <c r="K13" s="66">
        <f t="shared" si="3"/>
        <v>5</v>
      </c>
      <c r="L13" s="65">
        <f>VLOOKUP($A13,'Return Data'!$B$7:$R$2843,13,0)</f>
        <v>8.0881000000000007</v>
      </c>
      <c r="M13" s="66">
        <f t="shared" si="5"/>
        <v>5</v>
      </c>
      <c r="N13" s="65">
        <f>VLOOKUP($A13,'Return Data'!$B$7:$R$2843,17,0)</f>
        <v>6.5536000000000003</v>
      </c>
      <c r="O13" s="66">
        <f t="shared" si="6"/>
        <v>16</v>
      </c>
      <c r="P13" s="65">
        <f>VLOOKUP($A13,'Return Data'!$B$7:$R$2843,14,0)</f>
        <v>4.2952000000000004</v>
      </c>
      <c r="Q13" s="66">
        <f t="shared" si="7"/>
        <v>26</v>
      </c>
      <c r="R13" s="65">
        <f>VLOOKUP($A13,'Return Data'!$B$7:$R$2843,16,0)</f>
        <v>7.0814000000000004</v>
      </c>
      <c r="S13" s="67">
        <f t="shared" si="4"/>
        <v>18</v>
      </c>
    </row>
    <row r="14" spans="1:19" x14ac:dyDescent="0.3">
      <c r="A14" s="82" t="s">
        <v>88</v>
      </c>
      <c r="B14" s="64">
        <f>VLOOKUP($A14,'Return Data'!$B$7:$R$2843,3,0)</f>
        <v>44438</v>
      </c>
      <c r="C14" s="65">
        <f>VLOOKUP($A14,'Return Data'!$B$7:$R$2843,4,0)</f>
        <v>36.327199999999998</v>
      </c>
      <c r="D14" s="65">
        <f>VLOOKUP($A14,'Return Data'!$B$7:$R$2843,9,0)</f>
        <v>6.492</v>
      </c>
      <c r="E14" s="66">
        <f t="shared" si="0"/>
        <v>25</v>
      </c>
      <c r="F14" s="65">
        <f>VLOOKUP($A14,'Return Data'!$B$7:$R$2843,10,0)</f>
        <v>0.22889999999999999</v>
      </c>
      <c r="G14" s="66">
        <f t="shared" si="1"/>
        <v>28</v>
      </c>
      <c r="H14" s="65">
        <f>VLOOKUP($A14,'Return Data'!$B$7:$R$2843,11,0)</f>
        <v>4.6992000000000003</v>
      </c>
      <c r="I14" s="66">
        <f t="shared" si="2"/>
        <v>26</v>
      </c>
      <c r="J14" s="65">
        <f>VLOOKUP($A14,'Return Data'!$B$7:$R$2843,12,0)</f>
        <v>0.70640000000000003</v>
      </c>
      <c r="K14" s="66">
        <f t="shared" si="3"/>
        <v>28</v>
      </c>
      <c r="L14" s="65">
        <f>VLOOKUP($A14,'Return Data'!$B$7:$R$2843,13,0)</f>
        <v>3.8599000000000001</v>
      </c>
      <c r="M14" s="66">
        <f t="shared" si="5"/>
        <v>27</v>
      </c>
      <c r="N14" s="65">
        <f>VLOOKUP($A14,'Return Data'!$B$7:$R$2843,17,0)</f>
        <v>5.2813999999999997</v>
      </c>
      <c r="O14" s="66">
        <f t="shared" si="6"/>
        <v>23</v>
      </c>
      <c r="P14" s="65">
        <f>VLOOKUP($A14,'Return Data'!$B$7:$R$2843,14,0)</f>
        <v>6.7343999999999999</v>
      </c>
      <c r="Q14" s="66">
        <f t="shared" si="7"/>
        <v>21</v>
      </c>
      <c r="R14" s="65">
        <f>VLOOKUP($A14,'Return Data'!$B$7:$R$2843,16,0)</f>
        <v>7.9099000000000004</v>
      </c>
      <c r="S14" s="67">
        <f t="shared" si="4"/>
        <v>11</v>
      </c>
    </row>
    <row r="15" spans="1:19" x14ac:dyDescent="0.3">
      <c r="A15" s="82" t="s">
        <v>89</v>
      </c>
      <c r="B15" s="64">
        <f>VLOOKUP($A15,'Return Data'!$B$7:$R$2843,3,0)</f>
        <v>44438</v>
      </c>
      <c r="C15" s="65">
        <f>VLOOKUP($A15,'Return Data'!$B$7:$R$2843,4,0)</f>
        <v>24.155000000000001</v>
      </c>
      <c r="D15" s="65">
        <f>VLOOKUP($A15,'Return Data'!$B$7:$R$2843,9,0)</f>
        <v>5.1897000000000002</v>
      </c>
      <c r="E15" s="66">
        <f t="shared" si="0"/>
        <v>29</v>
      </c>
      <c r="F15" s="65">
        <f>VLOOKUP($A15,'Return Data'!$B$7:$R$2843,10,0)</f>
        <v>2.4622000000000002</v>
      </c>
      <c r="G15" s="66">
        <f t="shared" si="1"/>
        <v>27</v>
      </c>
      <c r="H15" s="65">
        <f>VLOOKUP($A15,'Return Data'!$B$7:$R$2843,11,0)</f>
        <v>3.1071</v>
      </c>
      <c r="I15" s="66">
        <f t="shared" si="2"/>
        <v>29</v>
      </c>
      <c r="J15" s="65">
        <f>VLOOKUP($A15,'Return Data'!$B$7:$R$2843,12,0)</f>
        <v>1.083</v>
      </c>
      <c r="K15" s="66">
        <f t="shared" si="3"/>
        <v>27</v>
      </c>
      <c r="L15" s="65">
        <f>VLOOKUP($A15,'Return Data'!$B$7:$R$2843,13,0)</f>
        <v>3.6858</v>
      </c>
      <c r="M15" s="66">
        <f t="shared" si="5"/>
        <v>28</v>
      </c>
      <c r="N15" s="65">
        <f>VLOOKUP($A15,'Return Data'!$B$7:$R$2843,17,0)</f>
        <v>5.3806000000000003</v>
      </c>
      <c r="O15" s="66">
        <f t="shared" si="6"/>
        <v>22</v>
      </c>
      <c r="P15" s="65">
        <f>VLOOKUP($A15,'Return Data'!$B$7:$R$2843,14,0)</f>
        <v>7.2237</v>
      </c>
      <c r="Q15" s="66">
        <f t="shared" si="7"/>
        <v>19</v>
      </c>
      <c r="R15" s="65">
        <f>VLOOKUP($A15,'Return Data'!$B$7:$R$2843,16,0)</f>
        <v>7.4565000000000001</v>
      </c>
      <c r="S15" s="67">
        <f t="shared" si="4"/>
        <v>15</v>
      </c>
    </row>
    <row r="16" spans="1:19" x14ac:dyDescent="0.3">
      <c r="A16" s="82" t="s">
        <v>90</v>
      </c>
      <c r="B16" s="64">
        <f>VLOOKUP($A16,'Return Data'!$B$7:$R$2843,3,0)</f>
        <v>44438</v>
      </c>
      <c r="C16" s="65">
        <f>VLOOKUP($A16,'Return Data'!$B$7:$R$2843,4,0)</f>
        <v>2666.47</v>
      </c>
      <c r="D16" s="65">
        <f>VLOOKUP($A16,'Return Data'!$B$7:$R$2843,9,0)</f>
        <v>11.0517</v>
      </c>
      <c r="E16" s="66">
        <f t="shared" si="0"/>
        <v>2</v>
      </c>
      <c r="F16" s="65">
        <f>VLOOKUP($A16,'Return Data'!$B$7:$R$2843,10,0)</f>
        <v>4.1444999999999999</v>
      </c>
      <c r="G16" s="66">
        <f t="shared" si="1"/>
        <v>13</v>
      </c>
      <c r="H16" s="65">
        <f>VLOOKUP($A16,'Return Data'!$B$7:$R$2843,11,0)</f>
        <v>7.6776999999999997</v>
      </c>
      <c r="I16" s="66">
        <f t="shared" si="2"/>
        <v>11</v>
      </c>
      <c r="J16" s="65">
        <f>VLOOKUP($A16,'Return Data'!$B$7:$R$2843,12,0)</f>
        <v>2.3048000000000002</v>
      </c>
      <c r="K16" s="66">
        <f t="shared" si="3"/>
        <v>19</v>
      </c>
      <c r="L16" s="65">
        <f>VLOOKUP($A16,'Return Data'!$B$7:$R$2843,13,0)</f>
        <v>5.2915000000000001</v>
      </c>
      <c r="M16" s="66">
        <f t="shared" si="5"/>
        <v>17</v>
      </c>
      <c r="N16" s="65">
        <f>VLOOKUP($A16,'Return Data'!$B$7:$R$2843,17,0)</f>
        <v>8.9281000000000006</v>
      </c>
      <c r="O16" s="66">
        <f t="shared" si="6"/>
        <v>4</v>
      </c>
      <c r="P16" s="65">
        <f>VLOOKUP($A16,'Return Data'!$B$7:$R$2843,14,0)</f>
        <v>9.6220999999999997</v>
      </c>
      <c r="Q16" s="66">
        <f t="shared" si="7"/>
        <v>3</v>
      </c>
      <c r="R16" s="65">
        <f>VLOOKUP($A16,'Return Data'!$B$7:$R$2843,16,0)</f>
        <v>7.0885999999999996</v>
      </c>
      <c r="S16" s="67">
        <f t="shared" si="4"/>
        <v>17</v>
      </c>
    </row>
    <row r="17" spans="1:19" x14ac:dyDescent="0.3">
      <c r="A17" s="82" t="s">
        <v>92</v>
      </c>
      <c r="B17" s="64">
        <f>VLOOKUP($A17,'Return Data'!$B$7:$R$2843,3,0)</f>
        <v>44438</v>
      </c>
      <c r="C17" s="65">
        <f>VLOOKUP($A17,'Return Data'!$B$7:$R$2843,4,0)</f>
        <v>72.358800000000002</v>
      </c>
      <c r="D17" s="65">
        <f>VLOOKUP($A17,'Return Data'!$B$7:$R$2843,9,0)</f>
        <v>9.4230999999999998</v>
      </c>
      <c r="E17" s="66">
        <f t="shared" si="0"/>
        <v>9</v>
      </c>
      <c r="F17" s="65">
        <f>VLOOKUP($A17,'Return Data'!$B$7:$R$2843,10,0)</f>
        <v>6.3299999999999995E-2</v>
      </c>
      <c r="G17" s="66">
        <f t="shared" si="1"/>
        <v>29</v>
      </c>
      <c r="H17" s="65">
        <f>VLOOKUP($A17,'Return Data'!$B$7:$R$2843,11,0)</f>
        <v>8.2857000000000003</v>
      </c>
      <c r="I17" s="66">
        <f t="shared" si="2"/>
        <v>8</v>
      </c>
      <c r="J17" s="65">
        <f>VLOOKUP($A17,'Return Data'!$B$7:$R$2843,12,0)</f>
        <v>10.288399999999999</v>
      </c>
      <c r="K17" s="66">
        <f t="shared" si="3"/>
        <v>1</v>
      </c>
      <c r="L17" s="65">
        <f>VLOOKUP($A17,'Return Data'!$B$7:$R$2843,13,0)</f>
        <v>9.0065000000000008</v>
      </c>
      <c r="M17" s="66">
        <f t="shared" si="5"/>
        <v>4</v>
      </c>
      <c r="N17" s="65">
        <f>VLOOKUP($A17,'Return Data'!$B$7:$R$2843,17,0)</f>
        <v>3.1021999999999998</v>
      </c>
      <c r="O17" s="66">
        <f t="shared" si="6"/>
        <v>27</v>
      </c>
      <c r="P17" s="65">
        <f>VLOOKUP($A17,'Return Data'!$B$7:$R$2843,14,0)</f>
        <v>4.7950999999999997</v>
      </c>
      <c r="Q17" s="66">
        <f t="shared" si="7"/>
        <v>25</v>
      </c>
      <c r="R17" s="65">
        <f>VLOOKUP($A17,'Return Data'!$B$7:$R$2843,16,0)</f>
        <v>8.4115000000000002</v>
      </c>
      <c r="S17" s="67">
        <f t="shared" si="4"/>
        <v>7</v>
      </c>
    </row>
    <row r="18" spans="1:19" x14ac:dyDescent="0.3">
      <c r="A18" s="82" t="s">
        <v>93</v>
      </c>
      <c r="B18" s="64">
        <f>VLOOKUP($A18,'Return Data'!$B$7:$R$2843,3,0)</f>
        <v>44438</v>
      </c>
      <c r="C18" s="65">
        <f>VLOOKUP($A18,'Return Data'!$B$7:$R$2843,4,0)</f>
        <v>72.868399999999994</v>
      </c>
      <c r="D18" s="65">
        <f>VLOOKUP($A18,'Return Data'!$B$7:$R$2843,9,0)</f>
        <v>7.8909000000000002</v>
      </c>
      <c r="E18" s="66">
        <f t="shared" si="0"/>
        <v>18</v>
      </c>
      <c r="F18" s="65">
        <f>VLOOKUP($A18,'Return Data'!$B$7:$R$2843,10,0)</f>
        <v>25.650400000000001</v>
      </c>
      <c r="G18" s="66">
        <f t="shared" si="1"/>
        <v>1</v>
      </c>
      <c r="H18" s="65">
        <f>VLOOKUP($A18,'Return Data'!$B$7:$R$2843,11,0)</f>
        <v>15.464499999999999</v>
      </c>
      <c r="I18" s="66">
        <f t="shared" si="2"/>
        <v>1</v>
      </c>
      <c r="J18" s="65">
        <f>VLOOKUP($A18,'Return Data'!$B$7:$R$2843,12,0)</f>
        <v>9.9772999999999996</v>
      </c>
      <c r="K18" s="66">
        <f t="shared" si="3"/>
        <v>2</v>
      </c>
      <c r="L18" s="65">
        <f>VLOOKUP($A18,'Return Data'!$B$7:$R$2843,13,0)</f>
        <v>10.4094</v>
      </c>
      <c r="M18" s="66">
        <f t="shared" si="5"/>
        <v>1</v>
      </c>
      <c r="N18" s="65">
        <f>VLOOKUP($A18,'Return Data'!$B$7:$R$2843,17,0)</f>
        <v>9.2056000000000004</v>
      </c>
      <c r="O18" s="66">
        <f t="shared" si="6"/>
        <v>1</v>
      </c>
      <c r="P18" s="65">
        <f>VLOOKUP($A18,'Return Data'!$B$7:$R$2843,14,0)</f>
        <v>7.3526999999999996</v>
      </c>
      <c r="Q18" s="66">
        <f t="shared" si="7"/>
        <v>16</v>
      </c>
      <c r="R18" s="65">
        <f>VLOOKUP($A18,'Return Data'!$B$7:$R$2843,16,0)</f>
        <v>8.4960000000000004</v>
      </c>
      <c r="S18" s="67">
        <f t="shared" si="4"/>
        <v>4</v>
      </c>
    </row>
    <row r="19" spans="1:19" x14ac:dyDescent="0.3">
      <c r="A19" s="82" t="s">
        <v>94</v>
      </c>
      <c r="B19" s="64">
        <f>VLOOKUP($A19,'Return Data'!$B$7:$R$2843,3,0)</f>
        <v>44438</v>
      </c>
      <c r="C19" s="65">
        <f>VLOOKUP($A19,'Return Data'!$B$7:$R$2843,4,0)</f>
        <v>72.868399999999994</v>
      </c>
      <c r="D19" s="65">
        <f>VLOOKUP($A19,'Return Data'!$B$7:$R$2843,9,0)</f>
        <v>7.8909000000000002</v>
      </c>
      <c r="E19" s="66">
        <f t="shared" si="0"/>
        <v>18</v>
      </c>
      <c r="F19" s="65">
        <f>VLOOKUP($A19,'Return Data'!$B$7:$R$2843,10,0)</f>
        <v>25.650400000000001</v>
      </c>
      <c r="G19" s="66">
        <f t="shared" si="1"/>
        <v>1</v>
      </c>
      <c r="H19" s="65">
        <f>VLOOKUP($A19,'Return Data'!$B$7:$R$2843,11,0)</f>
        <v>15.464499999999999</v>
      </c>
      <c r="I19" s="66">
        <f t="shared" si="2"/>
        <v>1</v>
      </c>
      <c r="J19" s="65">
        <f>VLOOKUP($A19,'Return Data'!$B$7:$R$2843,12,0)</f>
        <v>9.9772999999999996</v>
      </c>
      <c r="K19" s="66">
        <f t="shared" si="3"/>
        <v>2</v>
      </c>
      <c r="L19" s="65">
        <f>VLOOKUP($A19,'Return Data'!$B$7:$R$2843,13,0)</f>
        <v>10.4094</v>
      </c>
      <c r="M19" s="66">
        <f t="shared" si="5"/>
        <v>1</v>
      </c>
      <c r="N19" s="65">
        <f>VLOOKUP($A19,'Return Data'!$B$7:$R$2843,17,0)</f>
        <v>9.2056000000000004</v>
      </c>
      <c r="O19" s="66">
        <f t="shared" si="6"/>
        <v>1</v>
      </c>
      <c r="P19" s="65">
        <f>VLOOKUP($A19,'Return Data'!$B$7:$R$2843,14,0)</f>
        <v>7.3526999999999996</v>
      </c>
      <c r="Q19" s="66">
        <f t="shared" si="7"/>
        <v>16</v>
      </c>
      <c r="R19" s="65">
        <f>VLOOKUP($A19,'Return Data'!$B$7:$R$2843,16,0)</f>
        <v>8.4960000000000004</v>
      </c>
      <c r="S19" s="67">
        <f t="shared" si="4"/>
        <v>4</v>
      </c>
    </row>
    <row r="20" spans="1:19" x14ac:dyDescent="0.3">
      <c r="A20" s="82" t="s">
        <v>95</v>
      </c>
      <c r="B20" s="64">
        <f>VLOOKUP($A20,'Return Data'!$B$7:$R$2843,3,0)</f>
        <v>44438</v>
      </c>
      <c r="C20" s="65">
        <f>VLOOKUP($A20,'Return Data'!$B$7:$R$2843,4,0)</f>
        <v>72.868399999999994</v>
      </c>
      <c r="D20" s="65">
        <f>VLOOKUP($A20,'Return Data'!$B$7:$R$2843,9,0)</f>
        <v>7.8909000000000002</v>
      </c>
      <c r="E20" s="66">
        <f t="shared" si="0"/>
        <v>18</v>
      </c>
      <c r="F20" s="65">
        <f>VLOOKUP($A20,'Return Data'!$B$7:$R$2843,10,0)</f>
        <v>25.650400000000001</v>
      </c>
      <c r="G20" s="66">
        <f t="shared" si="1"/>
        <v>1</v>
      </c>
      <c r="H20" s="65">
        <f>VLOOKUP($A20,'Return Data'!$B$7:$R$2843,11,0)</f>
        <v>15.464499999999999</v>
      </c>
      <c r="I20" s="66">
        <f t="shared" si="2"/>
        <v>1</v>
      </c>
      <c r="J20" s="65">
        <f>VLOOKUP($A20,'Return Data'!$B$7:$R$2843,12,0)</f>
        <v>9.9772999999999996</v>
      </c>
      <c r="K20" s="66">
        <f t="shared" si="3"/>
        <v>2</v>
      </c>
      <c r="L20" s="65">
        <f>VLOOKUP($A20,'Return Data'!$B$7:$R$2843,13,0)</f>
        <v>10.4094</v>
      </c>
      <c r="M20" s="66">
        <f t="shared" si="5"/>
        <v>1</v>
      </c>
      <c r="N20" s="65">
        <f>VLOOKUP($A20,'Return Data'!$B$7:$R$2843,17,0)</f>
        <v>9.2056000000000004</v>
      </c>
      <c r="O20" s="66">
        <f t="shared" si="6"/>
        <v>1</v>
      </c>
      <c r="P20" s="65">
        <f>VLOOKUP($A20,'Return Data'!$B$7:$R$2843,14,0)</f>
        <v>7.3526999999999996</v>
      </c>
      <c r="Q20" s="66">
        <f t="shared" si="7"/>
        <v>16</v>
      </c>
      <c r="R20" s="65">
        <f>VLOOKUP($A20,'Return Data'!$B$7:$R$2843,16,0)</f>
        <v>8.4960000000000004</v>
      </c>
      <c r="S20" s="67">
        <f t="shared" si="4"/>
        <v>4</v>
      </c>
    </row>
    <row r="21" spans="1:19" x14ac:dyDescent="0.3">
      <c r="A21" s="82" t="s">
        <v>96</v>
      </c>
      <c r="B21" s="64">
        <f>VLOOKUP($A21,'Return Data'!$B$7:$R$2843,3,0)</f>
        <v>44438</v>
      </c>
      <c r="C21" s="65">
        <f>VLOOKUP($A21,'Return Data'!$B$7:$R$2843,4,0)</f>
        <v>28.644600000000001</v>
      </c>
      <c r="D21" s="65">
        <f>VLOOKUP($A21,'Return Data'!$B$7:$R$2843,9,0)</f>
        <v>9.2966999999999995</v>
      </c>
      <c r="E21" s="66">
        <f t="shared" si="0"/>
        <v>10</v>
      </c>
      <c r="F21" s="65">
        <f>VLOOKUP($A21,'Return Data'!$B$7:$R$2843,10,0)</f>
        <v>2.6615000000000002</v>
      </c>
      <c r="G21" s="66">
        <f t="shared" si="1"/>
        <v>26</v>
      </c>
      <c r="H21" s="65">
        <f>VLOOKUP($A21,'Return Data'!$B$7:$R$2843,11,0)</f>
        <v>5.32</v>
      </c>
      <c r="I21" s="66">
        <f t="shared" si="2"/>
        <v>24</v>
      </c>
      <c r="J21" s="65">
        <f>VLOOKUP($A21,'Return Data'!$B$7:$R$2843,12,0)</f>
        <v>1.8325</v>
      </c>
      <c r="K21" s="66">
        <f t="shared" si="3"/>
        <v>22</v>
      </c>
      <c r="L21" s="65">
        <f>VLOOKUP($A21,'Return Data'!$B$7:$R$2843,13,0)</f>
        <v>4.6665000000000001</v>
      </c>
      <c r="M21" s="66">
        <f t="shared" si="5"/>
        <v>22</v>
      </c>
      <c r="N21" s="65">
        <f>VLOOKUP($A21,'Return Data'!$B$7:$R$2843,17,0)</f>
        <v>5.3808999999999996</v>
      </c>
      <c r="O21" s="66">
        <f t="shared" si="6"/>
        <v>21</v>
      </c>
      <c r="P21" s="65">
        <f>VLOOKUP($A21,'Return Data'!$B$7:$R$2843,14,0)</f>
        <v>7.9527999999999999</v>
      </c>
      <c r="Q21" s="66">
        <f t="shared" si="7"/>
        <v>13</v>
      </c>
      <c r="R21" s="65">
        <f>VLOOKUP($A21,'Return Data'!$B$7:$R$2843,16,0)</f>
        <v>7.8578000000000001</v>
      </c>
      <c r="S21" s="67">
        <f t="shared" si="4"/>
        <v>12</v>
      </c>
    </row>
    <row r="22" spans="1:19" x14ac:dyDescent="0.3">
      <c r="A22" s="82" t="s">
        <v>97</v>
      </c>
      <c r="B22" s="64">
        <f>VLOOKUP($A22,'Return Data'!$B$7:$R$2843,3,0)</f>
        <v>44438</v>
      </c>
      <c r="C22" s="65">
        <f>VLOOKUP($A22,'Return Data'!$B$7:$R$2843,4,0)</f>
        <v>28.689699999999998</v>
      </c>
      <c r="D22" s="65">
        <f>VLOOKUP($A22,'Return Data'!$B$7:$R$2843,9,0)</f>
        <v>9.1526999999999994</v>
      </c>
      <c r="E22" s="66">
        <f t="shared" si="0"/>
        <v>11</v>
      </c>
      <c r="F22" s="65">
        <f>VLOOKUP($A22,'Return Data'!$B$7:$R$2843,10,0)</f>
        <v>4.7164999999999999</v>
      </c>
      <c r="G22" s="66">
        <f t="shared" si="1"/>
        <v>12</v>
      </c>
      <c r="H22" s="65">
        <f>VLOOKUP($A22,'Return Data'!$B$7:$R$2843,11,0)</f>
        <v>6.6883999999999997</v>
      </c>
      <c r="I22" s="66">
        <f t="shared" si="2"/>
        <v>17</v>
      </c>
      <c r="J22" s="65">
        <f>VLOOKUP($A22,'Return Data'!$B$7:$R$2843,12,0)</f>
        <v>4.5867000000000004</v>
      </c>
      <c r="K22" s="66">
        <f t="shared" si="3"/>
        <v>9</v>
      </c>
      <c r="L22" s="65">
        <f>VLOOKUP($A22,'Return Data'!$B$7:$R$2843,13,0)</f>
        <v>7.2556000000000003</v>
      </c>
      <c r="M22" s="66">
        <f t="shared" si="5"/>
        <v>7</v>
      </c>
      <c r="N22" s="65">
        <f>VLOOKUP($A22,'Return Data'!$B$7:$R$2843,17,0)</f>
        <v>8.8331999999999997</v>
      </c>
      <c r="O22" s="66">
        <f t="shared" si="6"/>
        <v>5</v>
      </c>
      <c r="P22" s="65">
        <f>VLOOKUP($A22,'Return Data'!$B$7:$R$2843,14,0)</f>
        <v>9.2617999999999991</v>
      </c>
      <c r="Q22" s="66">
        <f t="shared" si="7"/>
        <v>5</v>
      </c>
      <c r="R22" s="65">
        <f>VLOOKUP($A22,'Return Data'!$B$7:$R$2843,16,0)</f>
        <v>9.4972999999999992</v>
      </c>
      <c r="S22" s="67">
        <f t="shared" si="4"/>
        <v>1</v>
      </c>
    </row>
    <row r="23" spans="1:19" x14ac:dyDescent="0.3">
      <c r="A23" s="82" t="s">
        <v>98</v>
      </c>
      <c r="B23" s="64">
        <f>VLOOKUP($A23,'Return Data'!$B$7:$R$2843,3,0)</f>
        <v>44438</v>
      </c>
      <c r="C23" s="65">
        <f>VLOOKUP($A23,'Return Data'!$B$7:$R$2843,4,0)</f>
        <v>17.6388</v>
      </c>
      <c r="D23" s="65">
        <f>VLOOKUP($A23,'Return Data'!$B$7:$R$2843,9,0)</f>
        <v>7.0171000000000001</v>
      </c>
      <c r="E23" s="66">
        <f t="shared" si="0"/>
        <v>23</v>
      </c>
      <c r="F23" s="65">
        <f>VLOOKUP($A23,'Return Data'!$B$7:$R$2843,10,0)</f>
        <v>3.8820000000000001</v>
      </c>
      <c r="G23" s="66">
        <f t="shared" si="1"/>
        <v>15</v>
      </c>
      <c r="H23" s="65">
        <f>VLOOKUP($A23,'Return Data'!$B$7:$R$2843,11,0)</f>
        <v>5.7796000000000003</v>
      </c>
      <c r="I23" s="66">
        <f t="shared" si="2"/>
        <v>22</v>
      </c>
      <c r="J23" s="65">
        <f>VLOOKUP($A23,'Return Data'!$B$7:$R$2843,12,0)</f>
        <v>4.0705</v>
      </c>
      <c r="K23" s="66">
        <f t="shared" si="3"/>
        <v>11</v>
      </c>
      <c r="L23" s="65">
        <f>VLOOKUP($A23,'Return Data'!$B$7:$R$2843,13,0)</f>
        <v>5.9659000000000004</v>
      </c>
      <c r="M23" s="66">
        <f t="shared" si="5"/>
        <v>14</v>
      </c>
      <c r="N23" s="65">
        <f>VLOOKUP($A23,'Return Data'!$B$7:$R$2843,17,0)</f>
        <v>6.9401999999999999</v>
      </c>
      <c r="O23" s="66">
        <f t="shared" si="6"/>
        <v>10</v>
      </c>
      <c r="P23" s="65">
        <f>VLOOKUP($A23,'Return Data'!$B$7:$R$2843,14,0)</f>
        <v>7.1905999999999999</v>
      </c>
      <c r="Q23" s="66">
        <f t="shared" si="7"/>
        <v>20</v>
      </c>
      <c r="R23" s="65">
        <f>VLOOKUP($A23,'Return Data'!$B$7:$R$2843,16,0)</f>
        <v>6.1367000000000003</v>
      </c>
      <c r="S23" s="67">
        <f t="shared" si="4"/>
        <v>26</v>
      </c>
    </row>
    <row r="24" spans="1:19" x14ac:dyDescent="0.3">
      <c r="A24" s="82" t="s">
        <v>99</v>
      </c>
      <c r="B24" s="64">
        <f>VLOOKUP($A24,'Return Data'!$B$7:$R$2843,3,0)</f>
        <v>44438</v>
      </c>
      <c r="C24" s="65">
        <f>VLOOKUP($A24,'Return Data'!$B$7:$R$2843,4,0)</f>
        <v>27.630800000000001</v>
      </c>
      <c r="D24" s="65">
        <f>VLOOKUP($A24,'Return Data'!$B$7:$R$2843,9,0)</f>
        <v>8.3425999999999991</v>
      </c>
      <c r="E24" s="66">
        <f t="shared" si="0"/>
        <v>14</v>
      </c>
      <c r="F24" s="65">
        <f>VLOOKUP($A24,'Return Data'!$B$7:$R$2843,10,0)</f>
        <v>4.0899000000000001</v>
      </c>
      <c r="G24" s="66">
        <f t="shared" si="1"/>
        <v>14</v>
      </c>
      <c r="H24" s="65">
        <f>VLOOKUP($A24,'Return Data'!$B$7:$R$2843,11,0)</f>
        <v>6.8917999999999999</v>
      </c>
      <c r="I24" s="66">
        <f t="shared" si="2"/>
        <v>14</v>
      </c>
      <c r="J24" s="65">
        <f>VLOOKUP($A24,'Return Data'!$B$7:$R$2843,12,0)</f>
        <v>2.0491000000000001</v>
      </c>
      <c r="K24" s="66">
        <f t="shared" si="3"/>
        <v>21</v>
      </c>
      <c r="L24" s="65">
        <f>VLOOKUP($A24,'Return Data'!$B$7:$R$2843,13,0)</f>
        <v>5.3940999999999999</v>
      </c>
      <c r="M24" s="66">
        <f t="shared" si="5"/>
        <v>16</v>
      </c>
      <c r="N24" s="65">
        <f>VLOOKUP($A24,'Return Data'!$B$7:$R$2843,17,0)</f>
        <v>7.5708000000000002</v>
      </c>
      <c r="O24" s="66">
        <f t="shared" si="6"/>
        <v>8</v>
      </c>
      <c r="P24" s="65">
        <f>VLOOKUP($A24,'Return Data'!$B$7:$R$2843,14,0)</f>
        <v>9.9390000000000001</v>
      </c>
      <c r="Q24" s="66">
        <f t="shared" si="7"/>
        <v>1</v>
      </c>
      <c r="R24" s="65">
        <f>VLOOKUP($A24,'Return Data'!$B$7:$R$2843,16,0)</f>
        <v>8.2952999999999992</v>
      </c>
      <c r="S24" s="67">
        <f t="shared" si="4"/>
        <v>9</v>
      </c>
    </row>
    <row r="25" spans="1:19" x14ac:dyDescent="0.3">
      <c r="A25" s="82" t="s">
        <v>100</v>
      </c>
      <c r="B25" s="64">
        <f>VLOOKUP($A25,'Return Data'!$B$7:$R$2843,3,0)</f>
        <v>44438</v>
      </c>
      <c r="C25" s="65">
        <f>VLOOKUP($A25,'Return Data'!$B$7:$R$2843,4,0)</f>
        <v>17.506599999999999</v>
      </c>
      <c r="D25" s="65">
        <f>VLOOKUP($A25,'Return Data'!$B$7:$R$2843,9,0)</f>
        <v>10.5383</v>
      </c>
      <c r="E25" s="66">
        <f t="shared" si="0"/>
        <v>7</v>
      </c>
      <c r="F25" s="65">
        <f>VLOOKUP($A25,'Return Data'!$B$7:$R$2843,10,0)</f>
        <v>7.1745999999999999</v>
      </c>
      <c r="G25" s="66">
        <f t="shared" si="1"/>
        <v>5</v>
      </c>
      <c r="H25" s="65">
        <f>VLOOKUP($A25,'Return Data'!$B$7:$R$2843,11,0)</f>
        <v>9.4303000000000008</v>
      </c>
      <c r="I25" s="66">
        <f t="shared" si="2"/>
        <v>6</v>
      </c>
      <c r="J25" s="65">
        <f>VLOOKUP($A25,'Return Data'!$B$7:$R$2843,12,0)</f>
        <v>6.0305999999999997</v>
      </c>
      <c r="K25" s="66">
        <f t="shared" si="3"/>
        <v>6</v>
      </c>
      <c r="L25" s="65">
        <f>VLOOKUP($A25,'Return Data'!$B$7:$R$2843,13,0)</f>
        <v>7.7343000000000002</v>
      </c>
      <c r="M25" s="66">
        <f t="shared" si="5"/>
        <v>6</v>
      </c>
      <c r="N25" s="65">
        <f>VLOOKUP($A25,'Return Data'!$B$7:$R$2843,17,0)</f>
        <v>7.4158999999999997</v>
      </c>
      <c r="O25" s="66">
        <f t="shared" si="6"/>
        <v>9</v>
      </c>
      <c r="P25" s="65">
        <f>VLOOKUP($A25,'Return Data'!$B$7:$R$2843,14,0)</f>
        <v>7.4123000000000001</v>
      </c>
      <c r="Q25" s="66">
        <f t="shared" si="7"/>
        <v>14</v>
      </c>
      <c r="R25" s="65">
        <f>VLOOKUP($A25,'Return Data'!$B$7:$R$2843,16,0)</f>
        <v>7.0776000000000003</v>
      </c>
      <c r="S25" s="67">
        <f t="shared" si="4"/>
        <v>19</v>
      </c>
    </row>
    <row r="26" spans="1:19" x14ac:dyDescent="0.3">
      <c r="A26" s="82" t="s">
        <v>101</v>
      </c>
      <c r="B26" s="64">
        <f>VLOOKUP($A26,'Return Data'!$B$7:$R$2843,3,0)</f>
        <v>44438</v>
      </c>
      <c r="C26" s="65">
        <f>VLOOKUP($A26,'Return Data'!$B$7:$R$2843,4,0)</f>
        <v>1211.54</v>
      </c>
      <c r="D26" s="65">
        <f>VLOOKUP($A26,'Return Data'!$B$7:$R$2843,9,0)</f>
        <v>8.7056000000000004</v>
      </c>
      <c r="E26" s="66">
        <f t="shared" si="0"/>
        <v>12</v>
      </c>
      <c r="F26" s="65">
        <f>VLOOKUP($A26,'Return Data'!$B$7:$R$2843,10,0)</f>
        <v>4.9244000000000003</v>
      </c>
      <c r="G26" s="66">
        <f t="shared" si="1"/>
        <v>10</v>
      </c>
      <c r="H26" s="65">
        <f>VLOOKUP($A26,'Return Data'!$B$7:$R$2843,11,0)</f>
        <v>6.4507000000000003</v>
      </c>
      <c r="I26" s="66">
        <f t="shared" si="2"/>
        <v>18</v>
      </c>
      <c r="J26" s="65">
        <f>VLOOKUP($A26,'Return Data'!$B$7:$R$2843,12,0)</f>
        <v>3.6941999999999999</v>
      </c>
      <c r="K26" s="66">
        <f t="shared" si="3"/>
        <v>12</v>
      </c>
      <c r="L26" s="65">
        <f>VLOOKUP($A26,'Return Data'!$B$7:$R$2843,13,0)</f>
        <v>6.2821999999999996</v>
      </c>
      <c r="M26" s="66">
        <f t="shared" si="5"/>
        <v>12</v>
      </c>
      <c r="N26" s="65"/>
      <c r="O26" s="66"/>
      <c r="P26" s="65"/>
      <c r="Q26" s="66"/>
      <c r="R26" s="65">
        <f>VLOOKUP($A26,'Return Data'!$B$7:$R$2843,16,0)</f>
        <v>7.2552000000000003</v>
      </c>
      <c r="S26" s="67">
        <f t="shared" si="4"/>
        <v>16</v>
      </c>
    </row>
    <row r="27" spans="1:19" x14ac:dyDescent="0.3">
      <c r="A27" s="82" t="s">
        <v>102</v>
      </c>
      <c r="B27" s="64">
        <f>VLOOKUP($A27,'Return Data'!$B$7:$R$2843,3,0)</f>
        <v>44438</v>
      </c>
      <c r="C27" s="65">
        <f>VLOOKUP($A27,'Return Data'!$B$7:$R$2843,4,0)</f>
        <v>32.970999999999997</v>
      </c>
      <c r="D27" s="65">
        <f>VLOOKUP($A27,'Return Data'!$B$7:$R$2843,9,0)</f>
        <v>6.5389999999999997</v>
      </c>
      <c r="E27" s="66">
        <f t="shared" si="0"/>
        <v>24</v>
      </c>
      <c r="F27" s="65">
        <f>VLOOKUP($A27,'Return Data'!$B$7:$R$2843,10,0)</f>
        <v>3.5522999999999998</v>
      </c>
      <c r="G27" s="66">
        <f t="shared" si="1"/>
        <v>17</v>
      </c>
      <c r="H27" s="65">
        <f>VLOOKUP($A27,'Return Data'!$B$7:$R$2843,11,0)</f>
        <v>5.4532999999999996</v>
      </c>
      <c r="I27" s="66">
        <f t="shared" si="2"/>
        <v>23</v>
      </c>
      <c r="J27" s="65">
        <f>VLOOKUP($A27,'Return Data'!$B$7:$R$2843,12,0)</f>
        <v>2.9209999999999998</v>
      </c>
      <c r="K27" s="66">
        <f t="shared" si="3"/>
        <v>15</v>
      </c>
      <c r="L27" s="65">
        <f>VLOOKUP($A27,'Return Data'!$B$7:$R$2843,13,0)</f>
        <v>4.7478999999999996</v>
      </c>
      <c r="M27" s="66">
        <f t="shared" si="5"/>
        <v>21</v>
      </c>
      <c r="N27" s="65">
        <f>VLOOKUP($A27,'Return Data'!$B$7:$R$2843,17,0)</f>
        <v>5.5727000000000002</v>
      </c>
      <c r="O27" s="66">
        <f t="shared" ref="O27:O37" si="8">RANK(N27,N$8:N$39,0)</f>
        <v>20</v>
      </c>
      <c r="P27" s="65">
        <f>VLOOKUP($A27,'Return Data'!$B$7:$R$2843,14,0)</f>
        <v>6.0738000000000003</v>
      </c>
      <c r="Q27" s="66">
        <f t="shared" ref="Q27:Q37" si="9">RANK(P27,P$8:P$39,0)</f>
        <v>22</v>
      </c>
      <c r="R27" s="65">
        <f>VLOOKUP($A27,'Return Data'!$B$7:$R$2843,16,0)</f>
        <v>6.7769000000000004</v>
      </c>
      <c r="S27" s="67">
        <f t="shared" si="4"/>
        <v>24</v>
      </c>
    </row>
    <row r="28" spans="1:19" x14ac:dyDescent="0.3">
      <c r="A28" s="82" t="s">
        <v>103</v>
      </c>
      <c r="B28" s="64">
        <f>VLOOKUP($A28,'Return Data'!$B$7:$R$2843,3,0)</f>
        <v>44438</v>
      </c>
      <c r="C28" s="65">
        <f>VLOOKUP($A28,'Return Data'!$B$7:$R$2843,4,0)</f>
        <v>29.7666</v>
      </c>
      <c r="D28" s="65">
        <f>VLOOKUP($A28,'Return Data'!$B$7:$R$2843,9,0)</f>
        <v>10.995200000000001</v>
      </c>
      <c r="E28" s="66">
        <f t="shared" si="0"/>
        <v>4</v>
      </c>
      <c r="F28" s="65">
        <f>VLOOKUP($A28,'Return Data'!$B$7:$R$2843,10,0)</f>
        <v>5.6753</v>
      </c>
      <c r="G28" s="66">
        <f t="shared" si="1"/>
        <v>7</v>
      </c>
      <c r="H28" s="65">
        <f>VLOOKUP($A28,'Return Data'!$B$7:$R$2843,11,0)</f>
        <v>7.6272000000000002</v>
      </c>
      <c r="I28" s="66">
        <f t="shared" si="2"/>
        <v>12</v>
      </c>
      <c r="J28" s="65">
        <f>VLOOKUP($A28,'Return Data'!$B$7:$R$2843,12,0)</f>
        <v>2.9003000000000001</v>
      </c>
      <c r="K28" s="66">
        <f t="shared" si="3"/>
        <v>16</v>
      </c>
      <c r="L28" s="65">
        <f>VLOOKUP($A28,'Return Data'!$B$7:$R$2843,13,0)</f>
        <v>6.4276999999999997</v>
      </c>
      <c r="M28" s="66">
        <f t="shared" si="5"/>
        <v>11</v>
      </c>
      <c r="N28" s="65">
        <f>VLOOKUP($A28,'Return Data'!$B$7:$R$2843,17,0)</f>
        <v>7.8617999999999997</v>
      </c>
      <c r="O28" s="66">
        <f t="shared" si="8"/>
        <v>7</v>
      </c>
      <c r="P28" s="65">
        <f>VLOOKUP($A28,'Return Data'!$B$7:$R$2843,14,0)</f>
        <v>9.4884000000000004</v>
      </c>
      <c r="Q28" s="66">
        <f t="shared" si="9"/>
        <v>4</v>
      </c>
      <c r="R28" s="65">
        <f>VLOOKUP($A28,'Return Data'!$B$7:$R$2843,16,0)</f>
        <v>8.5681999999999992</v>
      </c>
      <c r="S28" s="67">
        <f t="shared" si="4"/>
        <v>3</v>
      </c>
    </row>
    <row r="29" spans="1:19" x14ac:dyDescent="0.3">
      <c r="A29" s="82" t="s">
        <v>104</v>
      </c>
      <c r="B29" s="64">
        <f>VLOOKUP($A29,'Return Data'!$B$7:$R$2843,3,0)</f>
        <v>44438</v>
      </c>
      <c r="C29" s="65">
        <f>VLOOKUP($A29,'Return Data'!$B$7:$R$2843,4,0)</f>
        <v>23.749600000000001</v>
      </c>
      <c r="D29" s="65">
        <f>VLOOKUP($A29,'Return Data'!$B$7:$R$2843,9,0)</f>
        <v>7.7950999999999997</v>
      </c>
      <c r="E29" s="66">
        <f t="shared" si="0"/>
        <v>21</v>
      </c>
      <c r="F29" s="65">
        <f>VLOOKUP($A29,'Return Data'!$B$7:$R$2843,10,0)</f>
        <v>3.8338999999999999</v>
      </c>
      <c r="G29" s="66">
        <f t="shared" si="1"/>
        <v>16</v>
      </c>
      <c r="H29" s="65">
        <f>VLOOKUP($A29,'Return Data'!$B$7:$R$2843,11,0)</f>
        <v>5.9009999999999998</v>
      </c>
      <c r="I29" s="66">
        <f t="shared" si="2"/>
        <v>20</v>
      </c>
      <c r="J29" s="65">
        <f>VLOOKUP($A29,'Return Data'!$B$7:$R$2843,12,0)</f>
        <v>1.4341999999999999</v>
      </c>
      <c r="K29" s="66">
        <f t="shared" si="3"/>
        <v>26</v>
      </c>
      <c r="L29" s="65">
        <f>VLOOKUP($A29,'Return Data'!$B$7:$R$2843,13,0)</f>
        <v>4.5660999999999996</v>
      </c>
      <c r="M29" s="66">
        <f t="shared" si="5"/>
        <v>23</v>
      </c>
      <c r="N29" s="65">
        <f>VLOOKUP($A29,'Return Data'!$B$7:$R$2843,17,0)</f>
        <v>6.2901999999999996</v>
      </c>
      <c r="O29" s="66">
        <f t="shared" si="8"/>
        <v>18</v>
      </c>
      <c r="P29" s="65">
        <f>VLOOKUP($A29,'Return Data'!$B$7:$R$2843,14,0)</f>
        <v>8.1859999999999999</v>
      </c>
      <c r="Q29" s="66">
        <f t="shared" si="9"/>
        <v>11</v>
      </c>
      <c r="R29" s="65">
        <f>VLOOKUP($A29,'Return Data'!$B$7:$R$2843,16,0)</f>
        <v>5.9316000000000004</v>
      </c>
      <c r="S29" s="67">
        <f t="shared" si="4"/>
        <v>28</v>
      </c>
    </row>
    <row r="30" spans="1:19" x14ac:dyDescent="0.3">
      <c r="A30" s="82" t="s">
        <v>105</v>
      </c>
      <c r="B30" s="64">
        <f>VLOOKUP($A30,'Return Data'!$B$7:$R$2843,3,0)</f>
        <v>44438</v>
      </c>
      <c r="C30" s="65">
        <f>VLOOKUP($A30,'Return Data'!$B$7:$R$2843,4,0)</f>
        <v>13.406499999999999</v>
      </c>
      <c r="D30" s="65">
        <f>VLOOKUP($A30,'Return Data'!$B$7:$R$2843,9,0)</f>
        <v>6.4108000000000001</v>
      </c>
      <c r="E30" s="66">
        <f t="shared" si="0"/>
        <v>26</v>
      </c>
      <c r="F30" s="65">
        <f>VLOOKUP($A30,'Return Data'!$B$7:$R$2843,10,0)</f>
        <v>3.1652</v>
      </c>
      <c r="G30" s="66">
        <f t="shared" si="1"/>
        <v>22</v>
      </c>
      <c r="H30" s="65">
        <f>VLOOKUP($A30,'Return Data'!$B$7:$R$2843,11,0)</f>
        <v>4.7610999999999999</v>
      </c>
      <c r="I30" s="66">
        <f t="shared" si="2"/>
        <v>25</v>
      </c>
      <c r="J30" s="65">
        <f>VLOOKUP($A30,'Return Data'!$B$7:$R$2843,12,0)</f>
        <v>2.5436999999999999</v>
      </c>
      <c r="K30" s="66">
        <f t="shared" si="3"/>
        <v>18</v>
      </c>
      <c r="L30" s="65">
        <f>VLOOKUP($A30,'Return Data'!$B$7:$R$2843,13,0)</f>
        <v>4.2877999999999998</v>
      </c>
      <c r="M30" s="66">
        <f t="shared" si="5"/>
        <v>25</v>
      </c>
      <c r="N30" s="65">
        <f>VLOOKUP($A30,'Return Data'!$B$7:$R$2843,17,0)</f>
        <v>6.5834999999999999</v>
      </c>
      <c r="O30" s="66">
        <f t="shared" si="8"/>
        <v>15</v>
      </c>
      <c r="P30" s="65">
        <f>VLOOKUP($A30,'Return Data'!$B$7:$R$2843,14,0)</f>
        <v>8.8270999999999997</v>
      </c>
      <c r="Q30" s="66">
        <f t="shared" si="9"/>
        <v>7</v>
      </c>
      <c r="R30" s="65">
        <f>VLOOKUP($A30,'Return Data'!$B$7:$R$2843,16,0)</f>
        <v>6.8280000000000003</v>
      </c>
      <c r="S30" s="67">
        <f t="shared" si="4"/>
        <v>23</v>
      </c>
    </row>
    <row r="31" spans="1:19" x14ac:dyDescent="0.3">
      <c r="A31" s="82" t="s">
        <v>106</v>
      </c>
      <c r="B31" s="64">
        <f>VLOOKUP($A31,'Return Data'!$B$7:$R$2843,3,0)</f>
        <v>44438</v>
      </c>
      <c r="C31" s="65">
        <f>VLOOKUP($A31,'Return Data'!$B$7:$R$2843,4,0)</f>
        <v>29.406700000000001</v>
      </c>
      <c r="D31" s="65">
        <f>VLOOKUP($A31,'Return Data'!$B$7:$R$2843,9,0)</f>
        <v>13.1745</v>
      </c>
      <c r="E31" s="66">
        <f t="shared" si="0"/>
        <v>1</v>
      </c>
      <c r="F31" s="65">
        <f>VLOOKUP($A31,'Return Data'!$B$7:$R$2843,10,0)</f>
        <v>2.7366000000000001</v>
      </c>
      <c r="G31" s="66">
        <f t="shared" si="1"/>
        <v>25</v>
      </c>
      <c r="H31" s="65">
        <f>VLOOKUP($A31,'Return Data'!$B$7:$R$2843,11,0)</f>
        <v>8.9514999999999993</v>
      </c>
      <c r="I31" s="66">
        <f t="shared" si="2"/>
        <v>7</v>
      </c>
      <c r="J31" s="65">
        <f>VLOOKUP($A31,'Return Data'!$B$7:$R$2843,12,0)</f>
        <v>2.1768000000000001</v>
      </c>
      <c r="K31" s="66">
        <f t="shared" si="3"/>
        <v>20</v>
      </c>
      <c r="L31" s="65">
        <f>VLOOKUP($A31,'Return Data'!$B$7:$R$2843,13,0)</f>
        <v>4.4402999999999997</v>
      </c>
      <c r="M31" s="66">
        <f t="shared" si="5"/>
        <v>24</v>
      </c>
      <c r="N31" s="65">
        <f>VLOOKUP($A31,'Return Data'!$B$7:$R$2843,17,0)</f>
        <v>6.3918999999999997</v>
      </c>
      <c r="O31" s="66">
        <f t="shared" si="8"/>
        <v>17</v>
      </c>
      <c r="P31" s="65">
        <f>VLOOKUP($A31,'Return Data'!$B$7:$R$2843,14,0)</f>
        <v>8.1670999999999996</v>
      </c>
      <c r="Q31" s="66">
        <f t="shared" si="9"/>
        <v>12</v>
      </c>
      <c r="R31" s="65">
        <f>VLOOKUP($A31,'Return Data'!$B$7:$R$2843,16,0)</f>
        <v>6.6311</v>
      </c>
      <c r="S31" s="67">
        <f t="shared" si="4"/>
        <v>25</v>
      </c>
    </row>
    <row r="32" spans="1:19" x14ac:dyDescent="0.3">
      <c r="A32" s="82" t="s">
        <v>107</v>
      </c>
      <c r="B32" s="64">
        <f>VLOOKUP($A32,'Return Data'!$B$7:$R$2843,3,0)</f>
        <v>44438</v>
      </c>
      <c r="C32" s="65">
        <f>VLOOKUP($A32,'Return Data'!$B$7:$R$2843,4,0)</f>
        <v>2124.1435000000001</v>
      </c>
      <c r="D32" s="65">
        <f>VLOOKUP($A32,'Return Data'!$B$7:$R$2843,9,0)</f>
        <v>8.3519000000000005</v>
      </c>
      <c r="E32" s="66">
        <f t="shared" si="0"/>
        <v>13</v>
      </c>
      <c r="F32" s="65">
        <f>VLOOKUP($A32,'Return Data'!$B$7:$R$2843,10,0)</f>
        <v>3.2637</v>
      </c>
      <c r="G32" s="66">
        <f t="shared" si="1"/>
        <v>20</v>
      </c>
      <c r="H32" s="65">
        <f>VLOOKUP($A32,'Return Data'!$B$7:$R$2843,11,0)</f>
        <v>6.0713999999999997</v>
      </c>
      <c r="I32" s="66">
        <f t="shared" si="2"/>
        <v>19</v>
      </c>
      <c r="J32" s="65">
        <f>VLOOKUP($A32,'Return Data'!$B$7:$R$2843,12,0)</f>
        <v>2.5613999999999999</v>
      </c>
      <c r="K32" s="66">
        <f t="shared" si="3"/>
        <v>17</v>
      </c>
      <c r="L32" s="65">
        <f>VLOOKUP($A32,'Return Data'!$B$7:$R$2843,13,0)</f>
        <v>5.1485000000000003</v>
      </c>
      <c r="M32" s="66">
        <f t="shared" si="5"/>
        <v>19</v>
      </c>
      <c r="N32" s="65">
        <f>VLOOKUP($A32,'Return Data'!$B$7:$R$2843,17,0)</f>
        <v>6.0712999999999999</v>
      </c>
      <c r="O32" s="66">
        <f t="shared" si="8"/>
        <v>19</v>
      </c>
      <c r="P32" s="65">
        <f>VLOOKUP($A32,'Return Data'!$B$7:$R$2843,14,0)</f>
        <v>8.5202000000000009</v>
      </c>
      <c r="Q32" s="66">
        <f t="shared" si="9"/>
        <v>8</v>
      </c>
      <c r="R32" s="65">
        <f>VLOOKUP($A32,'Return Data'!$B$7:$R$2843,16,0)</f>
        <v>8.1300000000000008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44438</v>
      </c>
      <c r="C34" s="65">
        <f>VLOOKUP($A34,'Return Data'!$B$7:$R$2843,4,0)</f>
        <v>16.6112</v>
      </c>
      <c r="D34" s="65">
        <f>VLOOKUP($A34,'Return Data'!$B$7:$R$2843,9,0)</f>
        <v>7.7412000000000001</v>
      </c>
      <c r="E34" s="66">
        <f t="shared" si="0"/>
        <v>22</v>
      </c>
      <c r="F34" s="65">
        <f>VLOOKUP($A34,'Return Data'!$B$7:$R$2843,10,0)</f>
        <v>3.4931000000000001</v>
      </c>
      <c r="G34" s="66">
        <f t="shared" si="1"/>
        <v>18</v>
      </c>
      <c r="H34" s="65">
        <f>VLOOKUP($A34,'Return Data'!$B$7:$R$2843,11,0)</f>
        <v>5.8921999999999999</v>
      </c>
      <c r="I34" s="66">
        <f t="shared" si="2"/>
        <v>21</v>
      </c>
      <c r="J34" s="65">
        <f>VLOOKUP($A34,'Return Data'!$B$7:$R$2843,12,0)</f>
        <v>3.4104000000000001</v>
      </c>
      <c r="K34" s="66">
        <f t="shared" si="3"/>
        <v>13</v>
      </c>
      <c r="L34" s="65">
        <f>VLOOKUP($A34,'Return Data'!$B$7:$R$2843,13,0)</f>
        <v>5.4375</v>
      </c>
      <c r="M34" s="66">
        <f t="shared" si="5"/>
        <v>15</v>
      </c>
      <c r="N34" s="65">
        <f>VLOOKUP($A34,'Return Data'!$B$7:$R$2843,17,0)</f>
        <v>6.7686000000000002</v>
      </c>
      <c r="O34" s="66">
        <f t="shared" si="8"/>
        <v>12</v>
      </c>
      <c r="P34" s="65">
        <f>VLOOKUP($A34,'Return Data'!$B$7:$R$2843,14,0)</f>
        <v>8.4890000000000008</v>
      </c>
      <c r="Q34" s="66">
        <f t="shared" si="9"/>
        <v>9</v>
      </c>
      <c r="R34" s="65">
        <f>VLOOKUP($A34,'Return Data'!$B$7:$R$2843,16,0)</f>
        <v>8.3736999999999995</v>
      </c>
      <c r="S34" s="67">
        <f t="shared" si="4"/>
        <v>8</v>
      </c>
    </row>
    <row r="35" spans="1:19" x14ac:dyDescent="0.3">
      <c r="A35" s="82" t="s">
        <v>111</v>
      </c>
      <c r="B35" s="64">
        <f>VLOOKUP($A35,'Return Data'!$B$7:$R$2843,3,0)</f>
        <v>44438</v>
      </c>
      <c r="C35" s="65">
        <f>VLOOKUP($A35,'Return Data'!$B$7:$R$2843,4,0)</f>
        <v>28.0441</v>
      </c>
      <c r="D35" s="65">
        <f>VLOOKUP($A35,'Return Data'!$B$7:$R$2843,9,0)</f>
        <v>6.1193999999999997</v>
      </c>
      <c r="E35" s="66">
        <f t="shared" si="0"/>
        <v>28</v>
      </c>
      <c r="F35" s="65">
        <f>VLOOKUP($A35,'Return Data'!$B$7:$R$2843,10,0)</f>
        <v>3.2164999999999999</v>
      </c>
      <c r="G35" s="66">
        <f t="shared" si="1"/>
        <v>21</v>
      </c>
      <c r="H35" s="65">
        <f>VLOOKUP($A35,'Return Data'!$B$7:$R$2843,11,0)</f>
        <v>4.5008999999999997</v>
      </c>
      <c r="I35" s="66">
        <f t="shared" si="2"/>
        <v>27</v>
      </c>
      <c r="J35" s="65">
        <f>VLOOKUP($A35,'Return Data'!$B$7:$R$2843,12,0)</f>
        <v>1.7623</v>
      </c>
      <c r="K35" s="66">
        <f t="shared" si="3"/>
        <v>25</v>
      </c>
      <c r="L35" s="65">
        <f>VLOOKUP($A35,'Return Data'!$B$7:$R$2843,13,0)</f>
        <v>5.1609999999999996</v>
      </c>
      <c r="M35" s="66">
        <f t="shared" si="5"/>
        <v>18</v>
      </c>
      <c r="N35" s="65">
        <f>VLOOKUP($A35,'Return Data'!$B$7:$R$2843,17,0)</f>
        <v>6.6933999999999996</v>
      </c>
      <c r="O35" s="66">
        <f t="shared" si="8"/>
        <v>13</v>
      </c>
      <c r="P35" s="65">
        <f>VLOOKUP($A35,'Return Data'!$B$7:$R$2843,14,0)</f>
        <v>9.2454000000000001</v>
      </c>
      <c r="Q35" s="66">
        <f t="shared" si="9"/>
        <v>6</v>
      </c>
      <c r="R35" s="65">
        <f>VLOOKUP($A35,'Return Data'!$B$7:$R$2843,16,0)</f>
        <v>6.0195999999999996</v>
      </c>
      <c r="S35" s="67">
        <f t="shared" si="4"/>
        <v>27</v>
      </c>
    </row>
    <row r="36" spans="1:19" x14ac:dyDescent="0.3">
      <c r="A36" s="82" t="s">
        <v>112</v>
      </c>
      <c r="B36" s="64">
        <f>VLOOKUP($A36,'Return Data'!$B$7:$R$2843,3,0)</f>
        <v>44438</v>
      </c>
      <c r="C36" s="65">
        <f>VLOOKUP($A36,'Return Data'!$B$7:$R$2843,4,0)</f>
        <v>33.0595</v>
      </c>
      <c r="D36" s="65">
        <f>VLOOKUP($A36,'Return Data'!$B$7:$R$2843,9,0)</f>
        <v>7.9166999999999996</v>
      </c>
      <c r="E36" s="66">
        <f t="shared" si="0"/>
        <v>17</v>
      </c>
      <c r="F36" s="65">
        <f>VLOOKUP($A36,'Return Data'!$B$7:$R$2843,10,0)</f>
        <v>6.0537000000000001</v>
      </c>
      <c r="G36" s="66">
        <f t="shared" si="1"/>
        <v>6</v>
      </c>
      <c r="H36" s="65">
        <f>VLOOKUP($A36,'Return Data'!$B$7:$R$2843,11,0)</f>
        <v>7.2957999999999998</v>
      </c>
      <c r="I36" s="66">
        <f t="shared" si="2"/>
        <v>13</v>
      </c>
      <c r="J36" s="65">
        <f>VLOOKUP($A36,'Return Data'!$B$7:$R$2843,12,0)</f>
        <v>4.5594000000000001</v>
      </c>
      <c r="K36" s="66">
        <f t="shared" si="3"/>
        <v>10</v>
      </c>
      <c r="L36" s="65">
        <f>VLOOKUP($A36,'Return Data'!$B$7:$R$2843,13,0)</f>
        <v>6.8048000000000002</v>
      </c>
      <c r="M36" s="66">
        <f t="shared" si="5"/>
        <v>10</v>
      </c>
      <c r="N36" s="65">
        <f>VLOOKUP($A36,'Return Data'!$B$7:$R$2843,17,0)</f>
        <v>6.8061999999999996</v>
      </c>
      <c r="O36" s="66">
        <f t="shared" si="8"/>
        <v>11</v>
      </c>
      <c r="P36" s="65">
        <f>VLOOKUP($A36,'Return Data'!$B$7:$R$2843,14,0)</f>
        <v>7.391</v>
      </c>
      <c r="Q36" s="66">
        <f t="shared" si="9"/>
        <v>15</v>
      </c>
      <c r="R36" s="65">
        <f>VLOOKUP($A36,'Return Data'!$B$7:$R$2843,16,0)</f>
        <v>6.8673999999999999</v>
      </c>
      <c r="S36" s="67">
        <f t="shared" si="4"/>
        <v>22</v>
      </c>
    </row>
    <row r="37" spans="1:19" x14ac:dyDescent="0.3">
      <c r="A37" s="82" t="s">
        <v>113</v>
      </c>
      <c r="B37" s="64">
        <f>VLOOKUP($A37,'Return Data'!$B$7:$R$2843,3,0)</f>
        <v>44438</v>
      </c>
      <c r="C37" s="65">
        <f>VLOOKUP($A37,'Return Data'!$B$7:$R$2843,4,0)</f>
        <v>19.173100000000002</v>
      </c>
      <c r="D37" s="65">
        <f>VLOOKUP($A37,'Return Data'!$B$7:$R$2843,9,0)</f>
        <v>10.933299999999999</v>
      </c>
      <c r="E37" s="66">
        <f t="shared" si="0"/>
        <v>6</v>
      </c>
      <c r="F37" s="65">
        <f>VLOOKUP($A37,'Return Data'!$B$7:$R$2843,10,0)</f>
        <v>3.35</v>
      </c>
      <c r="G37" s="66">
        <f t="shared" si="1"/>
        <v>19</v>
      </c>
      <c r="H37" s="65">
        <f>VLOOKUP($A37,'Return Data'!$B$7:$R$2843,11,0)</f>
        <v>6.8792999999999997</v>
      </c>
      <c r="I37" s="66">
        <f t="shared" si="2"/>
        <v>15</v>
      </c>
      <c r="J37" s="65">
        <f>VLOOKUP($A37,'Return Data'!$B$7:$R$2843,12,0)</f>
        <v>1.8123</v>
      </c>
      <c r="K37" s="66">
        <f t="shared" si="3"/>
        <v>23</v>
      </c>
      <c r="L37" s="65">
        <f>VLOOKUP($A37,'Return Data'!$B$7:$R$2843,13,0)</f>
        <v>4.8391000000000002</v>
      </c>
      <c r="M37" s="66">
        <f t="shared" si="5"/>
        <v>20</v>
      </c>
      <c r="N37" s="65">
        <f>VLOOKUP($A37,'Return Data'!$B$7:$R$2843,17,0)</f>
        <v>6.6401000000000003</v>
      </c>
      <c r="O37" s="66">
        <f t="shared" si="8"/>
        <v>14</v>
      </c>
      <c r="P37" s="65">
        <f>VLOOKUP($A37,'Return Data'!$B$7:$R$2843,14,0)</f>
        <v>8.4022000000000006</v>
      </c>
      <c r="Q37" s="66">
        <f t="shared" si="9"/>
        <v>10</v>
      </c>
      <c r="R37" s="65">
        <f>VLOOKUP($A37,'Return Data'!$B$7:$R$2843,16,0)</f>
        <v>7.0530999999999997</v>
      </c>
      <c r="S37" s="67">
        <f t="shared" si="4"/>
        <v>20</v>
      </c>
    </row>
    <row r="38" spans="1:19" x14ac:dyDescent="0.3">
      <c r="A38" s="82" t="s">
        <v>367</v>
      </c>
      <c r="B38" s="64">
        <f>VLOOKUP($A38,'Return Data'!$B$7:$R$2843,3,0)</f>
        <v>44438</v>
      </c>
      <c r="C38" s="65">
        <f>VLOOKUP($A38,'Return Data'!$B$7:$R$2843,4,0)</f>
        <v>0.3125</v>
      </c>
      <c r="D38" s="65">
        <f>VLOOKUP($A38,'Return Data'!$B$7:$R$2843,9,0)</f>
        <v>11.0288</v>
      </c>
      <c r="E38" s="66">
        <f t="shared" si="0"/>
        <v>3</v>
      </c>
      <c r="F38" s="65">
        <f>VLOOKUP($A38,'Return Data'!$B$7:$R$2843,10,0)</f>
        <v>10.9884</v>
      </c>
      <c r="G38" s="66">
        <f t="shared" si="1"/>
        <v>4</v>
      </c>
      <c r="H38" s="65">
        <f>VLOOKUP($A38,'Return Data'!$B$7:$R$2843,11,0)</f>
        <v>11.3504</v>
      </c>
      <c r="I38" s="66">
        <f t="shared" si="2"/>
        <v>4</v>
      </c>
      <c r="J38" s="65"/>
      <c r="K38" s="66"/>
      <c r="L38" s="65"/>
      <c r="M38" s="66"/>
      <c r="N38" s="65"/>
      <c r="O38" s="66"/>
      <c r="P38" s="65"/>
      <c r="Q38" s="66"/>
      <c r="R38" s="65">
        <f>VLOOKUP($A38,'Return Data'!$B$7:$R$2843,16,0)</f>
        <v>-8.3115000000000006</v>
      </c>
      <c r="S38" s="67">
        <f t="shared" si="4"/>
        <v>29</v>
      </c>
    </row>
    <row r="39" spans="1:19" x14ac:dyDescent="0.3">
      <c r="A39" s="82" t="s">
        <v>114</v>
      </c>
      <c r="B39" s="64">
        <f>VLOOKUP($A39,'Return Data'!$B$7:$R$2843,3,0)</f>
        <v>44438</v>
      </c>
      <c r="C39" s="65">
        <f>VLOOKUP($A39,'Return Data'!$B$7:$R$2843,4,0)</f>
        <v>21.3462</v>
      </c>
      <c r="D39" s="65">
        <f>VLOOKUP($A39,'Return Data'!$B$7:$R$2843,9,0)</f>
        <v>6.3998999999999997</v>
      </c>
      <c r="E39" s="66">
        <f t="shared" si="0"/>
        <v>27</v>
      </c>
      <c r="F39" s="65">
        <f>VLOOKUP($A39,'Return Data'!$B$7:$R$2843,10,0)</f>
        <v>3.1191</v>
      </c>
      <c r="G39" s="66">
        <f t="shared" si="1"/>
        <v>23</v>
      </c>
      <c r="H39" s="65">
        <f>VLOOKUP($A39,'Return Data'!$B$7:$R$2843,11,0)</f>
        <v>4.0166000000000004</v>
      </c>
      <c r="I39" s="66">
        <f t="shared" si="2"/>
        <v>28</v>
      </c>
      <c r="J39" s="65">
        <f>VLOOKUP($A39,'Return Data'!$B$7:$R$2843,12,0)</f>
        <v>1.7627999999999999</v>
      </c>
      <c r="K39" s="66">
        <f>RANK(J39,J$8:J$39,0)</f>
        <v>24</v>
      </c>
      <c r="L39" s="65">
        <f>VLOOKUP($A39,'Return Data'!$B$7:$R$2843,13,0)</f>
        <v>3.9011</v>
      </c>
      <c r="M39" s="66">
        <f>RANK(L39,L$8:L$39,0)</f>
        <v>26</v>
      </c>
      <c r="N39" s="65">
        <f>VLOOKUP($A39,'Return Data'!$B$7:$R$2843,17,0)</f>
        <v>3.5537999999999998</v>
      </c>
      <c r="O39" s="66">
        <f>RANK(N39,N$8:N$39,0)</f>
        <v>26</v>
      </c>
      <c r="P39" s="65">
        <f>VLOOKUP($A39,'Return Data'!$B$7:$R$2843,14,0)</f>
        <v>1.7617</v>
      </c>
      <c r="Q39" s="66">
        <f>RANK(P39,P$8:P$39,0)</f>
        <v>27</v>
      </c>
      <c r="R39" s="65">
        <f>VLOOKUP($A39,'Return Data'!$B$7:$R$2843,16,0)</f>
        <v>7.0084</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8.0643161290322585</v>
      </c>
      <c r="E41" s="88"/>
      <c r="F41" s="89">
        <f>AVERAGE(F8:F39)</f>
        <v>5.8799354838709688</v>
      </c>
      <c r="G41" s="88"/>
      <c r="H41" s="89">
        <f>AVERAGE(H8:H39)</f>
        <v>7.1574709677419373</v>
      </c>
      <c r="I41" s="88"/>
      <c r="J41" s="89">
        <f>AVERAGE(J8:J39)</f>
        <v>3.8360166666666653</v>
      </c>
      <c r="K41" s="88"/>
      <c r="L41" s="89">
        <f>AVERAGE(L8:L39)</f>
        <v>6.2321107142857164</v>
      </c>
      <c r="M41" s="88"/>
      <c r="N41" s="89">
        <f>AVERAGE(N8:N39)</f>
        <v>6.5939296296296286</v>
      </c>
      <c r="O41" s="88"/>
      <c r="P41" s="89">
        <f>AVERAGE(P8:P39)</f>
        <v>7.4664962962962953</v>
      </c>
      <c r="Q41" s="88"/>
      <c r="R41" s="89">
        <f>AVERAGE(R8:R39)</f>
        <v>5.6316419354838727</v>
      </c>
      <c r="S41" s="90"/>
    </row>
    <row r="42" spans="1:19" x14ac:dyDescent="0.3">
      <c r="A42" s="87" t="s">
        <v>28</v>
      </c>
      <c r="B42" s="88"/>
      <c r="C42" s="88"/>
      <c r="D42" s="89">
        <f>MIN(D8:D39)</f>
        <v>0</v>
      </c>
      <c r="E42" s="88"/>
      <c r="F42" s="89">
        <f>MIN(F8:F39)</f>
        <v>0</v>
      </c>
      <c r="G42" s="88"/>
      <c r="H42" s="89">
        <f>MIN(H8:H39)</f>
        <v>0</v>
      </c>
      <c r="I42" s="88"/>
      <c r="J42" s="89">
        <f>MIN(J8:J39)</f>
        <v>0</v>
      </c>
      <c r="K42" s="88"/>
      <c r="L42" s="89">
        <f>MIN(L8:L39)</f>
        <v>3.6858</v>
      </c>
      <c r="M42" s="88"/>
      <c r="N42" s="89">
        <f>MIN(N8:N39)</f>
        <v>3.1021999999999998</v>
      </c>
      <c r="O42" s="88"/>
      <c r="P42" s="89">
        <f>MIN(P8:P39)</f>
        <v>1.7617</v>
      </c>
      <c r="Q42" s="88"/>
      <c r="R42" s="89">
        <f>MIN(R8:R39)</f>
        <v>-14.3645</v>
      </c>
      <c r="S42" s="90"/>
    </row>
    <row r="43" spans="1:19" ht="15" thickBot="1" x14ac:dyDescent="0.35">
      <c r="A43" s="91" t="s">
        <v>29</v>
      </c>
      <c r="B43" s="92"/>
      <c r="C43" s="92"/>
      <c r="D43" s="93">
        <f>MAX(D8:D39)</f>
        <v>13.1745</v>
      </c>
      <c r="E43" s="92"/>
      <c r="F43" s="93">
        <f>MAX(F8:F39)</f>
        <v>25.650400000000001</v>
      </c>
      <c r="G43" s="92"/>
      <c r="H43" s="93">
        <f>MAX(H8:H39)</f>
        <v>15.464499999999999</v>
      </c>
      <c r="I43" s="92"/>
      <c r="J43" s="93">
        <f>MAX(J8:J39)</f>
        <v>10.288399999999999</v>
      </c>
      <c r="K43" s="92"/>
      <c r="L43" s="93">
        <f>MAX(L8:L39)</f>
        <v>10.4094</v>
      </c>
      <c r="M43" s="92"/>
      <c r="N43" s="93">
        <f>MAX(N8:N39)</f>
        <v>9.2056000000000004</v>
      </c>
      <c r="O43" s="92"/>
      <c r="P43" s="93">
        <f>MAX(P8:P39)</f>
        <v>9.9390000000000001</v>
      </c>
      <c r="Q43" s="92"/>
      <c r="R43" s="93">
        <f>MAX(R8:R39)</f>
        <v>9.4972999999999992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44438</v>
      </c>
      <c r="C8" s="65">
        <f>VLOOKUP($A8,'Return Data'!$B$7:$R$2843,4,0)</f>
        <v>1127.7004999999999</v>
      </c>
      <c r="D8" s="65">
        <f>VLOOKUP($A8,'Return Data'!$B$7:$R$2843,5,0)</f>
        <v>3.0491999999999999</v>
      </c>
      <c r="E8" s="66">
        <f t="shared" ref="E8:E37" si="0">RANK(D8,D$8:D$37,0)</f>
        <v>10</v>
      </c>
      <c r="F8" s="65">
        <f>VLOOKUP($A8,'Return Data'!$B$7:$R$2843,6,0)</f>
        <v>3.0562</v>
      </c>
      <c r="G8" s="66">
        <f t="shared" ref="G8:G37" si="1">RANK(F8,F$8:F$37,0)</f>
        <v>11</v>
      </c>
      <c r="H8" s="65">
        <f>VLOOKUP($A8,'Return Data'!$B$7:$R$2843,7,0)</f>
        <v>3.0520999999999998</v>
      </c>
      <c r="I8" s="66">
        <f t="shared" ref="I8:I37" si="2">RANK(H8,H$8:H$37,0)</f>
        <v>10</v>
      </c>
      <c r="J8" s="65">
        <f>VLOOKUP($A8,'Return Data'!$B$7:$R$2843,8,0)</f>
        <v>3.0451000000000001</v>
      </c>
      <c r="K8" s="66">
        <f t="shared" ref="K8:K37" si="3">RANK(J8,J$8:J$37,0)</f>
        <v>9</v>
      </c>
      <c r="L8" s="65">
        <f>VLOOKUP($A8,'Return Data'!$B$7:$R$2843,9,0)</f>
        <v>3.0527000000000002</v>
      </c>
      <c r="M8" s="66">
        <f t="shared" ref="M8:M37" si="4">RANK(L8,L$8:L$37,0)</f>
        <v>9</v>
      </c>
      <c r="N8" s="65">
        <f>VLOOKUP($A8,'Return Data'!$B$7:$R$2843,10,0)</f>
        <v>3.1417000000000002</v>
      </c>
      <c r="O8" s="66">
        <f t="shared" ref="O8:O37" si="5">RANK(N8,N$8:N$37,0)</f>
        <v>9</v>
      </c>
      <c r="P8" s="65">
        <f>VLOOKUP($A8,'Return Data'!$B$7:$R$2843,11,0)</f>
        <v>3.194</v>
      </c>
      <c r="Q8" s="66">
        <f>RANK(P8,P$8:P$37,0)</f>
        <v>6</v>
      </c>
      <c r="R8" s="65">
        <f>VLOOKUP($A8,'Return Data'!$B$7:$R$2843,12,0)</f>
        <v>3.1536</v>
      </c>
      <c r="S8" s="66">
        <f>RANK(R8,R$8:R$37,0)</f>
        <v>7</v>
      </c>
      <c r="T8" s="65">
        <f>VLOOKUP($A8,'Return Data'!$B$7:$R$2843,13,0)</f>
        <v>3.1223000000000001</v>
      </c>
      <c r="U8" s="66">
        <f>RANK(T8,T$8:T$37,0)</f>
        <v>9</v>
      </c>
      <c r="V8" s="65">
        <f>VLOOKUP($A8,'Return Data'!$B$7:$R$2843,17,0)</f>
        <v>3.5903</v>
      </c>
      <c r="W8" s="66">
        <f t="shared" ref="W8" si="6">RANK(V8,V$8:V$37,0)</f>
        <v>3</v>
      </c>
      <c r="X8" s="65"/>
      <c r="Y8" s="66"/>
      <c r="Z8" s="65">
        <f>VLOOKUP($A8,'Return Data'!$B$7:$R$2843,16,0)</f>
        <v>4.3379000000000003</v>
      </c>
      <c r="AA8" s="67">
        <f t="shared" ref="AA8:AA37" si="7">RANK(Z8,Z$8:Z$37,0)</f>
        <v>5</v>
      </c>
    </row>
    <row r="9" spans="1:27" x14ac:dyDescent="0.3">
      <c r="A9" s="63" t="s">
        <v>1283</v>
      </c>
      <c r="B9" s="64">
        <f>VLOOKUP($A9,'Return Data'!$B$7:$R$2843,3,0)</f>
        <v>44438</v>
      </c>
      <c r="C9" s="65">
        <f>VLOOKUP($A9,'Return Data'!$B$7:$R$2843,4,0)</f>
        <v>1102.2650000000001</v>
      </c>
      <c r="D9" s="65">
        <f>VLOOKUP($A9,'Return Data'!$B$7:$R$2843,5,0)</f>
        <v>3.0335000000000001</v>
      </c>
      <c r="E9" s="66">
        <f t="shared" si="0"/>
        <v>13</v>
      </c>
      <c r="F9" s="65">
        <f>VLOOKUP($A9,'Return Data'!$B$7:$R$2843,6,0)</f>
        <v>3.0537999999999998</v>
      </c>
      <c r="G9" s="66">
        <f t="shared" si="1"/>
        <v>13</v>
      </c>
      <c r="H9" s="65">
        <f>VLOOKUP($A9,'Return Data'!$B$7:$R$2843,7,0)</f>
        <v>3.0411000000000001</v>
      </c>
      <c r="I9" s="66">
        <f t="shared" si="2"/>
        <v>13</v>
      </c>
      <c r="J9" s="65">
        <f>VLOOKUP($A9,'Return Data'!$B$7:$R$2843,8,0)</f>
        <v>3.0255999999999998</v>
      </c>
      <c r="K9" s="66">
        <f t="shared" si="3"/>
        <v>15</v>
      </c>
      <c r="L9" s="65">
        <f>VLOOKUP($A9,'Return Data'!$B$7:$R$2843,9,0)</f>
        <v>3.0325000000000002</v>
      </c>
      <c r="M9" s="66">
        <f t="shared" si="4"/>
        <v>15</v>
      </c>
      <c r="N9" s="65">
        <f>VLOOKUP($A9,'Return Data'!$B$7:$R$2843,10,0)</f>
        <v>3.1383000000000001</v>
      </c>
      <c r="O9" s="66">
        <f t="shared" si="5"/>
        <v>10</v>
      </c>
      <c r="P9" s="65">
        <f>VLOOKUP($A9,'Return Data'!$B$7:$R$2843,11,0)</f>
        <v>3.1810999999999998</v>
      </c>
      <c r="Q9" s="66">
        <f>RANK(P9,P$8:P$37,0)</f>
        <v>10</v>
      </c>
      <c r="R9" s="65">
        <f>VLOOKUP($A9,'Return Data'!$B$7:$R$2843,12,0)</f>
        <v>3.1461999999999999</v>
      </c>
      <c r="S9" s="66">
        <f>RANK(R9,R$8:R$37,0)</f>
        <v>9</v>
      </c>
      <c r="T9" s="65">
        <f>VLOOKUP($A9,'Return Data'!$B$7:$R$2843,13,0)</f>
        <v>3.1236999999999999</v>
      </c>
      <c r="U9" s="66">
        <f>RANK(T9,T$8:T$37,0)</f>
        <v>8</v>
      </c>
      <c r="V9" s="65"/>
      <c r="W9" s="66"/>
      <c r="X9" s="65"/>
      <c r="Y9" s="66"/>
      <c r="Z9" s="65">
        <f>VLOOKUP($A9,'Return Data'!$B$7:$R$2843,16,0)</f>
        <v>4.0323000000000002</v>
      </c>
      <c r="AA9" s="67">
        <f t="shared" si="7"/>
        <v>12</v>
      </c>
    </row>
    <row r="10" spans="1:27" x14ac:dyDescent="0.3">
      <c r="A10" s="63" t="s">
        <v>1285</v>
      </c>
      <c r="B10" s="64">
        <f>VLOOKUP($A10,'Return Data'!$B$7:$R$2843,3,0)</f>
        <v>44438</v>
      </c>
      <c r="C10" s="65">
        <f>VLOOKUP($A10,'Return Data'!$B$7:$R$2843,4,0)</f>
        <v>1095.2130999999999</v>
      </c>
      <c r="D10" s="65">
        <f>VLOOKUP($A10,'Return Data'!$B$7:$R$2843,5,0)</f>
        <v>3.0497000000000001</v>
      </c>
      <c r="E10" s="66">
        <f t="shared" si="0"/>
        <v>9</v>
      </c>
      <c r="F10" s="65">
        <f>VLOOKUP($A10,'Return Data'!$B$7:$R$2843,6,0)</f>
        <v>3.1269</v>
      </c>
      <c r="G10" s="66">
        <f t="shared" si="1"/>
        <v>3</v>
      </c>
      <c r="H10" s="65">
        <f>VLOOKUP($A10,'Return Data'!$B$7:$R$2843,7,0)</f>
        <v>3.0992999999999999</v>
      </c>
      <c r="I10" s="66">
        <f t="shared" si="2"/>
        <v>4</v>
      </c>
      <c r="J10" s="65">
        <f>VLOOKUP($A10,'Return Data'!$B$7:$R$2843,8,0)</f>
        <v>3.0716000000000001</v>
      </c>
      <c r="K10" s="66">
        <f t="shared" si="3"/>
        <v>5</v>
      </c>
      <c r="L10" s="65">
        <f>VLOOKUP($A10,'Return Data'!$B$7:$R$2843,9,0)</f>
        <v>3.0788000000000002</v>
      </c>
      <c r="M10" s="66">
        <f t="shared" si="4"/>
        <v>5</v>
      </c>
      <c r="N10" s="65">
        <f>VLOOKUP($A10,'Return Data'!$B$7:$R$2843,10,0)</f>
        <v>3.1492</v>
      </c>
      <c r="O10" s="66">
        <f t="shared" si="5"/>
        <v>8</v>
      </c>
      <c r="P10" s="65">
        <f>VLOOKUP($A10,'Return Data'!$B$7:$R$2843,11,0)</f>
        <v>3.1739999999999999</v>
      </c>
      <c r="Q10" s="66">
        <f>RANK(P10,P$8:P$37,0)</f>
        <v>12</v>
      </c>
      <c r="R10" s="65">
        <f>VLOOKUP($A10,'Return Data'!$B$7:$R$2843,12,0)</f>
        <v>3.1507999999999998</v>
      </c>
      <c r="S10" s="66">
        <f>RANK(R10,R$8:R$37,0)</f>
        <v>8</v>
      </c>
      <c r="T10" s="65">
        <f>VLOOKUP($A10,'Return Data'!$B$7:$R$2843,13,0)</f>
        <v>3.1377000000000002</v>
      </c>
      <c r="U10" s="66">
        <f>RANK(T10,T$8:T$37,0)</f>
        <v>5</v>
      </c>
      <c r="V10" s="65"/>
      <c r="W10" s="66"/>
      <c r="X10" s="65"/>
      <c r="Y10" s="66"/>
      <c r="Z10" s="65">
        <f>VLOOKUP($A10,'Return Data'!$B$7:$R$2843,16,0)</f>
        <v>3.9373</v>
      </c>
      <c r="AA10" s="67">
        <f t="shared" si="7"/>
        <v>15</v>
      </c>
    </row>
    <row r="11" spans="1:27" x14ac:dyDescent="0.3">
      <c r="A11" s="63" t="s">
        <v>1287</v>
      </c>
      <c r="B11" s="64">
        <f>VLOOKUP($A11,'Return Data'!$B$7:$R$2843,3,0)</f>
        <v>44438</v>
      </c>
      <c r="C11" s="65">
        <f>VLOOKUP($A11,'Return Data'!$B$7:$R$2843,4,0)</f>
        <v>1097.4440999999999</v>
      </c>
      <c r="D11" s="65">
        <f>VLOOKUP($A11,'Return Data'!$B$7:$R$2843,5,0)</f>
        <v>3.0002</v>
      </c>
      <c r="E11" s="66">
        <f t="shared" si="0"/>
        <v>24</v>
      </c>
      <c r="F11" s="65">
        <f>VLOOKUP($A11,'Return Data'!$B$7:$R$2843,6,0)</f>
        <v>3.0417999999999998</v>
      </c>
      <c r="G11" s="66">
        <f t="shared" si="1"/>
        <v>16</v>
      </c>
      <c r="H11" s="65">
        <f>VLOOKUP($A11,'Return Data'!$B$7:$R$2843,7,0)</f>
        <v>3.0388000000000002</v>
      </c>
      <c r="I11" s="66">
        <f t="shared" si="2"/>
        <v>15</v>
      </c>
      <c r="J11" s="65">
        <f>VLOOKUP($A11,'Return Data'!$B$7:$R$2843,8,0)</f>
        <v>3.0346000000000002</v>
      </c>
      <c r="K11" s="66">
        <f t="shared" si="3"/>
        <v>13</v>
      </c>
      <c r="L11" s="65">
        <f>VLOOKUP($A11,'Return Data'!$B$7:$R$2843,9,0)</f>
        <v>3.0406</v>
      </c>
      <c r="M11" s="66">
        <f t="shared" si="4"/>
        <v>12</v>
      </c>
      <c r="N11" s="65">
        <f>VLOOKUP($A11,'Return Data'!$B$7:$R$2843,10,0)</f>
        <v>3.1265000000000001</v>
      </c>
      <c r="O11" s="66">
        <f t="shared" si="5"/>
        <v>14</v>
      </c>
      <c r="P11" s="65">
        <f>VLOOKUP($A11,'Return Data'!$B$7:$R$2843,11,0)</f>
        <v>3.1482999999999999</v>
      </c>
      <c r="Q11" s="66">
        <f>RANK(P11,P$8:P$37,0)</f>
        <v>17</v>
      </c>
      <c r="R11" s="65">
        <f>VLOOKUP($A11,'Return Data'!$B$7:$R$2843,12,0)</f>
        <v>3.1322000000000001</v>
      </c>
      <c r="S11" s="66">
        <f>RANK(R11,R$8:R$37,0)</f>
        <v>13</v>
      </c>
      <c r="T11" s="65">
        <f>VLOOKUP($A11,'Return Data'!$B$7:$R$2843,13,0)</f>
        <v>3.1190000000000002</v>
      </c>
      <c r="U11" s="66">
        <f>RANK(T11,T$8:T$37,0)</f>
        <v>10</v>
      </c>
      <c r="V11" s="65"/>
      <c r="W11" s="66"/>
      <c r="X11" s="65"/>
      <c r="Y11" s="66"/>
      <c r="Z11" s="65">
        <f>VLOOKUP($A11,'Return Data'!$B$7:$R$2843,16,0)</f>
        <v>3.9639000000000002</v>
      </c>
      <c r="AA11" s="67">
        <f t="shared" si="7"/>
        <v>14</v>
      </c>
    </row>
    <row r="12" spans="1:27" x14ac:dyDescent="0.3">
      <c r="A12" s="63" t="s">
        <v>1289</v>
      </c>
      <c r="B12" s="64">
        <f>VLOOKUP($A12,'Return Data'!$B$7:$R$2843,3,0)</f>
        <v>44438</v>
      </c>
      <c r="C12" s="65">
        <f>VLOOKUP($A12,'Return Data'!$B$7:$R$2843,4,0)</f>
        <v>1054.7466999999999</v>
      </c>
      <c r="D12" s="65">
        <f>VLOOKUP($A12,'Return Data'!$B$7:$R$2843,5,0)</f>
        <v>3.1598000000000002</v>
      </c>
      <c r="E12" s="66">
        <f t="shared" si="0"/>
        <v>1</v>
      </c>
      <c r="F12" s="65">
        <f>VLOOKUP($A12,'Return Data'!$B$7:$R$2843,6,0)</f>
        <v>3.1291000000000002</v>
      </c>
      <c r="G12" s="66">
        <f t="shared" si="1"/>
        <v>2</v>
      </c>
      <c r="H12" s="65">
        <f>VLOOKUP($A12,'Return Data'!$B$7:$R$2843,7,0)</f>
        <v>3.0821999999999998</v>
      </c>
      <c r="I12" s="66">
        <f t="shared" si="2"/>
        <v>6</v>
      </c>
      <c r="J12" s="65">
        <f>VLOOKUP($A12,'Return Data'!$B$7:$R$2843,8,0)</f>
        <v>3.0396999999999998</v>
      </c>
      <c r="K12" s="66">
        <f t="shared" si="3"/>
        <v>11</v>
      </c>
      <c r="L12" s="65">
        <f>VLOOKUP($A12,'Return Data'!$B$7:$R$2843,9,0)</f>
        <v>3.0192999999999999</v>
      </c>
      <c r="M12" s="66">
        <f t="shared" si="4"/>
        <v>22</v>
      </c>
      <c r="N12" s="65">
        <f>VLOOKUP($A12,'Return Data'!$B$7:$R$2843,10,0)</f>
        <v>3.1728000000000001</v>
      </c>
      <c r="O12" s="66">
        <f t="shared" si="5"/>
        <v>5</v>
      </c>
      <c r="P12" s="65">
        <f>VLOOKUP($A12,'Return Data'!$B$7:$R$2843,11,0)</f>
        <v>3.2061000000000002</v>
      </c>
      <c r="Q12" s="66">
        <f t="shared" ref="Q12:Q37" si="8">RANK(P12,P$8:P$37,0)</f>
        <v>5</v>
      </c>
      <c r="R12" s="65">
        <f>VLOOKUP($A12,'Return Data'!$B$7:$R$2843,12,0)</f>
        <v>3.1835</v>
      </c>
      <c r="S12" s="66">
        <f t="shared" ref="S12" si="9">RANK(R12,R$8:R$37,0)</f>
        <v>4</v>
      </c>
      <c r="T12" s="65"/>
      <c r="U12" s="66"/>
      <c r="V12" s="65"/>
      <c r="W12" s="66"/>
      <c r="X12" s="65"/>
      <c r="Y12" s="66"/>
      <c r="Z12" s="65">
        <f>VLOOKUP($A12,'Return Data'!$B$7:$R$2843,16,0)</f>
        <v>3.4028</v>
      </c>
      <c r="AA12" s="67">
        <f t="shared" si="7"/>
        <v>28</v>
      </c>
    </row>
    <row r="13" spans="1:27" x14ac:dyDescent="0.3">
      <c r="A13" s="63" t="s">
        <v>1291</v>
      </c>
      <c r="B13" s="64">
        <f>VLOOKUP($A13,'Return Data'!$B$7:$R$2843,3,0)</f>
        <v>44438</v>
      </c>
      <c r="C13" s="65">
        <f>VLOOKUP($A13,'Return Data'!$B$7:$R$2843,4,0)</f>
        <v>1079.6295</v>
      </c>
      <c r="D13" s="65">
        <f>VLOOKUP($A13,'Return Data'!$B$7:$R$2843,5,0)</f>
        <v>3.0192999999999999</v>
      </c>
      <c r="E13" s="66">
        <f t="shared" si="0"/>
        <v>20</v>
      </c>
      <c r="F13" s="65">
        <f>VLOOKUP($A13,'Return Data'!$B$7:$R$2843,6,0)</f>
        <v>3.0287999999999999</v>
      </c>
      <c r="G13" s="66">
        <f t="shared" si="1"/>
        <v>22</v>
      </c>
      <c r="H13" s="65">
        <f>VLOOKUP($A13,'Return Data'!$B$7:$R$2843,7,0)</f>
        <v>3.0255999999999998</v>
      </c>
      <c r="I13" s="66">
        <f t="shared" si="2"/>
        <v>20</v>
      </c>
      <c r="J13" s="65">
        <f>VLOOKUP($A13,'Return Data'!$B$7:$R$2843,8,0)</f>
        <v>3.0158</v>
      </c>
      <c r="K13" s="66">
        <f t="shared" si="3"/>
        <v>24</v>
      </c>
      <c r="L13" s="65">
        <f>VLOOKUP($A13,'Return Data'!$B$7:$R$2843,9,0)</f>
        <v>3.0131999999999999</v>
      </c>
      <c r="M13" s="66">
        <f t="shared" si="4"/>
        <v>24</v>
      </c>
      <c r="N13" s="65">
        <f>VLOOKUP($A13,'Return Data'!$B$7:$R$2843,10,0)</f>
        <v>3.1069</v>
      </c>
      <c r="O13" s="66">
        <f t="shared" si="5"/>
        <v>24</v>
      </c>
      <c r="P13" s="65">
        <f>VLOOKUP($A13,'Return Data'!$B$7:$R$2843,11,0)</f>
        <v>3.1375999999999999</v>
      </c>
      <c r="Q13" s="66">
        <f t="shared" si="8"/>
        <v>24</v>
      </c>
      <c r="R13" s="65">
        <f>VLOOKUP($A13,'Return Data'!$B$7:$R$2843,12,0)</f>
        <v>3.1002000000000001</v>
      </c>
      <c r="S13" s="66">
        <f t="shared" ref="S13:S37" si="10">RANK(R13,R$8:R$37,0)</f>
        <v>25</v>
      </c>
      <c r="T13" s="65">
        <f>VLOOKUP($A13,'Return Data'!$B$7:$R$2843,13,0)</f>
        <v>3.09</v>
      </c>
      <c r="U13" s="66">
        <f t="shared" ref="U13:U37" si="11">RANK(T13,T$8:T$37,0)</f>
        <v>21</v>
      </c>
      <c r="V13" s="65"/>
      <c r="W13" s="66"/>
      <c r="X13" s="65"/>
      <c r="Y13" s="66"/>
      <c r="Z13" s="65">
        <f>VLOOKUP($A13,'Return Data'!$B$7:$R$2843,16,0)</f>
        <v>3.6987999999999999</v>
      </c>
      <c r="AA13" s="67">
        <f t="shared" si="7"/>
        <v>22</v>
      </c>
    </row>
    <row r="14" spans="1:27" x14ac:dyDescent="0.3">
      <c r="A14" s="63" t="s">
        <v>1293</v>
      </c>
      <c r="B14" s="64">
        <f>VLOOKUP($A14,'Return Data'!$B$7:$R$2843,3,0)</f>
        <v>44438</v>
      </c>
      <c r="C14" s="65">
        <f>VLOOKUP($A14,'Return Data'!$B$7:$R$2843,4,0)</f>
        <v>1116.6433999999999</v>
      </c>
      <c r="D14" s="65">
        <f>VLOOKUP($A14,'Return Data'!$B$7:$R$2843,5,0)</f>
        <v>3.0369000000000002</v>
      </c>
      <c r="E14" s="66">
        <f t="shared" si="0"/>
        <v>12</v>
      </c>
      <c r="F14" s="65">
        <f>VLOOKUP($A14,'Return Data'!$B$7:$R$2843,6,0)</f>
        <v>3.069</v>
      </c>
      <c r="G14" s="66">
        <f t="shared" si="1"/>
        <v>9</v>
      </c>
      <c r="H14" s="65">
        <f>VLOOKUP($A14,'Return Data'!$B$7:$R$2843,7,0)</f>
        <v>3.0651000000000002</v>
      </c>
      <c r="I14" s="66">
        <f t="shared" si="2"/>
        <v>7</v>
      </c>
      <c r="J14" s="65">
        <f>VLOOKUP($A14,'Return Data'!$B$7:$R$2843,8,0)</f>
        <v>3.0526</v>
      </c>
      <c r="K14" s="66">
        <f t="shared" si="3"/>
        <v>6</v>
      </c>
      <c r="L14" s="65">
        <f>VLOOKUP($A14,'Return Data'!$B$7:$R$2843,9,0)</f>
        <v>3.0648</v>
      </c>
      <c r="M14" s="66">
        <f t="shared" si="4"/>
        <v>8</v>
      </c>
      <c r="N14" s="65">
        <f>VLOOKUP($A14,'Return Data'!$B$7:$R$2843,10,0)</f>
        <v>3.1352000000000002</v>
      </c>
      <c r="O14" s="66">
        <f t="shared" si="5"/>
        <v>11</v>
      </c>
      <c r="P14" s="65">
        <f>VLOOKUP($A14,'Return Data'!$B$7:$R$2843,11,0)</f>
        <v>3.1455000000000002</v>
      </c>
      <c r="Q14" s="66">
        <f t="shared" si="8"/>
        <v>19</v>
      </c>
      <c r="R14" s="65">
        <f>VLOOKUP($A14,'Return Data'!$B$7:$R$2843,12,0)</f>
        <v>3.1162000000000001</v>
      </c>
      <c r="S14" s="66">
        <f t="shared" si="10"/>
        <v>16</v>
      </c>
      <c r="T14" s="65">
        <f>VLOOKUP($A14,'Return Data'!$B$7:$R$2843,13,0)</f>
        <v>3.1122999999999998</v>
      </c>
      <c r="U14" s="66">
        <f t="shared" si="11"/>
        <v>12</v>
      </c>
      <c r="V14" s="65"/>
      <c r="W14" s="66"/>
      <c r="X14" s="65"/>
      <c r="Y14" s="66"/>
      <c r="Z14" s="65">
        <f>VLOOKUP($A14,'Return Data'!$B$7:$R$2843,16,0)</f>
        <v>4.2587999999999999</v>
      </c>
      <c r="AA14" s="67">
        <f t="shared" si="7"/>
        <v>8</v>
      </c>
    </row>
    <row r="15" spans="1:27" x14ac:dyDescent="0.3">
      <c r="A15" s="63" t="s">
        <v>1295</v>
      </c>
      <c r="B15" s="64">
        <f>VLOOKUP($A15,'Return Data'!$B$7:$R$2843,3,0)</f>
        <v>44438</v>
      </c>
      <c r="C15" s="65">
        <f>VLOOKUP($A15,'Return Data'!$B$7:$R$2843,4,0)</f>
        <v>1081.4690000000001</v>
      </c>
      <c r="D15" s="65">
        <f>VLOOKUP($A15,'Return Data'!$B$7:$R$2843,5,0)</f>
        <v>3.0007000000000001</v>
      </c>
      <c r="E15" s="66">
        <f t="shared" si="0"/>
        <v>23</v>
      </c>
      <c r="F15" s="65">
        <f>VLOOKUP($A15,'Return Data'!$B$7:$R$2843,6,0)</f>
        <v>3.0179999999999998</v>
      </c>
      <c r="G15" s="66">
        <f t="shared" si="1"/>
        <v>25</v>
      </c>
      <c r="H15" s="65">
        <f>VLOOKUP($A15,'Return Data'!$B$7:$R$2843,7,0)</f>
        <v>3.0137</v>
      </c>
      <c r="I15" s="66">
        <f t="shared" si="2"/>
        <v>25</v>
      </c>
      <c r="J15" s="65">
        <f>VLOOKUP($A15,'Return Data'!$B$7:$R$2843,8,0)</f>
        <v>2.9767999999999999</v>
      </c>
      <c r="K15" s="66">
        <f t="shared" si="3"/>
        <v>29</v>
      </c>
      <c r="L15" s="65">
        <f>VLOOKUP($A15,'Return Data'!$B$7:$R$2843,9,0)</f>
        <v>2.9759000000000002</v>
      </c>
      <c r="M15" s="66">
        <f t="shared" si="4"/>
        <v>29</v>
      </c>
      <c r="N15" s="65">
        <f>VLOOKUP($A15,'Return Data'!$B$7:$R$2843,10,0)</f>
        <v>3.0817999999999999</v>
      </c>
      <c r="O15" s="66">
        <f t="shared" si="5"/>
        <v>29</v>
      </c>
      <c r="P15" s="65">
        <f>VLOOKUP($A15,'Return Data'!$B$7:$R$2843,11,0)</f>
        <v>3.1118999999999999</v>
      </c>
      <c r="Q15" s="66">
        <f t="shared" si="8"/>
        <v>27</v>
      </c>
      <c r="R15" s="65">
        <f>VLOOKUP($A15,'Return Data'!$B$7:$R$2843,12,0)</f>
        <v>3.1103999999999998</v>
      </c>
      <c r="S15" s="66">
        <f t="shared" si="10"/>
        <v>21</v>
      </c>
      <c r="T15" s="65">
        <f>VLOOKUP($A15,'Return Data'!$B$7:$R$2843,13,0)</f>
        <v>3.1282999999999999</v>
      </c>
      <c r="U15" s="66">
        <f t="shared" si="11"/>
        <v>6</v>
      </c>
      <c r="V15" s="65"/>
      <c r="W15" s="66"/>
      <c r="X15" s="65"/>
      <c r="Y15" s="66"/>
      <c r="Z15" s="65">
        <f>VLOOKUP($A15,'Return Data'!$B$7:$R$2843,16,0)</f>
        <v>3.7848000000000002</v>
      </c>
      <c r="AA15" s="67">
        <f t="shared" si="7"/>
        <v>18</v>
      </c>
    </row>
    <row r="16" spans="1:27" x14ac:dyDescent="0.3">
      <c r="A16" s="63" t="s">
        <v>1298</v>
      </c>
      <c r="B16" s="64">
        <f>VLOOKUP($A16,'Return Data'!$B$7:$R$2843,3,0)</f>
        <v>44438</v>
      </c>
      <c r="C16" s="65">
        <f>VLOOKUP($A16,'Return Data'!$B$7:$R$2843,4,0)</f>
        <v>1089.4311</v>
      </c>
      <c r="D16" s="65">
        <f>VLOOKUP($A16,'Return Data'!$B$7:$R$2843,5,0)</f>
        <v>2.9887999999999999</v>
      </c>
      <c r="E16" s="66">
        <f t="shared" si="0"/>
        <v>26</v>
      </c>
      <c r="F16" s="65">
        <f>VLOOKUP($A16,'Return Data'!$B$7:$R$2843,6,0)</f>
        <v>2.9992999999999999</v>
      </c>
      <c r="G16" s="66">
        <f t="shared" si="1"/>
        <v>28</v>
      </c>
      <c r="H16" s="65">
        <f>VLOOKUP($A16,'Return Data'!$B$7:$R$2843,7,0)</f>
        <v>2.9906999999999999</v>
      </c>
      <c r="I16" s="66">
        <f t="shared" si="2"/>
        <v>27</v>
      </c>
      <c r="J16" s="65">
        <f>VLOOKUP($A16,'Return Data'!$B$7:$R$2843,8,0)</f>
        <v>2.9860000000000002</v>
      </c>
      <c r="K16" s="66">
        <f t="shared" si="3"/>
        <v>26</v>
      </c>
      <c r="L16" s="65">
        <f>VLOOKUP($A16,'Return Data'!$B$7:$R$2843,9,0)</f>
        <v>2.9853999999999998</v>
      </c>
      <c r="M16" s="66">
        <f t="shared" si="4"/>
        <v>26</v>
      </c>
      <c r="N16" s="65">
        <f>VLOOKUP($A16,'Return Data'!$B$7:$R$2843,10,0)</f>
        <v>3.0889000000000002</v>
      </c>
      <c r="O16" s="66">
        <f t="shared" si="5"/>
        <v>27</v>
      </c>
      <c r="P16" s="65">
        <f>VLOOKUP($A16,'Return Data'!$B$7:$R$2843,11,0)</f>
        <v>3.1118000000000001</v>
      </c>
      <c r="Q16" s="66">
        <f t="shared" si="8"/>
        <v>28</v>
      </c>
      <c r="R16" s="65">
        <f>VLOOKUP($A16,'Return Data'!$B$7:$R$2843,12,0)</f>
        <v>3.0741000000000001</v>
      </c>
      <c r="S16" s="66">
        <f t="shared" si="10"/>
        <v>27</v>
      </c>
      <c r="T16" s="65">
        <f>VLOOKUP($A16,'Return Data'!$B$7:$R$2843,13,0)</f>
        <v>3.0535000000000001</v>
      </c>
      <c r="U16" s="66">
        <f t="shared" si="11"/>
        <v>24</v>
      </c>
      <c r="V16" s="65"/>
      <c r="W16" s="66"/>
      <c r="X16" s="65"/>
      <c r="Y16" s="66"/>
      <c r="Z16" s="65">
        <f>VLOOKUP($A16,'Return Data'!$B$7:$R$2843,16,0)</f>
        <v>3.7692000000000001</v>
      </c>
      <c r="AA16" s="67">
        <f t="shared" si="7"/>
        <v>19</v>
      </c>
    </row>
    <row r="17" spans="1:27" x14ac:dyDescent="0.3">
      <c r="A17" s="63" t="s">
        <v>1300</v>
      </c>
      <c r="B17" s="64">
        <f>VLOOKUP($A17,'Return Data'!$B$7:$R$2843,3,0)</f>
        <v>44438</v>
      </c>
      <c r="C17" s="65">
        <f>VLOOKUP($A17,'Return Data'!$B$7:$R$2843,4,0)</f>
        <v>3097.9245000000001</v>
      </c>
      <c r="D17" s="65">
        <f>VLOOKUP($A17,'Return Data'!$B$7:$R$2843,5,0)</f>
        <v>3.0282</v>
      </c>
      <c r="E17" s="66">
        <f t="shared" si="0"/>
        <v>15</v>
      </c>
      <c r="F17" s="65">
        <f>VLOOKUP($A17,'Return Data'!$B$7:$R$2843,6,0)</f>
        <v>3.0377999999999998</v>
      </c>
      <c r="G17" s="66">
        <f t="shared" si="1"/>
        <v>18</v>
      </c>
      <c r="H17" s="65">
        <f>VLOOKUP($A17,'Return Data'!$B$7:$R$2843,7,0)</f>
        <v>3.024</v>
      </c>
      <c r="I17" s="66">
        <f t="shared" si="2"/>
        <v>23</v>
      </c>
      <c r="J17" s="65">
        <f>VLOOKUP($A17,'Return Data'!$B$7:$R$2843,8,0)</f>
        <v>3.0207999999999999</v>
      </c>
      <c r="K17" s="66">
        <f t="shared" si="3"/>
        <v>20</v>
      </c>
      <c r="L17" s="65">
        <f>VLOOKUP($A17,'Return Data'!$B$7:$R$2843,9,0)</f>
        <v>3.0198999999999998</v>
      </c>
      <c r="M17" s="66">
        <f t="shared" si="4"/>
        <v>21</v>
      </c>
      <c r="N17" s="65">
        <f>VLOOKUP($A17,'Return Data'!$B$7:$R$2843,10,0)</f>
        <v>3.1073</v>
      </c>
      <c r="O17" s="66">
        <f t="shared" si="5"/>
        <v>23</v>
      </c>
      <c r="P17" s="65">
        <f>VLOOKUP($A17,'Return Data'!$B$7:$R$2843,11,0)</f>
        <v>3.1389999999999998</v>
      </c>
      <c r="Q17" s="66">
        <f t="shared" si="8"/>
        <v>23</v>
      </c>
      <c r="R17" s="65">
        <f>VLOOKUP($A17,'Return Data'!$B$7:$R$2843,12,0)</f>
        <v>3.1052</v>
      </c>
      <c r="S17" s="66">
        <f t="shared" si="10"/>
        <v>24</v>
      </c>
      <c r="T17" s="65">
        <f>VLOOKUP($A17,'Return Data'!$B$7:$R$2843,13,0)</f>
        <v>3.0808</v>
      </c>
      <c r="U17" s="66">
        <f t="shared" si="11"/>
        <v>22</v>
      </c>
      <c r="V17" s="65">
        <f>VLOOKUP($A17,'Return Data'!$B$7:$R$2843,17,0)</f>
        <v>3.5445000000000002</v>
      </c>
      <c r="W17" s="66">
        <f>RANK(V17,V$8:V$37,0)</f>
        <v>5</v>
      </c>
      <c r="X17" s="65">
        <f>VLOOKUP($A17,'Return Data'!$B$7:$R$2843,14,0)</f>
        <v>4.3959000000000001</v>
      </c>
      <c r="Y17" s="66">
        <f>RANK(X17,X$8:X$37,0)</f>
        <v>4</v>
      </c>
      <c r="Z17" s="65">
        <f>VLOOKUP($A17,'Return Data'!$B$7:$R$2843,16,0)</f>
        <v>6.1645000000000003</v>
      </c>
      <c r="AA17" s="67">
        <f t="shared" si="7"/>
        <v>4</v>
      </c>
    </row>
    <row r="18" spans="1:27" x14ac:dyDescent="0.3">
      <c r="A18" s="63" t="s">
        <v>1301</v>
      </c>
      <c r="B18" s="64">
        <f>VLOOKUP($A18,'Return Data'!$B$7:$R$2843,3,0)</f>
        <v>44438</v>
      </c>
      <c r="C18" s="65">
        <f>VLOOKUP($A18,'Return Data'!$B$7:$R$2843,4,0)</f>
        <v>1090.5050000000001</v>
      </c>
      <c r="D18" s="65">
        <f>VLOOKUP($A18,'Return Data'!$B$7:$R$2843,5,0)</f>
        <v>3.0695000000000001</v>
      </c>
      <c r="E18" s="66">
        <f t="shared" si="0"/>
        <v>4</v>
      </c>
      <c r="F18" s="65">
        <f>VLOOKUP($A18,'Return Data'!$B$7:$R$2843,6,0)</f>
        <v>3.1101999999999999</v>
      </c>
      <c r="G18" s="66">
        <f t="shared" si="1"/>
        <v>4</v>
      </c>
      <c r="H18" s="65">
        <f>VLOOKUP($A18,'Return Data'!$B$7:$R$2843,7,0)</f>
        <v>3.1065</v>
      </c>
      <c r="I18" s="66">
        <f t="shared" si="2"/>
        <v>2</v>
      </c>
      <c r="J18" s="65">
        <f>VLOOKUP($A18,'Return Data'!$B$7:$R$2843,8,0)</f>
        <v>3.0849000000000002</v>
      </c>
      <c r="K18" s="66">
        <f t="shared" si="3"/>
        <v>3</v>
      </c>
      <c r="L18" s="65">
        <f>VLOOKUP($A18,'Return Data'!$B$7:$R$2843,9,0)</f>
        <v>3.1088</v>
      </c>
      <c r="M18" s="66">
        <f t="shared" si="4"/>
        <v>3</v>
      </c>
      <c r="N18" s="65">
        <f>VLOOKUP($A18,'Return Data'!$B$7:$R$2843,10,0)</f>
        <v>3.1983000000000001</v>
      </c>
      <c r="O18" s="66">
        <f t="shared" si="5"/>
        <v>2</v>
      </c>
      <c r="P18" s="65">
        <f>VLOOKUP($A18,'Return Data'!$B$7:$R$2843,11,0)</f>
        <v>3.2210000000000001</v>
      </c>
      <c r="Q18" s="66">
        <f t="shared" si="8"/>
        <v>3</v>
      </c>
      <c r="R18" s="65">
        <f>VLOOKUP($A18,'Return Data'!$B$7:$R$2843,12,0)</f>
        <v>3.1871</v>
      </c>
      <c r="S18" s="66">
        <f t="shared" si="10"/>
        <v>2</v>
      </c>
      <c r="T18" s="65">
        <f>VLOOKUP($A18,'Return Data'!$B$7:$R$2843,13,0)</f>
        <v>3.1663000000000001</v>
      </c>
      <c r="U18" s="66">
        <f t="shared" si="11"/>
        <v>3</v>
      </c>
      <c r="V18" s="65"/>
      <c r="W18" s="66"/>
      <c r="X18" s="65"/>
      <c r="Y18" s="66"/>
      <c r="Z18" s="65">
        <f>VLOOKUP($A18,'Return Data'!$B$7:$R$2843,16,0)</f>
        <v>3.8715999999999999</v>
      </c>
      <c r="AA18" s="67">
        <f t="shared" si="7"/>
        <v>17</v>
      </c>
    </row>
    <row r="19" spans="1:27" x14ac:dyDescent="0.3">
      <c r="A19" s="63" t="s">
        <v>1304</v>
      </c>
      <c r="B19" s="64">
        <f>VLOOKUP($A19,'Return Data'!$B$7:$R$2843,3,0)</f>
        <v>44438</v>
      </c>
      <c r="C19" s="65">
        <f>VLOOKUP($A19,'Return Data'!$B$7:$R$2843,4,0)</f>
        <v>112.434</v>
      </c>
      <c r="D19" s="65">
        <f>VLOOKUP($A19,'Return Data'!$B$7:$R$2843,5,0)</f>
        <v>3.0194000000000001</v>
      </c>
      <c r="E19" s="66">
        <f t="shared" si="0"/>
        <v>19</v>
      </c>
      <c r="F19" s="65">
        <f>VLOOKUP($A19,'Return Data'!$B$7:$R$2843,6,0)</f>
        <v>3.0306999999999999</v>
      </c>
      <c r="G19" s="66">
        <f t="shared" si="1"/>
        <v>21</v>
      </c>
      <c r="H19" s="65">
        <f>VLOOKUP($A19,'Return Data'!$B$7:$R$2843,7,0)</f>
        <v>3.0255000000000001</v>
      </c>
      <c r="I19" s="66">
        <f t="shared" si="2"/>
        <v>21</v>
      </c>
      <c r="J19" s="65">
        <f>VLOOKUP($A19,'Return Data'!$B$7:$R$2843,8,0)</f>
        <v>3.0179999999999998</v>
      </c>
      <c r="K19" s="66">
        <f t="shared" si="3"/>
        <v>22</v>
      </c>
      <c r="L19" s="65">
        <f>VLOOKUP($A19,'Return Data'!$B$7:$R$2843,9,0)</f>
        <v>3.0163000000000002</v>
      </c>
      <c r="M19" s="66">
        <f t="shared" si="4"/>
        <v>23</v>
      </c>
      <c r="N19" s="65">
        <f>VLOOKUP($A19,'Return Data'!$B$7:$R$2843,10,0)</f>
        <v>3.1082000000000001</v>
      </c>
      <c r="O19" s="66">
        <f t="shared" si="5"/>
        <v>22</v>
      </c>
      <c r="P19" s="65">
        <f>VLOOKUP($A19,'Return Data'!$B$7:$R$2843,11,0)</f>
        <v>3.1549999999999998</v>
      </c>
      <c r="Q19" s="66">
        <f t="shared" si="8"/>
        <v>14</v>
      </c>
      <c r="R19" s="65">
        <f>VLOOKUP($A19,'Return Data'!$B$7:$R$2843,12,0)</f>
        <v>3.1162000000000001</v>
      </c>
      <c r="S19" s="66">
        <f t="shared" si="10"/>
        <v>16</v>
      </c>
      <c r="T19" s="65">
        <f>VLOOKUP($A19,'Return Data'!$B$7:$R$2843,13,0)</f>
        <v>3.0943999999999998</v>
      </c>
      <c r="U19" s="66">
        <f t="shared" si="11"/>
        <v>16</v>
      </c>
      <c r="V19" s="65"/>
      <c r="W19" s="66"/>
      <c r="X19" s="65"/>
      <c r="Y19" s="66"/>
      <c r="Z19" s="65">
        <f>VLOOKUP($A19,'Return Data'!$B$7:$R$2843,16,0)</f>
        <v>4.2812999999999999</v>
      </c>
      <c r="AA19" s="67">
        <f t="shared" si="7"/>
        <v>7</v>
      </c>
    </row>
    <row r="20" spans="1:27" x14ac:dyDescent="0.3">
      <c r="A20" s="63" t="s">
        <v>1305</v>
      </c>
      <c r="B20" s="64">
        <f>VLOOKUP($A20,'Return Data'!$B$7:$R$2843,3,0)</f>
        <v>44438</v>
      </c>
      <c r="C20" s="65">
        <f>VLOOKUP($A20,'Return Data'!$B$7:$R$2843,4,0)</f>
        <v>1112.2154</v>
      </c>
      <c r="D20" s="65">
        <f>VLOOKUP($A20,'Return Data'!$B$7:$R$2843,5,0)</f>
        <v>3.0226999999999999</v>
      </c>
      <c r="E20" s="66">
        <f t="shared" si="0"/>
        <v>18</v>
      </c>
      <c r="F20" s="65">
        <f>VLOOKUP($A20,'Return Data'!$B$7:$R$2843,6,0)</f>
        <v>3.0198999999999998</v>
      </c>
      <c r="G20" s="66">
        <f t="shared" si="1"/>
        <v>24</v>
      </c>
      <c r="H20" s="65">
        <f>VLOOKUP($A20,'Return Data'!$B$7:$R$2843,7,0)</f>
        <v>3.0177</v>
      </c>
      <c r="I20" s="66">
        <f t="shared" si="2"/>
        <v>24</v>
      </c>
      <c r="J20" s="65">
        <f>VLOOKUP($A20,'Return Data'!$B$7:$R$2843,8,0)</f>
        <v>3.0164</v>
      </c>
      <c r="K20" s="66">
        <f t="shared" si="3"/>
        <v>23</v>
      </c>
      <c r="L20" s="65">
        <f>VLOOKUP($A20,'Return Data'!$B$7:$R$2843,9,0)</f>
        <v>3.0226999999999999</v>
      </c>
      <c r="M20" s="66">
        <f t="shared" si="4"/>
        <v>19</v>
      </c>
      <c r="N20" s="65">
        <f>VLOOKUP($A20,'Return Data'!$B$7:$R$2843,10,0)</f>
        <v>3.113</v>
      </c>
      <c r="O20" s="66">
        <f t="shared" si="5"/>
        <v>20</v>
      </c>
      <c r="P20" s="65">
        <f>VLOOKUP($A20,'Return Data'!$B$7:$R$2843,11,0)</f>
        <v>3.1457000000000002</v>
      </c>
      <c r="Q20" s="66">
        <f t="shared" si="8"/>
        <v>18</v>
      </c>
      <c r="R20" s="65">
        <f>VLOOKUP($A20,'Return Data'!$B$7:$R$2843,12,0)</f>
        <v>3.1076999999999999</v>
      </c>
      <c r="S20" s="66">
        <f t="shared" si="10"/>
        <v>22</v>
      </c>
      <c r="T20" s="65">
        <f>VLOOKUP($A20,'Return Data'!$B$7:$R$2843,13,0)</f>
        <v>3.0918999999999999</v>
      </c>
      <c r="U20" s="66">
        <f t="shared" si="11"/>
        <v>19</v>
      </c>
      <c r="V20" s="65"/>
      <c r="W20" s="66"/>
      <c r="X20" s="65"/>
      <c r="Y20" s="66"/>
      <c r="Z20" s="65">
        <f>VLOOKUP($A20,'Return Data'!$B$7:$R$2843,16,0)</f>
        <v>4.1486000000000001</v>
      </c>
      <c r="AA20" s="67">
        <f t="shared" si="7"/>
        <v>10</v>
      </c>
    </row>
    <row r="21" spans="1:27" x14ac:dyDescent="0.3">
      <c r="A21" s="63" t="s">
        <v>1307</v>
      </c>
      <c r="B21" s="64">
        <f>VLOOKUP($A21,'Return Data'!$B$7:$R$2843,3,0)</f>
        <v>44438</v>
      </c>
      <c r="C21" s="65">
        <f>VLOOKUP($A21,'Return Data'!$B$7:$R$2843,4,0)</f>
        <v>1080.9248</v>
      </c>
      <c r="D21" s="65">
        <f>VLOOKUP($A21,'Return Data'!$B$7:$R$2843,5,0)</f>
        <v>2.9548999999999999</v>
      </c>
      <c r="E21" s="66">
        <f t="shared" si="0"/>
        <v>28</v>
      </c>
      <c r="F21" s="65">
        <f>VLOOKUP($A21,'Return Data'!$B$7:$R$2843,6,0)</f>
        <v>3.0004</v>
      </c>
      <c r="G21" s="66">
        <f t="shared" si="1"/>
        <v>27</v>
      </c>
      <c r="H21" s="65">
        <f>VLOOKUP($A21,'Return Data'!$B$7:$R$2843,7,0)</f>
        <v>2.9872000000000001</v>
      </c>
      <c r="I21" s="66">
        <f t="shared" si="2"/>
        <v>28</v>
      </c>
      <c r="J21" s="65">
        <f>VLOOKUP($A21,'Return Data'!$B$7:$R$2843,8,0)</f>
        <v>2.9841000000000002</v>
      </c>
      <c r="K21" s="66">
        <f t="shared" si="3"/>
        <v>27</v>
      </c>
      <c r="L21" s="65">
        <f>VLOOKUP($A21,'Return Data'!$B$7:$R$2843,9,0)</f>
        <v>2.9807000000000001</v>
      </c>
      <c r="M21" s="66">
        <f t="shared" si="4"/>
        <v>28</v>
      </c>
      <c r="N21" s="65">
        <f>VLOOKUP($A21,'Return Data'!$B$7:$R$2843,10,0)</f>
        <v>3.0581999999999998</v>
      </c>
      <c r="O21" s="66">
        <f t="shared" si="5"/>
        <v>30</v>
      </c>
      <c r="P21" s="65">
        <f>VLOOKUP($A21,'Return Data'!$B$7:$R$2843,11,0)</f>
        <v>3.0903</v>
      </c>
      <c r="Q21" s="66">
        <f t="shared" si="8"/>
        <v>30</v>
      </c>
      <c r="R21" s="65">
        <f>VLOOKUP($A21,'Return Data'!$B$7:$R$2843,12,0)</f>
        <v>3.0598000000000001</v>
      </c>
      <c r="S21" s="66">
        <f t="shared" si="10"/>
        <v>30</v>
      </c>
      <c r="T21" s="65">
        <f>VLOOKUP($A21,'Return Data'!$B$7:$R$2843,13,0)</f>
        <v>3.0409000000000002</v>
      </c>
      <c r="U21" s="66">
        <f t="shared" si="11"/>
        <v>26</v>
      </c>
      <c r="V21" s="65"/>
      <c r="W21" s="66"/>
      <c r="X21" s="65"/>
      <c r="Y21" s="66"/>
      <c r="Z21" s="65">
        <f>VLOOKUP($A21,'Return Data'!$B$7:$R$2843,16,0)</f>
        <v>3.6892999999999998</v>
      </c>
      <c r="AA21" s="67">
        <f t="shared" si="7"/>
        <v>23</v>
      </c>
    </row>
    <row r="22" spans="1:27" x14ac:dyDescent="0.3">
      <c r="A22" s="63" t="s">
        <v>1309</v>
      </c>
      <c r="B22" s="64">
        <f>VLOOKUP($A22,'Return Data'!$B$7:$R$2843,3,0)</f>
        <v>44438</v>
      </c>
      <c r="C22" s="65">
        <f>VLOOKUP($A22,'Return Data'!$B$7:$R$2843,4,0)</f>
        <v>1054.0015000000001</v>
      </c>
      <c r="D22" s="65">
        <f>VLOOKUP($A22,'Return Data'!$B$7:$R$2843,5,0)</f>
        <v>2.9992000000000001</v>
      </c>
      <c r="E22" s="66">
        <f t="shared" si="0"/>
        <v>25</v>
      </c>
      <c r="F22" s="65">
        <f>VLOOKUP($A22,'Return Data'!$B$7:$R$2843,6,0)</f>
        <v>3.0286</v>
      </c>
      <c r="G22" s="66">
        <f t="shared" si="1"/>
        <v>23</v>
      </c>
      <c r="H22" s="65">
        <f>VLOOKUP($A22,'Return Data'!$B$7:$R$2843,7,0)</f>
        <v>3.0253999999999999</v>
      </c>
      <c r="I22" s="66">
        <f t="shared" si="2"/>
        <v>22</v>
      </c>
      <c r="J22" s="65">
        <f>VLOOKUP($A22,'Return Data'!$B$7:$R$2843,8,0)</f>
        <v>3.0270000000000001</v>
      </c>
      <c r="K22" s="66">
        <f t="shared" si="3"/>
        <v>14</v>
      </c>
      <c r="L22" s="65">
        <f>VLOOKUP($A22,'Return Data'!$B$7:$R$2843,9,0)</f>
        <v>3.0213000000000001</v>
      </c>
      <c r="M22" s="66">
        <f t="shared" si="4"/>
        <v>20</v>
      </c>
      <c r="N22" s="65">
        <f>VLOOKUP($A22,'Return Data'!$B$7:$R$2843,10,0)</f>
        <v>3.1053000000000002</v>
      </c>
      <c r="O22" s="66">
        <f t="shared" si="5"/>
        <v>25</v>
      </c>
      <c r="P22" s="65">
        <f>VLOOKUP($A22,'Return Data'!$B$7:$R$2843,11,0)</f>
        <v>3.1392000000000002</v>
      </c>
      <c r="Q22" s="66">
        <f t="shared" si="8"/>
        <v>22</v>
      </c>
      <c r="R22" s="65">
        <f>VLOOKUP($A22,'Return Data'!$B$7:$R$2843,12,0)</f>
        <v>3.1055999999999999</v>
      </c>
      <c r="S22" s="66">
        <f t="shared" ref="S22" si="12">RANK(R22,R$8:R$37,0)</f>
        <v>23</v>
      </c>
      <c r="T22" s="65"/>
      <c r="U22" s="66"/>
      <c r="V22" s="65"/>
      <c r="W22" s="66"/>
      <c r="X22" s="65"/>
      <c r="Y22" s="66"/>
      <c r="Z22" s="65">
        <f>VLOOKUP($A22,'Return Data'!$B$7:$R$2843,16,0)</f>
        <v>3.2511999999999999</v>
      </c>
      <c r="AA22" s="67">
        <f t="shared" si="7"/>
        <v>30</v>
      </c>
    </row>
    <row r="23" spans="1:27" x14ac:dyDescent="0.3">
      <c r="A23" s="63" t="s">
        <v>1311</v>
      </c>
      <c r="B23" s="64">
        <f>VLOOKUP($A23,'Return Data'!$B$7:$R$2843,3,0)</f>
        <v>44438</v>
      </c>
      <c r="C23" s="65">
        <f>VLOOKUP($A23,'Return Data'!$B$7:$R$2843,4,0)</f>
        <v>1064.1002000000001</v>
      </c>
      <c r="D23" s="65">
        <f>VLOOKUP($A23,'Return Data'!$B$7:$R$2843,5,0)</f>
        <v>2.9500999999999999</v>
      </c>
      <c r="E23" s="66">
        <f t="shared" si="0"/>
        <v>29</v>
      </c>
      <c r="F23" s="65">
        <f>VLOOKUP($A23,'Return Data'!$B$7:$R$2843,6,0)</f>
        <v>2.9895</v>
      </c>
      <c r="G23" s="66">
        <f t="shared" si="1"/>
        <v>29</v>
      </c>
      <c r="H23" s="65">
        <f>VLOOKUP($A23,'Return Data'!$B$7:$R$2843,7,0)</f>
        <v>2.9824999999999999</v>
      </c>
      <c r="I23" s="66">
        <f t="shared" si="2"/>
        <v>29</v>
      </c>
      <c r="J23" s="65">
        <f>VLOOKUP($A23,'Return Data'!$B$7:$R$2843,8,0)</f>
        <v>2.9834999999999998</v>
      </c>
      <c r="K23" s="66">
        <f t="shared" si="3"/>
        <v>28</v>
      </c>
      <c r="L23" s="65">
        <f>VLOOKUP($A23,'Return Data'!$B$7:$R$2843,9,0)</f>
        <v>2.9813000000000001</v>
      </c>
      <c r="M23" s="66">
        <f t="shared" si="4"/>
        <v>27</v>
      </c>
      <c r="N23" s="65">
        <f>VLOOKUP($A23,'Return Data'!$B$7:$R$2843,10,0)</f>
        <v>3.0901999999999998</v>
      </c>
      <c r="O23" s="66">
        <f t="shared" si="5"/>
        <v>26</v>
      </c>
      <c r="P23" s="65">
        <f>VLOOKUP($A23,'Return Data'!$B$7:$R$2843,11,0)</f>
        <v>3.0994000000000002</v>
      </c>
      <c r="Q23" s="66">
        <f t="shared" si="8"/>
        <v>29</v>
      </c>
      <c r="R23" s="65">
        <f>VLOOKUP($A23,'Return Data'!$B$7:$R$2843,12,0)</f>
        <v>3.0642999999999998</v>
      </c>
      <c r="S23" s="66">
        <f t="shared" si="10"/>
        <v>28</v>
      </c>
      <c r="T23" s="65">
        <f>VLOOKUP($A23,'Return Data'!$B$7:$R$2843,13,0)</f>
        <v>3.0425</v>
      </c>
      <c r="U23" s="66">
        <f t="shared" si="11"/>
        <v>25</v>
      </c>
      <c r="V23" s="65"/>
      <c r="W23" s="66"/>
      <c r="X23" s="65"/>
      <c r="Y23" s="66"/>
      <c r="Z23" s="65">
        <f>VLOOKUP($A23,'Return Data'!$B$7:$R$2843,16,0)</f>
        <v>3.4115000000000002</v>
      </c>
      <c r="AA23" s="67">
        <f t="shared" si="7"/>
        <v>27</v>
      </c>
    </row>
    <row r="24" spans="1:27" x14ac:dyDescent="0.3">
      <c r="A24" s="63" t="s">
        <v>1313</v>
      </c>
      <c r="B24" s="64">
        <f>VLOOKUP($A24,'Return Data'!$B$7:$R$2843,3,0)</f>
        <v>44438</v>
      </c>
      <c r="C24" s="65">
        <f>VLOOKUP($A24,'Return Data'!$B$7:$R$2843,4,0)</f>
        <v>1059.8255999999999</v>
      </c>
      <c r="D24" s="65">
        <f>VLOOKUP($A24,'Return Data'!$B$7:$R$2843,5,0)</f>
        <v>3.0171999999999999</v>
      </c>
      <c r="E24" s="66">
        <f t="shared" si="0"/>
        <v>22</v>
      </c>
      <c r="F24" s="65">
        <f>VLOOKUP($A24,'Return Data'!$B$7:$R$2843,6,0)</f>
        <v>3.0556000000000001</v>
      </c>
      <c r="G24" s="66">
        <f t="shared" si="1"/>
        <v>12</v>
      </c>
      <c r="H24" s="65">
        <f>VLOOKUP($A24,'Return Data'!$B$7:$R$2843,7,0)</f>
        <v>3.0453000000000001</v>
      </c>
      <c r="I24" s="66">
        <f t="shared" si="2"/>
        <v>12</v>
      </c>
      <c r="J24" s="65">
        <f>VLOOKUP($A24,'Return Data'!$B$7:$R$2843,8,0)</f>
        <v>3.0428000000000002</v>
      </c>
      <c r="K24" s="66">
        <f t="shared" si="3"/>
        <v>10</v>
      </c>
      <c r="L24" s="65">
        <f>VLOOKUP($A24,'Return Data'!$B$7:$R$2843,9,0)</f>
        <v>3.0495999999999999</v>
      </c>
      <c r="M24" s="66">
        <f t="shared" si="4"/>
        <v>10</v>
      </c>
      <c r="N24" s="65">
        <f>VLOOKUP($A24,'Return Data'!$B$7:$R$2843,10,0)</f>
        <v>3.129</v>
      </c>
      <c r="O24" s="66">
        <f t="shared" si="5"/>
        <v>13</v>
      </c>
      <c r="P24" s="65">
        <f>VLOOKUP($A24,'Return Data'!$B$7:$R$2843,11,0)</f>
        <v>3.1911999999999998</v>
      </c>
      <c r="Q24" s="66">
        <f t="shared" si="8"/>
        <v>7</v>
      </c>
      <c r="R24" s="65">
        <f>VLOOKUP($A24,'Return Data'!$B$7:$R$2843,12,0)</f>
        <v>3.1577000000000002</v>
      </c>
      <c r="S24" s="66">
        <f t="shared" ref="S24" si="13">RANK(R24,R$8:R$37,0)</f>
        <v>6</v>
      </c>
      <c r="T24" s="65"/>
      <c r="U24" s="66"/>
      <c r="V24" s="65"/>
      <c r="W24" s="66"/>
      <c r="X24" s="65"/>
      <c r="Y24" s="66"/>
      <c r="Z24" s="65">
        <f>VLOOKUP($A24,'Return Data'!$B$7:$R$2843,16,0)</f>
        <v>3.3908</v>
      </c>
      <c r="AA24" s="67">
        <f t="shared" si="7"/>
        <v>29</v>
      </c>
    </row>
    <row r="25" spans="1:27" x14ac:dyDescent="0.3">
      <c r="A25" s="63" t="s">
        <v>1315</v>
      </c>
      <c r="B25" s="64">
        <f>VLOOKUP($A25,'Return Data'!$B$7:$R$2843,3,0)</f>
        <v>44438</v>
      </c>
      <c r="C25" s="65">
        <f>VLOOKUP($A25,'Return Data'!$B$7:$R$2843,4,0)</f>
        <v>1112.2364</v>
      </c>
      <c r="D25" s="65">
        <f>VLOOKUP($A25,'Return Data'!$B$7:$R$2843,5,0)</f>
        <v>3.0455999999999999</v>
      </c>
      <c r="E25" s="66">
        <f t="shared" si="0"/>
        <v>11</v>
      </c>
      <c r="F25" s="65">
        <f>VLOOKUP($A25,'Return Data'!$B$7:$R$2843,6,0)</f>
        <v>3.0385</v>
      </c>
      <c r="G25" s="66">
        <f t="shared" si="1"/>
        <v>17</v>
      </c>
      <c r="H25" s="65">
        <f>VLOOKUP($A25,'Return Data'!$B$7:$R$2843,7,0)</f>
        <v>3.0312000000000001</v>
      </c>
      <c r="I25" s="66">
        <f t="shared" si="2"/>
        <v>17</v>
      </c>
      <c r="J25" s="65">
        <f>VLOOKUP($A25,'Return Data'!$B$7:$R$2843,8,0)</f>
        <v>3.0190999999999999</v>
      </c>
      <c r="K25" s="66">
        <f t="shared" si="3"/>
        <v>21</v>
      </c>
      <c r="L25" s="65">
        <f>VLOOKUP($A25,'Return Data'!$B$7:$R$2843,9,0)</f>
        <v>3.0249999999999999</v>
      </c>
      <c r="M25" s="66">
        <f t="shared" si="4"/>
        <v>18</v>
      </c>
      <c r="N25" s="65">
        <f>VLOOKUP($A25,'Return Data'!$B$7:$R$2843,10,0)</f>
        <v>3.1114999999999999</v>
      </c>
      <c r="O25" s="66">
        <f t="shared" si="5"/>
        <v>21</v>
      </c>
      <c r="P25" s="65">
        <f>VLOOKUP($A25,'Return Data'!$B$7:$R$2843,11,0)</f>
        <v>3.1421000000000001</v>
      </c>
      <c r="Q25" s="66">
        <f t="shared" si="8"/>
        <v>21</v>
      </c>
      <c r="R25" s="65">
        <f>VLOOKUP($A25,'Return Data'!$B$7:$R$2843,12,0)</f>
        <v>3.1122999999999998</v>
      </c>
      <c r="S25" s="66">
        <f t="shared" si="10"/>
        <v>20</v>
      </c>
      <c r="T25" s="65">
        <f>VLOOKUP($A25,'Return Data'!$B$7:$R$2843,13,0)</f>
        <v>3.0939999999999999</v>
      </c>
      <c r="U25" s="66">
        <f t="shared" si="11"/>
        <v>17</v>
      </c>
      <c r="V25" s="65"/>
      <c r="W25" s="66"/>
      <c r="X25" s="65"/>
      <c r="Y25" s="66"/>
      <c r="Z25" s="65">
        <f>VLOOKUP($A25,'Return Data'!$B$7:$R$2843,16,0)</f>
        <v>4.1360999999999999</v>
      </c>
      <c r="AA25" s="67">
        <f t="shared" si="7"/>
        <v>11</v>
      </c>
    </row>
    <row r="26" spans="1:27" x14ac:dyDescent="0.3">
      <c r="A26" s="63" t="s">
        <v>1317</v>
      </c>
      <c r="B26" s="64">
        <f>VLOOKUP($A26,'Return Data'!$B$7:$R$2843,3,0)</f>
        <v>44438</v>
      </c>
      <c r="C26" s="65">
        <f>VLOOKUP($A26,'Return Data'!$B$7:$R$2843,4,0)</f>
        <v>2711.3706666666699</v>
      </c>
      <c r="D26" s="65">
        <f>VLOOKUP($A26,'Return Data'!$B$7:$R$2843,5,0)</f>
        <v>3.0560999999999998</v>
      </c>
      <c r="E26" s="66">
        <f t="shared" si="0"/>
        <v>7</v>
      </c>
      <c r="F26" s="65">
        <f>VLOOKUP($A26,'Return Data'!$B$7:$R$2843,6,0)</f>
        <v>3.0424000000000002</v>
      </c>
      <c r="G26" s="66">
        <f t="shared" si="1"/>
        <v>15</v>
      </c>
      <c r="H26" s="65">
        <f>VLOOKUP($A26,'Return Data'!$B$7:$R$2843,7,0)</f>
        <v>3.0364</v>
      </c>
      <c r="I26" s="66">
        <f t="shared" si="2"/>
        <v>16</v>
      </c>
      <c r="J26" s="65">
        <f>VLOOKUP($A26,'Return Data'!$B$7:$R$2843,8,0)</f>
        <v>3.0244</v>
      </c>
      <c r="K26" s="66">
        <f t="shared" si="3"/>
        <v>16</v>
      </c>
      <c r="L26" s="65">
        <f>VLOOKUP($A26,'Return Data'!$B$7:$R$2843,9,0)</f>
        <v>3.0493999999999999</v>
      </c>
      <c r="M26" s="66">
        <f t="shared" si="4"/>
        <v>11</v>
      </c>
      <c r="N26" s="65">
        <f>VLOOKUP($A26,'Return Data'!$B$7:$R$2843,10,0)</f>
        <v>3.1341999999999999</v>
      </c>
      <c r="O26" s="66">
        <f t="shared" si="5"/>
        <v>12</v>
      </c>
      <c r="P26" s="65">
        <f>VLOOKUP($A26,'Return Data'!$B$7:$R$2843,11,0)</f>
        <v>3.1741000000000001</v>
      </c>
      <c r="Q26" s="66">
        <f t="shared" si="8"/>
        <v>11</v>
      </c>
      <c r="R26" s="65">
        <f>VLOOKUP($A26,'Return Data'!$B$7:$R$2843,12,0)</f>
        <v>3.1368</v>
      </c>
      <c r="S26" s="66">
        <f t="shared" si="10"/>
        <v>12</v>
      </c>
      <c r="T26" s="65">
        <f>VLOOKUP($A26,'Return Data'!$B$7:$R$2843,13,0)</f>
        <v>3.1095000000000002</v>
      </c>
      <c r="U26" s="66">
        <f t="shared" si="11"/>
        <v>13</v>
      </c>
      <c r="V26" s="65">
        <f>VLOOKUP($A26,'Return Data'!$B$7:$R$2843,17,0)</f>
        <v>3.5943000000000001</v>
      </c>
      <c r="W26" s="66">
        <f t="shared" ref="W26:W36" si="14">RANK(V26,V$8:V$37,0)</f>
        <v>2</v>
      </c>
      <c r="X26" s="65">
        <f>VLOOKUP($A26,'Return Data'!$B$7:$R$2843,14,0)</f>
        <v>4.4446000000000003</v>
      </c>
      <c r="Y26" s="66">
        <f t="shared" ref="Y26:Y36" si="15">RANK(X26,X$8:X$37,0)</f>
        <v>2</v>
      </c>
      <c r="Z26" s="65">
        <f>VLOOKUP($A26,'Return Data'!$B$7:$R$2843,16,0)</f>
        <v>6.5667999999999997</v>
      </c>
      <c r="AA26" s="67">
        <f t="shared" si="7"/>
        <v>1</v>
      </c>
    </row>
    <row r="27" spans="1:27" x14ac:dyDescent="0.3">
      <c r="A27" s="63" t="s">
        <v>1319</v>
      </c>
      <c r="B27" s="64">
        <f>VLOOKUP($A27,'Return Data'!$B$7:$R$2843,3,0)</f>
        <v>44438</v>
      </c>
      <c r="C27" s="65">
        <f>VLOOKUP($A27,'Return Data'!$B$7:$R$2843,4,0)</f>
        <v>1080.6896999999999</v>
      </c>
      <c r="D27" s="65">
        <f>VLOOKUP($A27,'Return Data'!$B$7:$R$2843,5,0)</f>
        <v>3.0535000000000001</v>
      </c>
      <c r="E27" s="66">
        <f t="shared" si="0"/>
        <v>8</v>
      </c>
      <c r="F27" s="65">
        <f>VLOOKUP($A27,'Return Data'!$B$7:$R$2843,6,0)</f>
        <v>3.0697999999999999</v>
      </c>
      <c r="G27" s="66">
        <f t="shared" si="1"/>
        <v>8</v>
      </c>
      <c r="H27" s="65">
        <f>VLOOKUP($A27,'Return Data'!$B$7:$R$2843,7,0)</f>
        <v>3.0608</v>
      </c>
      <c r="I27" s="66">
        <f t="shared" si="2"/>
        <v>8</v>
      </c>
      <c r="J27" s="65">
        <f>VLOOKUP($A27,'Return Data'!$B$7:$R$2843,8,0)</f>
        <v>3.0464000000000002</v>
      </c>
      <c r="K27" s="66">
        <f t="shared" si="3"/>
        <v>8</v>
      </c>
      <c r="L27" s="65">
        <f>VLOOKUP($A27,'Return Data'!$B$7:$R$2843,9,0)</f>
        <v>3.0710000000000002</v>
      </c>
      <c r="M27" s="66">
        <f t="shared" si="4"/>
        <v>6</v>
      </c>
      <c r="N27" s="65">
        <f>VLOOKUP($A27,'Return Data'!$B$7:$R$2843,10,0)</f>
        <v>3.1608999999999998</v>
      </c>
      <c r="O27" s="66">
        <f t="shared" si="5"/>
        <v>6</v>
      </c>
      <c r="P27" s="65">
        <f>VLOOKUP($A27,'Return Data'!$B$7:$R$2843,11,0)</f>
        <v>3.1838000000000002</v>
      </c>
      <c r="Q27" s="66">
        <f t="shared" si="8"/>
        <v>8</v>
      </c>
      <c r="R27" s="65">
        <f>VLOOKUP($A27,'Return Data'!$B$7:$R$2843,12,0)</f>
        <v>3.1408999999999998</v>
      </c>
      <c r="S27" s="66">
        <f t="shared" si="10"/>
        <v>11</v>
      </c>
      <c r="T27" s="65">
        <f>VLOOKUP($A27,'Return Data'!$B$7:$R$2843,13,0)</f>
        <v>3.1133000000000002</v>
      </c>
      <c r="U27" s="66">
        <f t="shared" si="11"/>
        <v>11</v>
      </c>
      <c r="V27" s="65"/>
      <c r="W27" s="66"/>
      <c r="X27" s="65"/>
      <c r="Y27" s="66"/>
      <c r="Z27" s="65">
        <f>VLOOKUP($A27,'Return Data'!$B$7:$R$2843,16,0)</f>
        <v>3.7002000000000002</v>
      </c>
      <c r="AA27" s="67">
        <f t="shared" si="7"/>
        <v>21</v>
      </c>
    </row>
    <row r="28" spans="1:27" x14ac:dyDescent="0.3">
      <c r="A28" s="63" t="s">
        <v>1321</v>
      </c>
      <c r="B28" s="64">
        <f>VLOOKUP($A28,'Return Data'!$B$7:$R$2843,3,0)</f>
        <v>44438</v>
      </c>
      <c r="C28" s="65">
        <f>VLOOKUP($A28,'Return Data'!$B$7:$R$2843,4,0)</f>
        <v>1079.0812000000001</v>
      </c>
      <c r="D28" s="65">
        <f>VLOOKUP($A28,'Return Data'!$B$7:$R$2843,5,0)</f>
        <v>3.0682</v>
      </c>
      <c r="E28" s="66">
        <f t="shared" si="0"/>
        <v>5</v>
      </c>
      <c r="F28" s="65">
        <f>VLOOKUP($A28,'Return Data'!$B$7:$R$2843,6,0)</f>
        <v>3.1013999999999999</v>
      </c>
      <c r="G28" s="66">
        <f t="shared" si="1"/>
        <v>5</v>
      </c>
      <c r="H28" s="65">
        <f>VLOOKUP($A28,'Return Data'!$B$7:$R$2843,7,0)</f>
        <v>3.1012</v>
      </c>
      <c r="I28" s="66">
        <f t="shared" si="2"/>
        <v>3</v>
      </c>
      <c r="J28" s="65">
        <f>VLOOKUP($A28,'Return Data'!$B$7:$R$2843,8,0)</f>
        <v>3.1042000000000001</v>
      </c>
      <c r="K28" s="66">
        <f t="shared" si="3"/>
        <v>1</v>
      </c>
      <c r="L28" s="65">
        <f>VLOOKUP($A28,'Return Data'!$B$7:$R$2843,9,0)</f>
        <v>3.1181000000000001</v>
      </c>
      <c r="M28" s="66">
        <f t="shared" si="4"/>
        <v>2</v>
      </c>
      <c r="N28" s="65">
        <f>VLOOKUP($A28,'Return Data'!$B$7:$R$2843,10,0)</f>
        <v>3.1791999999999998</v>
      </c>
      <c r="O28" s="66">
        <f t="shared" si="5"/>
        <v>4</v>
      </c>
      <c r="P28" s="65">
        <f>VLOOKUP($A28,'Return Data'!$B$7:$R$2843,11,0)</f>
        <v>3.2073999999999998</v>
      </c>
      <c r="Q28" s="66">
        <f t="shared" si="8"/>
        <v>4</v>
      </c>
      <c r="R28" s="65">
        <f>VLOOKUP($A28,'Return Data'!$B$7:$R$2843,12,0)</f>
        <v>3.1621999999999999</v>
      </c>
      <c r="S28" s="66">
        <f t="shared" si="10"/>
        <v>5</v>
      </c>
      <c r="T28" s="65">
        <f>VLOOKUP($A28,'Return Data'!$B$7:$R$2843,13,0)</f>
        <v>3.1421000000000001</v>
      </c>
      <c r="U28" s="66">
        <f t="shared" si="11"/>
        <v>4</v>
      </c>
      <c r="V28" s="65"/>
      <c r="W28" s="66"/>
      <c r="X28" s="65"/>
      <c r="Y28" s="66"/>
      <c r="Z28" s="65">
        <f>VLOOKUP($A28,'Return Data'!$B$7:$R$2843,16,0)</f>
        <v>3.6785000000000001</v>
      </c>
      <c r="AA28" s="67">
        <f t="shared" si="7"/>
        <v>24</v>
      </c>
    </row>
    <row r="29" spans="1:27" x14ac:dyDescent="0.3">
      <c r="A29" s="63" t="s">
        <v>1323</v>
      </c>
      <c r="B29" s="64">
        <f>VLOOKUP($A29,'Return Data'!$B$7:$R$2843,3,0)</f>
        <v>44438</v>
      </c>
      <c r="C29" s="65">
        <f>VLOOKUP($A29,'Return Data'!$B$7:$R$2843,4,0)</f>
        <v>1068.3870999999999</v>
      </c>
      <c r="D29" s="65">
        <f>VLOOKUP($A29,'Return Data'!$B$7:$R$2843,5,0)</f>
        <v>3.0920999999999998</v>
      </c>
      <c r="E29" s="66">
        <f t="shared" si="0"/>
        <v>2</v>
      </c>
      <c r="F29" s="65">
        <f>VLOOKUP($A29,'Return Data'!$B$7:$R$2843,6,0)</f>
        <v>3.0800999999999998</v>
      </c>
      <c r="G29" s="66">
        <f t="shared" si="1"/>
        <v>7</v>
      </c>
      <c r="H29" s="65">
        <f>VLOOKUP($A29,'Return Data'!$B$7:$R$2843,7,0)</f>
        <v>3.0844</v>
      </c>
      <c r="I29" s="66">
        <f t="shared" si="2"/>
        <v>5</v>
      </c>
      <c r="J29" s="65">
        <f>VLOOKUP($A29,'Return Data'!$B$7:$R$2843,8,0)</f>
        <v>3.0731999999999999</v>
      </c>
      <c r="K29" s="66">
        <f t="shared" si="3"/>
        <v>4</v>
      </c>
      <c r="L29" s="65">
        <f>VLOOKUP($A29,'Return Data'!$B$7:$R$2843,9,0)</f>
        <v>3.1053999999999999</v>
      </c>
      <c r="M29" s="66">
        <f t="shared" si="4"/>
        <v>4</v>
      </c>
      <c r="N29" s="65">
        <f>VLOOKUP($A29,'Return Data'!$B$7:$R$2843,10,0)</f>
        <v>3.1911</v>
      </c>
      <c r="O29" s="66">
        <f t="shared" si="5"/>
        <v>3</v>
      </c>
      <c r="P29" s="65">
        <f>VLOOKUP($A29,'Return Data'!$B$7:$R$2843,11,0)</f>
        <v>3.2218</v>
      </c>
      <c r="Q29" s="66">
        <f t="shared" si="8"/>
        <v>2</v>
      </c>
      <c r="R29" s="65">
        <f>VLOOKUP($A29,'Return Data'!$B$7:$R$2843,12,0)</f>
        <v>3.1958000000000002</v>
      </c>
      <c r="S29" s="66">
        <f t="shared" si="10"/>
        <v>1</v>
      </c>
      <c r="T29" s="65">
        <f>VLOOKUP($A29,'Return Data'!$B$7:$R$2843,13,0)</f>
        <v>3.1787999999999998</v>
      </c>
      <c r="U29" s="66">
        <f t="shared" ref="U29" si="16">RANK(T29,T$8:T$37,0)</f>
        <v>1</v>
      </c>
      <c r="V29" s="65"/>
      <c r="W29" s="66"/>
      <c r="X29" s="65"/>
      <c r="Y29" s="66"/>
      <c r="Z29" s="65">
        <f>VLOOKUP($A29,'Return Data'!$B$7:$R$2843,16,0)</f>
        <v>3.5876000000000001</v>
      </c>
      <c r="AA29" s="67">
        <f t="shared" si="7"/>
        <v>25</v>
      </c>
    </row>
    <row r="30" spans="1:27" x14ac:dyDescent="0.3">
      <c r="A30" s="63" t="s">
        <v>1325</v>
      </c>
      <c r="B30" s="64">
        <f>VLOOKUP($A30,'Return Data'!$B$7:$R$2843,3,0)</f>
        <v>44438</v>
      </c>
      <c r="C30" s="65">
        <f>VLOOKUP($A30,'Return Data'!$B$7:$R$2843,4,0)</f>
        <v>111.91889999999999</v>
      </c>
      <c r="D30" s="65">
        <f>VLOOKUP($A30,'Return Data'!$B$7:$R$2843,5,0)</f>
        <v>3.0333000000000001</v>
      </c>
      <c r="E30" s="66">
        <f t="shared" si="0"/>
        <v>14</v>
      </c>
      <c r="F30" s="65">
        <f>VLOOKUP($A30,'Return Data'!$B$7:$R$2843,6,0)</f>
        <v>3.0337999999999998</v>
      </c>
      <c r="G30" s="66">
        <f t="shared" si="1"/>
        <v>19</v>
      </c>
      <c r="H30" s="65">
        <f>VLOOKUP($A30,'Return Data'!$B$7:$R$2843,7,0)</f>
        <v>3.0301</v>
      </c>
      <c r="I30" s="66">
        <f t="shared" si="2"/>
        <v>18</v>
      </c>
      <c r="J30" s="65">
        <f>VLOOKUP($A30,'Return Data'!$B$7:$R$2843,8,0)</f>
        <v>3.0225</v>
      </c>
      <c r="K30" s="66">
        <f t="shared" si="3"/>
        <v>18</v>
      </c>
      <c r="L30" s="65">
        <f>VLOOKUP($A30,'Return Data'!$B$7:$R$2843,9,0)</f>
        <v>3.0291999999999999</v>
      </c>
      <c r="M30" s="66">
        <f t="shared" si="4"/>
        <v>17</v>
      </c>
      <c r="N30" s="65">
        <f>VLOOKUP($A30,'Return Data'!$B$7:$R$2843,10,0)</f>
        <v>3.1208</v>
      </c>
      <c r="O30" s="66">
        <f t="shared" si="5"/>
        <v>18</v>
      </c>
      <c r="P30" s="65">
        <f>VLOOKUP($A30,'Return Data'!$B$7:$R$2843,11,0)</f>
        <v>3.1490999999999998</v>
      </c>
      <c r="Q30" s="66">
        <f t="shared" si="8"/>
        <v>16</v>
      </c>
      <c r="R30" s="65">
        <f>VLOOKUP($A30,'Return Data'!$B$7:$R$2843,12,0)</f>
        <v>3.1137000000000001</v>
      </c>
      <c r="S30" s="66">
        <f t="shared" si="10"/>
        <v>18</v>
      </c>
      <c r="T30" s="65">
        <f>VLOOKUP($A30,'Return Data'!$B$7:$R$2843,13,0)</f>
        <v>3.1002000000000001</v>
      </c>
      <c r="U30" s="66">
        <f t="shared" si="11"/>
        <v>15</v>
      </c>
      <c r="V30" s="65"/>
      <c r="W30" s="66"/>
      <c r="X30" s="65"/>
      <c r="Y30" s="66"/>
      <c r="Z30" s="65">
        <f>VLOOKUP($A30,'Return Data'!$B$7:$R$2843,16,0)</f>
        <v>4.2565</v>
      </c>
      <c r="AA30" s="67">
        <f t="shared" si="7"/>
        <v>9</v>
      </c>
    </row>
    <row r="31" spans="1:27" x14ac:dyDescent="0.3">
      <c r="A31" s="63" t="s">
        <v>1327</v>
      </c>
      <c r="B31" s="64">
        <f>VLOOKUP($A31,'Return Data'!$B$7:$R$2843,3,0)</f>
        <v>44438</v>
      </c>
      <c r="C31" s="65">
        <f>VLOOKUP($A31,'Return Data'!$B$7:$R$2843,4,0)</f>
        <v>1076.2487000000001</v>
      </c>
      <c r="D31" s="65">
        <f>VLOOKUP($A31,'Return Data'!$B$7:$R$2843,5,0)</f>
        <v>3.0592999999999999</v>
      </c>
      <c r="E31" s="66">
        <f t="shared" si="0"/>
        <v>6</v>
      </c>
      <c r="F31" s="65">
        <f>VLOOKUP($A31,'Return Data'!$B$7:$R$2843,6,0)</f>
        <v>3.1366999999999998</v>
      </c>
      <c r="G31" s="66">
        <f t="shared" si="1"/>
        <v>1</v>
      </c>
      <c r="H31" s="65">
        <f>VLOOKUP($A31,'Return Data'!$B$7:$R$2843,7,0)</f>
        <v>3.1132</v>
      </c>
      <c r="I31" s="66">
        <f t="shared" si="2"/>
        <v>1</v>
      </c>
      <c r="J31" s="65">
        <f>VLOOKUP($A31,'Return Data'!$B$7:$R$2843,8,0)</f>
        <v>3.0954000000000002</v>
      </c>
      <c r="K31" s="66">
        <f t="shared" si="3"/>
        <v>2</v>
      </c>
      <c r="L31" s="65">
        <f>VLOOKUP($A31,'Return Data'!$B$7:$R$2843,9,0)</f>
        <v>3.1355</v>
      </c>
      <c r="M31" s="66">
        <f t="shared" si="4"/>
        <v>1</v>
      </c>
      <c r="N31" s="65">
        <f>VLOOKUP($A31,'Return Data'!$B$7:$R$2843,10,0)</f>
        <v>3.2031999999999998</v>
      </c>
      <c r="O31" s="66">
        <f t="shared" si="5"/>
        <v>1</v>
      </c>
      <c r="P31" s="65">
        <f>VLOOKUP($A31,'Return Data'!$B$7:$R$2843,11,0)</f>
        <v>3.2222</v>
      </c>
      <c r="Q31" s="66">
        <f t="shared" si="8"/>
        <v>1</v>
      </c>
      <c r="R31" s="65">
        <f>VLOOKUP($A31,'Return Data'!$B$7:$R$2843,12,0)</f>
        <v>3.1846000000000001</v>
      </c>
      <c r="S31" s="66">
        <f t="shared" si="10"/>
        <v>3</v>
      </c>
      <c r="T31" s="65">
        <f>VLOOKUP($A31,'Return Data'!$B$7:$R$2843,13,0)</f>
        <v>3.1680000000000001</v>
      </c>
      <c r="U31" s="66">
        <f t="shared" si="11"/>
        <v>2</v>
      </c>
      <c r="V31" s="65"/>
      <c r="W31" s="66"/>
      <c r="X31" s="65"/>
      <c r="Y31" s="66"/>
      <c r="Z31" s="65">
        <f>VLOOKUP($A31,'Return Data'!$B$7:$R$2843,16,0)</f>
        <v>3.7216</v>
      </c>
      <c r="AA31" s="67">
        <f t="shared" si="7"/>
        <v>20</v>
      </c>
    </row>
    <row r="32" spans="1:27" x14ac:dyDescent="0.3">
      <c r="A32" s="63" t="s">
        <v>1329</v>
      </c>
      <c r="B32" s="64">
        <f>VLOOKUP($A32,'Return Data'!$B$7:$R$2843,3,0)</f>
        <v>44438</v>
      </c>
      <c r="C32" s="65">
        <f>VLOOKUP($A32,'Return Data'!$B$7:$R$2843,4,0)</f>
        <v>3395.7310000000002</v>
      </c>
      <c r="D32" s="65">
        <f>VLOOKUP($A32,'Return Data'!$B$7:$R$2843,5,0)</f>
        <v>3.0282</v>
      </c>
      <c r="E32" s="66">
        <f t="shared" si="0"/>
        <v>15</v>
      </c>
      <c r="F32" s="65">
        <f>VLOOKUP($A32,'Return Data'!$B$7:$R$2843,6,0)</f>
        <v>3.0581</v>
      </c>
      <c r="G32" s="66">
        <f t="shared" si="1"/>
        <v>10</v>
      </c>
      <c r="H32" s="65">
        <f>VLOOKUP($A32,'Return Data'!$B$7:$R$2843,7,0)</f>
        <v>3.0409000000000002</v>
      </c>
      <c r="I32" s="66">
        <f t="shared" si="2"/>
        <v>14</v>
      </c>
      <c r="J32" s="65">
        <f>VLOOKUP($A32,'Return Data'!$B$7:$R$2843,8,0)</f>
        <v>3.0350000000000001</v>
      </c>
      <c r="K32" s="66">
        <f t="shared" si="3"/>
        <v>12</v>
      </c>
      <c r="L32" s="65">
        <f>VLOOKUP($A32,'Return Data'!$B$7:$R$2843,9,0)</f>
        <v>3.0337000000000001</v>
      </c>
      <c r="M32" s="66">
        <f t="shared" si="4"/>
        <v>14</v>
      </c>
      <c r="N32" s="65">
        <f>VLOOKUP($A32,'Return Data'!$B$7:$R$2843,10,0)</f>
        <v>3.1223000000000001</v>
      </c>
      <c r="O32" s="66">
        <f t="shared" si="5"/>
        <v>17</v>
      </c>
      <c r="P32" s="65">
        <f>VLOOKUP($A32,'Return Data'!$B$7:$R$2843,11,0)</f>
        <v>3.1606000000000001</v>
      </c>
      <c r="Q32" s="66">
        <f t="shared" si="8"/>
        <v>13</v>
      </c>
      <c r="R32" s="65">
        <f>VLOOKUP($A32,'Return Data'!$B$7:$R$2843,12,0)</f>
        <v>3.1171000000000002</v>
      </c>
      <c r="S32" s="66">
        <f t="shared" si="10"/>
        <v>15</v>
      </c>
      <c r="T32" s="65">
        <f>VLOOKUP($A32,'Return Data'!$B$7:$R$2843,13,0)</f>
        <v>3.0931999999999999</v>
      </c>
      <c r="U32" s="66">
        <f t="shared" si="11"/>
        <v>18</v>
      </c>
      <c r="V32" s="65">
        <f>VLOOKUP($A32,'Return Data'!$B$7:$R$2843,17,0)</f>
        <v>3.5655000000000001</v>
      </c>
      <c r="W32" s="66">
        <f t="shared" si="14"/>
        <v>4</v>
      </c>
      <c r="X32" s="65">
        <f>VLOOKUP($A32,'Return Data'!$B$7:$R$2843,14,0)</f>
        <v>4.4226999999999999</v>
      </c>
      <c r="Y32" s="66">
        <f t="shared" si="15"/>
        <v>3</v>
      </c>
      <c r="Z32" s="65">
        <f>VLOOKUP($A32,'Return Data'!$B$7:$R$2843,16,0)</f>
        <v>6.4581999999999997</v>
      </c>
      <c r="AA32" s="67">
        <f t="shared" si="7"/>
        <v>3</v>
      </c>
    </row>
    <row r="33" spans="1:27" x14ac:dyDescent="0.3">
      <c r="A33" s="63" t="s">
        <v>1331</v>
      </c>
      <c r="B33" s="64">
        <f>VLOOKUP($A33,'Return Data'!$B$7:$R$2843,3,0)</f>
        <v>44438</v>
      </c>
      <c r="C33" s="65">
        <f>VLOOKUP($A33,'Return Data'!$B$7:$R$2843,4,0)</f>
        <v>1108.5992000000001</v>
      </c>
      <c r="D33" s="65">
        <f>VLOOKUP($A33,'Return Data'!$B$7:$R$2843,5,0)</f>
        <v>2.9799000000000002</v>
      </c>
      <c r="E33" s="66">
        <f t="shared" si="0"/>
        <v>27</v>
      </c>
      <c r="F33" s="65">
        <f>VLOOKUP($A33,'Return Data'!$B$7:$R$2843,6,0)</f>
        <v>3.0110999999999999</v>
      </c>
      <c r="G33" s="66">
        <f t="shared" si="1"/>
        <v>26</v>
      </c>
      <c r="H33" s="65">
        <f>VLOOKUP($A33,'Return Data'!$B$7:$R$2843,7,0)</f>
        <v>2.9954999999999998</v>
      </c>
      <c r="I33" s="66">
        <f t="shared" si="2"/>
        <v>26</v>
      </c>
      <c r="J33" s="65">
        <f>VLOOKUP($A33,'Return Data'!$B$7:$R$2843,8,0)</f>
        <v>2.9866000000000001</v>
      </c>
      <c r="K33" s="66">
        <f t="shared" si="3"/>
        <v>25</v>
      </c>
      <c r="L33" s="65">
        <f>VLOOKUP($A33,'Return Data'!$B$7:$R$2843,9,0)</f>
        <v>2.9943</v>
      </c>
      <c r="M33" s="66">
        <f t="shared" si="4"/>
        <v>25</v>
      </c>
      <c r="N33" s="65">
        <f>VLOOKUP($A33,'Return Data'!$B$7:$R$2843,10,0)</f>
        <v>3.0857999999999999</v>
      </c>
      <c r="O33" s="66">
        <f t="shared" si="5"/>
        <v>28</v>
      </c>
      <c r="P33" s="65">
        <f>VLOOKUP($A33,'Return Data'!$B$7:$R$2843,11,0)</f>
        <v>3.1240999999999999</v>
      </c>
      <c r="Q33" s="66">
        <f t="shared" si="8"/>
        <v>25</v>
      </c>
      <c r="R33" s="65">
        <f>VLOOKUP($A33,'Return Data'!$B$7:$R$2843,12,0)</f>
        <v>3.0901999999999998</v>
      </c>
      <c r="S33" s="66">
        <f t="shared" si="10"/>
        <v>26</v>
      </c>
      <c r="T33" s="65">
        <f>VLOOKUP($A33,'Return Data'!$B$7:$R$2843,13,0)</f>
        <v>3.0682999999999998</v>
      </c>
      <c r="U33" s="66">
        <f t="shared" si="11"/>
        <v>23</v>
      </c>
      <c r="V33" s="65"/>
      <c r="W33" s="66"/>
      <c r="X33" s="65"/>
      <c r="Y33" s="66"/>
      <c r="Z33" s="65">
        <f>VLOOKUP($A33,'Return Data'!$B$7:$R$2843,16,0)</f>
        <v>4.2991000000000001</v>
      </c>
      <c r="AA33" s="67">
        <f t="shared" si="7"/>
        <v>6</v>
      </c>
    </row>
    <row r="34" spans="1:27" x14ac:dyDescent="0.3">
      <c r="A34" s="63" t="s">
        <v>1333</v>
      </c>
      <c r="B34" s="64">
        <f>VLOOKUP($A34,'Return Data'!$B$7:$R$2843,3,0)</f>
        <v>44438</v>
      </c>
      <c r="C34" s="65">
        <f>VLOOKUP($A34,'Return Data'!$B$7:$R$2843,4,0)</f>
        <v>1100.1619000000001</v>
      </c>
      <c r="D34" s="65">
        <f>VLOOKUP($A34,'Return Data'!$B$7:$R$2843,5,0)</f>
        <v>3.0259999999999998</v>
      </c>
      <c r="E34" s="66">
        <f t="shared" si="0"/>
        <v>17</v>
      </c>
      <c r="F34" s="65">
        <f>VLOOKUP($A34,'Return Data'!$B$7:$R$2843,6,0)</f>
        <v>3.0331000000000001</v>
      </c>
      <c r="G34" s="66">
        <f t="shared" si="1"/>
        <v>20</v>
      </c>
      <c r="H34" s="65">
        <f>VLOOKUP($A34,'Return Data'!$B$7:$R$2843,7,0)</f>
        <v>3.0293999999999999</v>
      </c>
      <c r="I34" s="66">
        <f t="shared" si="2"/>
        <v>19</v>
      </c>
      <c r="J34" s="65">
        <f>VLOOKUP($A34,'Return Data'!$B$7:$R$2843,8,0)</f>
        <v>3.0221</v>
      </c>
      <c r="K34" s="66">
        <f t="shared" si="3"/>
        <v>19</v>
      </c>
      <c r="L34" s="65">
        <f>VLOOKUP($A34,'Return Data'!$B$7:$R$2843,9,0)</f>
        <v>3.03</v>
      </c>
      <c r="M34" s="66">
        <f t="shared" si="4"/>
        <v>16</v>
      </c>
      <c r="N34" s="65">
        <f>VLOOKUP($A34,'Return Data'!$B$7:$R$2843,10,0)</f>
        <v>3.1240000000000001</v>
      </c>
      <c r="O34" s="66">
        <f t="shared" si="5"/>
        <v>16</v>
      </c>
      <c r="P34" s="65">
        <f>VLOOKUP($A34,'Return Data'!$B$7:$R$2843,11,0)</f>
        <v>3.1825999999999999</v>
      </c>
      <c r="Q34" s="66">
        <f t="shared" si="8"/>
        <v>9</v>
      </c>
      <c r="R34" s="65">
        <f>VLOOKUP($A34,'Return Data'!$B$7:$R$2843,12,0)</f>
        <v>3.1448999999999998</v>
      </c>
      <c r="S34" s="66">
        <f t="shared" si="10"/>
        <v>10</v>
      </c>
      <c r="T34" s="65">
        <f>VLOOKUP($A34,'Return Data'!$B$7:$R$2843,13,0)</f>
        <v>3.1257000000000001</v>
      </c>
      <c r="U34" s="66">
        <f t="shared" si="11"/>
        <v>7</v>
      </c>
      <c r="V34" s="65"/>
      <c r="W34" s="66"/>
      <c r="X34" s="65"/>
      <c r="Y34" s="66"/>
      <c r="Z34" s="65">
        <f>VLOOKUP($A34,'Return Data'!$B$7:$R$2843,16,0)</f>
        <v>3.9918999999999998</v>
      </c>
      <c r="AA34" s="67">
        <f t="shared" si="7"/>
        <v>13</v>
      </c>
    </row>
    <row r="35" spans="1:27" x14ac:dyDescent="0.3">
      <c r="A35" s="63" t="s">
        <v>1335</v>
      </c>
      <c r="B35" s="64">
        <f>VLOOKUP($A35,'Return Data'!$B$7:$R$2843,3,0)</f>
        <v>44438</v>
      </c>
      <c r="C35" s="65">
        <f>VLOOKUP($A35,'Return Data'!$B$7:$R$2843,4,0)</f>
        <v>1097.9358999999999</v>
      </c>
      <c r="D35" s="65">
        <f>VLOOKUP($A35,'Return Data'!$B$7:$R$2843,5,0)</f>
        <v>3.0720000000000001</v>
      </c>
      <c r="E35" s="66">
        <f t="shared" si="0"/>
        <v>3</v>
      </c>
      <c r="F35" s="65">
        <f>VLOOKUP($A35,'Return Data'!$B$7:$R$2843,6,0)</f>
        <v>3.0935999999999999</v>
      </c>
      <c r="G35" s="66">
        <f t="shared" si="1"/>
        <v>6</v>
      </c>
      <c r="H35" s="65">
        <f>VLOOKUP($A35,'Return Data'!$B$7:$R$2843,7,0)</f>
        <v>3.0516999999999999</v>
      </c>
      <c r="I35" s="66">
        <f t="shared" si="2"/>
        <v>11</v>
      </c>
      <c r="J35" s="65">
        <f>VLOOKUP($A35,'Return Data'!$B$7:$R$2843,8,0)</f>
        <v>3.0236999999999998</v>
      </c>
      <c r="K35" s="66">
        <f t="shared" si="3"/>
        <v>17</v>
      </c>
      <c r="L35" s="65">
        <f>VLOOKUP($A35,'Return Data'!$B$7:$R$2843,9,0)</f>
        <v>3.0688</v>
      </c>
      <c r="M35" s="66">
        <f t="shared" si="4"/>
        <v>7</v>
      </c>
      <c r="N35" s="65">
        <f>VLOOKUP($A35,'Return Data'!$B$7:$R$2843,10,0)</f>
        <v>3.1196000000000002</v>
      </c>
      <c r="O35" s="66">
        <f t="shared" si="5"/>
        <v>19</v>
      </c>
      <c r="P35" s="65">
        <f>VLOOKUP($A35,'Return Data'!$B$7:$R$2843,11,0)</f>
        <v>3.1448999999999998</v>
      </c>
      <c r="Q35" s="66">
        <f t="shared" si="8"/>
        <v>20</v>
      </c>
      <c r="R35" s="65">
        <f>VLOOKUP($A35,'Return Data'!$B$7:$R$2843,12,0)</f>
        <v>3.1128999999999998</v>
      </c>
      <c r="S35" s="66">
        <f t="shared" si="10"/>
        <v>19</v>
      </c>
      <c r="T35" s="65">
        <f>VLOOKUP($A35,'Return Data'!$B$7:$R$2843,13,0)</f>
        <v>3.0908000000000002</v>
      </c>
      <c r="U35" s="66">
        <f t="shared" si="11"/>
        <v>20</v>
      </c>
      <c r="V35" s="65"/>
      <c r="W35" s="66"/>
      <c r="X35" s="65"/>
      <c r="Y35" s="66"/>
      <c r="Z35" s="65">
        <f>VLOOKUP($A35,'Return Data'!$B$7:$R$2843,16,0)</f>
        <v>3.9125999999999999</v>
      </c>
      <c r="AA35" s="67">
        <f t="shared" si="7"/>
        <v>16</v>
      </c>
    </row>
    <row r="36" spans="1:27" x14ac:dyDescent="0.3">
      <c r="A36" s="63" t="s">
        <v>1337</v>
      </c>
      <c r="B36" s="64">
        <f>VLOOKUP($A36,'Return Data'!$B$7:$R$2843,3,0)</f>
        <v>44438</v>
      </c>
      <c r="C36" s="65">
        <f>VLOOKUP($A36,'Return Data'!$B$7:$R$2843,4,0)</f>
        <v>2854.5617000000002</v>
      </c>
      <c r="D36" s="65">
        <f>VLOOKUP($A36,'Return Data'!$B$7:$R$2843,5,0)</f>
        <v>3.0192000000000001</v>
      </c>
      <c r="E36" s="66">
        <f t="shared" si="0"/>
        <v>21</v>
      </c>
      <c r="F36" s="65">
        <f>VLOOKUP($A36,'Return Data'!$B$7:$R$2843,6,0)</f>
        <v>3.0461</v>
      </c>
      <c r="G36" s="66">
        <f t="shared" si="1"/>
        <v>14</v>
      </c>
      <c r="H36" s="65">
        <f>VLOOKUP($A36,'Return Data'!$B$7:$R$2843,7,0)</f>
        <v>3.0577999999999999</v>
      </c>
      <c r="I36" s="66">
        <f t="shared" si="2"/>
        <v>9</v>
      </c>
      <c r="J36" s="65">
        <f>VLOOKUP($A36,'Return Data'!$B$7:$R$2843,8,0)</f>
        <v>3.0470000000000002</v>
      </c>
      <c r="K36" s="66">
        <f t="shared" si="3"/>
        <v>7</v>
      </c>
      <c r="L36" s="65">
        <f>VLOOKUP($A36,'Return Data'!$B$7:$R$2843,9,0)</f>
        <v>3.0358000000000001</v>
      </c>
      <c r="M36" s="66">
        <f t="shared" si="4"/>
        <v>13</v>
      </c>
      <c r="N36" s="65">
        <f>VLOOKUP($A36,'Return Data'!$B$7:$R$2843,10,0)</f>
        <v>3.125</v>
      </c>
      <c r="O36" s="66">
        <f t="shared" si="5"/>
        <v>15</v>
      </c>
      <c r="P36" s="65">
        <f>VLOOKUP($A36,'Return Data'!$B$7:$R$2843,11,0)</f>
        <v>3.1549999999999998</v>
      </c>
      <c r="Q36" s="66">
        <f t="shared" si="8"/>
        <v>14</v>
      </c>
      <c r="R36" s="65">
        <f>VLOOKUP($A36,'Return Data'!$B$7:$R$2843,12,0)</f>
        <v>3.1213000000000002</v>
      </c>
      <c r="S36" s="66">
        <f t="shared" si="10"/>
        <v>14</v>
      </c>
      <c r="T36" s="65">
        <f>VLOOKUP($A36,'Return Data'!$B$7:$R$2843,13,0)</f>
        <v>3.1052</v>
      </c>
      <c r="U36" s="66">
        <f t="shared" si="11"/>
        <v>14</v>
      </c>
      <c r="V36" s="65">
        <f>VLOOKUP($A36,'Return Data'!$B$7:$R$2843,17,0)</f>
        <v>3.6031</v>
      </c>
      <c r="W36" s="66">
        <f t="shared" si="14"/>
        <v>1</v>
      </c>
      <c r="X36" s="65">
        <f>VLOOKUP($A36,'Return Data'!$B$7:$R$2843,14,0)</f>
        <v>4.4569999999999999</v>
      </c>
      <c r="Y36" s="66">
        <f t="shared" si="15"/>
        <v>1</v>
      </c>
      <c r="Z36" s="65">
        <f>VLOOKUP($A36,'Return Data'!$B$7:$R$2843,16,0)</f>
        <v>6.5587999999999997</v>
      </c>
      <c r="AA36" s="67">
        <f t="shared" si="7"/>
        <v>2</v>
      </c>
    </row>
    <row r="37" spans="1:27" x14ac:dyDescent="0.3">
      <c r="A37" s="63" t="s">
        <v>1339</v>
      </c>
      <c r="B37" s="64">
        <f>VLOOKUP($A37,'Return Data'!$B$7:$R$2843,3,0)</f>
        <v>44438</v>
      </c>
      <c r="C37" s="65">
        <f>VLOOKUP($A37,'Return Data'!$B$7:$R$2843,4,0)</f>
        <v>1072.856</v>
      </c>
      <c r="D37" s="65">
        <f>VLOOKUP($A37,'Return Data'!$B$7:$R$2843,5,0)</f>
        <v>2.8342000000000001</v>
      </c>
      <c r="E37" s="66">
        <f t="shared" si="0"/>
        <v>30</v>
      </c>
      <c r="F37" s="65">
        <f>VLOOKUP($A37,'Return Data'!$B$7:$R$2843,6,0)</f>
        <v>2.8755000000000002</v>
      </c>
      <c r="G37" s="66">
        <f t="shared" si="1"/>
        <v>30</v>
      </c>
      <c r="H37" s="65">
        <f>VLOOKUP($A37,'Return Data'!$B$7:$R$2843,7,0)</f>
        <v>2.8563999999999998</v>
      </c>
      <c r="I37" s="66">
        <f t="shared" si="2"/>
        <v>30</v>
      </c>
      <c r="J37" s="65">
        <f>VLOOKUP($A37,'Return Data'!$B$7:$R$2843,8,0)</f>
        <v>2.8492000000000002</v>
      </c>
      <c r="K37" s="66">
        <f t="shared" si="3"/>
        <v>30</v>
      </c>
      <c r="L37" s="65">
        <f>VLOOKUP($A37,'Return Data'!$B$7:$R$2843,9,0)</f>
        <v>2.8363</v>
      </c>
      <c r="M37" s="66">
        <f t="shared" si="4"/>
        <v>30</v>
      </c>
      <c r="N37" s="65">
        <f>VLOOKUP($A37,'Return Data'!$B$7:$R$2843,10,0)</f>
        <v>3.1556000000000002</v>
      </c>
      <c r="O37" s="66">
        <f t="shared" si="5"/>
        <v>7</v>
      </c>
      <c r="P37" s="65">
        <f>VLOOKUP($A37,'Return Data'!$B$7:$R$2843,11,0)</f>
        <v>3.1139000000000001</v>
      </c>
      <c r="Q37" s="66">
        <f t="shared" si="8"/>
        <v>26</v>
      </c>
      <c r="R37" s="65">
        <f>VLOOKUP($A37,'Return Data'!$B$7:$R$2843,12,0)</f>
        <v>3.0607000000000002</v>
      </c>
      <c r="S37" s="66">
        <f t="shared" si="10"/>
        <v>29</v>
      </c>
      <c r="T37" s="65">
        <f>VLOOKUP($A37,'Return Data'!$B$7:$R$2843,13,0)</f>
        <v>3.0272999999999999</v>
      </c>
      <c r="U37" s="66">
        <f t="shared" si="11"/>
        <v>27</v>
      </c>
      <c r="V37" s="65"/>
      <c r="W37" s="66"/>
      <c r="X37" s="65"/>
      <c r="Y37" s="66"/>
      <c r="Z37" s="65">
        <f>VLOOKUP($A37,'Return Data'!$B$7:$R$2843,16,0)</f>
        <v>3.5392999999999999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3.0255633333333325</v>
      </c>
      <c r="E39" s="74"/>
      <c r="F39" s="75">
        <f>AVERAGE(F8:F37)</f>
        <v>3.0471933333333334</v>
      </c>
      <c r="G39" s="74"/>
      <c r="H39" s="75">
        <f>AVERAGE(H8:H37)</f>
        <v>3.0370566666666661</v>
      </c>
      <c r="I39" s="74"/>
      <c r="J39" s="75">
        <f>AVERAGE(J8:J37)</f>
        <v>3.0258033333333327</v>
      </c>
      <c r="K39" s="74"/>
      <c r="L39" s="75">
        <f>AVERAGE(L8:L37)</f>
        <v>3.0332099999999986</v>
      </c>
      <c r="M39" s="74"/>
      <c r="N39" s="75">
        <f>AVERAGE(N8:N37)</f>
        <v>3.1294666666666666</v>
      </c>
      <c r="O39" s="74"/>
      <c r="P39" s="75">
        <f>AVERAGE(P8:P37)</f>
        <v>3.1590899999999995</v>
      </c>
      <c r="Q39" s="74"/>
      <c r="R39" s="75">
        <f>AVERAGE(R8:R37)</f>
        <v>3.1254733333333333</v>
      </c>
      <c r="S39" s="74"/>
      <c r="T39" s="75">
        <f>AVERAGE(T8:T37)</f>
        <v>3.1044444444444435</v>
      </c>
      <c r="U39" s="74"/>
      <c r="V39" s="75">
        <f>AVERAGE(V8:V37)</f>
        <v>3.5795400000000002</v>
      </c>
      <c r="W39" s="74"/>
      <c r="X39" s="75">
        <f>AVERAGE(X8:X37)</f>
        <v>4.4300500000000005</v>
      </c>
      <c r="Y39" s="74"/>
      <c r="Z39" s="75">
        <f>AVERAGE(Z8:Z37)</f>
        <v>4.1933933333333338</v>
      </c>
      <c r="AA39" s="76"/>
    </row>
    <row r="40" spans="1:27" x14ac:dyDescent="0.3">
      <c r="A40" s="73" t="s">
        <v>28</v>
      </c>
      <c r="B40" s="74"/>
      <c r="C40" s="74"/>
      <c r="D40" s="75">
        <f>MIN(D8:D37)</f>
        <v>2.8342000000000001</v>
      </c>
      <c r="E40" s="74"/>
      <c r="F40" s="75">
        <f>MIN(F8:F37)</f>
        <v>2.8755000000000002</v>
      </c>
      <c r="G40" s="74"/>
      <c r="H40" s="75">
        <f>MIN(H8:H37)</f>
        <v>2.8563999999999998</v>
      </c>
      <c r="I40" s="74"/>
      <c r="J40" s="75">
        <f>MIN(J8:J37)</f>
        <v>2.8492000000000002</v>
      </c>
      <c r="K40" s="74"/>
      <c r="L40" s="75">
        <f>MIN(L8:L37)</f>
        <v>2.8363</v>
      </c>
      <c r="M40" s="74"/>
      <c r="N40" s="75">
        <f>MIN(N8:N37)</f>
        <v>3.0581999999999998</v>
      </c>
      <c r="O40" s="74"/>
      <c r="P40" s="75">
        <f>MIN(P8:P37)</f>
        <v>3.0903</v>
      </c>
      <c r="Q40" s="74"/>
      <c r="R40" s="75">
        <f>MIN(R8:R37)</f>
        <v>3.0598000000000001</v>
      </c>
      <c r="S40" s="74"/>
      <c r="T40" s="75">
        <f>MIN(T8:T37)</f>
        <v>3.0272999999999999</v>
      </c>
      <c r="U40" s="74"/>
      <c r="V40" s="75">
        <f>MIN(V8:V37)</f>
        <v>3.5445000000000002</v>
      </c>
      <c r="W40" s="74"/>
      <c r="X40" s="75">
        <f>MIN(X8:X37)</f>
        <v>4.3959000000000001</v>
      </c>
      <c r="Y40" s="74"/>
      <c r="Z40" s="75">
        <f>MIN(Z8:Z37)</f>
        <v>3.2511999999999999</v>
      </c>
      <c r="AA40" s="76"/>
    </row>
    <row r="41" spans="1:27" ht="15" thickBot="1" x14ac:dyDescent="0.35">
      <c r="A41" s="77" t="s">
        <v>29</v>
      </c>
      <c r="B41" s="78"/>
      <c r="C41" s="78"/>
      <c r="D41" s="79">
        <f>MAX(D8:D37)</f>
        <v>3.1598000000000002</v>
      </c>
      <c r="E41" s="78"/>
      <c r="F41" s="79">
        <f>MAX(F8:F37)</f>
        <v>3.1366999999999998</v>
      </c>
      <c r="G41" s="78"/>
      <c r="H41" s="79">
        <f>MAX(H8:H37)</f>
        <v>3.1132</v>
      </c>
      <c r="I41" s="78"/>
      <c r="J41" s="79">
        <f>MAX(J8:J37)</f>
        <v>3.1042000000000001</v>
      </c>
      <c r="K41" s="78"/>
      <c r="L41" s="79">
        <f>MAX(L8:L37)</f>
        <v>3.1355</v>
      </c>
      <c r="M41" s="78"/>
      <c r="N41" s="79">
        <f>MAX(N8:N37)</f>
        <v>3.2031999999999998</v>
      </c>
      <c r="O41" s="78"/>
      <c r="P41" s="79">
        <f>MAX(P8:P37)</f>
        <v>3.2222</v>
      </c>
      <c r="Q41" s="78"/>
      <c r="R41" s="79">
        <f>MAX(R8:R37)</f>
        <v>3.1958000000000002</v>
      </c>
      <c r="S41" s="78"/>
      <c r="T41" s="79">
        <f>MAX(T8:T37)</f>
        <v>3.1787999999999998</v>
      </c>
      <c r="U41" s="78"/>
      <c r="V41" s="79">
        <f>MAX(V8:V37)</f>
        <v>3.6031</v>
      </c>
      <c r="W41" s="78"/>
      <c r="X41" s="79">
        <f>MAX(X8:X37)</f>
        <v>4.4569999999999999</v>
      </c>
      <c r="Y41" s="78"/>
      <c r="Z41" s="79">
        <f>MAX(Z8:Z37)</f>
        <v>6.5667999999999997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44438</v>
      </c>
      <c r="C8" s="65">
        <f>VLOOKUP($A8,'Return Data'!$B$7:$R$2843,4,0)</f>
        <v>1123.7723000000001</v>
      </c>
      <c r="D8" s="65">
        <f>VLOOKUP($A8,'Return Data'!$B$7:$R$2843,5,0)</f>
        <v>2.9234</v>
      </c>
      <c r="E8" s="66">
        <f t="shared" ref="E8:E37" si="0">RANK(D8,D$8:D$37,0)</f>
        <v>23</v>
      </c>
      <c r="F8" s="65">
        <f>VLOOKUP($A8,'Return Data'!$B$7:$R$2843,6,0)</f>
        <v>2.9358</v>
      </c>
      <c r="G8" s="66">
        <f t="shared" ref="G8:G37" si="1">RANK(F8,F$8:F$37,0)</f>
        <v>23</v>
      </c>
      <c r="H8" s="65">
        <f>VLOOKUP($A8,'Return Data'!$B$7:$R$2843,7,0)</f>
        <v>2.9318</v>
      </c>
      <c r="I8" s="66">
        <f t="shared" ref="I8:I37" si="2">RANK(H8,H$8:H$37,0)</f>
        <v>20</v>
      </c>
      <c r="J8" s="65">
        <f>VLOOKUP($A8,'Return Data'!$B$7:$R$2843,8,0)</f>
        <v>2.9247999999999998</v>
      </c>
      <c r="K8" s="66">
        <f t="shared" ref="K8:K37" si="3">RANK(J8,J$8:J$37,0)</f>
        <v>18</v>
      </c>
      <c r="L8" s="65">
        <f>VLOOKUP($A8,'Return Data'!$B$7:$R$2843,9,0)</f>
        <v>2.9336000000000002</v>
      </c>
      <c r="M8" s="66">
        <f t="shared" ref="M8:M37" si="4">RANK(L8,L$8:L$37,0)</f>
        <v>20</v>
      </c>
      <c r="N8" s="65">
        <f>VLOOKUP($A8,'Return Data'!$B$7:$R$2843,10,0)</f>
        <v>3.0348999999999999</v>
      </c>
      <c r="O8" s="66">
        <f t="shared" ref="O8:O37" si="5">RANK(N8,N$8:N$37,0)</f>
        <v>16</v>
      </c>
      <c r="P8" s="65">
        <f>VLOOKUP($A8,'Return Data'!$B$7:$R$2843,11,0)</f>
        <v>3.0808</v>
      </c>
      <c r="Q8" s="66">
        <f>RANK(P8,P$8:P$37,0)</f>
        <v>11</v>
      </c>
      <c r="R8" s="65">
        <f>VLOOKUP($A8,'Return Data'!$B$7:$R$2843,12,0)</f>
        <v>3.0415999999999999</v>
      </c>
      <c r="S8" s="66">
        <f>RANK(R8,R$8:R$37,0)</f>
        <v>13</v>
      </c>
      <c r="T8" s="65">
        <f>VLOOKUP($A8,'Return Data'!$B$7:$R$2843,13,0)</f>
        <v>3.0068999999999999</v>
      </c>
      <c r="U8" s="66">
        <f>RANK(T8,T$8:T$37,0)</f>
        <v>15</v>
      </c>
      <c r="V8" s="65">
        <f>VLOOKUP($A8,'Return Data'!$B$7:$R$2843,17,0)</f>
        <v>3.4679000000000002</v>
      </c>
      <c r="W8" s="66">
        <f t="shared" ref="W8" si="6">RANK(V8,V$8:V$37,0)</f>
        <v>3</v>
      </c>
      <c r="X8" s="65"/>
      <c r="Y8" s="66"/>
      <c r="Z8" s="65">
        <f>VLOOKUP($A8,'Return Data'!$B$7:$R$2843,16,0)</f>
        <v>4.2092999999999998</v>
      </c>
      <c r="AA8" s="67">
        <f t="shared" ref="AA8:AA37" si="7">RANK(Z8,Z$8:Z$37,0)</f>
        <v>5</v>
      </c>
    </row>
    <row r="9" spans="1:27" x14ac:dyDescent="0.3">
      <c r="A9" s="63" t="s">
        <v>1284</v>
      </c>
      <c r="B9" s="64">
        <f>VLOOKUP($A9,'Return Data'!$B$7:$R$2843,3,0)</f>
        <v>44438</v>
      </c>
      <c r="C9" s="65">
        <f>VLOOKUP($A9,'Return Data'!$B$7:$R$2843,4,0)</f>
        <v>1100.6615999999999</v>
      </c>
      <c r="D9" s="65">
        <f>VLOOKUP($A9,'Return Data'!$B$7:$R$2843,5,0)</f>
        <v>2.9714999999999998</v>
      </c>
      <c r="E9" s="66">
        <f t="shared" si="0"/>
        <v>6</v>
      </c>
      <c r="F9" s="65">
        <f>VLOOKUP($A9,'Return Data'!$B$7:$R$2843,6,0)</f>
        <v>2.9941</v>
      </c>
      <c r="G9" s="66">
        <f t="shared" si="1"/>
        <v>7</v>
      </c>
      <c r="H9" s="65">
        <f>VLOOKUP($A9,'Return Data'!$B$7:$R$2843,7,0)</f>
        <v>2.9811000000000001</v>
      </c>
      <c r="I9" s="66">
        <f t="shared" si="2"/>
        <v>9</v>
      </c>
      <c r="J9" s="65">
        <f>VLOOKUP($A9,'Return Data'!$B$7:$R$2843,8,0)</f>
        <v>2.9653999999999998</v>
      </c>
      <c r="K9" s="66">
        <f t="shared" si="3"/>
        <v>10</v>
      </c>
      <c r="L9" s="65">
        <f>VLOOKUP($A9,'Return Data'!$B$7:$R$2843,9,0)</f>
        <v>2.9723000000000002</v>
      </c>
      <c r="M9" s="66">
        <f t="shared" si="4"/>
        <v>9</v>
      </c>
      <c r="N9" s="65">
        <f>VLOOKUP($A9,'Return Data'!$B$7:$R$2843,10,0)</f>
        <v>3.0777999999999999</v>
      </c>
      <c r="O9" s="66">
        <f t="shared" si="5"/>
        <v>6</v>
      </c>
      <c r="P9" s="65">
        <f>VLOOKUP($A9,'Return Data'!$B$7:$R$2843,11,0)</f>
        <v>3.1204000000000001</v>
      </c>
      <c r="Q9" s="66">
        <f>RANK(P9,P$8:P$37,0)</f>
        <v>6</v>
      </c>
      <c r="R9" s="65">
        <f>VLOOKUP($A9,'Return Data'!$B$7:$R$2843,12,0)</f>
        <v>3.0882999999999998</v>
      </c>
      <c r="S9" s="66">
        <f>RANK(R9,R$8:R$37,0)</f>
        <v>5</v>
      </c>
      <c r="T9" s="65">
        <f>VLOOKUP($A9,'Return Data'!$B$7:$R$2843,13,0)</f>
        <v>3.0670999999999999</v>
      </c>
      <c r="U9" s="66">
        <f>RANK(T9,T$8:T$37,0)</f>
        <v>6</v>
      </c>
      <c r="V9" s="65"/>
      <c r="W9" s="66"/>
      <c r="X9" s="65"/>
      <c r="Y9" s="66"/>
      <c r="Z9" s="65">
        <f>VLOOKUP($A9,'Return Data'!$B$7:$R$2843,16,0)</f>
        <v>3.9708999999999999</v>
      </c>
      <c r="AA9" s="67">
        <f t="shared" si="7"/>
        <v>12</v>
      </c>
    </row>
    <row r="10" spans="1:27" x14ac:dyDescent="0.3">
      <c r="A10" s="63" t="s">
        <v>1286</v>
      </c>
      <c r="B10" s="64">
        <f>VLOOKUP($A10,'Return Data'!$B$7:$R$2843,3,0)</f>
        <v>44438</v>
      </c>
      <c r="C10" s="65">
        <f>VLOOKUP($A10,'Return Data'!$B$7:$R$2843,4,0)</f>
        <v>1093.8115</v>
      </c>
      <c r="D10" s="65">
        <f>VLOOKUP($A10,'Return Data'!$B$7:$R$2843,5,0)</f>
        <v>2.9902000000000002</v>
      </c>
      <c r="E10" s="66">
        <f t="shared" si="0"/>
        <v>5</v>
      </c>
      <c r="F10" s="65">
        <f>VLOOKUP($A10,'Return Data'!$B$7:$R$2843,6,0)</f>
        <v>3.0663</v>
      </c>
      <c r="G10" s="66">
        <f t="shared" si="1"/>
        <v>2</v>
      </c>
      <c r="H10" s="65">
        <f>VLOOKUP($A10,'Return Data'!$B$7:$R$2843,7,0)</f>
        <v>3.0394000000000001</v>
      </c>
      <c r="I10" s="66">
        <f t="shared" si="2"/>
        <v>2</v>
      </c>
      <c r="J10" s="65">
        <f>VLOOKUP($A10,'Return Data'!$B$7:$R$2843,8,0)</f>
        <v>3.0114999999999998</v>
      </c>
      <c r="K10" s="66">
        <f t="shared" si="3"/>
        <v>2</v>
      </c>
      <c r="L10" s="65">
        <f>VLOOKUP($A10,'Return Data'!$B$7:$R$2843,9,0)</f>
        <v>3.0186000000000002</v>
      </c>
      <c r="M10" s="66">
        <f t="shared" si="4"/>
        <v>2</v>
      </c>
      <c r="N10" s="65">
        <f>VLOOKUP($A10,'Return Data'!$B$7:$R$2843,10,0)</f>
        <v>3.0985999999999998</v>
      </c>
      <c r="O10" s="66">
        <f t="shared" si="5"/>
        <v>3</v>
      </c>
      <c r="P10" s="65">
        <f>VLOOKUP($A10,'Return Data'!$B$7:$R$2843,11,0)</f>
        <v>3.1232000000000002</v>
      </c>
      <c r="Q10" s="66">
        <f>RANK(P10,P$8:P$37,0)</f>
        <v>3</v>
      </c>
      <c r="R10" s="65">
        <f>VLOOKUP($A10,'Return Data'!$B$7:$R$2843,12,0)</f>
        <v>3.0996000000000001</v>
      </c>
      <c r="S10" s="66">
        <f>RANK(R10,R$8:R$37,0)</f>
        <v>3</v>
      </c>
      <c r="T10" s="65">
        <f>VLOOKUP($A10,'Return Data'!$B$7:$R$2843,13,0)</f>
        <v>3.0783</v>
      </c>
      <c r="U10" s="66">
        <f>RANK(T10,T$8:T$37,0)</f>
        <v>3</v>
      </c>
      <c r="V10" s="65"/>
      <c r="W10" s="66"/>
      <c r="X10" s="65"/>
      <c r="Y10" s="66"/>
      <c r="Z10" s="65">
        <f>VLOOKUP($A10,'Return Data'!$B$7:$R$2843,16,0)</f>
        <v>3.8807999999999998</v>
      </c>
      <c r="AA10" s="67">
        <f t="shared" si="7"/>
        <v>14</v>
      </c>
    </row>
    <row r="11" spans="1:27" x14ac:dyDescent="0.3">
      <c r="A11" s="63" t="s">
        <v>1288</v>
      </c>
      <c r="B11" s="64">
        <f>VLOOKUP($A11,'Return Data'!$B$7:$R$2843,3,0)</f>
        <v>44438</v>
      </c>
      <c r="C11" s="65">
        <f>VLOOKUP($A11,'Return Data'!$B$7:$R$2843,4,0)</f>
        <v>1094.6224</v>
      </c>
      <c r="D11" s="65">
        <f>VLOOKUP($A11,'Return Data'!$B$7:$R$2843,5,0)</f>
        <v>2.9011999999999998</v>
      </c>
      <c r="E11" s="66">
        <f t="shared" si="0"/>
        <v>26</v>
      </c>
      <c r="F11" s="65">
        <f>VLOOKUP($A11,'Return Data'!$B$7:$R$2843,6,0)</f>
        <v>2.9417</v>
      </c>
      <c r="G11" s="66">
        <f t="shared" si="1"/>
        <v>19</v>
      </c>
      <c r="H11" s="65">
        <f>VLOOKUP($A11,'Return Data'!$B$7:$R$2843,7,0)</f>
        <v>2.9379</v>
      </c>
      <c r="I11" s="66">
        <f t="shared" si="2"/>
        <v>18</v>
      </c>
      <c r="J11" s="65">
        <f>VLOOKUP($A11,'Return Data'!$B$7:$R$2843,8,0)</f>
        <v>2.9340999999999999</v>
      </c>
      <c r="K11" s="66">
        <f t="shared" si="3"/>
        <v>15</v>
      </c>
      <c r="L11" s="65">
        <f>VLOOKUP($A11,'Return Data'!$B$7:$R$2843,9,0)</f>
        <v>2.9401000000000002</v>
      </c>
      <c r="M11" s="66">
        <f t="shared" si="4"/>
        <v>16</v>
      </c>
      <c r="N11" s="65">
        <f>VLOOKUP($A11,'Return Data'!$B$7:$R$2843,10,0)</f>
        <v>3.0255999999999998</v>
      </c>
      <c r="O11" s="66">
        <f t="shared" si="5"/>
        <v>22</v>
      </c>
      <c r="P11" s="65">
        <f>VLOOKUP($A11,'Return Data'!$B$7:$R$2843,11,0)</f>
        <v>3.0466000000000002</v>
      </c>
      <c r="Q11" s="66">
        <f>RANK(P11,P$8:P$37,0)</f>
        <v>23</v>
      </c>
      <c r="R11" s="65">
        <f>VLOOKUP($A11,'Return Data'!$B$7:$R$2843,12,0)</f>
        <v>3.0297000000000001</v>
      </c>
      <c r="S11" s="66">
        <f>RANK(R11,R$8:R$37,0)</f>
        <v>17</v>
      </c>
      <c r="T11" s="65">
        <f>VLOOKUP($A11,'Return Data'!$B$7:$R$2843,13,0)</f>
        <v>3.0158</v>
      </c>
      <c r="U11" s="66">
        <f>RANK(T11,T$8:T$37,0)</f>
        <v>11</v>
      </c>
      <c r="V11" s="65"/>
      <c r="W11" s="66"/>
      <c r="X11" s="65"/>
      <c r="Y11" s="66"/>
      <c r="Z11" s="65">
        <f>VLOOKUP($A11,'Return Data'!$B$7:$R$2843,16,0)</f>
        <v>3.8519999999999999</v>
      </c>
      <c r="AA11" s="67">
        <f t="shared" si="7"/>
        <v>15</v>
      </c>
    </row>
    <row r="12" spans="1:27" x14ac:dyDescent="0.3">
      <c r="A12" s="63" t="s">
        <v>1290</v>
      </c>
      <c r="B12" s="64">
        <f>VLOOKUP($A12,'Return Data'!$B$7:$R$2843,3,0)</f>
        <v>44438</v>
      </c>
      <c r="C12" s="65">
        <f>VLOOKUP($A12,'Return Data'!$B$7:$R$2843,4,0)</f>
        <v>1053.2182</v>
      </c>
      <c r="D12" s="65">
        <f>VLOOKUP($A12,'Return Data'!$B$7:$R$2843,5,0)</f>
        <v>3.0811999999999999</v>
      </c>
      <c r="E12" s="66">
        <f t="shared" si="0"/>
        <v>1</v>
      </c>
      <c r="F12" s="65">
        <f>VLOOKUP($A12,'Return Data'!$B$7:$R$2843,6,0)</f>
        <v>3.0493000000000001</v>
      </c>
      <c r="G12" s="66">
        <f t="shared" si="1"/>
        <v>3</v>
      </c>
      <c r="H12" s="65">
        <f>VLOOKUP($A12,'Return Data'!$B$7:$R$2843,7,0)</f>
        <v>3.0019</v>
      </c>
      <c r="I12" s="66">
        <f t="shared" si="2"/>
        <v>4</v>
      </c>
      <c r="J12" s="65">
        <f>VLOOKUP($A12,'Return Data'!$B$7:$R$2843,8,0)</f>
        <v>2.9592000000000001</v>
      </c>
      <c r="K12" s="66">
        <f t="shared" si="3"/>
        <v>12</v>
      </c>
      <c r="L12" s="65">
        <f>VLOOKUP($A12,'Return Data'!$B$7:$R$2843,9,0)</f>
        <v>2.9388999999999998</v>
      </c>
      <c r="M12" s="66">
        <f t="shared" si="4"/>
        <v>17</v>
      </c>
      <c r="N12" s="65">
        <f>VLOOKUP($A12,'Return Data'!$B$7:$R$2843,10,0)</f>
        <v>3.0920999999999998</v>
      </c>
      <c r="O12" s="66">
        <f t="shared" si="5"/>
        <v>4</v>
      </c>
      <c r="P12" s="65">
        <f>VLOOKUP($A12,'Return Data'!$B$7:$R$2843,11,0)</f>
        <v>3.1219999999999999</v>
      </c>
      <c r="Q12" s="66">
        <f t="shared" ref="Q12:Q37" si="8">RANK(P12,P$8:P$37,0)</f>
        <v>4</v>
      </c>
      <c r="R12" s="65">
        <f>VLOOKUP($A12,'Return Data'!$B$7:$R$2843,12,0)</f>
        <v>3.0943999999999998</v>
      </c>
      <c r="S12" s="66">
        <f>RANK(R12,R$8:R$37,0)</f>
        <v>4</v>
      </c>
      <c r="T12" s="65"/>
      <c r="U12" s="66"/>
      <c r="V12" s="65"/>
      <c r="W12" s="66"/>
      <c r="X12" s="65"/>
      <c r="Y12" s="66"/>
      <c r="Z12" s="65">
        <f>VLOOKUP($A12,'Return Data'!$B$7:$R$2843,16,0)</f>
        <v>3.3087</v>
      </c>
      <c r="AA12" s="67">
        <f t="shared" si="7"/>
        <v>28</v>
      </c>
    </row>
    <row r="13" spans="1:27" x14ac:dyDescent="0.3">
      <c r="A13" s="63" t="s">
        <v>1292</v>
      </c>
      <c r="B13" s="64">
        <f>VLOOKUP($A13,'Return Data'!$B$7:$R$2843,3,0)</f>
        <v>44438</v>
      </c>
      <c r="C13" s="65">
        <f>VLOOKUP($A13,'Return Data'!$B$7:$R$2843,4,0)</f>
        <v>1079.0219</v>
      </c>
      <c r="D13" s="65">
        <f>VLOOKUP($A13,'Return Data'!$B$7:$R$2843,5,0)</f>
        <v>3.0007000000000001</v>
      </c>
      <c r="E13" s="66">
        <f t="shared" si="0"/>
        <v>4</v>
      </c>
      <c r="F13" s="65">
        <f>VLOOKUP($A13,'Return Data'!$B$7:$R$2843,6,0)</f>
        <v>3.0091000000000001</v>
      </c>
      <c r="G13" s="66">
        <f t="shared" si="1"/>
        <v>4</v>
      </c>
      <c r="H13" s="65">
        <f>VLOOKUP($A13,'Return Data'!$B$7:$R$2843,7,0)</f>
        <v>3.0055999999999998</v>
      </c>
      <c r="I13" s="66">
        <f t="shared" si="2"/>
        <v>3</v>
      </c>
      <c r="J13" s="65">
        <f>VLOOKUP($A13,'Return Data'!$B$7:$R$2843,8,0)</f>
        <v>2.9956999999999998</v>
      </c>
      <c r="K13" s="66">
        <f t="shared" si="3"/>
        <v>4</v>
      </c>
      <c r="L13" s="65">
        <f>VLOOKUP($A13,'Return Data'!$B$7:$R$2843,9,0)</f>
        <v>2.9931999999999999</v>
      </c>
      <c r="M13" s="66">
        <f t="shared" si="4"/>
        <v>6</v>
      </c>
      <c r="N13" s="65">
        <f>VLOOKUP($A13,'Return Data'!$B$7:$R$2843,10,0)</f>
        <v>3.0867</v>
      </c>
      <c r="O13" s="66">
        <f t="shared" si="5"/>
        <v>5</v>
      </c>
      <c r="P13" s="65">
        <f>VLOOKUP($A13,'Return Data'!$B$7:$R$2843,11,0)</f>
        <v>3.1217000000000001</v>
      </c>
      <c r="Q13" s="66">
        <f t="shared" si="8"/>
        <v>5</v>
      </c>
      <c r="R13" s="65">
        <f>VLOOKUP($A13,'Return Data'!$B$7:$R$2843,12,0)</f>
        <v>3.0827</v>
      </c>
      <c r="S13" s="66">
        <f t="shared" ref="S13:S37" si="9">RANK(R13,R$8:R$37,0)</f>
        <v>7</v>
      </c>
      <c r="T13" s="65">
        <f>VLOOKUP($A13,'Return Data'!$B$7:$R$2843,13,0)</f>
        <v>3.0716000000000001</v>
      </c>
      <c r="U13" s="66">
        <f t="shared" ref="U13:U37" si="10">RANK(T13,T$8:T$37,0)</f>
        <v>5</v>
      </c>
      <c r="V13" s="65"/>
      <c r="W13" s="66"/>
      <c r="X13" s="65"/>
      <c r="Y13" s="66"/>
      <c r="Z13" s="65">
        <f>VLOOKUP($A13,'Return Data'!$B$7:$R$2843,16,0)</f>
        <v>3.6711</v>
      </c>
      <c r="AA13" s="67">
        <f t="shared" si="7"/>
        <v>20</v>
      </c>
    </row>
    <row r="14" spans="1:27" x14ac:dyDescent="0.3">
      <c r="A14" s="63" t="s">
        <v>1294</v>
      </c>
      <c r="B14" s="64">
        <f>VLOOKUP($A14,'Return Data'!$B$7:$R$2843,3,0)</f>
        <v>44438</v>
      </c>
      <c r="C14" s="65">
        <f>VLOOKUP($A14,'Return Data'!$B$7:$R$2843,4,0)</f>
        <v>1114.1146000000001</v>
      </c>
      <c r="D14" s="65">
        <f>VLOOKUP($A14,'Return Data'!$B$7:$R$2843,5,0)</f>
        <v>2.9683999999999999</v>
      </c>
      <c r="E14" s="66">
        <f t="shared" si="0"/>
        <v>8</v>
      </c>
      <c r="F14" s="65">
        <f>VLOOKUP($A14,'Return Data'!$B$7:$R$2843,6,0)</f>
        <v>2.9994999999999998</v>
      </c>
      <c r="G14" s="66">
        <f t="shared" si="1"/>
        <v>6</v>
      </c>
      <c r="H14" s="65">
        <f>VLOOKUP($A14,'Return Data'!$B$7:$R$2843,7,0)</f>
        <v>2.9952000000000001</v>
      </c>
      <c r="I14" s="66">
        <f t="shared" si="2"/>
        <v>7</v>
      </c>
      <c r="J14" s="65">
        <f>VLOOKUP($A14,'Return Data'!$B$7:$R$2843,8,0)</f>
        <v>2.9826000000000001</v>
      </c>
      <c r="K14" s="66">
        <f t="shared" si="3"/>
        <v>7</v>
      </c>
      <c r="L14" s="65">
        <f>VLOOKUP($A14,'Return Data'!$B$7:$R$2843,9,0)</f>
        <v>2.9946999999999999</v>
      </c>
      <c r="M14" s="66">
        <f t="shared" si="4"/>
        <v>5</v>
      </c>
      <c r="N14" s="65">
        <f>VLOOKUP($A14,'Return Data'!$B$7:$R$2843,10,0)</f>
        <v>3.0646</v>
      </c>
      <c r="O14" s="66">
        <f t="shared" si="5"/>
        <v>9</v>
      </c>
      <c r="P14" s="65">
        <f>VLOOKUP($A14,'Return Data'!$B$7:$R$2843,11,0)</f>
        <v>3.0697999999999999</v>
      </c>
      <c r="Q14" s="66">
        <f t="shared" si="8"/>
        <v>14</v>
      </c>
      <c r="R14" s="65">
        <f>VLOOKUP($A14,'Return Data'!$B$7:$R$2843,12,0)</f>
        <v>3.0356000000000001</v>
      </c>
      <c r="S14" s="66">
        <f t="shared" si="9"/>
        <v>14</v>
      </c>
      <c r="T14" s="65">
        <f>VLOOKUP($A14,'Return Data'!$B$7:$R$2843,13,0)</f>
        <v>3.0339</v>
      </c>
      <c r="U14" s="66">
        <f t="shared" si="10"/>
        <v>9</v>
      </c>
      <c r="V14" s="65"/>
      <c r="W14" s="66"/>
      <c r="X14" s="65"/>
      <c r="Y14" s="66"/>
      <c r="Z14" s="65">
        <f>VLOOKUP($A14,'Return Data'!$B$7:$R$2843,16,0)</f>
        <v>4.1694000000000004</v>
      </c>
      <c r="AA14" s="67">
        <f t="shared" si="7"/>
        <v>8</v>
      </c>
    </row>
    <row r="15" spans="1:27" x14ac:dyDescent="0.3">
      <c r="A15" s="63" t="s">
        <v>1296</v>
      </c>
      <c r="B15" s="64">
        <f>VLOOKUP($A15,'Return Data'!$B$7:$R$2843,3,0)</f>
        <v>44438</v>
      </c>
      <c r="C15" s="65">
        <f>VLOOKUP($A15,'Return Data'!$B$7:$R$2843,4,0)</f>
        <v>1080.0189</v>
      </c>
      <c r="D15" s="65">
        <f>VLOOKUP($A15,'Return Data'!$B$7:$R$2843,5,0)</f>
        <v>2.9506000000000001</v>
      </c>
      <c r="E15" s="66">
        <f t="shared" si="0"/>
        <v>13</v>
      </c>
      <c r="F15" s="65">
        <f>VLOOKUP($A15,'Return Data'!$B$7:$R$2843,6,0)</f>
        <v>2.9691000000000001</v>
      </c>
      <c r="G15" s="66">
        <f t="shared" si="1"/>
        <v>13</v>
      </c>
      <c r="H15" s="65">
        <f>VLOOKUP($A15,'Return Data'!$B$7:$R$2843,7,0)</f>
        <v>2.9636</v>
      </c>
      <c r="I15" s="66">
        <f t="shared" si="2"/>
        <v>13</v>
      </c>
      <c r="J15" s="65">
        <f>VLOOKUP($A15,'Return Data'!$B$7:$R$2843,8,0)</f>
        <v>2.9266000000000001</v>
      </c>
      <c r="K15" s="66">
        <f t="shared" si="3"/>
        <v>17</v>
      </c>
      <c r="L15" s="65">
        <f>VLOOKUP($A15,'Return Data'!$B$7:$R$2843,9,0)</f>
        <v>2.9257</v>
      </c>
      <c r="M15" s="66">
        <f t="shared" si="4"/>
        <v>22</v>
      </c>
      <c r="N15" s="65">
        <f>VLOOKUP($A15,'Return Data'!$B$7:$R$2843,10,0)</f>
        <v>3.0314000000000001</v>
      </c>
      <c r="O15" s="66">
        <f t="shared" si="5"/>
        <v>18</v>
      </c>
      <c r="P15" s="65">
        <f>VLOOKUP($A15,'Return Data'!$B$7:$R$2843,11,0)</f>
        <v>3.0611000000000002</v>
      </c>
      <c r="Q15" s="66">
        <f t="shared" si="8"/>
        <v>16</v>
      </c>
      <c r="R15" s="65">
        <f>VLOOKUP($A15,'Return Data'!$B$7:$R$2843,12,0)</f>
        <v>3.0592999999999999</v>
      </c>
      <c r="S15" s="66">
        <f t="shared" si="9"/>
        <v>9</v>
      </c>
      <c r="T15" s="65">
        <f>VLOOKUP($A15,'Return Data'!$B$7:$R$2843,13,0)</f>
        <v>3.0768</v>
      </c>
      <c r="U15" s="66">
        <f t="shared" si="10"/>
        <v>4</v>
      </c>
      <c r="V15" s="65"/>
      <c r="W15" s="66"/>
      <c r="X15" s="65"/>
      <c r="Y15" s="66"/>
      <c r="Z15" s="65">
        <f>VLOOKUP($A15,'Return Data'!$B$7:$R$2843,16,0)</f>
        <v>3.7187999999999999</v>
      </c>
      <c r="AA15" s="67">
        <f t="shared" si="7"/>
        <v>17</v>
      </c>
    </row>
    <row r="16" spans="1:27" x14ac:dyDescent="0.3">
      <c r="A16" s="63" t="s">
        <v>1297</v>
      </c>
      <c r="B16" s="64">
        <f>VLOOKUP($A16,'Return Data'!$B$7:$R$2843,3,0)</f>
        <v>44438</v>
      </c>
      <c r="C16" s="65">
        <f>VLOOKUP($A16,'Return Data'!$B$7:$R$2843,4,0)</f>
        <v>1088.0015000000001</v>
      </c>
      <c r="D16" s="65">
        <f>VLOOKUP($A16,'Return Data'!$B$7:$R$2843,5,0)</f>
        <v>2.9390000000000001</v>
      </c>
      <c r="E16" s="66">
        <f t="shared" si="0"/>
        <v>18</v>
      </c>
      <c r="F16" s="65">
        <f>VLOOKUP($A16,'Return Data'!$B$7:$R$2843,6,0)</f>
        <v>2.9483999999999999</v>
      </c>
      <c r="G16" s="66">
        <f t="shared" si="1"/>
        <v>16</v>
      </c>
      <c r="H16" s="65">
        <f>VLOOKUP($A16,'Return Data'!$B$7:$R$2843,7,0)</f>
        <v>2.9403999999999999</v>
      </c>
      <c r="I16" s="66">
        <f t="shared" si="2"/>
        <v>16</v>
      </c>
      <c r="J16" s="65">
        <f>VLOOKUP($A16,'Return Data'!$B$7:$R$2843,8,0)</f>
        <v>2.9350999999999998</v>
      </c>
      <c r="K16" s="66">
        <f t="shared" si="3"/>
        <v>13</v>
      </c>
      <c r="L16" s="65">
        <f>VLOOKUP($A16,'Return Data'!$B$7:$R$2843,9,0)</f>
        <v>2.9346999999999999</v>
      </c>
      <c r="M16" s="66">
        <f t="shared" si="4"/>
        <v>19</v>
      </c>
      <c r="N16" s="65">
        <f>VLOOKUP($A16,'Return Data'!$B$7:$R$2843,10,0)</f>
        <v>3.0375000000000001</v>
      </c>
      <c r="O16" s="66">
        <f t="shared" si="5"/>
        <v>15</v>
      </c>
      <c r="P16" s="65">
        <f>VLOOKUP($A16,'Return Data'!$B$7:$R$2843,11,0)</f>
        <v>3.06</v>
      </c>
      <c r="Q16" s="66">
        <f t="shared" si="8"/>
        <v>18</v>
      </c>
      <c r="R16" s="65">
        <f>VLOOKUP($A16,'Return Data'!$B$7:$R$2843,12,0)</f>
        <v>3.0219999999999998</v>
      </c>
      <c r="S16" s="66">
        <f t="shared" si="9"/>
        <v>19</v>
      </c>
      <c r="T16" s="65">
        <f>VLOOKUP($A16,'Return Data'!$B$7:$R$2843,13,0)</f>
        <v>3.0011999999999999</v>
      </c>
      <c r="U16" s="66">
        <f t="shared" si="10"/>
        <v>17</v>
      </c>
      <c r="V16" s="65"/>
      <c r="W16" s="66"/>
      <c r="X16" s="65"/>
      <c r="Y16" s="66"/>
      <c r="Z16" s="65">
        <f>VLOOKUP($A16,'Return Data'!$B$7:$R$2843,16,0)</f>
        <v>3.7103999999999999</v>
      </c>
      <c r="AA16" s="67">
        <f t="shared" si="7"/>
        <v>19</v>
      </c>
    </row>
    <row r="17" spans="1:27" x14ac:dyDescent="0.3">
      <c r="A17" s="63" t="s">
        <v>1299</v>
      </c>
      <c r="B17" s="64">
        <f>VLOOKUP($A17,'Return Data'!$B$7:$R$2843,3,0)</f>
        <v>44438</v>
      </c>
      <c r="C17" s="65">
        <f>VLOOKUP($A17,'Return Data'!$B$7:$R$2843,4,0)</f>
        <v>3078.6585</v>
      </c>
      <c r="D17" s="65">
        <f>VLOOKUP($A17,'Return Data'!$B$7:$R$2843,5,0)</f>
        <v>2.9285999999999999</v>
      </c>
      <c r="E17" s="66">
        <f t="shared" si="0"/>
        <v>20</v>
      </c>
      <c r="F17" s="65">
        <f>VLOOKUP($A17,'Return Data'!$B$7:$R$2843,6,0)</f>
        <v>2.9373999999999998</v>
      </c>
      <c r="G17" s="66">
        <f t="shared" si="1"/>
        <v>22</v>
      </c>
      <c r="H17" s="65">
        <f>VLOOKUP($A17,'Return Data'!$B$7:$R$2843,7,0)</f>
        <v>2.9241000000000001</v>
      </c>
      <c r="I17" s="66">
        <f t="shared" si="2"/>
        <v>25</v>
      </c>
      <c r="J17" s="65">
        <f>VLOOKUP($A17,'Return Data'!$B$7:$R$2843,8,0)</f>
        <v>2.9207999999999998</v>
      </c>
      <c r="K17" s="66">
        <f t="shared" si="3"/>
        <v>22</v>
      </c>
      <c r="L17" s="65">
        <f>VLOOKUP($A17,'Return Data'!$B$7:$R$2843,9,0)</f>
        <v>2.92</v>
      </c>
      <c r="M17" s="66">
        <f t="shared" si="4"/>
        <v>25</v>
      </c>
      <c r="N17" s="65">
        <f>VLOOKUP($A17,'Return Data'!$B$7:$R$2843,10,0)</f>
        <v>3.0068999999999999</v>
      </c>
      <c r="O17" s="66">
        <f t="shared" si="5"/>
        <v>27</v>
      </c>
      <c r="P17" s="65">
        <f>VLOOKUP($A17,'Return Data'!$B$7:$R$2843,11,0)</f>
        <v>3.0375000000000001</v>
      </c>
      <c r="Q17" s="66">
        <f t="shared" si="8"/>
        <v>27</v>
      </c>
      <c r="R17" s="65">
        <f>VLOOKUP($A17,'Return Data'!$B$7:$R$2843,12,0)</f>
        <v>3.0028000000000001</v>
      </c>
      <c r="S17" s="66">
        <f t="shared" si="9"/>
        <v>25</v>
      </c>
      <c r="T17" s="65">
        <f>VLOOKUP($A17,'Return Data'!$B$7:$R$2843,13,0)</f>
        <v>2.9775999999999998</v>
      </c>
      <c r="U17" s="66">
        <f t="shared" si="10"/>
        <v>22</v>
      </c>
      <c r="V17" s="65">
        <f>VLOOKUP($A17,'Return Data'!$B$7:$R$2843,17,0)</f>
        <v>3.4403999999999999</v>
      </c>
      <c r="W17" s="66">
        <f>RANK(V17,V$8:V$37,0)</f>
        <v>4</v>
      </c>
      <c r="X17" s="65">
        <f>VLOOKUP($A17,'Return Data'!$B$7:$R$2843,14,0)</f>
        <v>4.2911999999999999</v>
      </c>
      <c r="Y17" s="66">
        <f>RANK(X17,X$8:X$37,0)</f>
        <v>3</v>
      </c>
      <c r="Z17" s="65">
        <f>VLOOKUP($A17,'Return Data'!$B$7:$R$2843,16,0)</f>
        <v>5.9126000000000003</v>
      </c>
      <c r="AA17" s="67">
        <f t="shared" si="7"/>
        <v>4</v>
      </c>
    </row>
    <row r="18" spans="1:27" x14ac:dyDescent="0.3">
      <c r="A18" s="63" t="s">
        <v>1302</v>
      </c>
      <c r="B18" s="64">
        <f>VLOOKUP($A18,'Return Data'!$B$7:$R$2843,3,0)</f>
        <v>44438</v>
      </c>
      <c r="C18" s="65">
        <f>VLOOKUP($A18,'Return Data'!$B$7:$R$2843,4,0)</f>
        <v>1086.7738999999999</v>
      </c>
      <c r="D18" s="65">
        <f>VLOOKUP($A18,'Return Data'!$B$7:$R$2843,5,0)</f>
        <v>2.9188000000000001</v>
      </c>
      <c r="E18" s="66">
        <f t="shared" si="0"/>
        <v>25</v>
      </c>
      <c r="F18" s="65">
        <f>VLOOKUP($A18,'Return Data'!$B$7:$R$2843,6,0)</f>
        <v>2.9607000000000001</v>
      </c>
      <c r="G18" s="66">
        <f t="shared" si="1"/>
        <v>15</v>
      </c>
      <c r="H18" s="65">
        <f>VLOOKUP($A18,'Return Data'!$B$7:$R$2843,7,0)</f>
        <v>2.9563000000000001</v>
      </c>
      <c r="I18" s="66">
        <f t="shared" si="2"/>
        <v>14</v>
      </c>
      <c r="J18" s="65">
        <f>VLOOKUP($A18,'Return Data'!$B$7:$R$2843,8,0)</f>
        <v>2.9346000000000001</v>
      </c>
      <c r="K18" s="66">
        <f t="shared" si="3"/>
        <v>14</v>
      </c>
      <c r="L18" s="65">
        <f>VLOOKUP($A18,'Return Data'!$B$7:$R$2843,9,0)</f>
        <v>2.9582999999999999</v>
      </c>
      <c r="M18" s="66">
        <f t="shared" si="4"/>
        <v>13</v>
      </c>
      <c r="N18" s="65">
        <f>VLOOKUP($A18,'Return Data'!$B$7:$R$2843,10,0)</f>
        <v>3.0470000000000002</v>
      </c>
      <c r="O18" s="66">
        <f t="shared" si="5"/>
        <v>13</v>
      </c>
      <c r="P18" s="65">
        <f>VLOOKUP($A18,'Return Data'!$B$7:$R$2843,11,0)</f>
        <v>3.0686</v>
      </c>
      <c r="Q18" s="66">
        <f t="shared" si="8"/>
        <v>15</v>
      </c>
      <c r="R18" s="65">
        <f>VLOOKUP($A18,'Return Data'!$B$7:$R$2843,12,0)</f>
        <v>3.0335000000000001</v>
      </c>
      <c r="S18" s="66">
        <f t="shared" si="9"/>
        <v>16</v>
      </c>
      <c r="T18" s="65">
        <f>VLOOKUP($A18,'Return Data'!$B$7:$R$2843,13,0)</f>
        <v>3.0116000000000001</v>
      </c>
      <c r="U18" s="66">
        <f t="shared" si="10"/>
        <v>13</v>
      </c>
      <c r="V18" s="65"/>
      <c r="W18" s="66"/>
      <c r="X18" s="65"/>
      <c r="Y18" s="66"/>
      <c r="Z18" s="65">
        <f>VLOOKUP($A18,'Return Data'!$B$7:$R$2843,16,0)</f>
        <v>3.7155</v>
      </c>
      <c r="AA18" s="67">
        <f t="shared" si="7"/>
        <v>18</v>
      </c>
    </row>
    <row r="19" spans="1:27" x14ac:dyDescent="0.3">
      <c r="A19" s="63" t="s">
        <v>1303</v>
      </c>
      <c r="B19" s="64">
        <f>VLOOKUP($A19,'Return Data'!$B$7:$R$2843,3,0)</f>
        <v>44438</v>
      </c>
      <c r="C19" s="65">
        <f>VLOOKUP($A19,'Return Data'!$B$7:$R$2843,4,0)</f>
        <v>112.1203</v>
      </c>
      <c r="D19" s="65">
        <f>VLOOKUP($A19,'Return Data'!$B$7:$R$2843,5,0)</f>
        <v>2.9300999999999999</v>
      </c>
      <c r="E19" s="66">
        <f t="shared" si="0"/>
        <v>19</v>
      </c>
      <c r="F19" s="65">
        <f>VLOOKUP($A19,'Return Data'!$B$7:$R$2843,6,0)</f>
        <v>2.9306000000000001</v>
      </c>
      <c r="G19" s="66">
        <f t="shared" si="1"/>
        <v>25</v>
      </c>
      <c r="H19" s="65">
        <f>VLOOKUP($A19,'Return Data'!$B$7:$R$2843,7,0)</f>
        <v>2.9268999999999998</v>
      </c>
      <c r="I19" s="66">
        <f t="shared" si="2"/>
        <v>24</v>
      </c>
      <c r="J19" s="65">
        <f>VLOOKUP($A19,'Return Data'!$B$7:$R$2843,8,0)</f>
        <v>2.9192</v>
      </c>
      <c r="K19" s="66">
        <f t="shared" si="3"/>
        <v>23</v>
      </c>
      <c r="L19" s="65">
        <f>VLOOKUP($A19,'Return Data'!$B$7:$R$2843,9,0)</f>
        <v>2.9161000000000001</v>
      </c>
      <c r="M19" s="66">
        <f t="shared" si="4"/>
        <v>26</v>
      </c>
      <c r="N19" s="65">
        <f>VLOOKUP($A19,'Return Data'!$B$7:$R$2843,10,0)</f>
        <v>3.0076999999999998</v>
      </c>
      <c r="O19" s="66">
        <f t="shared" si="5"/>
        <v>26</v>
      </c>
      <c r="P19" s="65">
        <f>VLOOKUP($A19,'Return Data'!$B$7:$R$2843,11,0)</f>
        <v>3.0533000000000001</v>
      </c>
      <c r="Q19" s="66">
        <f t="shared" si="8"/>
        <v>20</v>
      </c>
      <c r="R19" s="65">
        <f>VLOOKUP($A19,'Return Data'!$B$7:$R$2843,12,0)</f>
        <v>3.0139999999999998</v>
      </c>
      <c r="S19" s="66">
        <f t="shared" si="9"/>
        <v>22</v>
      </c>
      <c r="T19" s="65">
        <f>VLOOKUP($A19,'Return Data'!$B$7:$R$2843,13,0)</f>
        <v>2.9912999999999998</v>
      </c>
      <c r="U19" s="66">
        <f t="shared" si="10"/>
        <v>19</v>
      </c>
      <c r="V19" s="65"/>
      <c r="W19" s="66"/>
      <c r="X19" s="65"/>
      <c r="Y19" s="66"/>
      <c r="Z19" s="65">
        <f>VLOOKUP($A19,'Return Data'!$B$7:$R$2843,16,0)</f>
        <v>4.1771000000000003</v>
      </c>
      <c r="AA19" s="67">
        <f t="shared" si="7"/>
        <v>7</v>
      </c>
    </row>
    <row r="20" spans="1:27" x14ac:dyDescent="0.3">
      <c r="A20" s="63" t="s">
        <v>1306</v>
      </c>
      <c r="B20" s="64">
        <f>VLOOKUP($A20,'Return Data'!$B$7:$R$2843,3,0)</f>
        <v>44438</v>
      </c>
      <c r="C20" s="65">
        <f>VLOOKUP($A20,'Return Data'!$B$7:$R$2843,4,0)</f>
        <v>1108.7299</v>
      </c>
      <c r="D20" s="65">
        <f>VLOOKUP($A20,'Return Data'!$B$7:$R$2843,5,0)</f>
        <v>2.9203000000000001</v>
      </c>
      <c r="E20" s="66">
        <f t="shared" si="0"/>
        <v>24</v>
      </c>
      <c r="F20" s="65">
        <f>VLOOKUP($A20,'Return Data'!$B$7:$R$2843,6,0)</f>
        <v>2.9197000000000002</v>
      </c>
      <c r="G20" s="66">
        <f t="shared" si="1"/>
        <v>26</v>
      </c>
      <c r="H20" s="65">
        <f>VLOOKUP($A20,'Return Data'!$B$7:$R$2843,7,0)</f>
        <v>2.9175</v>
      </c>
      <c r="I20" s="66">
        <f t="shared" si="2"/>
        <v>26</v>
      </c>
      <c r="J20" s="65">
        <f>VLOOKUP($A20,'Return Data'!$B$7:$R$2843,8,0)</f>
        <v>2.9157999999999999</v>
      </c>
      <c r="K20" s="66">
        <f t="shared" si="3"/>
        <v>26</v>
      </c>
      <c r="L20" s="65">
        <f>VLOOKUP($A20,'Return Data'!$B$7:$R$2843,9,0)</f>
        <v>2.9220999999999999</v>
      </c>
      <c r="M20" s="66">
        <f t="shared" si="4"/>
        <v>24</v>
      </c>
      <c r="N20" s="65">
        <f>VLOOKUP($A20,'Return Data'!$B$7:$R$2843,10,0)</f>
        <v>3.012</v>
      </c>
      <c r="O20" s="66">
        <f t="shared" si="5"/>
        <v>24</v>
      </c>
      <c r="P20" s="65">
        <f>VLOOKUP($A20,'Return Data'!$B$7:$R$2843,11,0)</f>
        <v>3.0436999999999999</v>
      </c>
      <c r="Q20" s="66">
        <f t="shared" si="8"/>
        <v>24</v>
      </c>
      <c r="R20" s="65">
        <f>VLOOKUP($A20,'Return Data'!$B$7:$R$2843,12,0)</f>
        <v>2.9998999999999998</v>
      </c>
      <c r="S20" s="66">
        <f t="shared" si="9"/>
        <v>26</v>
      </c>
      <c r="T20" s="65">
        <f>VLOOKUP($A20,'Return Data'!$B$7:$R$2843,13,0)</f>
        <v>2.9767999999999999</v>
      </c>
      <c r="U20" s="66">
        <f t="shared" si="10"/>
        <v>23</v>
      </c>
      <c r="V20" s="65"/>
      <c r="W20" s="66"/>
      <c r="X20" s="65"/>
      <c r="Y20" s="66"/>
      <c r="Z20" s="65">
        <f>VLOOKUP($A20,'Return Data'!$B$7:$R$2843,16,0)</f>
        <v>4.0236999999999998</v>
      </c>
      <c r="AA20" s="67">
        <f t="shared" si="7"/>
        <v>11</v>
      </c>
    </row>
    <row r="21" spans="1:27" x14ac:dyDescent="0.3">
      <c r="A21" s="63" t="s">
        <v>1308</v>
      </c>
      <c r="B21" s="64">
        <f>VLOOKUP($A21,'Return Data'!$B$7:$R$2843,3,0)</f>
        <v>44438</v>
      </c>
      <c r="C21" s="65">
        <f>VLOOKUP($A21,'Return Data'!$B$7:$R$2843,4,0)</f>
        <v>1078.5904</v>
      </c>
      <c r="D21" s="65">
        <f>VLOOKUP($A21,'Return Data'!$B$7:$R$2843,5,0)</f>
        <v>2.8801000000000001</v>
      </c>
      <c r="E21" s="66">
        <f t="shared" si="0"/>
        <v>27</v>
      </c>
      <c r="F21" s="65">
        <f>VLOOKUP($A21,'Return Data'!$B$7:$R$2843,6,0)</f>
        <v>2.9087000000000001</v>
      </c>
      <c r="G21" s="66">
        <f t="shared" si="1"/>
        <v>27</v>
      </c>
      <c r="H21" s="65">
        <f>VLOOKUP($A21,'Return Data'!$B$7:$R$2843,7,0)</f>
        <v>2.8915999999999999</v>
      </c>
      <c r="I21" s="66">
        <f t="shared" si="2"/>
        <v>27</v>
      </c>
      <c r="J21" s="65">
        <f>VLOOKUP($A21,'Return Data'!$B$7:$R$2843,8,0)</f>
        <v>2.8858999999999999</v>
      </c>
      <c r="K21" s="66">
        <f t="shared" si="3"/>
        <v>27</v>
      </c>
      <c r="L21" s="65">
        <f>VLOOKUP($A21,'Return Data'!$B$7:$R$2843,9,0)</f>
        <v>2.8805000000000001</v>
      </c>
      <c r="M21" s="66">
        <f t="shared" si="4"/>
        <v>28</v>
      </c>
      <c r="N21" s="65">
        <f>VLOOKUP($A21,'Return Data'!$B$7:$R$2843,10,0)</f>
        <v>2.9571000000000001</v>
      </c>
      <c r="O21" s="66">
        <f t="shared" si="5"/>
        <v>30</v>
      </c>
      <c r="P21" s="65">
        <f>VLOOKUP($A21,'Return Data'!$B$7:$R$2843,11,0)</f>
        <v>2.9876999999999998</v>
      </c>
      <c r="Q21" s="66">
        <f t="shared" si="8"/>
        <v>30</v>
      </c>
      <c r="R21" s="65">
        <f>VLOOKUP($A21,'Return Data'!$B$7:$R$2843,12,0)</f>
        <v>2.9571000000000001</v>
      </c>
      <c r="S21" s="66">
        <f t="shared" si="9"/>
        <v>30</v>
      </c>
      <c r="T21" s="65">
        <f>VLOOKUP($A21,'Return Data'!$B$7:$R$2843,13,0)</f>
        <v>2.9375</v>
      </c>
      <c r="U21" s="66">
        <f t="shared" si="10"/>
        <v>27</v>
      </c>
      <c r="V21" s="65"/>
      <c r="W21" s="66"/>
      <c r="X21" s="65"/>
      <c r="Y21" s="66"/>
      <c r="Z21" s="65">
        <f>VLOOKUP($A21,'Return Data'!$B$7:$R$2843,16,0)</f>
        <v>3.585</v>
      </c>
      <c r="AA21" s="67">
        <f t="shared" si="7"/>
        <v>22</v>
      </c>
    </row>
    <row r="22" spans="1:27" x14ac:dyDescent="0.3">
      <c r="A22" s="63" t="s">
        <v>1310</v>
      </c>
      <c r="B22" s="64">
        <f>VLOOKUP($A22,'Return Data'!$B$7:$R$2843,3,0)</f>
        <v>44438</v>
      </c>
      <c r="C22" s="65">
        <f>VLOOKUP($A22,'Return Data'!$B$7:$R$2843,4,0)</f>
        <v>1052.9584</v>
      </c>
      <c r="D22" s="65">
        <f>VLOOKUP($A22,'Return Data'!$B$7:$R$2843,5,0)</f>
        <v>2.9432</v>
      </c>
      <c r="E22" s="66">
        <f t="shared" si="0"/>
        <v>16</v>
      </c>
      <c r="F22" s="65">
        <f>VLOOKUP($A22,'Return Data'!$B$7:$R$2843,6,0)</f>
        <v>2.9691000000000001</v>
      </c>
      <c r="G22" s="66">
        <f t="shared" si="1"/>
        <v>13</v>
      </c>
      <c r="H22" s="65">
        <f>VLOOKUP($A22,'Return Data'!$B$7:$R$2843,7,0)</f>
        <v>2.9660000000000002</v>
      </c>
      <c r="I22" s="66">
        <f t="shared" si="2"/>
        <v>12</v>
      </c>
      <c r="J22" s="65">
        <f>VLOOKUP($A22,'Return Data'!$B$7:$R$2843,8,0)</f>
        <v>2.9672000000000001</v>
      </c>
      <c r="K22" s="66">
        <f t="shared" si="3"/>
        <v>9</v>
      </c>
      <c r="L22" s="65">
        <f>VLOOKUP($A22,'Return Data'!$B$7:$R$2843,9,0)</f>
        <v>2.9613999999999998</v>
      </c>
      <c r="M22" s="66">
        <f t="shared" si="4"/>
        <v>12</v>
      </c>
      <c r="N22" s="65">
        <f>VLOOKUP($A22,'Return Data'!$B$7:$R$2843,10,0)</f>
        <v>3.0449000000000002</v>
      </c>
      <c r="O22" s="66">
        <f t="shared" si="5"/>
        <v>14</v>
      </c>
      <c r="P22" s="65">
        <f>VLOOKUP($A22,'Return Data'!$B$7:$R$2843,11,0)</f>
        <v>3.0781000000000001</v>
      </c>
      <c r="Q22" s="66">
        <f t="shared" si="8"/>
        <v>12</v>
      </c>
      <c r="R22" s="65">
        <f>VLOOKUP($A22,'Return Data'!$B$7:$R$2843,12,0)</f>
        <v>3.0442</v>
      </c>
      <c r="S22" s="66">
        <f>RANK(R22,R$8:R$37,0)</f>
        <v>12</v>
      </c>
      <c r="T22" s="65"/>
      <c r="U22" s="66"/>
      <c r="V22" s="65"/>
      <c r="W22" s="66"/>
      <c r="X22" s="65"/>
      <c r="Y22" s="66"/>
      <c r="Z22" s="65">
        <f>VLOOKUP($A22,'Return Data'!$B$7:$R$2843,16,0)</f>
        <v>3.1890000000000001</v>
      </c>
      <c r="AA22" s="67">
        <f t="shared" si="7"/>
        <v>30</v>
      </c>
    </row>
    <row r="23" spans="1:27" x14ac:dyDescent="0.3">
      <c r="A23" s="63" t="s">
        <v>1312</v>
      </c>
      <c r="B23" s="64">
        <f>VLOOKUP($A23,'Return Data'!$B$7:$R$2843,3,0)</f>
        <v>44438</v>
      </c>
      <c r="C23" s="65">
        <f>VLOOKUP($A23,'Return Data'!$B$7:$R$2843,4,0)</f>
        <v>1062.1328000000001</v>
      </c>
      <c r="D23" s="65">
        <f>VLOOKUP($A23,'Return Data'!$B$7:$R$2843,5,0)</f>
        <v>2.8491</v>
      </c>
      <c r="E23" s="66">
        <f t="shared" si="0"/>
        <v>29</v>
      </c>
      <c r="F23" s="65">
        <f>VLOOKUP($A23,'Return Data'!$B$7:$R$2843,6,0)</f>
        <v>2.8896000000000002</v>
      </c>
      <c r="G23" s="66">
        <f t="shared" si="1"/>
        <v>29</v>
      </c>
      <c r="H23" s="65">
        <f>VLOOKUP($A23,'Return Data'!$B$7:$R$2843,7,0)</f>
        <v>2.8822999999999999</v>
      </c>
      <c r="I23" s="66">
        <f t="shared" si="2"/>
        <v>29</v>
      </c>
      <c r="J23" s="65">
        <f>VLOOKUP($A23,'Return Data'!$B$7:$R$2843,8,0)</f>
        <v>2.8834</v>
      </c>
      <c r="K23" s="66">
        <f t="shared" si="3"/>
        <v>28</v>
      </c>
      <c r="L23" s="65">
        <f>VLOOKUP($A23,'Return Data'!$B$7:$R$2843,9,0)</f>
        <v>2.8813</v>
      </c>
      <c r="M23" s="66">
        <f t="shared" si="4"/>
        <v>27</v>
      </c>
      <c r="N23" s="65">
        <f>VLOOKUP($A23,'Return Data'!$B$7:$R$2843,10,0)</f>
        <v>2.9897</v>
      </c>
      <c r="O23" s="66">
        <f t="shared" si="5"/>
        <v>28</v>
      </c>
      <c r="P23" s="65">
        <f>VLOOKUP($A23,'Return Data'!$B$7:$R$2843,11,0)</f>
        <v>2.9977999999999998</v>
      </c>
      <c r="Q23" s="66">
        <f t="shared" si="8"/>
        <v>29</v>
      </c>
      <c r="R23" s="65">
        <f>VLOOKUP($A23,'Return Data'!$B$7:$R$2843,12,0)</f>
        <v>2.9620000000000002</v>
      </c>
      <c r="S23" s="66">
        <f t="shared" si="9"/>
        <v>29</v>
      </c>
      <c r="T23" s="65">
        <f>VLOOKUP($A23,'Return Data'!$B$7:$R$2843,13,0)</f>
        <v>2.9392999999999998</v>
      </c>
      <c r="U23" s="66">
        <f t="shared" si="10"/>
        <v>26</v>
      </c>
      <c r="V23" s="65"/>
      <c r="W23" s="66"/>
      <c r="X23" s="65"/>
      <c r="Y23" s="66"/>
      <c r="Z23" s="65">
        <f>VLOOKUP($A23,'Return Data'!$B$7:$R$2843,16,0)</f>
        <v>3.3083</v>
      </c>
      <c r="AA23" s="67">
        <f t="shared" si="7"/>
        <v>29</v>
      </c>
    </row>
    <row r="24" spans="1:27" x14ac:dyDescent="0.3">
      <c r="A24" s="63" t="s">
        <v>1314</v>
      </c>
      <c r="B24" s="64">
        <f>VLOOKUP($A24,'Return Data'!$B$7:$R$2843,3,0)</f>
        <v>44438</v>
      </c>
      <c r="C24" s="65">
        <f>VLOOKUP($A24,'Return Data'!$B$7:$R$2843,4,0)</f>
        <v>1058.5444</v>
      </c>
      <c r="D24" s="65">
        <f>VLOOKUP($A24,'Return Data'!$B$7:$R$2843,5,0)</f>
        <v>2.9483999999999999</v>
      </c>
      <c r="E24" s="66">
        <f t="shared" si="0"/>
        <v>14</v>
      </c>
      <c r="F24" s="65">
        <f>VLOOKUP($A24,'Return Data'!$B$7:$R$2843,6,0)</f>
        <v>2.9857</v>
      </c>
      <c r="G24" s="66">
        <f t="shared" si="1"/>
        <v>12</v>
      </c>
      <c r="H24" s="65">
        <f>VLOOKUP($A24,'Return Data'!$B$7:$R$2843,7,0)</f>
        <v>2.9750000000000001</v>
      </c>
      <c r="I24" s="66">
        <f t="shared" si="2"/>
        <v>10</v>
      </c>
      <c r="J24" s="65">
        <f>VLOOKUP($A24,'Return Data'!$B$7:$R$2843,8,0)</f>
        <v>2.9729999999999999</v>
      </c>
      <c r="K24" s="66">
        <f t="shared" si="3"/>
        <v>8</v>
      </c>
      <c r="L24" s="65">
        <f>VLOOKUP($A24,'Return Data'!$B$7:$R$2843,9,0)</f>
        <v>2.9794</v>
      </c>
      <c r="M24" s="66">
        <f t="shared" si="4"/>
        <v>7</v>
      </c>
      <c r="N24" s="65">
        <f>VLOOKUP($A24,'Return Data'!$B$7:$R$2843,10,0)</f>
        <v>3.0583999999999998</v>
      </c>
      <c r="O24" s="66">
        <f t="shared" si="5"/>
        <v>11</v>
      </c>
      <c r="P24" s="65">
        <f>VLOOKUP($A24,'Return Data'!$B$7:$R$2843,11,0)</f>
        <v>3.1200999999999999</v>
      </c>
      <c r="Q24" s="66">
        <f t="shared" si="8"/>
        <v>7</v>
      </c>
      <c r="R24" s="65">
        <f>VLOOKUP($A24,'Return Data'!$B$7:$R$2843,12,0)</f>
        <v>3.0861000000000001</v>
      </c>
      <c r="S24" s="66">
        <f>RANK(R24,R$8:R$37,0)</f>
        <v>6</v>
      </c>
      <c r="T24" s="65"/>
      <c r="U24" s="66"/>
      <c r="V24" s="65"/>
      <c r="W24" s="66"/>
      <c r="X24" s="65"/>
      <c r="Y24" s="66"/>
      <c r="Z24" s="65">
        <f>VLOOKUP($A24,'Return Data'!$B$7:$R$2843,16,0)</f>
        <v>3.3191000000000002</v>
      </c>
      <c r="AA24" s="67">
        <f t="shared" si="7"/>
        <v>27</v>
      </c>
    </row>
    <row r="25" spans="1:27" x14ac:dyDescent="0.3">
      <c r="A25" s="63" t="s">
        <v>1316</v>
      </c>
      <c r="B25" s="64">
        <f>VLOOKUP($A25,'Return Data'!$B$7:$R$2843,3,0)</f>
        <v>44438</v>
      </c>
      <c r="C25" s="65">
        <f>VLOOKUP($A25,'Return Data'!$B$7:$R$2843,4,0)</f>
        <v>1109.9974999999999</v>
      </c>
      <c r="D25" s="65">
        <f>VLOOKUP($A25,'Return Data'!$B$7:$R$2843,5,0)</f>
        <v>2.9466000000000001</v>
      </c>
      <c r="E25" s="66">
        <f t="shared" si="0"/>
        <v>15</v>
      </c>
      <c r="F25" s="65">
        <f>VLOOKUP($A25,'Return Data'!$B$7:$R$2843,6,0)</f>
        <v>2.9382999999999999</v>
      </c>
      <c r="G25" s="66">
        <f t="shared" si="1"/>
        <v>21</v>
      </c>
      <c r="H25" s="65">
        <f>VLOOKUP($A25,'Return Data'!$B$7:$R$2843,7,0)</f>
        <v>2.931</v>
      </c>
      <c r="I25" s="66">
        <f t="shared" si="2"/>
        <v>22</v>
      </c>
      <c r="J25" s="65">
        <f>VLOOKUP($A25,'Return Data'!$B$7:$R$2843,8,0)</f>
        <v>2.9188000000000001</v>
      </c>
      <c r="K25" s="66">
        <f t="shared" si="3"/>
        <v>24</v>
      </c>
      <c r="L25" s="65">
        <f>VLOOKUP($A25,'Return Data'!$B$7:$R$2843,9,0)</f>
        <v>2.9245000000000001</v>
      </c>
      <c r="M25" s="66">
        <f t="shared" si="4"/>
        <v>23</v>
      </c>
      <c r="N25" s="65">
        <f>VLOOKUP($A25,'Return Data'!$B$7:$R$2843,10,0)</f>
        <v>3.0105</v>
      </c>
      <c r="O25" s="66">
        <f t="shared" si="5"/>
        <v>25</v>
      </c>
      <c r="P25" s="65">
        <f>VLOOKUP($A25,'Return Data'!$B$7:$R$2843,11,0)</f>
        <v>3.0402999999999998</v>
      </c>
      <c r="Q25" s="66">
        <f t="shared" si="8"/>
        <v>25</v>
      </c>
      <c r="R25" s="65">
        <f>VLOOKUP($A25,'Return Data'!$B$7:$R$2843,12,0)</f>
        <v>3.0097999999999998</v>
      </c>
      <c r="S25" s="66">
        <f t="shared" si="9"/>
        <v>23</v>
      </c>
      <c r="T25" s="65">
        <f>VLOOKUP($A25,'Return Data'!$B$7:$R$2843,13,0)</f>
        <v>2.9908000000000001</v>
      </c>
      <c r="U25" s="66">
        <f t="shared" si="10"/>
        <v>20</v>
      </c>
      <c r="V25" s="65"/>
      <c r="W25" s="66"/>
      <c r="X25" s="65"/>
      <c r="Y25" s="66"/>
      <c r="Z25" s="65">
        <f>VLOOKUP($A25,'Return Data'!$B$7:$R$2843,16,0)</f>
        <v>4.0561999999999996</v>
      </c>
      <c r="AA25" s="67">
        <f t="shared" si="7"/>
        <v>10</v>
      </c>
    </row>
    <row r="26" spans="1:27" x14ac:dyDescent="0.3">
      <c r="A26" s="63" t="s">
        <v>1318</v>
      </c>
      <c r="B26" s="64">
        <f>VLOOKUP($A26,'Return Data'!$B$7:$R$2843,3,0)</f>
        <v>44438</v>
      </c>
      <c r="C26" s="65">
        <f>VLOOKUP($A26,'Return Data'!$B$7:$R$2843,4,0)</f>
        <v>2581.105</v>
      </c>
      <c r="D26" s="65">
        <f>VLOOKUP($A26,'Return Data'!$B$7:$R$2843,5,0)</f>
        <v>2.9581</v>
      </c>
      <c r="E26" s="66">
        <f t="shared" si="0"/>
        <v>12</v>
      </c>
      <c r="F26" s="65">
        <f>VLOOKUP($A26,'Return Data'!$B$7:$R$2843,6,0)</f>
        <v>2.9420999999999999</v>
      </c>
      <c r="G26" s="66">
        <f t="shared" si="1"/>
        <v>18</v>
      </c>
      <c r="H26" s="65">
        <f>VLOOKUP($A26,'Return Data'!$B$7:$R$2843,7,0)</f>
        <v>2.9365999999999999</v>
      </c>
      <c r="I26" s="66">
        <f t="shared" si="2"/>
        <v>19</v>
      </c>
      <c r="J26" s="65">
        <f>VLOOKUP($A26,'Return Data'!$B$7:$R$2843,8,0)</f>
        <v>2.9243000000000001</v>
      </c>
      <c r="K26" s="66">
        <f t="shared" si="3"/>
        <v>19</v>
      </c>
      <c r="L26" s="65">
        <f>VLOOKUP($A26,'Return Data'!$B$7:$R$2843,9,0)</f>
        <v>2.9491000000000001</v>
      </c>
      <c r="M26" s="66">
        <f t="shared" si="4"/>
        <v>14</v>
      </c>
      <c r="N26" s="65">
        <f>VLOOKUP($A26,'Return Data'!$B$7:$R$2843,10,0)</f>
        <v>3.0333999999999999</v>
      </c>
      <c r="O26" s="66">
        <f t="shared" si="5"/>
        <v>17</v>
      </c>
      <c r="P26" s="65">
        <f>VLOOKUP($A26,'Return Data'!$B$7:$R$2843,11,0)</f>
        <v>3.0724999999999998</v>
      </c>
      <c r="Q26" s="66">
        <f t="shared" si="8"/>
        <v>13</v>
      </c>
      <c r="R26" s="65">
        <f>VLOOKUP($A26,'Return Data'!$B$7:$R$2843,12,0)</f>
        <v>3.0345</v>
      </c>
      <c r="S26" s="66">
        <f t="shared" si="9"/>
        <v>15</v>
      </c>
      <c r="T26" s="65">
        <f>VLOOKUP($A26,'Return Data'!$B$7:$R$2843,13,0)</f>
        <v>3.0064000000000002</v>
      </c>
      <c r="U26" s="66">
        <f t="shared" si="10"/>
        <v>16</v>
      </c>
      <c r="V26" s="65">
        <f>VLOOKUP($A26,'Return Data'!$B$7:$R$2843,17,0)</f>
        <v>3.2936999999999999</v>
      </c>
      <c r="W26" s="66">
        <f t="shared" ref="W26:W36" si="11">RANK(V26,V$8:V$37,0)</f>
        <v>5</v>
      </c>
      <c r="X26" s="65">
        <f>VLOOKUP($A26,'Return Data'!$B$7:$R$2843,14,0)</f>
        <v>3.9889000000000001</v>
      </c>
      <c r="Y26" s="66">
        <f t="shared" ref="Y26:Y36" si="12">RANK(X26,X$8:X$37,0)</f>
        <v>4</v>
      </c>
      <c r="Z26" s="65">
        <f>VLOOKUP($A26,'Return Data'!$B$7:$R$2843,16,0)</f>
        <v>6.6318000000000001</v>
      </c>
      <c r="AA26" s="67">
        <f t="shared" si="7"/>
        <v>1</v>
      </c>
    </row>
    <row r="27" spans="1:27" x14ac:dyDescent="0.3">
      <c r="A27" s="63" t="s">
        <v>1320</v>
      </c>
      <c r="B27" s="64">
        <f>VLOOKUP($A27,'Return Data'!$B$7:$R$2843,3,0)</f>
        <v>44438</v>
      </c>
      <c r="C27" s="65">
        <f>VLOOKUP($A27,'Return Data'!$B$7:$R$2843,4,0)</f>
        <v>1077.7097000000001</v>
      </c>
      <c r="D27" s="65">
        <f>VLOOKUP($A27,'Return Data'!$B$7:$R$2843,5,0)</f>
        <v>2.9264000000000001</v>
      </c>
      <c r="E27" s="66">
        <f t="shared" si="0"/>
        <v>21</v>
      </c>
      <c r="F27" s="65">
        <f>VLOOKUP($A27,'Return Data'!$B$7:$R$2843,6,0)</f>
        <v>2.9392999999999998</v>
      </c>
      <c r="G27" s="66">
        <f t="shared" si="1"/>
        <v>20</v>
      </c>
      <c r="H27" s="65">
        <f>VLOOKUP($A27,'Return Data'!$B$7:$R$2843,7,0)</f>
        <v>2.9312</v>
      </c>
      <c r="I27" s="66">
        <f t="shared" si="2"/>
        <v>21</v>
      </c>
      <c r="J27" s="65">
        <f>VLOOKUP($A27,'Return Data'!$B$7:$R$2843,8,0)</f>
        <v>2.9163999999999999</v>
      </c>
      <c r="K27" s="66">
        <f t="shared" si="3"/>
        <v>25</v>
      </c>
      <c r="L27" s="65">
        <f>VLOOKUP($A27,'Return Data'!$B$7:$R$2843,9,0)</f>
        <v>2.9405999999999999</v>
      </c>
      <c r="M27" s="66">
        <f t="shared" si="4"/>
        <v>15</v>
      </c>
      <c r="N27" s="65">
        <f>VLOOKUP($A27,'Return Data'!$B$7:$R$2843,10,0)</f>
        <v>3.0297000000000001</v>
      </c>
      <c r="O27" s="66">
        <f t="shared" si="5"/>
        <v>19</v>
      </c>
      <c r="P27" s="65">
        <f>VLOOKUP($A27,'Return Data'!$B$7:$R$2843,11,0)</f>
        <v>3.0514999999999999</v>
      </c>
      <c r="Q27" s="66">
        <f t="shared" si="8"/>
        <v>21</v>
      </c>
      <c r="R27" s="65">
        <f>VLOOKUP($A27,'Return Data'!$B$7:$R$2843,12,0)</f>
        <v>3.0076999999999998</v>
      </c>
      <c r="S27" s="66">
        <f t="shared" si="9"/>
        <v>24</v>
      </c>
      <c r="T27" s="65">
        <f>VLOOKUP($A27,'Return Data'!$B$7:$R$2843,13,0)</f>
        <v>2.9792000000000001</v>
      </c>
      <c r="U27" s="66">
        <f t="shared" si="10"/>
        <v>21</v>
      </c>
      <c r="V27" s="65"/>
      <c r="W27" s="66"/>
      <c r="X27" s="65"/>
      <c r="Y27" s="66"/>
      <c r="Z27" s="65">
        <f>VLOOKUP($A27,'Return Data'!$B$7:$R$2843,16,0)</f>
        <v>3.5653999999999999</v>
      </c>
      <c r="AA27" s="67">
        <f t="shared" si="7"/>
        <v>24</v>
      </c>
    </row>
    <row r="28" spans="1:27" x14ac:dyDescent="0.3">
      <c r="A28" s="63" t="s">
        <v>1322</v>
      </c>
      <c r="B28" s="64">
        <f>VLOOKUP($A28,'Return Data'!$B$7:$R$2843,3,0)</f>
        <v>44438</v>
      </c>
      <c r="C28" s="65">
        <f>VLOOKUP($A28,'Return Data'!$B$7:$R$2843,4,0)</f>
        <v>1076.7742000000001</v>
      </c>
      <c r="D28" s="65">
        <f>VLOOKUP($A28,'Return Data'!$B$7:$R$2843,5,0)</f>
        <v>2.9662999999999999</v>
      </c>
      <c r="E28" s="66">
        <f t="shared" si="0"/>
        <v>9</v>
      </c>
      <c r="F28" s="65">
        <f>VLOOKUP($A28,'Return Data'!$B$7:$R$2843,6,0)</f>
        <v>3.0007000000000001</v>
      </c>
      <c r="G28" s="66">
        <f t="shared" si="1"/>
        <v>5</v>
      </c>
      <c r="H28" s="65">
        <f>VLOOKUP($A28,'Return Data'!$B$7:$R$2843,7,0)</f>
        <v>3.0007000000000001</v>
      </c>
      <c r="I28" s="66">
        <f t="shared" si="2"/>
        <v>5</v>
      </c>
      <c r="J28" s="65">
        <f>VLOOKUP($A28,'Return Data'!$B$7:$R$2843,8,0)</f>
        <v>3.0044</v>
      </c>
      <c r="K28" s="66">
        <f t="shared" si="3"/>
        <v>3</v>
      </c>
      <c r="L28" s="65">
        <f>VLOOKUP($A28,'Return Data'!$B$7:$R$2843,9,0)</f>
        <v>3.0171999999999999</v>
      </c>
      <c r="M28" s="66">
        <f t="shared" si="4"/>
        <v>3</v>
      </c>
      <c r="N28" s="65">
        <f>VLOOKUP($A28,'Return Data'!$B$7:$R$2843,10,0)</f>
        <v>3.0745</v>
      </c>
      <c r="O28" s="66">
        <f t="shared" si="5"/>
        <v>7</v>
      </c>
      <c r="P28" s="65">
        <f>VLOOKUP($A28,'Return Data'!$B$7:$R$2843,11,0)</f>
        <v>3.1036999999999999</v>
      </c>
      <c r="Q28" s="66">
        <f t="shared" si="8"/>
        <v>8</v>
      </c>
      <c r="R28" s="65">
        <f>VLOOKUP($A28,'Return Data'!$B$7:$R$2843,12,0)</f>
        <v>3.0586000000000002</v>
      </c>
      <c r="S28" s="66">
        <f t="shared" si="9"/>
        <v>10</v>
      </c>
      <c r="T28" s="65">
        <f>VLOOKUP($A28,'Return Data'!$B$7:$R$2843,13,0)</f>
        <v>3.0379999999999998</v>
      </c>
      <c r="U28" s="66">
        <f t="shared" si="10"/>
        <v>8</v>
      </c>
      <c r="V28" s="65"/>
      <c r="W28" s="66"/>
      <c r="X28" s="65"/>
      <c r="Y28" s="66"/>
      <c r="Z28" s="65">
        <f>VLOOKUP($A28,'Return Data'!$B$7:$R$2843,16,0)</f>
        <v>3.5733000000000001</v>
      </c>
      <c r="AA28" s="67">
        <f t="shared" si="7"/>
        <v>23</v>
      </c>
    </row>
    <row r="29" spans="1:27" x14ac:dyDescent="0.3">
      <c r="A29" s="63" t="s">
        <v>1324</v>
      </c>
      <c r="B29" s="64">
        <f>VLOOKUP($A29,'Return Data'!$B$7:$R$2843,3,0)</f>
        <v>44438</v>
      </c>
      <c r="C29" s="65">
        <f>VLOOKUP($A29,'Return Data'!$B$7:$R$2843,4,0)</f>
        <v>1066.4024999999999</v>
      </c>
      <c r="D29" s="65">
        <f>VLOOKUP($A29,'Return Data'!$B$7:$R$2843,5,0)</f>
        <v>3.0019999999999998</v>
      </c>
      <c r="E29" s="66">
        <f t="shared" si="0"/>
        <v>3</v>
      </c>
      <c r="F29" s="65">
        <f>VLOOKUP($A29,'Return Data'!$B$7:$R$2843,6,0)</f>
        <v>2.9899</v>
      </c>
      <c r="G29" s="66">
        <f t="shared" si="1"/>
        <v>9</v>
      </c>
      <c r="H29" s="65">
        <f>VLOOKUP($A29,'Return Data'!$B$7:$R$2843,7,0)</f>
        <v>2.9946000000000002</v>
      </c>
      <c r="I29" s="66">
        <f t="shared" si="2"/>
        <v>8</v>
      </c>
      <c r="J29" s="65">
        <f>VLOOKUP($A29,'Return Data'!$B$7:$R$2843,8,0)</f>
        <v>2.9828999999999999</v>
      </c>
      <c r="K29" s="66">
        <f t="shared" si="3"/>
        <v>6</v>
      </c>
      <c r="L29" s="65">
        <f>VLOOKUP($A29,'Return Data'!$B$7:$R$2843,9,0)</f>
        <v>3.0124</v>
      </c>
      <c r="M29" s="66">
        <f t="shared" si="4"/>
        <v>4</v>
      </c>
      <c r="N29" s="65">
        <f>VLOOKUP($A29,'Return Data'!$B$7:$R$2843,10,0)</f>
        <v>3.1032000000000002</v>
      </c>
      <c r="O29" s="66">
        <f t="shared" si="5"/>
        <v>2</v>
      </c>
      <c r="P29" s="65">
        <f>VLOOKUP($A29,'Return Data'!$B$7:$R$2843,11,0)</f>
        <v>3.1278000000000001</v>
      </c>
      <c r="Q29" s="66">
        <f t="shared" si="8"/>
        <v>2</v>
      </c>
      <c r="R29" s="65">
        <f>VLOOKUP($A29,'Return Data'!$B$7:$R$2843,12,0)</f>
        <v>3.1000999999999999</v>
      </c>
      <c r="S29" s="66">
        <f t="shared" si="9"/>
        <v>2</v>
      </c>
      <c r="T29" s="65">
        <f>VLOOKUP($A29,'Return Data'!$B$7:$R$2843,13,0)</f>
        <v>3.0806</v>
      </c>
      <c r="U29" s="66">
        <f t="shared" ref="U29" si="13">RANK(T29,T$8:T$37,0)</f>
        <v>2</v>
      </c>
      <c r="V29" s="65"/>
      <c r="W29" s="66"/>
      <c r="X29" s="65"/>
      <c r="Y29" s="66"/>
      <c r="Z29" s="65">
        <f>VLOOKUP($A29,'Return Data'!$B$7:$R$2843,16,0)</f>
        <v>3.4851000000000001</v>
      </c>
      <c r="AA29" s="67">
        <f t="shared" si="7"/>
        <v>25</v>
      </c>
    </row>
    <row r="30" spans="1:27" x14ac:dyDescent="0.3">
      <c r="A30" s="63" t="s">
        <v>1326</v>
      </c>
      <c r="B30" s="64">
        <f>VLOOKUP($A30,'Return Data'!$B$7:$R$2843,3,0)</f>
        <v>44438</v>
      </c>
      <c r="C30" s="65">
        <f>VLOOKUP($A30,'Return Data'!$B$7:$R$2843,4,0)</f>
        <v>111.6288</v>
      </c>
      <c r="D30" s="65">
        <f>VLOOKUP($A30,'Return Data'!$B$7:$R$2843,5,0)</f>
        <v>2.9430000000000001</v>
      </c>
      <c r="E30" s="66">
        <f t="shared" si="0"/>
        <v>17</v>
      </c>
      <c r="F30" s="65">
        <f>VLOOKUP($A30,'Return Data'!$B$7:$R$2843,6,0)</f>
        <v>2.9434999999999998</v>
      </c>
      <c r="G30" s="66">
        <f t="shared" si="1"/>
        <v>17</v>
      </c>
      <c r="H30" s="65">
        <f>VLOOKUP($A30,'Return Data'!$B$7:$R$2843,7,0)</f>
        <v>2.9398</v>
      </c>
      <c r="I30" s="66">
        <f t="shared" si="2"/>
        <v>17</v>
      </c>
      <c r="J30" s="65">
        <f>VLOOKUP($A30,'Return Data'!$B$7:$R$2843,8,0)</f>
        <v>2.9321000000000002</v>
      </c>
      <c r="K30" s="66">
        <f t="shared" si="3"/>
        <v>16</v>
      </c>
      <c r="L30" s="65">
        <f>VLOOKUP($A30,'Return Data'!$B$7:$R$2843,9,0)</f>
        <v>2.9384999999999999</v>
      </c>
      <c r="M30" s="66">
        <f t="shared" si="4"/>
        <v>18</v>
      </c>
      <c r="N30" s="65">
        <f>VLOOKUP($A30,'Return Data'!$B$7:$R$2843,10,0)</f>
        <v>3.0297000000000001</v>
      </c>
      <c r="O30" s="66">
        <f t="shared" si="5"/>
        <v>19</v>
      </c>
      <c r="P30" s="65">
        <f>VLOOKUP($A30,'Return Data'!$B$7:$R$2843,11,0)</f>
        <v>3.0575999999999999</v>
      </c>
      <c r="Q30" s="66">
        <f t="shared" si="8"/>
        <v>19</v>
      </c>
      <c r="R30" s="65">
        <f>VLOOKUP($A30,'Return Data'!$B$7:$R$2843,12,0)</f>
        <v>3.0213999999999999</v>
      </c>
      <c r="S30" s="66">
        <f t="shared" si="9"/>
        <v>20</v>
      </c>
      <c r="T30" s="65">
        <f>VLOOKUP($A30,'Return Data'!$B$7:$R$2843,13,0)</f>
        <v>3.0074999999999998</v>
      </c>
      <c r="U30" s="66">
        <f t="shared" si="10"/>
        <v>14</v>
      </c>
      <c r="V30" s="65"/>
      <c r="W30" s="66"/>
      <c r="X30" s="65"/>
      <c r="Y30" s="66"/>
      <c r="Z30" s="65">
        <f>VLOOKUP($A30,'Return Data'!$B$7:$R$2843,16,0)</f>
        <v>4.1563999999999997</v>
      </c>
      <c r="AA30" s="67">
        <f t="shared" si="7"/>
        <v>9</v>
      </c>
    </row>
    <row r="31" spans="1:27" x14ac:dyDescent="0.3">
      <c r="A31" s="63" t="s">
        <v>1328</v>
      </c>
      <c r="B31" s="64">
        <f>VLOOKUP($A31,'Return Data'!$B$7:$R$2843,3,0)</f>
        <v>44438</v>
      </c>
      <c r="C31" s="65">
        <f>VLOOKUP($A31,'Return Data'!$B$7:$R$2843,4,0)</f>
        <v>1074.1964</v>
      </c>
      <c r="D31" s="65">
        <f>VLOOKUP($A31,'Return Data'!$B$7:$R$2843,5,0)</f>
        <v>3.0108000000000001</v>
      </c>
      <c r="E31" s="66">
        <f t="shared" si="0"/>
        <v>2</v>
      </c>
      <c r="F31" s="65">
        <f>VLOOKUP($A31,'Return Data'!$B$7:$R$2843,6,0)</f>
        <v>3.0872000000000002</v>
      </c>
      <c r="G31" s="66">
        <f t="shared" si="1"/>
        <v>1</v>
      </c>
      <c r="H31" s="65">
        <f>VLOOKUP($A31,'Return Data'!$B$7:$R$2843,7,0)</f>
        <v>3.0628000000000002</v>
      </c>
      <c r="I31" s="66">
        <f t="shared" si="2"/>
        <v>1</v>
      </c>
      <c r="J31" s="65">
        <f>VLOOKUP($A31,'Return Data'!$B$7:$R$2843,8,0)</f>
        <v>3.0455999999999999</v>
      </c>
      <c r="K31" s="66">
        <f t="shared" si="3"/>
        <v>1</v>
      </c>
      <c r="L31" s="65">
        <f>VLOOKUP($A31,'Return Data'!$B$7:$R$2843,9,0)</f>
        <v>3.0853000000000002</v>
      </c>
      <c r="M31" s="66">
        <f t="shared" si="4"/>
        <v>1</v>
      </c>
      <c r="N31" s="65">
        <f>VLOOKUP($A31,'Return Data'!$B$7:$R$2843,10,0)</f>
        <v>3.1526999999999998</v>
      </c>
      <c r="O31" s="66">
        <f t="shared" si="5"/>
        <v>1</v>
      </c>
      <c r="P31" s="65">
        <f>VLOOKUP($A31,'Return Data'!$B$7:$R$2843,11,0)</f>
        <v>3.1625999999999999</v>
      </c>
      <c r="Q31" s="66">
        <f t="shared" si="8"/>
        <v>1</v>
      </c>
      <c r="R31" s="65">
        <f>VLOOKUP($A31,'Return Data'!$B$7:$R$2843,12,0)</f>
        <v>3.1105999999999998</v>
      </c>
      <c r="S31" s="66">
        <f t="shared" si="9"/>
        <v>1</v>
      </c>
      <c r="T31" s="65">
        <f>VLOOKUP($A31,'Return Data'!$B$7:$R$2843,13,0)</f>
        <v>3.0861999999999998</v>
      </c>
      <c r="U31" s="66">
        <f t="shared" si="10"/>
        <v>1</v>
      </c>
      <c r="V31" s="65"/>
      <c r="W31" s="66"/>
      <c r="X31" s="65"/>
      <c r="Y31" s="66"/>
      <c r="Z31" s="65">
        <f>VLOOKUP($A31,'Return Data'!$B$7:$R$2843,16,0)</f>
        <v>3.6232000000000002</v>
      </c>
      <c r="AA31" s="67">
        <f t="shared" si="7"/>
        <v>21</v>
      </c>
    </row>
    <row r="32" spans="1:27" x14ac:dyDescent="0.3">
      <c r="A32" s="63" t="s">
        <v>1330</v>
      </c>
      <c r="B32" s="64">
        <f>VLOOKUP($A32,'Return Data'!$B$7:$R$2843,3,0)</f>
        <v>44438</v>
      </c>
      <c r="C32" s="65">
        <f>VLOOKUP($A32,'Return Data'!$B$7:$R$2843,4,0)</f>
        <v>3361.9180999999999</v>
      </c>
      <c r="D32" s="65">
        <f>VLOOKUP($A32,'Return Data'!$B$7:$R$2843,5,0)</f>
        <v>2.9586999999999999</v>
      </c>
      <c r="E32" s="66">
        <f t="shared" si="0"/>
        <v>11</v>
      </c>
      <c r="F32" s="65">
        <f>VLOOKUP($A32,'Return Data'!$B$7:$R$2843,6,0)</f>
        <v>2.9882</v>
      </c>
      <c r="G32" s="66">
        <f t="shared" si="1"/>
        <v>10</v>
      </c>
      <c r="H32" s="65">
        <f>VLOOKUP($A32,'Return Data'!$B$7:$R$2843,7,0)</f>
        <v>2.9708999999999999</v>
      </c>
      <c r="I32" s="66">
        <f t="shared" si="2"/>
        <v>11</v>
      </c>
      <c r="J32" s="65">
        <f>VLOOKUP($A32,'Return Data'!$B$7:$R$2843,8,0)</f>
        <v>2.9647999999999999</v>
      </c>
      <c r="K32" s="66">
        <f t="shared" si="3"/>
        <v>11</v>
      </c>
      <c r="L32" s="65">
        <f>VLOOKUP($A32,'Return Data'!$B$7:$R$2843,9,0)</f>
        <v>2.9634999999999998</v>
      </c>
      <c r="M32" s="66">
        <f t="shared" si="4"/>
        <v>11</v>
      </c>
      <c r="N32" s="65">
        <f>VLOOKUP($A32,'Return Data'!$B$7:$R$2843,10,0)</f>
        <v>3.0516000000000001</v>
      </c>
      <c r="O32" s="66">
        <f t="shared" si="5"/>
        <v>12</v>
      </c>
      <c r="P32" s="65">
        <f>VLOOKUP($A32,'Return Data'!$B$7:$R$2843,11,0)</f>
        <v>3.0893000000000002</v>
      </c>
      <c r="Q32" s="66">
        <f t="shared" si="8"/>
        <v>10</v>
      </c>
      <c r="R32" s="65">
        <f>VLOOKUP($A32,'Return Data'!$B$7:$R$2843,12,0)</f>
        <v>3.0453000000000001</v>
      </c>
      <c r="S32" s="66">
        <f t="shared" si="9"/>
        <v>11</v>
      </c>
      <c r="T32" s="65">
        <f>VLOOKUP($A32,'Return Data'!$B$7:$R$2843,13,0)</f>
        <v>3.0209000000000001</v>
      </c>
      <c r="U32" s="66">
        <f t="shared" si="10"/>
        <v>10</v>
      </c>
      <c r="V32" s="65">
        <f>VLOOKUP($A32,'Return Data'!$B$7:$R$2843,17,0)</f>
        <v>3.4929000000000001</v>
      </c>
      <c r="W32" s="66">
        <f t="shared" si="11"/>
        <v>2</v>
      </c>
      <c r="X32" s="65">
        <f>VLOOKUP($A32,'Return Data'!$B$7:$R$2843,14,0)</f>
        <v>4.3529999999999998</v>
      </c>
      <c r="Y32" s="66">
        <f t="shared" si="12"/>
        <v>2</v>
      </c>
      <c r="Z32" s="65">
        <f>VLOOKUP($A32,'Return Data'!$B$7:$R$2843,16,0)</f>
        <v>6.6093000000000002</v>
      </c>
      <c r="AA32" s="67">
        <f t="shared" si="7"/>
        <v>2</v>
      </c>
    </row>
    <row r="33" spans="1:27" x14ac:dyDescent="0.3">
      <c r="A33" s="63" t="s">
        <v>1332</v>
      </c>
      <c r="B33" s="64">
        <f>VLOOKUP($A33,'Return Data'!$B$7:$R$2843,3,0)</f>
        <v>44438</v>
      </c>
      <c r="C33" s="65">
        <f>VLOOKUP($A33,'Return Data'!$B$7:$R$2843,4,0)</f>
        <v>1105.7366999999999</v>
      </c>
      <c r="D33" s="65">
        <f>VLOOKUP($A33,'Return Data'!$B$7:$R$2843,5,0)</f>
        <v>2.8654999999999999</v>
      </c>
      <c r="E33" s="66">
        <f t="shared" si="0"/>
        <v>28</v>
      </c>
      <c r="F33" s="65">
        <f>VLOOKUP($A33,'Return Data'!$B$7:$R$2843,6,0)</f>
        <v>2.8967000000000001</v>
      </c>
      <c r="G33" s="66">
        <f t="shared" si="1"/>
        <v>28</v>
      </c>
      <c r="H33" s="65">
        <f>VLOOKUP($A33,'Return Data'!$B$7:$R$2843,7,0)</f>
        <v>2.8824000000000001</v>
      </c>
      <c r="I33" s="66">
        <f t="shared" si="2"/>
        <v>28</v>
      </c>
      <c r="J33" s="65">
        <f>VLOOKUP($A33,'Return Data'!$B$7:$R$2843,8,0)</f>
        <v>2.8736000000000002</v>
      </c>
      <c r="K33" s="66">
        <f t="shared" si="3"/>
        <v>29</v>
      </c>
      <c r="L33" s="65">
        <f>VLOOKUP($A33,'Return Data'!$B$7:$R$2843,9,0)</f>
        <v>2.8805000000000001</v>
      </c>
      <c r="M33" s="66">
        <f t="shared" si="4"/>
        <v>28</v>
      </c>
      <c r="N33" s="65">
        <f>VLOOKUP($A33,'Return Data'!$B$7:$R$2843,10,0)</f>
        <v>2.9716999999999998</v>
      </c>
      <c r="O33" s="66">
        <f t="shared" si="5"/>
        <v>29</v>
      </c>
      <c r="P33" s="65">
        <f>VLOOKUP($A33,'Return Data'!$B$7:$R$2843,11,0)</f>
        <v>3.0044</v>
      </c>
      <c r="Q33" s="66">
        <f t="shared" si="8"/>
        <v>28</v>
      </c>
      <c r="R33" s="65">
        <f>VLOOKUP($A33,'Return Data'!$B$7:$R$2843,12,0)</f>
        <v>2.9756</v>
      </c>
      <c r="S33" s="66">
        <f t="shared" si="9"/>
        <v>28</v>
      </c>
      <c r="T33" s="65">
        <f>VLOOKUP($A33,'Return Data'!$B$7:$R$2843,13,0)</f>
        <v>2.956</v>
      </c>
      <c r="U33" s="66">
        <f t="shared" si="10"/>
        <v>25</v>
      </c>
      <c r="V33" s="65"/>
      <c r="W33" s="66"/>
      <c r="X33" s="65"/>
      <c r="Y33" s="66"/>
      <c r="Z33" s="65">
        <f>VLOOKUP($A33,'Return Data'!$B$7:$R$2843,16,0)</f>
        <v>4.1890000000000001</v>
      </c>
      <c r="AA33" s="67">
        <f t="shared" si="7"/>
        <v>6</v>
      </c>
    </row>
    <row r="34" spans="1:27" x14ac:dyDescent="0.3">
      <c r="A34" s="63" t="s">
        <v>1334</v>
      </c>
      <c r="B34" s="64">
        <f>VLOOKUP($A34,'Return Data'!$B$7:$R$2843,3,0)</f>
        <v>44438</v>
      </c>
      <c r="C34" s="65">
        <f>VLOOKUP($A34,'Return Data'!$B$7:$R$2843,4,0)</f>
        <v>1097.3378</v>
      </c>
      <c r="D34" s="65">
        <f>VLOOKUP($A34,'Return Data'!$B$7:$R$2843,5,0)</f>
        <v>2.9239999999999999</v>
      </c>
      <c r="E34" s="66">
        <f t="shared" si="0"/>
        <v>22</v>
      </c>
      <c r="F34" s="65">
        <f>VLOOKUP($A34,'Return Data'!$B$7:$R$2843,6,0)</f>
        <v>2.9321999999999999</v>
      </c>
      <c r="G34" s="66">
        <f t="shared" si="1"/>
        <v>24</v>
      </c>
      <c r="H34" s="65">
        <f>VLOOKUP($A34,'Return Data'!$B$7:$R$2843,7,0)</f>
        <v>2.9291999999999998</v>
      </c>
      <c r="I34" s="66">
        <f t="shared" si="2"/>
        <v>23</v>
      </c>
      <c r="J34" s="65">
        <f>VLOOKUP($A34,'Return Data'!$B$7:$R$2843,8,0)</f>
        <v>2.9218000000000002</v>
      </c>
      <c r="K34" s="66">
        <f t="shared" si="3"/>
        <v>21</v>
      </c>
      <c r="L34" s="65">
        <f>VLOOKUP($A34,'Return Data'!$B$7:$R$2843,9,0)</f>
        <v>2.9297</v>
      </c>
      <c r="M34" s="66">
        <f t="shared" si="4"/>
        <v>21</v>
      </c>
      <c r="N34" s="65">
        <f>VLOOKUP($A34,'Return Data'!$B$7:$R$2843,10,0)</f>
        <v>3.0232999999999999</v>
      </c>
      <c r="O34" s="66">
        <f t="shared" si="5"/>
        <v>23</v>
      </c>
      <c r="P34" s="65">
        <f>VLOOKUP($A34,'Return Data'!$B$7:$R$2843,11,0)</f>
        <v>3.0602</v>
      </c>
      <c r="Q34" s="66">
        <f t="shared" si="8"/>
        <v>17</v>
      </c>
      <c r="R34" s="65">
        <f>VLOOKUP($A34,'Return Data'!$B$7:$R$2843,12,0)</f>
        <v>3.0285000000000002</v>
      </c>
      <c r="S34" s="66">
        <f t="shared" si="9"/>
        <v>18</v>
      </c>
      <c r="T34" s="65">
        <f>VLOOKUP($A34,'Return Data'!$B$7:$R$2843,13,0)</f>
        <v>3.0118999999999998</v>
      </c>
      <c r="U34" s="66">
        <f t="shared" si="10"/>
        <v>12</v>
      </c>
      <c r="V34" s="65"/>
      <c r="W34" s="66"/>
      <c r="X34" s="65"/>
      <c r="Y34" s="66"/>
      <c r="Z34" s="65">
        <f>VLOOKUP($A34,'Return Data'!$B$7:$R$2843,16,0)</f>
        <v>3.8820999999999999</v>
      </c>
      <c r="AA34" s="67">
        <f t="shared" si="7"/>
        <v>13</v>
      </c>
    </row>
    <row r="35" spans="1:27" x14ac:dyDescent="0.3">
      <c r="A35" s="63" t="s">
        <v>1336</v>
      </c>
      <c r="B35" s="64">
        <f>VLOOKUP($A35,'Return Data'!$B$7:$R$2843,3,0)</f>
        <v>44438</v>
      </c>
      <c r="C35" s="65">
        <f>VLOOKUP($A35,'Return Data'!$B$7:$R$2843,4,0)</f>
        <v>1095.3189</v>
      </c>
      <c r="D35" s="65">
        <f>VLOOKUP($A35,'Return Data'!$B$7:$R$2843,5,0)</f>
        <v>2.9693999999999998</v>
      </c>
      <c r="E35" s="66">
        <f t="shared" si="0"/>
        <v>7</v>
      </c>
      <c r="F35" s="65">
        <f>VLOOKUP($A35,'Return Data'!$B$7:$R$2843,6,0)</f>
        <v>2.9931999999999999</v>
      </c>
      <c r="G35" s="66">
        <f t="shared" si="1"/>
        <v>8</v>
      </c>
      <c r="H35" s="65">
        <f>VLOOKUP($A35,'Return Data'!$B$7:$R$2843,7,0)</f>
        <v>2.9508000000000001</v>
      </c>
      <c r="I35" s="66">
        <f t="shared" si="2"/>
        <v>15</v>
      </c>
      <c r="J35" s="65">
        <f>VLOOKUP($A35,'Return Data'!$B$7:$R$2843,8,0)</f>
        <v>2.9234</v>
      </c>
      <c r="K35" s="66">
        <f t="shared" si="3"/>
        <v>20</v>
      </c>
      <c r="L35" s="65">
        <f>VLOOKUP($A35,'Return Data'!$B$7:$R$2843,9,0)</f>
        <v>2.968</v>
      </c>
      <c r="M35" s="66">
        <f t="shared" si="4"/>
        <v>10</v>
      </c>
      <c r="N35" s="65">
        <f>VLOOKUP($A35,'Return Data'!$B$7:$R$2843,10,0)</f>
        <v>3.0266999999999999</v>
      </c>
      <c r="O35" s="66">
        <f t="shared" si="5"/>
        <v>21</v>
      </c>
      <c r="P35" s="65">
        <f>VLOOKUP($A35,'Return Data'!$B$7:$R$2843,11,0)</f>
        <v>3.0488</v>
      </c>
      <c r="Q35" s="66">
        <f t="shared" si="8"/>
        <v>22</v>
      </c>
      <c r="R35" s="65">
        <f>VLOOKUP($A35,'Return Data'!$B$7:$R$2843,12,0)</f>
        <v>3.0167000000000002</v>
      </c>
      <c r="S35" s="66">
        <f t="shared" si="9"/>
        <v>21</v>
      </c>
      <c r="T35" s="65">
        <f>VLOOKUP($A35,'Return Data'!$B$7:$R$2843,13,0)</f>
        <v>2.9923999999999999</v>
      </c>
      <c r="U35" s="66">
        <f t="shared" si="10"/>
        <v>18</v>
      </c>
      <c r="V35" s="65"/>
      <c r="W35" s="66"/>
      <c r="X35" s="65"/>
      <c r="Y35" s="66"/>
      <c r="Z35" s="65">
        <f>VLOOKUP($A35,'Return Data'!$B$7:$R$2843,16,0)</f>
        <v>3.8108</v>
      </c>
      <c r="AA35" s="67">
        <f t="shared" si="7"/>
        <v>16</v>
      </c>
    </row>
    <row r="36" spans="1:27" x14ac:dyDescent="0.3">
      <c r="A36" s="63" t="s">
        <v>1338</v>
      </c>
      <c r="B36" s="64">
        <f>VLOOKUP($A36,'Return Data'!$B$7:$R$2843,3,0)</f>
        <v>44438</v>
      </c>
      <c r="C36" s="65">
        <f>VLOOKUP($A36,'Return Data'!$B$7:$R$2843,4,0)</f>
        <v>2829.5738000000001</v>
      </c>
      <c r="D36" s="65">
        <f>VLOOKUP($A36,'Return Data'!$B$7:$R$2843,5,0)</f>
        <v>2.9594</v>
      </c>
      <c r="E36" s="66">
        <f t="shared" si="0"/>
        <v>10</v>
      </c>
      <c r="F36" s="65">
        <f>VLOOKUP($A36,'Return Data'!$B$7:$R$2843,6,0)</f>
        <v>2.9861</v>
      </c>
      <c r="G36" s="66">
        <f t="shared" si="1"/>
        <v>11</v>
      </c>
      <c r="H36" s="65">
        <f>VLOOKUP($A36,'Return Data'!$B$7:$R$2843,7,0)</f>
        <v>2.9977</v>
      </c>
      <c r="I36" s="66">
        <f t="shared" si="2"/>
        <v>6</v>
      </c>
      <c r="J36" s="65">
        <f>VLOOKUP($A36,'Return Data'!$B$7:$R$2843,8,0)</f>
        <v>2.9870000000000001</v>
      </c>
      <c r="K36" s="66">
        <f t="shared" si="3"/>
        <v>5</v>
      </c>
      <c r="L36" s="65">
        <f>VLOOKUP($A36,'Return Data'!$B$7:$R$2843,9,0)</f>
        <v>2.9756</v>
      </c>
      <c r="M36" s="66">
        <f t="shared" si="4"/>
        <v>8</v>
      </c>
      <c r="N36" s="65">
        <f>VLOOKUP($A36,'Return Data'!$B$7:$R$2843,10,0)</f>
        <v>3.0644999999999998</v>
      </c>
      <c r="O36" s="66">
        <f t="shared" si="5"/>
        <v>10</v>
      </c>
      <c r="P36" s="65">
        <f>VLOOKUP($A36,'Return Data'!$B$7:$R$2843,11,0)</f>
        <v>3.0941999999999998</v>
      </c>
      <c r="Q36" s="66">
        <f t="shared" si="8"/>
        <v>9</v>
      </c>
      <c r="R36" s="65">
        <f>VLOOKUP($A36,'Return Data'!$B$7:$R$2843,12,0)</f>
        <v>3.06</v>
      </c>
      <c r="S36" s="66">
        <f t="shared" si="9"/>
        <v>8</v>
      </c>
      <c r="T36" s="65">
        <f>VLOOKUP($A36,'Return Data'!$B$7:$R$2843,13,0)</f>
        <v>3.0445000000000002</v>
      </c>
      <c r="U36" s="66">
        <f t="shared" si="10"/>
        <v>7</v>
      </c>
      <c r="V36" s="65">
        <f>VLOOKUP($A36,'Return Data'!$B$7:$R$2843,17,0)</f>
        <v>3.5301</v>
      </c>
      <c r="W36" s="66">
        <f t="shared" si="11"/>
        <v>1</v>
      </c>
      <c r="X36" s="65">
        <f>VLOOKUP($A36,'Return Data'!$B$7:$R$2843,14,0)</f>
        <v>4.3872999999999998</v>
      </c>
      <c r="Y36" s="66">
        <f t="shared" si="12"/>
        <v>1</v>
      </c>
      <c r="Z36" s="65">
        <f>VLOOKUP($A36,'Return Data'!$B$7:$R$2843,16,0)</f>
        <v>6.0395000000000003</v>
      </c>
      <c r="AA36" s="67">
        <f t="shared" si="7"/>
        <v>3</v>
      </c>
    </row>
    <row r="37" spans="1:27" x14ac:dyDescent="0.3">
      <c r="A37" s="63" t="s">
        <v>1340</v>
      </c>
      <c r="B37" s="64">
        <f>VLOOKUP($A37,'Return Data'!$B$7:$R$2843,3,0)</f>
        <v>44438</v>
      </c>
      <c r="C37" s="65">
        <f>VLOOKUP($A37,'Return Data'!$B$7:$R$2843,4,0)</f>
        <v>1071.4909</v>
      </c>
      <c r="D37" s="65">
        <f>VLOOKUP($A37,'Return Data'!$B$7:$R$2843,5,0)</f>
        <v>2.7593999999999999</v>
      </c>
      <c r="E37" s="66">
        <f t="shared" si="0"/>
        <v>30</v>
      </c>
      <c r="F37" s="65">
        <f>VLOOKUP($A37,'Return Data'!$B$7:$R$2843,6,0)</f>
        <v>2.8018999999999998</v>
      </c>
      <c r="G37" s="66">
        <f t="shared" si="1"/>
        <v>30</v>
      </c>
      <c r="H37" s="65">
        <f>VLOOKUP($A37,'Return Data'!$B$7:$R$2843,7,0)</f>
        <v>2.7850999999999999</v>
      </c>
      <c r="I37" s="66">
        <f t="shared" si="2"/>
        <v>30</v>
      </c>
      <c r="J37" s="65">
        <f>VLOOKUP($A37,'Return Data'!$B$7:$R$2843,8,0)</f>
        <v>2.7606999999999999</v>
      </c>
      <c r="K37" s="66">
        <f t="shared" si="3"/>
        <v>30</v>
      </c>
      <c r="L37" s="65">
        <f>VLOOKUP($A37,'Return Data'!$B$7:$R$2843,9,0)</f>
        <v>2.7574000000000001</v>
      </c>
      <c r="M37" s="66">
        <f t="shared" si="4"/>
        <v>30</v>
      </c>
      <c r="N37" s="65">
        <f>VLOOKUP($A37,'Return Data'!$B$7:$R$2843,10,0)</f>
        <v>3.0735999999999999</v>
      </c>
      <c r="O37" s="66">
        <f t="shared" si="5"/>
        <v>8</v>
      </c>
      <c r="P37" s="65">
        <f>VLOOKUP($A37,'Return Data'!$B$7:$R$2843,11,0)</f>
        <v>3.0388000000000002</v>
      </c>
      <c r="Q37" s="66">
        <f t="shared" si="8"/>
        <v>26</v>
      </c>
      <c r="R37" s="65">
        <f>VLOOKUP($A37,'Return Data'!$B$7:$R$2843,12,0)</f>
        <v>2.9878999999999998</v>
      </c>
      <c r="S37" s="66">
        <f t="shared" si="9"/>
        <v>27</v>
      </c>
      <c r="T37" s="65">
        <f>VLOOKUP($A37,'Return Data'!$B$7:$R$2843,13,0)</f>
        <v>2.9575999999999998</v>
      </c>
      <c r="U37" s="66">
        <f t="shared" si="10"/>
        <v>24</v>
      </c>
      <c r="V37" s="65"/>
      <c r="W37" s="66"/>
      <c r="X37" s="65"/>
      <c r="Y37" s="66"/>
      <c r="Z37" s="65">
        <f>VLOOKUP($A37,'Return Data'!$B$7:$R$2843,16,0)</f>
        <v>3.4741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2.9411466666666666</v>
      </c>
      <c r="E39" s="74"/>
      <c r="F39" s="75">
        <f>AVERAGE(F8:F37)</f>
        <v>2.9618033333333331</v>
      </c>
      <c r="G39" s="74"/>
      <c r="H39" s="75">
        <f>AVERAGE(H8:H37)</f>
        <v>2.9516466666666665</v>
      </c>
      <c r="I39" s="74"/>
      <c r="J39" s="75">
        <f>AVERAGE(J8:J37)</f>
        <v>2.9396899999999992</v>
      </c>
      <c r="K39" s="74"/>
      <c r="L39" s="75">
        <f>AVERAGE(L8:L37)</f>
        <v>2.9471066666666674</v>
      </c>
      <c r="M39" s="74"/>
      <c r="N39" s="75">
        <f>AVERAGE(N8:N37)</f>
        <v>3.0439333333333329</v>
      </c>
      <c r="O39" s="74"/>
      <c r="P39" s="75">
        <f>AVERAGE(P8:P37)</f>
        <v>3.0714699999999988</v>
      </c>
      <c r="Q39" s="74"/>
      <c r="R39" s="75">
        <f>AVERAGE(R8:R37)</f>
        <v>3.0369833333333331</v>
      </c>
      <c r="S39" s="74"/>
      <c r="T39" s="75">
        <f>AVERAGE(T8:T37)</f>
        <v>3.0132481481481479</v>
      </c>
      <c r="U39" s="74"/>
      <c r="V39" s="75">
        <f>AVERAGE(V8:V37)</f>
        <v>3.4450000000000003</v>
      </c>
      <c r="W39" s="74"/>
      <c r="X39" s="75">
        <f>AVERAGE(X8:X37)</f>
        <v>4.2551000000000005</v>
      </c>
      <c r="Y39" s="74"/>
      <c r="Z39" s="75">
        <f>AVERAGE(Z8:Z37)</f>
        <v>4.0939300000000003</v>
      </c>
      <c r="AA39" s="76"/>
    </row>
    <row r="40" spans="1:27" x14ac:dyDescent="0.3">
      <c r="A40" s="73" t="s">
        <v>28</v>
      </c>
      <c r="B40" s="74"/>
      <c r="C40" s="74"/>
      <c r="D40" s="75">
        <f>MIN(D8:D37)</f>
        <v>2.7593999999999999</v>
      </c>
      <c r="E40" s="74"/>
      <c r="F40" s="75">
        <f>MIN(F8:F37)</f>
        <v>2.8018999999999998</v>
      </c>
      <c r="G40" s="74"/>
      <c r="H40" s="75">
        <f>MIN(H8:H37)</f>
        <v>2.7850999999999999</v>
      </c>
      <c r="I40" s="74"/>
      <c r="J40" s="75">
        <f>MIN(J8:J37)</f>
        <v>2.7606999999999999</v>
      </c>
      <c r="K40" s="74"/>
      <c r="L40" s="75">
        <f>MIN(L8:L37)</f>
        <v>2.7574000000000001</v>
      </c>
      <c r="M40" s="74"/>
      <c r="N40" s="75">
        <f>MIN(N8:N37)</f>
        <v>2.9571000000000001</v>
      </c>
      <c r="O40" s="74"/>
      <c r="P40" s="75">
        <f>MIN(P8:P37)</f>
        <v>2.9876999999999998</v>
      </c>
      <c r="Q40" s="74"/>
      <c r="R40" s="75">
        <f>MIN(R8:R37)</f>
        <v>2.9571000000000001</v>
      </c>
      <c r="S40" s="74"/>
      <c r="T40" s="75">
        <f>MIN(T8:T37)</f>
        <v>2.9375</v>
      </c>
      <c r="U40" s="74"/>
      <c r="V40" s="75">
        <f>MIN(V8:V37)</f>
        <v>3.2936999999999999</v>
      </c>
      <c r="W40" s="74"/>
      <c r="X40" s="75">
        <f>MIN(X8:X37)</f>
        <v>3.9889000000000001</v>
      </c>
      <c r="Y40" s="74"/>
      <c r="Z40" s="75">
        <f>MIN(Z8:Z37)</f>
        <v>3.1890000000000001</v>
      </c>
      <c r="AA40" s="76"/>
    </row>
    <row r="41" spans="1:27" ht="15" thickBot="1" x14ac:dyDescent="0.35">
      <c r="A41" s="77" t="s">
        <v>29</v>
      </c>
      <c r="B41" s="78"/>
      <c r="C41" s="78"/>
      <c r="D41" s="79">
        <f>MAX(D8:D37)</f>
        <v>3.0811999999999999</v>
      </c>
      <c r="E41" s="78"/>
      <c r="F41" s="79">
        <f>MAX(F8:F37)</f>
        <v>3.0872000000000002</v>
      </c>
      <c r="G41" s="78"/>
      <c r="H41" s="79">
        <f>MAX(H8:H37)</f>
        <v>3.0628000000000002</v>
      </c>
      <c r="I41" s="78"/>
      <c r="J41" s="79">
        <f>MAX(J8:J37)</f>
        <v>3.0455999999999999</v>
      </c>
      <c r="K41" s="78"/>
      <c r="L41" s="79">
        <f>MAX(L8:L37)</f>
        <v>3.0853000000000002</v>
      </c>
      <c r="M41" s="78"/>
      <c r="N41" s="79">
        <f>MAX(N8:N37)</f>
        <v>3.1526999999999998</v>
      </c>
      <c r="O41" s="78"/>
      <c r="P41" s="79">
        <f>MAX(P8:P37)</f>
        <v>3.1625999999999999</v>
      </c>
      <c r="Q41" s="78"/>
      <c r="R41" s="79">
        <f>MAX(R8:R37)</f>
        <v>3.1105999999999998</v>
      </c>
      <c r="S41" s="78"/>
      <c r="T41" s="79">
        <f>MAX(T8:T37)</f>
        <v>3.0861999999999998</v>
      </c>
      <c r="U41" s="78"/>
      <c r="V41" s="79">
        <f>MAX(V8:V37)</f>
        <v>3.5301</v>
      </c>
      <c r="W41" s="78"/>
      <c r="X41" s="79">
        <f>MAX(X8:X37)</f>
        <v>4.3872999999999998</v>
      </c>
      <c r="Y41" s="78"/>
      <c r="Z41" s="79">
        <f>MAX(Z8:Z37)</f>
        <v>6.6318000000000001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44438</v>
      </c>
      <c r="C8" s="65">
        <f>VLOOKUP($A8,'Return Data'!$B$7:$R$2843,4,0)</f>
        <v>564.57360000000006</v>
      </c>
      <c r="D8" s="65">
        <f>VLOOKUP($A8,'Return Data'!$B$7:$R$2843,5,0)</f>
        <v>5.0340999999999996</v>
      </c>
      <c r="E8" s="66">
        <f t="shared" ref="E8:E33" si="0">RANK(D8,D$8:D$33,0)</f>
        <v>20</v>
      </c>
      <c r="F8" s="65">
        <f>VLOOKUP($A8,'Return Data'!$B$7:$R$2843,6,0)</f>
        <v>5.0340999999999996</v>
      </c>
      <c r="G8" s="66">
        <f t="shared" ref="G8:G33" si="1">RANK(F8,F$8:F$33,0)</f>
        <v>20</v>
      </c>
      <c r="H8" s="65">
        <f>VLOOKUP($A8,'Return Data'!$B$7:$R$2843,7,0)</f>
        <v>5.6344000000000003</v>
      </c>
      <c r="I8" s="66">
        <f t="shared" ref="I8:I33" si="2">RANK(H8,H$8:H$33,0)</f>
        <v>4</v>
      </c>
      <c r="J8" s="65">
        <f>VLOOKUP($A8,'Return Data'!$B$7:$R$2843,8,0)</f>
        <v>5.5086000000000004</v>
      </c>
      <c r="K8" s="66">
        <f t="shared" ref="K8:K33" si="3">RANK(J8,J$8:J$33,0)</f>
        <v>6</v>
      </c>
      <c r="L8" s="65">
        <f>VLOOKUP($A8,'Return Data'!$B$7:$R$2843,9,0)</f>
        <v>5.5629999999999997</v>
      </c>
      <c r="M8" s="66">
        <f t="shared" ref="M8:M33" si="4">RANK(L8,L$8:L$33,0)</f>
        <v>6</v>
      </c>
      <c r="N8" s="65">
        <f>VLOOKUP($A8,'Return Data'!$B$7:$R$2843,10,0)</f>
        <v>5.1395</v>
      </c>
      <c r="O8" s="66">
        <f t="shared" ref="O8:O33" si="5">RANK(N8,N$8:N$33,0)</f>
        <v>7</v>
      </c>
      <c r="P8" s="65">
        <f>VLOOKUP($A8,'Return Data'!$B$7:$R$2843,11,0)</f>
        <v>5.6161000000000003</v>
      </c>
      <c r="Q8" s="66">
        <f t="shared" ref="Q8:Q33" si="6">RANK(P8,P$8:P$33,0)</f>
        <v>3</v>
      </c>
      <c r="R8" s="65">
        <f>VLOOKUP($A8,'Return Data'!$B$7:$R$2843,12,0)</f>
        <v>4.5978000000000003</v>
      </c>
      <c r="S8" s="66">
        <f t="shared" ref="S8:S33" si="7">RANK(R8,R$8:R$33,0)</f>
        <v>6</v>
      </c>
      <c r="T8" s="65">
        <f>VLOOKUP($A8,'Return Data'!$B$7:$R$2843,13,0)</f>
        <v>5.4659000000000004</v>
      </c>
      <c r="U8" s="66">
        <f t="shared" ref="U8:U33" si="8">RANK(T8,T$8:T$33,0)</f>
        <v>6</v>
      </c>
      <c r="V8" s="65">
        <f>VLOOKUP($A8,'Return Data'!$B$7:$R$2843,17,0)</f>
        <v>7.1604000000000001</v>
      </c>
      <c r="W8" s="66">
        <f t="shared" ref="W8:W31" si="9">RANK(V8,V$8:V$33,0)</f>
        <v>6</v>
      </c>
      <c r="X8" s="65">
        <f>VLOOKUP($A8,'Return Data'!$B$7:$R$2843,14,0)</f>
        <v>7.9428999999999998</v>
      </c>
      <c r="Y8" s="66">
        <f t="shared" ref="Y8:Y31" si="10">RANK(X8,X$8:X$33,0)</f>
        <v>1</v>
      </c>
      <c r="Z8" s="65">
        <f>VLOOKUP($A8,'Return Data'!$B$7:$R$2843,16,0)</f>
        <v>8.5427999999999997</v>
      </c>
      <c r="AA8" s="67">
        <f t="shared" ref="AA8:AA33" si="11">RANK(Z8,Z$8:Z$33,0)</f>
        <v>1</v>
      </c>
    </row>
    <row r="9" spans="1:27" x14ac:dyDescent="0.3">
      <c r="A9" s="63" t="s">
        <v>1014</v>
      </c>
      <c r="B9" s="64">
        <f>VLOOKUP($A9,'Return Data'!$B$7:$R$2843,3,0)</f>
        <v>44438</v>
      </c>
      <c r="C9" s="65">
        <f>VLOOKUP($A9,'Return Data'!$B$7:$R$2843,4,0)</f>
        <v>2532.2258999999999</v>
      </c>
      <c r="D9" s="65">
        <f>VLOOKUP($A9,'Return Data'!$B$7:$R$2843,5,0)</f>
        <v>5.5327999999999999</v>
      </c>
      <c r="E9" s="66">
        <f t="shared" si="0"/>
        <v>10</v>
      </c>
      <c r="F9" s="65">
        <f>VLOOKUP($A9,'Return Data'!$B$7:$R$2843,6,0)</f>
        <v>5.5327999999999999</v>
      </c>
      <c r="G9" s="66">
        <f t="shared" si="1"/>
        <v>10</v>
      </c>
      <c r="H9" s="65">
        <f>VLOOKUP($A9,'Return Data'!$B$7:$R$2843,7,0)</f>
        <v>4.9477000000000002</v>
      </c>
      <c r="I9" s="66">
        <f t="shared" si="2"/>
        <v>8</v>
      </c>
      <c r="J9" s="65">
        <f>VLOOKUP($A9,'Return Data'!$B$7:$R$2843,8,0)</f>
        <v>5.0633999999999997</v>
      </c>
      <c r="K9" s="66">
        <f t="shared" si="3"/>
        <v>10</v>
      </c>
      <c r="L9" s="65">
        <f>VLOOKUP($A9,'Return Data'!$B$7:$R$2843,9,0)</f>
        <v>5.0339</v>
      </c>
      <c r="M9" s="66">
        <f t="shared" si="4"/>
        <v>10</v>
      </c>
      <c r="N9" s="65">
        <f>VLOOKUP($A9,'Return Data'!$B$7:$R$2843,10,0)</f>
        <v>4.6531000000000002</v>
      </c>
      <c r="O9" s="66">
        <f t="shared" si="5"/>
        <v>11</v>
      </c>
      <c r="P9" s="65">
        <f>VLOOKUP($A9,'Return Data'!$B$7:$R$2843,11,0)</f>
        <v>4.9184999999999999</v>
      </c>
      <c r="Q9" s="66">
        <f t="shared" si="6"/>
        <v>12</v>
      </c>
      <c r="R9" s="65">
        <f>VLOOKUP($A9,'Return Data'!$B$7:$R$2843,12,0)</f>
        <v>4.2645999999999997</v>
      </c>
      <c r="S9" s="66">
        <f t="shared" si="7"/>
        <v>13</v>
      </c>
      <c r="T9" s="65">
        <f>VLOOKUP($A9,'Return Data'!$B$7:$R$2843,13,0)</f>
        <v>4.8714000000000004</v>
      </c>
      <c r="U9" s="66">
        <f t="shared" si="8"/>
        <v>12</v>
      </c>
      <c r="V9" s="65">
        <f>VLOOKUP($A9,'Return Data'!$B$7:$R$2843,17,0)</f>
        <v>6.5286999999999997</v>
      </c>
      <c r="W9" s="66">
        <f t="shared" si="9"/>
        <v>10</v>
      </c>
      <c r="X9" s="65">
        <f>VLOOKUP($A9,'Return Data'!$B$7:$R$2843,14,0)</f>
        <v>7.4973000000000001</v>
      </c>
      <c r="Y9" s="66">
        <f t="shared" si="10"/>
        <v>5</v>
      </c>
      <c r="Z9" s="65">
        <f>VLOOKUP($A9,'Return Data'!$B$7:$R$2843,16,0)</f>
        <v>8.2129999999999992</v>
      </c>
      <c r="AA9" s="67">
        <f t="shared" si="11"/>
        <v>4</v>
      </c>
    </row>
    <row r="10" spans="1:27" x14ac:dyDescent="0.3">
      <c r="A10" s="63" t="s">
        <v>1017</v>
      </c>
      <c r="B10" s="64">
        <f>VLOOKUP($A10,'Return Data'!$B$7:$R$2843,3,0)</f>
        <v>44438</v>
      </c>
      <c r="C10" s="65">
        <f>VLOOKUP($A10,'Return Data'!$B$7:$R$2843,4,0)</f>
        <v>1619.5047999999999</v>
      </c>
      <c r="D10" s="65">
        <f>VLOOKUP($A10,'Return Data'!$B$7:$R$2843,5,0)</f>
        <v>5.6340000000000003</v>
      </c>
      <c r="E10" s="66">
        <f t="shared" si="0"/>
        <v>9</v>
      </c>
      <c r="F10" s="65">
        <f>VLOOKUP($A10,'Return Data'!$B$7:$R$2843,6,0)</f>
        <v>5.6340000000000003</v>
      </c>
      <c r="G10" s="66">
        <f t="shared" si="1"/>
        <v>9</v>
      </c>
      <c r="H10" s="65">
        <f>VLOOKUP($A10,'Return Data'!$B$7:$R$2843,7,0)</f>
        <v>2.9453999999999998</v>
      </c>
      <c r="I10" s="66">
        <f t="shared" si="2"/>
        <v>25</v>
      </c>
      <c r="J10" s="65">
        <f>VLOOKUP($A10,'Return Data'!$B$7:$R$2843,8,0)</f>
        <v>4.1224999999999996</v>
      </c>
      <c r="K10" s="66">
        <f t="shared" si="3"/>
        <v>25</v>
      </c>
      <c r="L10" s="65">
        <f>VLOOKUP($A10,'Return Data'!$B$7:$R$2843,9,0)</f>
        <v>4.9151999999999996</v>
      </c>
      <c r="M10" s="66">
        <f t="shared" si="4"/>
        <v>13</v>
      </c>
      <c r="N10" s="65">
        <f>VLOOKUP($A10,'Return Data'!$B$7:$R$2843,10,0)</f>
        <v>3.4262000000000001</v>
      </c>
      <c r="O10" s="66">
        <f t="shared" si="5"/>
        <v>25</v>
      </c>
      <c r="P10" s="65">
        <f>VLOOKUP($A10,'Return Data'!$B$7:$R$2843,11,0)</f>
        <v>5.1093000000000002</v>
      </c>
      <c r="Q10" s="66">
        <f t="shared" si="6"/>
        <v>10</v>
      </c>
      <c r="R10" s="65">
        <f>VLOOKUP($A10,'Return Data'!$B$7:$R$2843,12,0)</f>
        <v>7.6138000000000003</v>
      </c>
      <c r="S10" s="66">
        <f t="shared" si="7"/>
        <v>2</v>
      </c>
      <c r="T10" s="65">
        <f>VLOOKUP($A10,'Return Data'!$B$7:$R$2843,13,0)</f>
        <v>8.0269999999999992</v>
      </c>
      <c r="U10" s="66">
        <f t="shared" si="8"/>
        <v>2</v>
      </c>
      <c r="V10" s="65">
        <f>VLOOKUP($A10,'Return Data'!$B$7:$R$2843,17,0)</f>
        <v>-6.7042000000000002</v>
      </c>
      <c r="W10" s="66">
        <f t="shared" si="9"/>
        <v>25</v>
      </c>
      <c r="X10" s="65">
        <f>VLOOKUP($A10,'Return Data'!$B$7:$R$2843,14,0)</f>
        <v>-8.6631</v>
      </c>
      <c r="Y10" s="66">
        <f t="shared" si="10"/>
        <v>25</v>
      </c>
      <c r="Z10" s="65">
        <f>VLOOKUP($A10,'Return Data'!$B$7:$R$2843,16,0)</f>
        <v>2.5341</v>
      </c>
      <c r="AA10" s="67">
        <f t="shared" si="11"/>
        <v>25</v>
      </c>
    </row>
    <row r="11" spans="1:27" x14ac:dyDescent="0.3">
      <c r="A11" s="63" t="s">
        <v>1021</v>
      </c>
      <c r="B11" s="64">
        <f>VLOOKUP($A11,'Return Data'!$B$7:$R$2843,3,0)</f>
        <v>44438</v>
      </c>
      <c r="C11" s="65">
        <f>VLOOKUP($A11,'Return Data'!$B$7:$R$2843,4,0)</f>
        <v>34.388500000000001</v>
      </c>
      <c r="D11" s="65">
        <f>VLOOKUP($A11,'Return Data'!$B$7:$R$2843,5,0)</f>
        <v>5.9112999999999998</v>
      </c>
      <c r="E11" s="66">
        <f t="shared" si="0"/>
        <v>7</v>
      </c>
      <c r="F11" s="65">
        <f>VLOOKUP($A11,'Return Data'!$B$7:$R$2843,6,0)</f>
        <v>5.9112999999999998</v>
      </c>
      <c r="G11" s="66">
        <f t="shared" si="1"/>
        <v>7</v>
      </c>
      <c r="H11" s="65">
        <f>VLOOKUP($A11,'Return Data'!$B$7:$R$2843,7,0)</f>
        <v>3.8997999999999999</v>
      </c>
      <c r="I11" s="66">
        <f t="shared" si="2"/>
        <v>24</v>
      </c>
      <c r="J11" s="65">
        <f>VLOOKUP($A11,'Return Data'!$B$7:$R$2843,8,0)</f>
        <v>4.6426999999999996</v>
      </c>
      <c r="K11" s="66">
        <f t="shared" si="3"/>
        <v>17</v>
      </c>
      <c r="L11" s="65">
        <f>VLOOKUP($A11,'Return Data'!$B$7:$R$2843,9,0)</f>
        <v>4.5887000000000002</v>
      </c>
      <c r="M11" s="66">
        <f t="shared" si="4"/>
        <v>18</v>
      </c>
      <c r="N11" s="65">
        <f>VLOOKUP($A11,'Return Data'!$B$7:$R$2843,10,0)</f>
        <v>4.7420999999999998</v>
      </c>
      <c r="O11" s="66">
        <f t="shared" si="5"/>
        <v>9</v>
      </c>
      <c r="P11" s="65">
        <f>VLOOKUP($A11,'Return Data'!$B$7:$R$2843,11,0)</f>
        <v>5.4446000000000003</v>
      </c>
      <c r="Q11" s="66">
        <f t="shared" si="6"/>
        <v>5</v>
      </c>
      <c r="R11" s="65">
        <f>VLOOKUP($A11,'Return Data'!$B$7:$R$2843,12,0)</f>
        <v>4.5804999999999998</v>
      </c>
      <c r="S11" s="66">
        <f t="shared" si="7"/>
        <v>8</v>
      </c>
      <c r="T11" s="65">
        <f>VLOOKUP($A11,'Return Data'!$B$7:$R$2843,13,0)</f>
        <v>5.3017000000000003</v>
      </c>
      <c r="U11" s="66">
        <f t="shared" si="8"/>
        <v>8</v>
      </c>
      <c r="V11" s="65">
        <f>VLOOKUP($A11,'Return Data'!$B$7:$R$2843,17,0)</f>
        <v>6.9279999999999999</v>
      </c>
      <c r="W11" s="66">
        <f t="shared" si="9"/>
        <v>7</v>
      </c>
      <c r="X11" s="65">
        <f>VLOOKUP($A11,'Return Data'!$B$7:$R$2843,14,0)</f>
        <v>7.3619000000000003</v>
      </c>
      <c r="Y11" s="66">
        <f t="shared" si="10"/>
        <v>7</v>
      </c>
      <c r="Z11" s="65">
        <f>VLOOKUP($A11,'Return Data'!$B$7:$R$2843,16,0)</f>
        <v>8.1410999999999998</v>
      </c>
      <c r="AA11" s="67">
        <f t="shared" si="11"/>
        <v>7</v>
      </c>
    </row>
    <row r="12" spans="1:27" x14ac:dyDescent="0.3">
      <c r="A12" s="63" t="s">
        <v>1022</v>
      </c>
      <c r="B12" s="64">
        <f>VLOOKUP($A12,'Return Data'!$B$7:$R$2843,3,0)</f>
        <v>44438</v>
      </c>
      <c r="C12" s="65">
        <f>VLOOKUP($A12,'Return Data'!$B$7:$R$2843,4,0)</f>
        <v>34.171100000000003</v>
      </c>
      <c r="D12" s="65">
        <f>VLOOKUP($A12,'Return Data'!$B$7:$R$2843,5,0)</f>
        <v>5.2005999999999997</v>
      </c>
      <c r="E12" s="66">
        <f t="shared" si="0"/>
        <v>15</v>
      </c>
      <c r="F12" s="65">
        <f>VLOOKUP($A12,'Return Data'!$B$7:$R$2843,6,0)</f>
        <v>5.2005999999999997</v>
      </c>
      <c r="G12" s="66">
        <f t="shared" si="1"/>
        <v>15</v>
      </c>
      <c r="H12" s="65">
        <f>VLOOKUP($A12,'Return Data'!$B$7:$R$2843,7,0)</f>
        <v>4.3830999999999998</v>
      </c>
      <c r="I12" s="66">
        <f t="shared" si="2"/>
        <v>13</v>
      </c>
      <c r="J12" s="65">
        <f>VLOOKUP($A12,'Return Data'!$B$7:$R$2843,8,0)</f>
        <v>4.3064</v>
      </c>
      <c r="K12" s="66">
        <f t="shared" si="3"/>
        <v>24</v>
      </c>
      <c r="L12" s="65">
        <f>VLOOKUP($A12,'Return Data'!$B$7:$R$2843,9,0)</f>
        <v>4.3193999999999999</v>
      </c>
      <c r="M12" s="66">
        <f t="shared" si="4"/>
        <v>25</v>
      </c>
      <c r="N12" s="65">
        <f>VLOOKUP($A12,'Return Data'!$B$7:$R$2843,10,0)</f>
        <v>3.9904999999999999</v>
      </c>
      <c r="O12" s="66">
        <f t="shared" si="5"/>
        <v>23</v>
      </c>
      <c r="P12" s="65">
        <f>VLOOKUP($A12,'Return Data'!$B$7:$R$2843,11,0)</f>
        <v>4.0641999999999996</v>
      </c>
      <c r="Q12" s="66">
        <f t="shared" si="6"/>
        <v>25</v>
      </c>
      <c r="R12" s="65">
        <f>VLOOKUP($A12,'Return Data'!$B$7:$R$2843,12,0)</f>
        <v>3.5182000000000002</v>
      </c>
      <c r="S12" s="66">
        <f t="shared" si="7"/>
        <v>25</v>
      </c>
      <c r="T12" s="65">
        <f>VLOOKUP($A12,'Return Data'!$B$7:$R$2843,13,0)</f>
        <v>4.0629999999999997</v>
      </c>
      <c r="U12" s="66">
        <f t="shared" si="8"/>
        <v>24</v>
      </c>
      <c r="V12" s="65">
        <f>VLOOKUP($A12,'Return Data'!$B$7:$R$2843,17,0)</f>
        <v>5.6010999999999997</v>
      </c>
      <c r="W12" s="66">
        <f t="shared" si="9"/>
        <v>20</v>
      </c>
      <c r="X12" s="65">
        <f>VLOOKUP($A12,'Return Data'!$B$7:$R$2843,14,0)</f>
        <v>6.6300999999999997</v>
      </c>
      <c r="Y12" s="66">
        <f t="shared" si="10"/>
        <v>13</v>
      </c>
      <c r="Z12" s="65">
        <f>VLOOKUP($A12,'Return Data'!$B$7:$R$2843,16,0)</f>
        <v>7.7232000000000003</v>
      </c>
      <c r="AA12" s="67">
        <f t="shared" si="11"/>
        <v>13</v>
      </c>
    </row>
    <row r="13" spans="1:27" x14ac:dyDescent="0.3">
      <c r="A13" s="63" t="s">
        <v>1024</v>
      </c>
      <c r="B13" s="64">
        <f>VLOOKUP($A13,'Return Data'!$B$7:$R$2843,3,0)</f>
        <v>44438</v>
      </c>
      <c r="C13" s="65">
        <f>VLOOKUP($A13,'Return Data'!$B$7:$R$2843,4,0)</f>
        <v>16.119700000000002</v>
      </c>
      <c r="D13" s="65">
        <f>VLOOKUP($A13,'Return Data'!$B$7:$R$2843,5,0)</f>
        <v>5.3612000000000002</v>
      </c>
      <c r="E13" s="66">
        <f t="shared" si="0"/>
        <v>12</v>
      </c>
      <c r="F13" s="65">
        <f>VLOOKUP($A13,'Return Data'!$B$7:$R$2843,6,0)</f>
        <v>5.3612000000000002</v>
      </c>
      <c r="G13" s="66">
        <f t="shared" si="1"/>
        <v>12</v>
      </c>
      <c r="H13" s="65">
        <f>VLOOKUP($A13,'Return Data'!$B$7:$R$2843,7,0)</f>
        <v>4.3380999999999998</v>
      </c>
      <c r="I13" s="66">
        <f t="shared" si="2"/>
        <v>15</v>
      </c>
      <c r="J13" s="65">
        <f>VLOOKUP($A13,'Return Data'!$B$7:$R$2843,8,0)</f>
        <v>4.8459000000000003</v>
      </c>
      <c r="K13" s="66">
        <f t="shared" si="3"/>
        <v>13</v>
      </c>
      <c r="L13" s="65">
        <f>VLOOKUP($A13,'Return Data'!$B$7:$R$2843,9,0)</f>
        <v>4.8552999999999997</v>
      </c>
      <c r="M13" s="66">
        <f t="shared" si="4"/>
        <v>14</v>
      </c>
      <c r="N13" s="65">
        <f>VLOOKUP($A13,'Return Data'!$B$7:$R$2843,10,0)</f>
        <v>4.5007000000000001</v>
      </c>
      <c r="O13" s="66">
        <f t="shared" si="5"/>
        <v>13</v>
      </c>
      <c r="P13" s="65">
        <f>VLOOKUP($A13,'Return Data'!$B$7:$R$2843,11,0)</f>
        <v>4.7119999999999997</v>
      </c>
      <c r="Q13" s="66">
        <f t="shared" si="6"/>
        <v>17</v>
      </c>
      <c r="R13" s="65">
        <f>VLOOKUP($A13,'Return Data'!$B$7:$R$2843,12,0)</f>
        <v>3.9386000000000001</v>
      </c>
      <c r="S13" s="66">
        <f t="shared" si="7"/>
        <v>18</v>
      </c>
      <c r="T13" s="65">
        <f>VLOOKUP($A13,'Return Data'!$B$7:$R$2843,13,0)</f>
        <v>4.4905999999999997</v>
      </c>
      <c r="U13" s="66">
        <f t="shared" si="8"/>
        <v>20</v>
      </c>
      <c r="V13" s="65">
        <f>VLOOKUP($A13,'Return Data'!$B$7:$R$2843,17,0)</f>
        <v>6.6703999999999999</v>
      </c>
      <c r="W13" s="66">
        <f t="shared" si="9"/>
        <v>8</v>
      </c>
      <c r="X13" s="65">
        <f>VLOOKUP($A13,'Return Data'!$B$7:$R$2843,14,0)</f>
        <v>7.1742999999999997</v>
      </c>
      <c r="Y13" s="66">
        <f t="shared" si="10"/>
        <v>10</v>
      </c>
      <c r="Z13" s="65">
        <f>VLOOKUP($A13,'Return Data'!$B$7:$R$2843,16,0)</f>
        <v>7.6471</v>
      </c>
      <c r="AA13" s="67">
        <f t="shared" si="11"/>
        <v>14</v>
      </c>
    </row>
    <row r="14" spans="1:27" x14ac:dyDescent="0.3">
      <c r="A14" s="63" t="s">
        <v>1931</v>
      </c>
      <c r="B14" s="64">
        <f>VLOOKUP($A14,'Return Data'!$B$7:$R$2843,3,0)</f>
        <v>44438</v>
      </c>
      <c r="C14" s="65">
        <f>VLOOKUP($A14,'Return Data'!$B$7:$R$2843,4,0)</f>
        <v>24.602699999999999</v>
      </c>
      <c r="D14" s="65">
        <f>VLOOKUP($A14,'Return Data'!$B$7:$R$2843,5,0)</f>
        <v>33.820399999999999</v>
      </c>
      <c r="E14" s="66">
        <f t="shared" si="0"/>
        <v>1</v>
      </c>
      <c r="F14" s="65">
        <f>VLOOKUP($A14,'Return Data'!$B$7:$R$2843,6,0)</f>
        <v>33.820399999999999</v>
      </c>
      <c r="G14" s="66">
        <f t="shared" si="1"/>
        <v>1</v>
      </c>
      <c r="H14" s="65">
        <f>VLOOKUP($A14,'Return Data'!$B$7:$R$2843,7,0)</f>
        <v>17.799900000000001</v>
      </c>
      <c r="I14" s="66">
        <f t="shared" si="2"/>
        <v>1</v>
      </c>
      <c r="J14" s="65">
        <f>VLOOKUP($A14,'Return Data'!$B$7:$R$2843,8,0)</f>
        <v>11.881600000000001</v>
      </c>
      <c r="K14" s="66">
        <f t="shared" si="3"/>
        <v>1</v>
      </c>
      <c r="L14" s="65">
        <f>VLOOKUP($A14,'Return Data'!$B$7:$R$2843,9,0)</f>
        <v>10.8917</v>
      </c>
      <c r="M14" s="66">
        <f t="shared" si="4"/>
        <v>1</v>
      </c>
      <c r="N14" s="65">
        <f>VLOOKUP($A14,'Return Data'!$B$7:$R$2843,10,0)</f>
        <v>7.3311999999999999</v>
      </c>
      <c r="O14" s="66">
        <f t="shared" si="5"/>
        <v>1</v>
      </c>
      <c r="P14" s="65">
        <f>VLOOKUP($A14,'Return Data'!$B$7:$R$2843,11,0)</f>
        <v>8.6112000000000002</v>
      </c>
      <c r="Q14" s="66">
        <f t="shared" si="6"/>
        <v>1</v>
      </c>
      <c r="R14" s="65">
        <f>VLOOKUP($A14,'Return Data'!$B$7:$R$2843,12,0)</f>
        <v>10.4217</v>
      </c>
      <c r="S14" s="66">
        <f t="shared" si="7"/>
        <v>1</v>
      </c>
      <c r="T14" s="65">
        <f>VLOOKUP($A14,'Return Data'!$B$7:$R$2843,13,0)</f>
        <v>11.891999999999999</v>
      </c>
      <c r="U14" s="66">
        <f t="shared" si="8"/>
        <v>1</v>
      </c>
      <c r="V14" s="65">
        <f>VLOOKUP($A14,'Return Data'!$B$7:$R$2843,17,0)</f>
        <v>3.9180000000000001</v>
      </c>
      <c r="W14" s="66">
        <f t="shared" si="9"/>
        <v>24</v>
      </c>
      <c r="X14" s="65">
        <f>VLOOKUP($A14,'Return Data'!$B$7:$R$2843,14,0)</f>
        <v>5.5178000000000003</v>
      </c>
      <c r="Y14" s="66">
        <f t="shared" si="10"/>
        <v>17</v>
      </c>
      <c r="Z14" s="65">
        <f>VLOOKUP($A14,'Return Data'!$B$7:$R$2843,16,0)</f>
        <v>8.1898999999999997</v>
      </c>
      <c r="AA14" s="67">
        <f t="shared" si="11"/>
        <v>5</v>
      </c>
    </row>
    <row r="15" spans="1:27" x14ac:dyDescent="0.3">
      <c r="A15" s="63" t="s">
        <v>1031</v>
      </c>
      <c r="B15" s="64">
        <f>VLOOKUP($A15,'Return Data'!$B$7:$R$2843,3,0)</f>
        <v>44438</v>
      </c>
      <c r="C15" s="65">
        <f>VLOOKUP($A15,'Return Data'!$B$7:$R$2843,4,0)</f>
        <v>48.696599999999997</v>
      </c>
      <c r="D15" s="65">
        <f>VLOOKUP($A15,'Return Data'!$B$7:$R$2843,5,0)</f>
        <v>6.2744</v>
      </c>
      <c r="E15" s="66">
        <f t="shared" si="0"/>
        <v>5</v>
      </c>
      <c r="F15" s="65">
        <f>VLOOKUP($A15,'Return Data'!$B$7:$R$2843,6,0)</f>
        <v>6.2744</v>
      </c>
      <c r="G15" s="66">
        <f t="shared" si="1"/>
        <v>5</v>
      </c>
      <c r="H15" s="65">
        <f>VLOOKUP($A15,'Return Data'!$B$7:$R$2843,7,0)</f>
        <v>4.8979999999999997</v>
      </c>
      <c r="I15" s="66">
        <f t="shared" si="2"/>
        <v>9</v>
      </c>
      <c r="J15" s="65">
        <f>VLOOKUP($A15,'Return Data'!$B$7:$R$2843,8,0)</f>
        <v>6.6738999999999997</v>
      </c>
      <c r="K15" s="66">
        <f t="shared" si="3"/>
        <v>4</v>
      </c>
      <c r="L15" s="65">
        <f>VLOOKUP($A15,'Return Data'!$B$7:$R$2843,9,0)</f>
        <v>6.2713000000000001</v>
      </c>
      <c r="M15" s="66">
        <f t="shared" si="4"/>
        <v>4</v>
      </c>
      <c r="N15" s="65">
        <f>VLOOKUP($A15,'Return Data'!$B$7:$R$2843,10,0)</f>
        <v>5.6909999999999998</v>
      </c>
      <c r="O15" s="66">
        <f t="shared" si="5"/>
        <v>3</v>
      </c>
      <c r="P15" s="65">
        <f>VLOOKUP($A15,'Return Data'!$B$7:$R$2843,11,0)</f>
        <v>5.2713000000000001</v>
      </c>
      <c r="Q15" s="66">
        <f t="shared" si="6"/>
        <v>6</v>
      </c>
      <c r="R15" s="65">
        <f>VLOOKUP($A15,'Return Data'!$B$7:$R$2843,12,0)</f>
        <v>4.8864000000000001</v>
      </c>
      <c r="S15" s="66">
        <f t="shared" si="7"/>
        <v>4</v>
      </c>
      <c r="T15" s="65">
        <f>VLOOKUP($A15,'Return Data'!$B$7:$R$2843,13,0)</f>
        <v>5.9237000000000002</v>
      </c>
      <c r="U15" s="66">
        <f t="shared" si="8"/>
        <v>3</v>
      </c>
      <c r="V15" s="65">
        <f>VLOOKUP($A15,'Return Data'!$B$7:$R$2843,17,0)</f>
        <v>7.1844000000000001</v>
      </c>
      <c r="W15" s="66">
        <f t="shared" si="9"/>
        <v>4</v>
      </c>
      <c r="X15" s="65">
        <f>VLOOKUP($A15,'Return Data'!$B$7:$R$2843,14,0)</f>
        <v>7.7255000000000003</v>
      </c>
      <c r="Y15" s="66">
        <f t="shared" si="10"/>
        <v>4</v>
      </c>
      <c r="Z15" s="65">
        <f>VLOOKUP($A15,'Return Data'!$B$7:$R$2843,16,0)</f>
        <v>8.1716999999999995</v>
      </c>
      <c r="AA15" s="67">
        <f t="shared" si="11"/>
        <v>6</v>
      </c>
    </row>
    <row r="16" spans="1:27" x14ac:dyDescent="0.3">
      <c r="A16" s="63" t="s">
        <v>1033</v>
      </c>
      <c r="B16" s="64">
        <f>VLOOKUP($A16,'Return Data'!$B$7:$R$2843,3,0)</f>
        <v>44438</v>
      </c>
      <c r="C16" s="65">
        <f>VLOOKUP($A16,'Return Data'!$B$7:$R$2843,4,0)</f>
        <v>17.560400000000001</v>
      </c>
      <c r="D16" s="65">
        <f>VLOOKUP($A16,'Return Data'!$B$7:$R$2843,5,0)</f>
        <v>4.7824999999999998</v>
      </c>
      <c r="E16" s="66">
        <f t="shared" si="0"/>
        <v>21</v>
      </c>
      <c r="F16" s="65">
        <f>VLOOKUP($A16,'Return Data'!$B$7:$R$2843,6,0)</f>
        <v>4.7824999999999998</v>
      </c>
      <c r="G16" s="66">
        <f t="shared" si="1"/>
        <v>21</v>
      </c>
      <c r="H16" s="65">
        <f>VLOOKUP($A16,'Return Data'!$B$7:$R$2843,7,0)</f>
        <v>4.1307</v>
      </c>
      <c r="I16" s="66">
        <f t="shared" si="2"/>
        <v>20</v>
      </c>
      <c r="J16" s="65">
        <f>VLOOKUP($A16,'Return Data'!$B$7:$R$2843,8,0)</f>
        <v>5.0369999999999999</v>
      </c>
      <c r="K16" s="66">
        <f t="shared" si="3"/>
        <v>11</v>
      </c>
      <c r="L16" s="65">
        <f>VLOOKUP($A16,'Return Data'!$B$7:$R$2843,9,0)</f>
        <v>5.03</v>
      </c>
      <c r="M16" s="66">
        <f t="shared" si="4"/>
        <v>11</v>
      </c>
      <c r="N16" s="65">
        <f>VLOOKUP($A16,'Return Data'!$B$7:$R$2843,10,0)</f>
        <v>4.7564000000000002</v>
      </c>
      <c r="O16" s="66">
        <f t="shared" si="5"/>
        <v>8</v>
      </c>
      <c r="P16" s="65">
        <f>VLOOKUP($A16,'Return Data'!$B$7:$R$2843,11,0)</f>
        <v>5.1214000000000004</v>
      </c>
      <c r="Q16" s="66">
        <f t="shared" si="6"/>
        <v>9</v>
      </c>
      <c r="R16" s="65">
        <f>VLOOKUP($A16,'Return Data'!$B$7:$R$2843,12,0)</f>
        <v>4.1733000000000002</v>
      </c>
      <c r="S16" s="66">
        <f t="shared" si="7"/>
        <v>14</v>
      </c>
      <c r="T16" s="65">
        <f>VLOOKUP($A16,'Return Data'!$B$7:$R$2843,13,0)</f>
        <v>4.7539999999999996</v>
      </c>
      <c r="U16" s="66">
        <f t="shared" si="8"/>
        <v>16</v>
      </c>
      <c r="V16" s="65">
        <f>VLOOKUP($A16,'Return Data'!$B$7:$R$2843,17,0)</f>
        <v>4.6341000000000001</v>
      </c>
      <c r="W16" s="66">
        <f t="shared" si="9"/>
        <v>22</v>
      </c>
      <c r="X16" s="65">
        <f>VLOOKUP($A16,'Return Data'!$B$7:$R$2843,14,0)</f>
        <v>2.5594999999999999</v>
      </c>
      <c r="Y16" s="66">
        <f t="shared" si="10"/>
        <v>22</v>
      </c>
      <c r="Z16" s="65">
        <f>VLOOKUP($A16,'Return Data'!$B$7:$R$2843,16,0)</f>
        <v>6.4279999999999999</v>
      </c>
      <c r="AA16" s="67">
        <f t="shared" si="11"/>
        <v>22</v>
      </c>
    </row>
    <row r="17" spans="1:27" x14ac:dyDescent="0.3">
      <c r="A17" s="63" t="s">
        <v>1035</v>
      </c>
      <c r="B17" s="64">
        <f>VLOOKUP($A17,'Return Data'!$B$7:$R$2843,3,0)</f>
        <v>44438</v>
      </c>
      <c r="C17" s="65">
        <f>VLOOKUP($A17,'Return Data'!$B$7:$R$2843,4,0)</f>
        <v>430.43029999999999</v>
      </c>
      <c r="D17" s="65">
        <f>VLOOKUP($A17,'Return Data'!$B$7:$R$2843,5,0)</f>
        <v>6.9660000000000002</v>
      </c>
      <c r="E17" s="66">
        <f t="shared" si="0"/>
        <v>3</v>
      </c>
      <c r="F17" s="65">
        <f>VLOOKUP($A17,'Return Data'!$B$7:$R$2843,6,0)</f>
        <v>6.9660000000000002</v>
      </c>
      <c r="G17" s="66">
        <f t="shared" si="1"/>
        <v>3</v>
      </c>
      <c r="H17" s="65">
        <f>VLOOKUP($A17,'Return Data'!$B$7:$R$2843,7,0)</f>
        <v>8.9360999999999997</v>
      </c>
      <c r="I17" s="66">
        <f t="shared" si="2"/>
        <v>2</v>
      </c>
      <c r="J17" s="65">
        <f>VLOOKUP($A17,'Return Data'!$B$7:$R$2843,8,0)</f>
        <v>7.7742000000000004</v>
      </c>
      <c r="K17" s="66">
        <f t="shared" si="3"/>
        <v>2</v>
      </c>
      <c r="L17" s="65">
        <f>VLOOKUP($A17,'Return Data'!$B$7:$R$2843,9,0)</f>
        <v>7.9897</v>
      </c>
      <c r="M17" s="66">
        <f t="shared" si="4"/>
        <v>2</v>
      </c>
      <c r="N17" s="65">
        <f>VLOOKUP($A17,'Return Data'!$B$7:$R$2843,10,0)</f>
        <v>6.3429000000000002</v>
      </c>
      <c r="O17" s="66">
        <f t="shared" si="5"/>
        <v>2</v>
      </c>
      <c r="P17" s="65">
        <f>VLOOKUP($A17,'Return Data'!$B$7:$R$2843,11,0)</f>
        <v>5.2149000000000001</v>
      </c>
      <c r="Q17" s="66">
        <f t="shared" si="6"/>
        <v>7</v>
      </c>
      <c r="R17" s="65">
        <f>VLOOKUP($A17,'Return Data'!$B$7:$R$2843,12,0)</f>
        <v>4.8456000000000001</v>
      </c>
      <c r="S17" s="66">
        <f t="shared" si="7"/>
        <v>5</v>
      </c>
      <c r="T17" s="65">
        <f>VLOOKUP($A17,'Return Data'!$B$7:$R$2843,13,0)</f>
        <v>5.7619999999999996</v>
      </c>
      <c r="U17" s="66">
        <f t="shared" si="8"/>
        <v>5</v>
      </c>
      <c r="V17" s="65">
        <f>VLOOKUP($A17,'Return Data'!$B$7:$R$2843,17,0)</f>
        <v>7.1783000000000001</v>
      </c>
      <c r="W17" s="66">
        <f t="shared" si="9"/>
        <v>5</v>
      </c>
      <c r="X17" s="65">
        <f>VLOOKUP($A17,'Return Data'!$B$7:$R$2843,14,0)</f>
        <v>7.7553000000000001</v>
      </c>
      <c r="Y17" s="66">
        <f t="shared" si="10"/>
        <v>3</v>
      </c>
      <c r="Z17" s="65">
        <f>VLOOKUP($A17,'Return Data'!$B$7:$R$2843,16,0)</f>
        <v>8.3697999999999997</v>
      </c>
      <c r="AA17" s="67">
        <f t="shared" si="11"/>
        <v>3</v>
      </c>
    </row>
    <row r="18" spans="1:27" x14ac:dyDescent="0.3">
      <c r="A18" s="63" t="s">
        <v>1036</v>
      </c>
      <c r="B18" s="64">
        <f>VLOOKUP($A18,'Return Data'!$B$7:$R$2843,3,0)</f>
        <v>44438</v>
      </c>
      <c r="C18" s="65">
        <f>VLOOKUP($A18,'Return Data'!$B$7:$R$2843,4,0)</f>
        <v>31.2105</v>
      </c>
      <c r="D18" s="65">
        <f>VLOOKUP($A18,'Return Data'!$B$7:$R$2843,5,0)</f>
        <v>5.1868999999999996</v>
      </c>
      <c r="E18" s="66">
        <f t="shared" si="0"/>
        <v>16</v>
      </c>
      <c r="F18" s="65">
        <f>VLOOKUP($A18,'Return Data'!$B$7:$R$2843,6,0)</f>
        <v>5.1868999999999996</v>
      </c>
      <c r="G18" s="66">
        <f t="shared" si="1"/>
        <v>16</v>
      </c>
      <c r="H18" s="65">
        <f>VLOOKUP($A18,'Return Data'!$B$7:$R$2843,7,0)</f>
        <v>3.9792999999999998</v>
      </c>
      <c r="I18" s="66">
        <f t="shared" si="2"/>
        <v>23</v>
      </c>
      <c r="J18" s="65">
        <f>VLOOKUP($A18,'Return Data'!$B$7:$R$2843,8,0)</f>
        <v>4.5983000000000001</v>
      </c>
      <c r="K18" s="66">
        <f t="shared" si="3"/>
        <v>20</v>
      </c>
      <c r="L18" s="65">
        <f>VLOOKUP($A18,'Return Data'!$B$7:$R$2843,9,0)</f>
        <v>4.5293000000000001</v>
      </c>
      <c r="M18" s="66">
        <f t="shared" si="4"/>
        <v>20</v>
      </c>
      <c r="N18" s="65">
        <f>VLOOKUP($A18,'Return Data'!$B$7:$R$2843,10,0)</f>
        <v>4.1532999999999998</v>
      </c>
      <c r="O18" s="66">
        <f t="shared" si="5"/>
        <v>21</v>
      </c>
      <c r="P18" s="65">
        <f>VLOOKUP($A18,'Return Data'!$B$7:$R$2843,11,0)</f>
        <v>4.6516999999999999</v>
      </c>
      <c r="Q18" s="66">
        <f t="shared" si="6"/>
        <v>18</v>
      </c>
      <c r="R18" s="65">
        <f>VLOOKUP($A18,'Return Data'!$B$7:$R$2843,12,0)</f>
        <v>3.8329</v>
      </c>
      <c r="S18" s="66">
        <f t="shared" si="7"/>
        <v>23</v>
      </c>
      <c r="T18" s="65">
        <f>VLOOKUP($A18,'Return Data'!$B$7:$R$2843,13,0)</f>
        <v>4.3844000000000003</v>
      </c>
      <c r="U18" s="66">
        <f t="shared" si="8"/>
        <v>21</v>
      </c>
      <c r="V18" s="65">
        <f>VLOOKUP($A18,'Return Data'!$B$7:$R$2843,17,0)</f>
        <v>6.0708000000000002</v>
      </c>
      <c r="W18" s="66">
        <f t="shared" si="9"/>
        <v>17</v>
      </c>
      <c r="X18" s="65">
        <f>VLOOKUP($A18,'Return Data'!$B$7:$R$2843,14,0)</f>
        <v>7.0433000000000003</v>
      </c>
      <c r="Y18" s="66">
        <f t="shared" si="10"/>
        <v>12</v>
      </c>
      <c r="Z18" s="65">
        <f>VLOOKUP($A18,'Return Data'!$B$7:$R$2843,16,0)</f>
        <v>8.0459999999999994</v>
      </c>
      <c r="AA18" s="67">
        <f t="shared" si="11"/>
        <v>10</v>
      </c>
    </row>
    <row r="19" spans="1:27" x14ac:dyDescent="0.3">
      <c r="A19" s="63" t="s">
        <v>1039</v>
      </c>
      <c r="B19" s="64">
        <f>VLOOKUP($A19,'Return Data'!$B$7:$R$2843,3,0)</f>
        <v>44438</v>
      </c>
      <c r="C19" s="65">
        <f>VLOOKUP($A19,'Return Data'!$B$7:$R$2843,4,0)</f>
        <v>3109.2431999999999</v>
      </c>
      <c r="D19" s="65">
        <f>VLOOKUP($A19,'Return Data'!$B$7:$R$2843,5,0)</f>
        <v>3.919</v>
      </c>
      <c r="E19" s="66">
        <f t="shared" si="0"/>
        <v>25</v>
      </c>
      <c r="F19" s="65">
        <f>VLOOKUP($A19,'Return Data'!$B$7:$R$2843,6,0)</f>
        <v>3.919</v>
      </c>
      <c r="G19" s="66">
        <f t="shared" si="1"/>
        <v>25</v>
      </c>
      <c r="H19" s="65">
        <f>VLOOKUP($A19,'Return Data'!$B$7:$R$2843,7,0)</f>
        <v>4.0035999999999996</v>
      </c>
      <c r="I19" s="66">
        <f t="shared" si="2"/>
        <v>22</v>
      </c>
      <c r="J19" s="65">
        <f>VLOOKUP($A19,'Return Data'!$B$7:$R$2843,8,0)</f>
        <v>4.6307</v>
      </c>
      <c r="K19" s="66">
        <f t="shared" si="3"/>
        <v>19</v>
      </c>
      <c r="L19" s="65">
        <f>VLOOKUP($A19,'Return Data'!$B$7:$R$2843,9,0)</f>
        <v>4.5206999999999997</v>
      </c>
      <c r="M19" s="66">
        <f t="shared" si="4"/>
        <v>21</v>
      </c>
      <c r="N19" s="65">
        <f>VLOOKUP($A19,'Return Data'!$B$7:$R$2843,10,0)</f>
        <v>4.3765999999999998</v>
      </c>
      <c r="O19" s="66">
        <f t="shared" si="5"/>
        <v>17</v>
      </c>
      <c r="P19" s="65">
        <f>VLOOKUP($A19,'Return Data'!$B$7:$R$2843,11,0)</f>
        <v>4.7746000000000004</v>
      </c>
      <c r="Q19" s="66">
        <f t="shared" si="6"/>
        <v>15</v>
      </c>
      <c r="R19" s="65">
        <f>VLOOKUP($A19,'Return Data'!$B$7:$R$2843,12,0)</f>
        <v>3.9918999999999998</v>
      </c>
      <c r="S19" s="66">
        <f t="shared" si="7"/>
        <v>17</v>
      </c>
      <c r="T19" s="65">
        <f>VLOOKUP($A19,'Return Data'!$B$7:$R$2843,13,0)</f>
        <v>4.5675999999999997</v>
      </c>
      <c r="U19" s="66">
        <f t="shared" si="8"/>
        <v>18</v>
      </c>
      <c r="V19" s="65">
        <f>VLOOKUP($A19,'Return Data'!$B$7:$R$2843,17,0)</f>
        <v>6.3784000000000001</v>
      </c>
      <c r="W19" s="66">
        <f t="shared" si="9"/>
        <v>12</v>
      </c>
      <c r="X19" s="65">
        <f>VLOOKUP($A19,'Return Data'!$B$7:$R$2843,14,0)</f>
        <v>7.4029999999999996</v>
      </c>
      <c r="Y19" s="66">
        <f t="shared" si="10"/>
        <v>6</v>
      </c>
      <c r="Z19" s="65">
        <f>VLOOKUP($A19,'Return Data'!$B$7:$R$2843,16,0)</f>
        <v>8.0526999999999997</v>
      </c>
      <c r="AA19" s="67">
        <f t="shared" si="11"/>
        <v>9</v>
      </c>
    </row>
    <row r="20" spans="1:27" x14ac:dyDescent="0.3">
      <c r="A20" s="63" t="s">
        <v>1041</v>
      </c>
      <c r="B20" s="64">
        <f>VLOOKUP($A20,'Return Data'!$B$7:$R$2843,3,0)</f>
        <v>44438</v>
      </c>
      <c r="C20" s="65">
        <f>VLOOKUP($A20,'Return Data'!$B$7:$R$2843,4,0)</f>
        <v>29.975200000000001</v>
      </c>
      <c r="D20" s="65">
        <f>VLOOKUP($A20,'Return Data'!$B$7:$R$2843,5,0)</f>
        <v>6.2133000000000003</v>
      </c>
      <c r="E20" s="66">
        <f t="shared" si="0"/>
        <v>6</v>
      </c>
      <c r="F20" s="65">
        <f>VLOOKUP($A20,'Return Data'!$B$7:$R$2843,6,0)</f>
        <v>6.2133000000000003</v>
      </c>
      <c r="G20" s="66">
        <f t="shared" si="1"/>
        <v>6</v>
      </c>
      <c r="H20" s="65">
        <f>VLOOKUP($A20,'Return Data'!$B$7:$R$2843,7,0)</f>
        <v>4.6486999999999998</v>
      </c>
      <c r="I20" s="66">
        <f t="shared" si="2"/>
        <v>12</v>
      </c>
      <c r="J20" s="65">
        <f>VLOOKUP($A20,'Return Data'!$B$7:$R$2843,8,0)</f>
        <v>4.7019000000000002</v>
      </c>
      <c r="K20" s="66">
        <f t="shared" si="3"/>
        <v>15</v>
      </c>
      <c r="L20" s="65">
        <f>VLOOKUP($A20,'Return Data'!$B$7:$R$2843,9,0)</f>
        <v>4.6136999999999997</v>
      </c>
      <c r="M20" s="66">
        <f t="shared" si="4"/>
        <v>17</v>
      </c>
      <c r="N20" s="65">
        <f>VLOOKUP($A20,'Return Data'!$B$7:$R$2843,10,0)</f>
        <v>4.1555999999999997</v>
      </c>
      <c r="O20" s="66">
        <f t="shared" si="5"/>
        <v>20</v>
      </c>
      <c r="P20" s="65">
        <f>VLOOKUP($A20,'Return Data'!$B$7:$R$2843,11,0)</f>
        <v>4.1458000000000004</v>
      </c>
      <c r="Q20" s="66">
        <f t="shared" si="6"/>
        <v>24</v>
      </c>
      <c r="R20" s="65">
        <f>VLOOKUP($A20,'Return Data'!$B$7:$R$2843,12,0)</f>
        <v>3.5285000000000002</v>
      </c>
      <c r="S20" s="66">
        <f t="shared" si="7"/>
        <v>24</v>
      </c>
      <c r="T20" s="65">
        <f>VLOOKUP($A20,'Return Data'!$B$7:$R$2843,13,0)</f>
        <v>3.9958</v>
      </c>
      <c r="U20" s="66">
        <f t="shared" si="8"/>
        <v>25</v>
      </c>
      <c r="V20" s="65">
        <f>VLOOKUP($A20,'Return Data'!$B$7:$R$2843,17,0)</f>
        <v>10.740399999999999</v>
      </c>
      <c r="W20" s="66">
        <f t="shared" si="9"/>
        <v>1</v>
      </c>
      <c r="X20" s="65">
        <f>VLOOKUP($A20,'Return Data'!$B$7:$R$2843,14,0)</f>
        <v>5.4718999999999998</v>
      </c>
      <c r="Y20" s="66">
        <f t="shared" si="10"/>
        <v>18</v>
      </c>
      <c r="Z20" s="65">
        <f>VLOOKUP($A20,'Return Data'!$B$7:$R$2843,16,0)</f>
        <v>7.2953000000000001</v>
      </c>
      <c r="AA20" s="67">
        <f t="shared" si="11"/>
        <v>18</v>
      </c>
    </row>
    <row r="21" spans="1:27" x14ac:dyDescent="0.3">
      <c r="A21" s="63" t="s">
        <v>1043</v>
      </c>
      <c r="B21" s="64">
        <f>VLOOKUP($A21,'Return Data'!$B$7:$R$2843,3,0)</f>
        <v>44438</v>
      </c>
      <c r="C21" s="65">
        <f>VLOOKUP($A21,'Return Data'!$B$7:$R$2843,4,0)</f>
        <v>2837.5381000000002</v>
      </c>
      <c r="D21" s="65">
        <f>VLOOKUP($A21,'Return Data'!$B$7:$R$2843,5,0)</f>
        <v>6.4325000000000001</v>
      </c>
      <c r="E21" s="66">
        <f t="shared" si="0"/>
        <v>4</v>
      </c>
      <c r="F21" s="65">
        <f>VLOOKUP($A21,'Return Data'!$B$7:$R$2843,6,0)</f>
        <v>6.4325000000000001</v>
      </c>
      <c r="G21" s="66">
        <f t="shared" si="1"/>
        <v>4</v>
      </c>
      <c r="H21" s="65">
        <f>VLOOKUP($A21,'Return Data'!$B$7:$R$2843,7,0)</f>
        <v>5.6303999999999998</v>
      </c>
      <c r="I21" s="66">
        <f t="shared" si="2"/>
        <v>5</v>
      </c>
      <c r="J21" s="65">
        <f>VLOOKUP($A21,'Return Data'!$B$7:$R$2843,8,0)</f>
        <v>6.5039999999999996</v>
      </c>
      <c r="K21" s="66">
        <f t="shared" si="3"/>
        <v>5</v>
      </c>
      <c r="L21" s="65">
        <f>VLOOKUP($A21,'Return Data'!$B$7:$R$2843,9,0)</f>
        <v>6.1538000000000004</v>
      </c>
      <c r="M21" s="66">
        <f t="shared" si="4"/>
        <v>5</v>
      </c>
      <c r="N21" s="65">
        <f>VLOOKUP($A21,'Return Data'!$B$7:$R$2843,10,0)</f>
        <v>5.2275999999999998</v>
      </c>
      <c r="O21" s="66">
        <f t="shared" si="5"/>
        <v>5</v>
      </c>
      <c r="P21" s="65">
        <f>VLOOKUP($A21,'Return Data'!$B$7:$R$2843,11,0)</f>
        <v>5.4737</v>
      </c>
      <c r="Q21" s="66">
        <f t="shared" si="6"/>
        <v>4</v>
      </c>
      <c r="R21" s="65">
        <f>VLOOKUP($A21,'Return Data'!$B$7:$R$2843,12,0)</f>
        <v>4.4888000000000003</v>
      </c>
      <c r="S21" s="66">
        <f t="shared" si="7"/>
        <v>9</v>
      </c>
      <c r="T21" s="65">
        <f>VLOOKUP($A21,'Return Data'!$B$7:$R$2843,13,0)</f>
        <v>5.4374000000000002</v>
      </c>
      <c r="U21" s="66">
        <f t="shared" si="8"/>
        <v>7</v>
      </c>
      <c r="V21" s="65">
        <f>VLOOKUP($A21,'Return Data'!$B$7:$R$2843,17,0)</f>
        <v>7.4055</v>
      </c>
      <c r="W21" s="66">
        <f t="shared" si="9"/>
        <v>2</v>
      </c>
      <c r="X21" s="65">
        <f>VLOOKUP($A21,'Return Data'!$B$7:$R$2843,14,0)</f>
        <v>7.9050000000000002</v>
      </c>
      <c r="Y21" s="66">
        <f t="shared" si="10"/>
        <v>2</v>
      </c>
      <c r="Z21" s="65">
        <f>VLOOKUP($A21,'Return Data'!$B$7:$R$2843,16,0)</f>
        <v>8.5373999999999999</v>
      </c>
      <c r="AA21" s="67">
        <f t="shared" si="11"/>
        <v>2</v>
      </c>
    </row>
    <row r="22" spans="1:27" x14ac:dyDescent="0.3">
      <c r="A22" s="63" t="s">
        <v>1044</v>
      </c>
      <c r="B22" s="64">
        <f>VLOOKUP($A22,'Return Data'!$B$7:$R$2843,3,0)</f>
        <v>44438</v>
      </c>
      <c r="C22" s="65">
        <f>VLOOKUP($A22,'Return Data'!$B$7:$R$2843,4,0)</f>
        <v>23.345500000000001</v>
      </c>
      <c r="D22" s="65">
        <f>VLOOKUP($A22,'Return Data'!$B$7:$R$2843,5,0)</f>
        <v>5.6833</v>
      </c>
      <c r="E22" s="66">
        <f t="shared" si="0"/>
        <v>8</v>
      </c>
      <c r="F22" s="65">
        <f>VLOOKUP($A22,'Return Data'!$B$7:$R$2843,6,0)</f>
        <v>5.6833</v>
      </c>
      <c r="G22" s="66">
        <f t="shared" si="1"/>
        <v>8</v>
      </c>
      <c r="H22" s="65">
        <f>VLOOKUP($A22,'Return Data'!$B$7:$R$2843,7,0)</f>
        <v>5.1868999999999996</v>
      </c>
      <c r="I22" s="66">
        <f t="shared" si="2"/>
        <v>6</v>
      </c>
      <c r="J22" s="65">
        <f>VLOOKUP($A22,'Return Data'!$B$7:$R$2843,8,0)</f>
        <v>5.4954000000000001</v>
      </c>
      <c r="K22" s="66">
        <f t="shared" si="3"/>
        <v>7</v>
      </c>
      <c r="L22" s="65">
        <f>VLOOKUP($A22,'Return Data'!$B$7:$R$2843,9,0)</f>
        <v>5.5587999999999997</v>
      </c>
      <c r="M22" s="66">
        <f t="shared" si="4"/>
        <v>7</v>
      </c>
      <c r="N22" s="65">
        <f>VLOOKUP($A22,'Return Data'!$B$7:$R$2843,10,0)</f>
        <v>4.7358000000000002</v>
      </c>
      <c r="O22" s="66">
        <f t="shared" si="5"/>
        <v>10</v>
      </c>
      <c r="P22" s="65">
        <f>VLOOKUP($A22,'Return Data'!$B$7:$R$2843,11,0)</f>
        <v>5.0923999999999996</v>
      </c>
      <c r="Q22" s="66">
        <f t="shared" si="6"/>
        <v>11</v>
      </c>
      <c r="R22" s="65">
        <f>VLOOKUP($A22,'Return Data'!$B$7:$R$2843,12,0)</f>
        <v>4.3322000000000003</v>
      </c>
      <c r="S22" s="66">
        <f t="shared" si="7"/>
        <v>11</v>
      </c>
      <c r="T22" s="65">
        <f>VLOOKUP($A22,'Return Data'!$B$7:$R$2843,13,0)</f>
        <v>5.0795000000000003</v>
      </c>
      <c r="U22" s="66">
        <f t="shared" si="8"/>
        <v>10</v>
      </c>
      <c r="V22" s="65">
        <f>VLOOKUP($A22,'Return Data'!$B$7:$R$2843,17,0)</f>
        <v>6.2920999999999996</v>
      </c>
      <c r="W22" s="66">
        <f t="shared" si="9"/>
        <v>14</v>
      </c>
      <c r="X22" s="65">
        <f>VLOOKUP($A22,'Return Data'!$B$7:$R$2843,14,0)</f>
        <v>6.2553999999999998</v>
      </c>
      <c r="Y22" s="66">
        <f t="shared" si="10"/>
        <v>15</v>
      </c>
      <c r="Z22" s="65">
        <f>VLOOKUP($A22,'Return Data'!$B$7:$R$2843,16,0)</f>
        <v>8.016</v>
      </c>
      <c r="AA22" s="67">
        <f t="shared" si="11"/>
        <v>11</v>
      </c>
    </row>
    <row r="23" spans="1:27" x14ac:dyDescent="0.3">
      <c r="A23" s="63" t="s">
        <v>1047</v>
      </c>
      <c r="B23" s="64">
        <f>VLOOKUP($A23,'Return Data'!$B$7:$R$2843,3,0)</f>
        <v>44438</v>
      </c>
      <c r="C23" s="65">
        <f>VLOOKUP($A23,'Return Data'!$B$7:$R$2843,4,0)</f>
        <v>33.725700000000003</v>
      </c>
      <c r="D23" s="65">
        <f>VLOOKUP($A23,'Return Data'!$B$7:$R$2843,5,0)</f>
        <v>5.0888</v>
      </c>
      <c r="E23" s="66">
        <f t="shared" si="0"/>
        <v>19</v>
      </c>
      <c r="F23" s="65">
        <f>VLOOKUP($A23,'Return Data'!$B$7:$R$2843,6,0)</f>
        <v>5.0888</v>
      </c>
      <c r="G23" s="66">
        <f t="shared" si="1"/>
        <v>19</v>
      </c>
      <c r="H23" s="65">
        <f>VLOOKUP($A23,'Return Data'!$B$7:$R$2843,7,0)</f>
        <v>4.3791000000000002</v>
      </c>
      <c r="I23" s="66">
        <f t="shared" si="2"/>
        <v>14</v>
      </c>
      <c r="J23" s="65">
        <f>VLOOKUP($A23,'Return Data'!$B$7:$R$2843,8,0)</f>
        <v>4.6318999999999999</v>
      </c>
      <c r="K23" s="66">
        <f t="shared" si="3"/>
        <v>18</v>
      </c>
      <c r="L23" s="65">
        <f>VLOOKUP($A23,'Return Data'!$B$7:$R$2843,9,0)</f>
        <v>4.5490000000000004</v>
      </c>
      <c r="M23" s="66">
        <f t="shared" si="4"/>
        <v>19</v>
      </c>
      <c r="N23" s="65">
        <f>VLOOKUP($A23,'Return Data'!$B$7:$R$2843,10,0)</f>
        <v>4.2731000000000003</v>
      </c>
      <c r="O23" s="66">
        <f t="shared" si="5"/>
        <v>18</v>
      </c>
      <c r="P23" s="65">
        <f>VLOOKUP($A23,'Return Data'!$B$7:$R$2843,11,0)</f>
        <v>4.4401999999999999</v>
      </c>
      <c r="Q23" s="66">
        <f t="shared" si="6"/>
        <v>21</v>
      </c>
      <c r="R23" s="65">
        <f>VLOOKUP($A23,'Return Data'!$B$7:$R$2843,12,0)</f>
        <v>4.5888</v>
      </c>
      <c r="S23" s="66">
        <f t="shared" si="7"/>
        <v>7</v>
      </c>
      <c r="T23" s="65">
        <f>VLOOKUP($A23,'Return Data'!$B$7:$R$2843,13,0)</f>
        <v>4.9813000000000001</v>
      </c>
      <c r="U23" s="66">
        <f t="shared" si="8"/>
        <v>11</v>
      </c>
      <c r="V23" s="65">
        <f>VLOOKUP($A23,'Return Data'!$B$7:$R$2843,17,0)</f>
        <v>6.6006</v>
      </c>
      <c r="W23" s="66">
        <f t="shared" si="9"/>
        <v>9</v>
      </c>
      <c r="X23" s="65">
        <f>VLOOKUP($A23,'Return Data'!$B$7:$R$2843,14,0)</f>
        <v>5.8334999999999999</v>
      </c>
      <c r="Y23" s="66">
        <f t="shared" si="10"/>
        <v>16</v>
      </c>
      <c r="Z23" s="65">
        <f>VLOOKUP($A23,'Return Data'!$B$7:$R$2843,16,0)</f>
        <v>7.5940000000000003</v>
      </c>
      <c r="AA23" s="67">
        <f t="shared" si="11"/>
        <v>15</v>
      </c>
    </row>
    <row r="24" spans="1:27" x14ac:dyDescent="0.3">
      <c r="A24" s="63" t="s">
        <v>1048</v>
      </c>
      <c r="B24" s="64">
        <f>VLOOKUP($A24,'Return Data'!$B$7:$R$2843,3,0)</f>
        <v>44438</v>
      </c>
      <c r="C24" s="65">
        <f>VLOOKUP($A24,'Return Data'!$B$7:$R$2843,4,0)</f>
        <v>1370.2805000000001</v>
      </c>
      <c r="D24" s="65">
        <f>VLOOKUP($A24,'Return Data'!$B$7:$R$2843,5,0)</f>
        <v>5.5137</v>
      </c>
      <c r="E24" s="66">
        <f t="shared" si="0"/>
        <v>11</v>
      </c>
      <c r="F24" s="65">
        <f>VLOOKUP($A24,'Return Data'!$B$7:$R$2843,6,0)</f>
        <v>5.5137</v>
      </c>
      <c r="G24" s="66">
        <f t="shared" si="1"/>
        <v>11</v>
      </c>
      <c r="H24" s="65">
        <f>VLOOKUP($A24,'Return Data'!$B$7:$R$2843,7,0)</f>
        <v>4.8295000000000003</v>
      </c>
      <c r="I24" s="66">
        <f t="shared" si="2"/>
        <v>10</v>
      </c>
      <c r="J24" s="65">
        <f>VLOOKUP($A24,'Return Data'!$B$7:$R$2843,8,0)</f>
        <v>5.2987000000000002</v>
      </c>
      <c r="K24" s="66">
        <f t="shared" si="3"/>
        <v>8</v>
      </c>
      <c r="L24" s="65">
        <f>VLOOKUP($A24,'Return Data'!$B$7:$R$2843,9,0)</f>
        <v>5.1307999999999998</v>
      </c>
      <c r="M24" s="66">
        <f t="shared" si="4"/>
        <v>9</v>
      </c>
      <c r="N24" s="65">
        <f>VLOOKUP($A24,'Return Data'!$B$7:$R$2843,10,0)</f>
        <v>4.4550999999999998</v>
      </c>
      <c r="O24" s="66">
        <f t="shared" si="5"/>
        <v>15</v>
      </c>
      <c r="P24" s="65">
        <f>VLOOKUP($A24,'Return Data'!$B$7:$R$2843,11,0)</f>
        <v>4.8905000000000003</v>
      </c>
      <c r="Q24" s="66">
        <f t="shared" si="6"/>
        <v>14</v>
      </c>
      <c r="R24" s="65">
        <f>VLOOKUP($A24,'Return Data'!$B$7:$R$2843,12,0)</f>
        <v>4.1675000000000004</v>
      </c>
      <c r="S24" s="66">
        <f t="shared" si="7"/>
        <v>15</v>
      </c>
      <c r="T24" s="65">
        <f>VLOOKUP($A24,'Return Data'!$B$7:$R$2843,13,0)</f>
        <v>4.7610999999999999</v>
      </c>
      <c r="U24" s="66">
        <f t="shared" si="8"/>
        <v>15</v>
      </c>
      <c r="V24" s="65">
        <f>VLOOKUP($A24,'Return Data'!$B$7:$R$2843,17,0)</f>
        <v>6.2869999999999999</v>
      </c>
      <c r="W24" s="66">
        <f t="shared" si="9"/>
        <v>15</v>
      </c>
      <c r="X24" s="65">
        <f>VLOOKUP($A24,'Return Data'!$B$7:$R$2843,14,0)</f>
        <v>7.1951000000000001</v>
      </c>
      <c r="Y24" s="66">
        <f t="shared" si="10"/>
        <v>9</v>
      </c>
      <c r="Z24" s="65">
        <f>VLOOKUP($A24,'Return Data'!$B$7:$R$2843,16,0)</f>
        <v>7.1855000000000002</v>
      </c>
      <c r="AA24" s="67">
        <f t="shared" si="11"/>
        <v>19</v>
      </c>
    </row>
    <row r="25" spans="1:27" x14ac:dyDescent="0.3">
      <c r="A25" s="63" t="s">
        <v>1050</v>
      </c>
      <c r="B25" s="64">
        <f>VLOOKUP($A25,'Return Data'!$B$7:$R$2843,3,0)</f>
        <v>44438</v>
      </c>
      <c r="C25" s="65">
        <f>VLOOKUP($A25,'Return Data'!$B$7:$R$2843,4,0)</f>
        <v>1926.4129</v>
      </c>
      <c r="D25" s="65">
        <f>VLOOKUP($A25,'Return Data'!$B$7:$R$2843,5,0)</f>
        <v>5.2992999999999997</v>
      </c>
      <c r="E25" s="66">
        <f t="shared" si="0"/>
        <v>13</v>
      </c>
      <c r="F25" s="65">
        <f>VLOOKUP($A25,'Return Data'!$B$7:$R$2843,6,0)</f>
        <v>5.2992999999999997</v>
      </c>
      <c r="G25" s="66">
        <f t="shared" si="1"/>
        <v>13</v>
      </c>
      <c r="H25" s="65">
        <f>VLOOKUP($A25,'Return Data'!$B$7:$R$2843,7,0)</f>
        <v>4.3105000000000002</v>
      </c>
      <c r="I25" s="66">
        <f t="shared" si="2"/>
        <v>18</v>
      </c>
      <c r="J25" s="65">
        <f>VLOOKUP($A25,'Return Data'!$B$7:$R$2843,8,0)</f>
        <v>5.1548999999999996</v>
      </c>
      <c r="K25" s="66">
        <f t="shared" si="3"/>
        <v>9</v>
      </c>
      <c r="L25" s="65">
        <f>VLOOKUP($A25,'Return Data'!$B$7:$R$2843,9,0)</f>
        <v>4.9164000000000003</v>
      </c>
      <c r="M25" s="66">
        <f t="shared" si="4"/>
        <v>12</v>
      </c>
      <c r="N25" s="65">
        <f>VLOOKUP($A25,'Return Data'!$B$7:$R$2843,10,0)</f>
        <v>4.4204999999999997</v>
      </c>
      <c r="O25" s="66">
        <f t="shared" si="5"/>
        <v>16</v>
      </c>
      <c r="P25" s="65">
        <f>VLOOKUP($A25,'Return Data'!$B$7:$R$2843,11,0)</f>
        <v>4.7362000000000002</v>
      </c>
      <c r="Q25" s="66">
        <f t="shared" si="6"/>
        <v>16</v>
      </c>
      <c r="R25" s="65">
        <f>VLOOKUP($A25,'Return Data'!$B$7:$R$2843,12,0)</f>
        <v>3.9188999999999998</v>
      </c>
      <c r="S25" s="66">
        <f t="shared" si="7"/>
        <v>20</v>
      </c>
      <c r="T25" s="65">
        <f>VLOOKUP($A25,'Return Data'!$B$7:$R$2843,13,0)</f>
        <v>4.6559999999999997</v>
      </c>
      <c r="U25" s="66">
        <f t="shared" si="8"/>
        <v>17</v>
      </c>
      <c r="V25" s="65">
        <f>VLOOKUP($A25,'Return Data'!$B$7:$R$2843,17,0)</f>
        <v>5.8384999999999998</v>
      </c>
      <c r="W25" s="66">
        <f t="shared" si="9"/>
        <v>18</v>
      </c>
      <c r="X25" s="65">
        <f>VLOOKUP($A25,'Return Data'!$B$7:$R$2843,14,0)</f>
        <v>6.3619000000000003</v>
      </c>
      <c r="Y25" s="66">
        <f t="shared" si="10"/>
        <v>14</v>
      </c>
      <c r="Z25" s="65">
        <f>VLOOKUP($A25,'Return Data'!$B$7:$R$2843,16,0)</f>
        <v>7.3163</v>
      </c>
      <c r="AA25" s="67">
        <f t="shared" si="11"/>
        <v>17</v>
      </c>
    </row>
    <row r="26" spans="1:27" x14ac:dyDescent="0.3">
      <c r="A26" s="63" t="s">
        <v>1053</v>
      </c>
      <c r="B26" s="64">
        <f>VLOOKUP($A26,'Return Data'!$B$7:$R$2843,3,0)</f>
        <v>44438</v>
      </c>
      <c r="C26" s="65">
        <f>VLOOKUP($A26,'Return Data'!$B$7:$R$2843,4,0)</f>
        <v>3091.2660000000001</v>
      </c>
      <c r="D26" s="65">
        <f>VLOOKUP($A26,'Return Data'!$B$7:$R$2843,5,0)</f>
        <v>5.2712000000000003</v>
      </c>
      <c r="E26" s="66">
        <f t="shared" si="0"/>
        <v>14</v>
      </c>
      <c r="F26" s="65">
        <f>VLOOKUP($A26,'Return Data'!$B$7:$R$2843,6,0)</f>
        <v>5.2712000000000003</v>
      </c>
      <c r="G26" s="66">
        <f t="shared" si="1"/>
        <v>14</v>
      </c>
      <c r="H26" s="65">
        <f>VLOOKUP($A26,'Return Data'!$B$7:$R$2843,7,0)</f>
        <v>4.0205000000000002</v>
      </c>
      <c r="I26" s="66">
        <f t="shared" si="2"/>
        <v>21</v>
      </c>
      <c r="J26" s="65">
        <f>VLOOKUP($A26,'Return Data'!$B$7:$R$2843,8,0)</f>
        <v>4.5464000000000002</v>
      </c>
      <c r="K26" s="66">
        <f t="shared" si="3"/>
        <v>21</v>
      </c>
      <c r="L26" s="65">
        <f>VLOOKUP($A26,'Return Data'!$B$7:$R$2843,9,0)</f>
        <v>5.202</v>
      </c>
      <c r="M26" s="66">
        <f t="shared" si="4"/>
        <v>8</v>
      </c>
      <c r="N26" s="65">
        <f>VLOOKUP($A26,'Return Data'!$B$7:$R$2843,10,0)</f>
        <v>5.2015000000000002</v>
      </c>
      <c r="O26" s="66">
        <f t="shared" si="5"/>
        <v>6</v>
      </c>
      <c r="P26" s="65">
        <f>VLOOKUP($A26,'Return Data'!$B$7:$R$2843,11,0)</f>
        <v>5.9843000000000002</v>
      </c>
      <c r="Q26" s="66">
        <f t="shared" si="6"/>
        <v>2</v>
      </c>
      <c r="R26" s="65">
        <f>VLOOKUP($A26,'Return Data'!$B$7:$R$2843,12,0)</f>
        <v>5.1016000000000004</v>
      </c>
      <c r="S26" s="66">
        <f t="shared" si="7"/>
        <v>3</v>
      </c>
      <c r="T26" s="65">
        <f>VLOOKUP($A26,'Return Data'!$B$7:$R$2843,13,0)</f>
        <v>5.8518999999999997</v>
      </c>
      <c r="U26" s="66">
        <f t="shared" si="8"/>
        <v>4</v>
      </c>
      <c r="V26" s="65">
        <f>VLOOKUP($A26,'Return Data'!$B$7:$R$2843,17,0)</f>
        <v>7.2020999999999997</v>
      </c>
      <c r="W26" s="66">
        <f t="shared" si="9"/>
        <v>3</v>
      </c>
      <c r="X26" s="65">
        <f>VLOOKUP($A26,'Return Data'!$B$7:$R$2843,14,0)</f>
        <v>7.2305000000000001</v>
      </c>
      <c r="Y26" s="66">
        <f t="shared" si="10"/>
        <v>8</v>
      </c>
      <c r="Z26" s="65">
        <f>VLOOKUP($A26,'Return Data'!$B$7:$R$2843,16,0)</f>
        <v>8.1288</v>
      </c>
      <c r="AA26" s="67">
        <f t="shared" si="11"/>
        <v>8</v>
      </c>
    </row>
    <row r="27" spans="1:27" x14ac:dyDescent="0.3">
      <c r="A27" s="63" t="s">
        <v>1055</v>
      </c>
      <c r="B27" s="64">
        <f>VLOOKUP($A27,'Return Data'!$B$7:$R$2843,3,0)</f>
        <v>44438</v>
      </c>
      <c r="C27" s="65">
        <f>VLOOKUP($A27,'Return Data'!$B$7:$R$2843,4,0)</f>
        <v>25.000699999999998</v>
      </c>
      <c r="D27" s="65">
        <f>VLOOKUP($A27,'Return Data'!$B$7:$R$2843,5,0)</f>
        <v>7.2066999999999997</v>
      </c>
      <c r="E27" s="66">
        <f t="shared" si="0"/>
        <v>2</v>
      </c>
      <c r="F27" s="65">
        <f>VLOOKUP($A27,'Return Data'!$B$7:$R$2843,6,0)</f>
        <v>7.2066999999999997</v>
      </c>
      <c r="G27" s="66">
        <f t="shared" si="1"/>
        <v>2</v>
      </c>
      <c r="H27" s="65">
        <f>VLOOKUP($A27,'Return Data'!$B$7:$R$2843,7,0)</f>
        <v>5.1566999999999998</v>
      </c>
      <c r="I27" s="66">
        <f t="shared" si="2"/>
        <v>7</v>
      </c>
      <c r="J27" s="65">
        <f>VLOOKUP($A27,'Return Data'!$B$7:$R$2843,8,0)</f>
        <v>4.9494999999999996</v>
      </c>
      <c r="K27" s="66">
        <f t="shared" si="3"/>
        <v>12</v>
      </c>
      <c r="L27" s="65">
        <f>VLOOKUP($A27,'Return Data'!$B$7:$R$2843,9,0)</f>
        <v>4.3819999999999997</v>
      </c>
      <c r="M27" s="66">
        <f t="shared" si="4"/>
        <v>24</v>
      </c>
      <c r="N27" s="65">
        <f>VLOOKUP($A27,'Return Data'!$B$7:$R$2843,10,0)</f>
        <v>3.9681000000000002</v>
      </c>
      <c r="O27" s="66">
        <f t="shared" si="5"/>
        <v>24</v>
      </c>
      <c r="P27" s="65">
        <f>VLOOKUP($A27,'Return Data'!$B$7:$R$2843,11,0)</f>
        <v>4.6454000000000004</v>
      </c>
      <c r="Q27" s="66">
        <f t="shared" si="6"/>
        <v>19</v>
      </c>
      <c r="R27" s="65">
        <f>VLOOKUP($A27,'Return Data'!$B$7:$R$2843,12,0)</f>
        <v>4.3529999999999998</v>
      </c>
      <c r="S27" s="66">
        <f t="shared" si="7"/>
        <v>10</v>
      </c>
      <c r="T27" s="65">
        <f>VLOOKUP($A27,'Return Data'!$B$7:$R$2843,13,0)</f>
        <v>5.0956999999999999</v>
      </c>
      <c r="U27" s="66">
        <f t="shared" si="8"/>
        <v>9</v>
      </c>
      <c r="V27" s="65">
        <f>VLOOKUP($A27,'Return Data'!$B$7:$R$2843,17,0)</f>
        <v>4.4424000000000001</v>
      </c>
      <c r="W27" s="66">
        <f t="shared" si="9"/>
        <v>23</v>
      </c>
      <c r="X27" s="65">
        <f>VLOOKUP($A27,'Return Data'!$B$7:$R$2843,14,0)</f>
        <v>-0.18779999999999999</v>
      </c>
      <c r="Y27" s="66">
        <f t="shared" si="10"/>
        <v>23</v>
      </c>
      <c r="Z27" s="65">
        <f>VLOOKUP($A27,'Return Data'!$B$7:$R$2843,16,0)</f>
        <v>5.8194999999999997</v>
      </c>
      <c r="AA27" s="67">
        <f t="shared" si="11"/>
        <v>23</v>
      </c>
    </row>
    <row r="28" spans="1:27" x14ac:dyDescent="0.3">
      <c r="A28" s="63" t="s">
        <v>1057</v>
      </c>
      <c r="B28" s="64">
        <f>VLOOKUP($A28,'Return Data'!$B$7:$R$2843,3,0)</f>
        <v>44438</v>
      </c>
      <c r="C28" s="65">
        <f>VLOOKUP($A28,'Return Data'!$B$7:$R$2843,4,0)</f>
        <v>2898.27</v>
      </c>
      <c r="D28" s="65">
        <f>VLOOKUP($A28,'Return Data'!$B$7:$R$2843,5,0)</f>
        <v>4.3124000000000002</v>
      </c>
      <c r="E28" s="66">
        <f t="shared" si="0"/>
        <v>24</v>
      </c>
      <c r="F28" s="65">
        <f>VLOOKUP($A28,'Return Data'!$B$7:$R$2843,6,0)</f>
        <v>4.3124000000000002</v>
      </c>
      <c r="G28" s="66">
        <f t="shared" si="1"/>
        <v>24</v>
      </c>
      <c r="H28" s="65">
        <f>VLOOKUP($A28,'Return Data'!$B$7:$R$2843,7,0)</f>
        <v>4.3282999999999996</v>
      </c>
      <c r="I28" s="66">
        <f t="shared" si="2"/>
        <v>16</v>
      </c>
      <c r="J28" s="65">
        <f>VLOOKUP($A28,'Return Data'!$B$7:$R$2843,8,0)</f>
        <v>4.4828999999999999</v>
      </c>
      <c r="K28" s="66">
        <f t="shared" si="3"/>
        <v>23</v>
      </c>
      <c r="L28" s="65">
        <f>VLOOKUP($A28,'Return Data'!$B$7:$R$2843,9,0)</f>
        <v>4.4524999999999997</v>
      </c>
      <c r="M28" s="66">
        <f t="shared" si="4"/>
        <v>23</v>
      </c>
      <c r="N28" s="65">
        <f>VLOOKUP($A28,'Return Data'!$B$7:$R$2843,10,0)</f>
        <v>4.2552000000000003</v>
      </c>
      <c r="O28" s="66">
        <f t="shared" si="5"/>
        <v>19</v>
      </c>
      <c r="P28" s="65">
        <f>VLOOKUP($A28,'Return Data'!$B$7:$R$2843,11,0)</f>
        <v>4.4813000000000001</v>
      </c>
      <c r="Q28" s="66">
        <f t="shared" si="6"/>
        <v>20</v>
      </c>
      <c r="R28" s="65">
        <f>VLOOKUP($A28,'Return Data'!$B$7:$R$2843,12,0)</f>
        <v>3.9350999999999998</v>
      </c>
      <c r="S28" s="66">
        <f t="shared" si="7"/>
        <v>19</v>
      </c>
      <c r="T28" s="65">
        <f>VLOOKUP($A28,'Return Data'!$B$7:$R$2843,13,0)</f>
        <v>4.2743000000000002</v>
      </c>
      <c r="U28" s="66">
        <f t="shared" si="8"/>
        <v>23</v>
      </c>
      <c r="V28" s="65">
        <f>VLOOKUP($A28,'Return Data'!$B$7:$R$2843,17,0)</f>
        <v>5.0419999999999998</v>
      </c>
      <c r="W28" s="66">
        <f t="shared" si="9"/>
        <v>21</v>
      </c>
      <c r="X28" s="65">
        <f>VLOOKUP($A28,'Return Data'!$B$7:$R$2843,14,0)</f>
        <v>-0.49580000000000002</v>
      </c>
      <c r="Y28" s="66">
        <f t="shared" si="10"/>
        <v>24</v>
      </c>
      <c r="Z28" s="65">
        <f>VLOOKUP($A28,'Return Data'!$B$7:$R$2843,16,0)</f>
        <v>5.4850000000000003</v>
      </c>
      <c r="AA28" s="67">
        <f t="shared" si="11"/>
        <v>24</v>
      </c>
    </row>
    <row r="29" spans="1:27" x14ac:dyDescent="0.3">
      <c r="A29" s="63" t="s">
        <v>1059</v>
      </c>
      <c r="B29" s="64">
        <f>VLOOKUP($A29,'Return Data'!$B$7:$R$2843,3,0)</f>
        <v>44438</v>
      </c>
      <c r="C29" s="65">
        <f>VLOOKUP($A29,'Return Data'!$B$7:$R$2843,4,0)</f>
        <v>2848.4376999999999</v>
      </c>
      <c r="D29" s="65">
        <f>VLOOKUP($A29,'Return Data'!$B$7:$R$2843,5,0)</f>
        <v>4.7785000000000002</v>
      </c>
      <c r="E29" s="66">
        <f t="shared" si="0"/>
        <v>22</v>
      </c>
      <c r="F29" s="65">
        <f>VLOOKUP($A29,'Return Data'!$B$7:$R$2843,6,0)</f>
        <v>4.7785000000000002</v>
      </c>
      <c r="G29" s="66">
        <f t="shared" si="1"/>
        <v>22</v>
      </c>
      <c r="H29" s="65">
        <f>VLOOKUP($A29,'Return Data'!$B$7:$R$2843,7,0)</f>
        <v>4.7302999999999997</v>
      </c>
      <c r="I29" s="66">
        <f t="shared" si="2"/>
        <v>11</v>
      </c>
      <c r="J29" s="65">
        <f>VLOOKUP($A29,'Return Data'!$B$7:$R$2843,8,0)</f>
        <v>4.7253999999999996</v>
      </c>
      <c r="K29" s="66">
        <f t="shared" si="3"/>
        <v>14</v>
      </c>
      <c r="L29" s="65">
        <f>VLOOKUP($A29,'Return Data'!$B$7:$R$2843,9,0)</f>
        <v>4.8022</v>
      </c>
      <c r="M29" s="66">
        <f t="shared" si="4"/>
        <v>15</v>
      </c>
      <c r="N29" s="65">
        <f>VLOOKUP($A29,'Return Data'!$B$7:$R$2843,10,0)</f>
        <v>4.6026999999999996</v>
      </c>
      <c r="O29" s="66">
        <f t="shared" si="5"/>
        <v>12</v>
      </c>
      <c r="P29" s="65">
        <f>VLOOKUP($A29,'Return Data'!$B$7:$R$2843,11,0)</f>
        <v>4.4192</v>
      </c>
      <c r="Q29" s="66">
        <f t="shared" si="6"/>
        <v>22</v>
      </c>
      <c r="R29" s="65">
        <f>VLOOKUP($A29,'Return Data'!$B$7:$R$2843,12,0)</f>
        <v>3.8845000000000001</v>
      </c>
      <c r="S29" s="66">
        <f t="shared" si="7"/>
        <v>21</v>
      </c>
      <c r="T29" s="65">
        <f>VLOOKUP($A29,'Return Data'!$B$7:$R$2843,13,0)</f>
        <v>4.548</v>
      </c>
      <c r="U29" s="66">
        <f t="shared" si="8"/>
        <v>19</v>
      </c>
      <c r="V29" s="65">
        <f>VLOOKUP($A29,'Return Data'!$B$7:$R$2843,17,0)</f>
        <v>6.2472000000000003</v>
      </c>
      <c r="W29" s="66">
        <f t="shared" si="9"/>
        <v>16</v>
      </c>
      <c r="X29" s="65">
        <f>VLOOKUP($A29,'Return Data'!$B$7:$R$2843,14,0)</f>
        <v>7.1375999999999999</v>
      </c>
      <c r="Y29" s="66">
        <f t="shared" si="10"/>
        <v>11</v>
      </c>
      <c r="Z29" s="65">
        <f>VLOOKUP($A29,'Return Data'!$B$7:$R$2843,16,0)</f>
        <v>7.8882000000000003</v>
      </c>
      <c r="AA29" s="67">
        <f t="shared" si="11"/>
        <v>12</v>
      </c>
    </row>
    <row r="30" spans="1:27" x14ac:dyDescent="0.3">
      <c r="A30" s="63" t="s">
        <v>1060</v>
      </c>
      <c r="B30" s="64">
        <f>VLOOKUP($A30,'Return Data'!$B$7:$R$2843,3,0)</f>
        <v>44438</v>
      </c>
      <c r="C30" s="65">
        <f>VLOOKUP($A30,'Return Data'!$B$7:$R$2843,4,0)</f>
        <v>27.587800000000001</v>
      </c>
      <c r="D30" s="65">
        <f>VLOOKUP($A30,'Return Data'!$B$7:$R$2843,5,0)</f>
        <v>5.1178999999999997</v>
      </c>
      <c r="E30" s="66">
        <f t="shared" si="0"/>
        <v>18</v>
      </c>
      <c r="F30" s="65">
        <f>VLOOKUP($A30,'Return Data'!$B$7:$R$2843,6,0)</f>
        <v>5.1178999999999997</v>
      </c>
      <c r="G30" s="66">
        <f t="shared" si="1"/>
        <v>18</v>
      </c>
      <c r="H30" s="65">
        <f>VLOOKUP($A30,'Return Data'!$B$7:$R$2843,7,0)</f>
        <v>4.2751000000000001</v>
      </c>
      <c r="I30" s="66">
        <f t="shared" si="2"/>
        <v>19</v>
      </c>
      <c r="J30" s="65">
        <f>VLOOKUP($A30,'Return Data'!$B$7:$R$2843,8,0)</f>
        <v>4.5156000000000001</v>
      </c>
      <c r="K30" s="66">
        <f t="shared" si="3"/>
        <v>22</v>
      </c>
      <c r="L30" s="65">
        <f>VLOOKUP($A30,'Return Data'!$B$7:$R$2843,9,0)</f>
        <v>4.4941000000000004</v>
      </c>
      <c r="M30" s="66">
        <f t="shared" si="4"/>
        <v>22</v>
      </c>
      <c r="N30" s="65">
        <f>VLOOKUP($A30,'Return Data'!$B$7:$R$2843,10,0)</f>
        <v>4.0777000000000001</v>
      </c>
      <c r="O30" s="66">
        <f t="shared" si="5"/>
        <v>22</v>
      </c>
      <c r="P30" s="65">
        <f>VLOOKUP($A30,'Return Data'!$B$7:$R$2843,11,0)</f>
        <v>4.3452999999999999</v>
      </c>
      <c r="Q30" s="66">
        <f t="shared" si="6"/>
        <v>23</v>
      </c>
      <c r="R30" s="65">
        <f>VLOOKUP($A30,'Return Data'!$B$7:$R$2843,12,0)</f>
        <v>3.8797999999999999</v>
      </c>
      <c r="S30" s="66">
        <f t="shared" si="7"/>
        <v>22</v>
      </c>
      <c r="T30" s="65">
        <f>VLOOKUP($A30,'Return Data'!$B$7:$R$2843,13,0)</f>
        <v>4.3155000000000001</v>
      </c>
      <c r="U30" s="66">
        <f t="shared" si="8"/>
        <v>22</v>
      </c>
      <c r="V30" s="65">
        <f>VLOOKUP($A30,'Return Data'!$B$7:$R$2843,17,0)</f>
        <v>5.7968999999999999</v>
      </c>
      <c r="W30" s="66">
        <f t="shared" si="9"/>
        <v>19</v>
      </c>
      <c r="X30" s="65">
        <f>VLOOKUP($A30,'Return Data'!$B$7:$R$2843,14,0)</f>
        <v>3.2639</v>
      </c>
      <c r="Y30" s="66">
        <f t="shared" si="10"/>
        <v>20</v>
      </c>
      <c r="Z30" s="65">
        <f>VLOOKUP($A30,'Return Data'!$B$7:$R$2843,16,0)</f>
        <v>6.7645999999999997</v>
      </c>
      <c r="AA30" s="67">
        <f t="shared" si="11"/>
        <v>20</v>
      </c>
    </row>
    <row r="31" spans="1:27" x14ac:dyDescent="0.3">
      <c r="A31" s="63" t="s">
        <v>1064</v>
      </c>
      <c r="B31" s="64">
        <f>VLOOKUP($A31,'Return Data'!$B$7:$R$2843,3,0)</f>
        <v>44438</v>
      </c>
      <c r="C31" s="65">
        <f>VLOOKUP($A31,'Return Data'!$B$7:$R$2843,4,0)</f>
        <v>3180.0763999999999</v>
      </c>
      <c r="D31" s="65">
        <f>VLOOKUP($A31,'Return Data'!$B$7:$R$2843,5,0)</f>
        <v>4.7567000000000004</v>
      </c>
      <c r="E31" s="66">
        <f t="shared" si="0"/>
        <v>23</v>
      </c>
      <c r="F31" s="65">
        <f>VLOOKUP($A31,'Return Data'!$B$7:$R$2843,6,0)</f>
        <v>4.7567000000000004</v>
      </c>
      <c r="G31" s="66">
        <f t="shared" si="1"/>
        <v>23</v>
      </c>
      <c r="H31" s="65">
        <f>VLOOKUP($A31,'Return Data'!$B$7:$R$2843,7,0)</f>
        <v>4.3166000000000002</v>
      </c>
      <c r="I31" s="66">
        <f t="shared" si="2"/>
        <v>17</v>
      </c>
      <c r="J31" s="65">
        <f>VLOOKUP($A31,'Return Data'!$B$7:$R$2843,8,0)</f>
        <v>4.6653000000000002</v>
      </c>
      <c r="K31" s="66">
        <f t="shared" si="3"/>
        <v>16</v>
      </c>
      <c r="L31" s="65">
        <f>VLOOKUP($A31,'Return Data'!$B$7:$R$2843,9,0)</f>
        <v>4.7031999999999998</v>
      </c>
      <c r="M31" s="66">
        <f t="shared" si="4"/>
        <v>16</v>
      </c>
      <c r="N31" s="65">
        <f>VLOOKUP($A31,'Return Data'!$B$7:$R$2843,10,0)</f>
        <v>4.4890999999999996</v>
      </c>
      <c r="O31" s="66">
        <f t="shared" si="5"/>
        <v>14</v>
      </c>
      <c r="P31" s="65">
        <f>VLOOKUP($A31,'Return Data'!$B$7:$R$2843,11,0)</f>
        <v>4.9157000000000002</v>
      </c>
      <c r="Q31" s="66">
        <f t="shared" si="6"/>
        <v>13</v>
      </c>
      <c r="R31" s="65">
        <f>VLOOKUP($A31,'Return Data'!$B$7:$R$2843,12,0)</f>
        <v>4.0087000000000002</v>
      </c>
      <c r="S31" s="66">
        <f t="shared" si="7"/>
        <v>16</v>
      </c>
      <c r="T31" s="65">
        <f>VLOOKUP($A31,'Return Data'!$B$7:$R$2843,13,0)</f>
        <v>4.7838000000000003</v>
      </c>
      <c r="U31" s="66">
        <f t="shared" si="8"/>
        <v>14</v>
      </c>
      <c r="V31" s="65">
        <f>VLOOKUP($A31,'Return Data'!$B$7:$R$2843,17,0)</f>
        <v>6.3921000000000001</v>
      </c>
      <c r="W31" s="66">
        <f t="shared" si="9"/>
        <v>11</v>
      </c>
      <c r="X31" s="65">
        <f>VLOOKUP($A31,'Return Data'!$B$7:$R$2843,14,0)</f>
        <v>5.1394000000000002</v>
      </c>
      <c r="Y31" s="66">
        <f t="shared" si="10"/>
        <v>19</v>
      </c>
      <c r="Z31" s="65">
        <f>VLOOKUP($A31,'Return Data'!$B$7:$R$2843,16,0)</f>
        <v>7.3426</v>
      </c>
      <c r="AA31" s="67">
        <f t="shared" si="11"/>
        <v>16</v>
      </c>
    </row>
    <row r="32" spans="1:27" x14ac:dyDescent="0.3">
      <c r="A32" s="63" t="s">
        <v>1065</v>
      </c>
      <c r="B32" s="64">
        <f>VLOOKUP($A32,'Return Data'!$B$7:$R$2843,3,0)</f>
        <v>44438</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-5.0000000000000001E-3</v>
      </c>
      <c r="S32" s="66">
        <f t="shared" si="7"/>
        <v>26</v>
      </c>
      <c r="T32" s="65">
        <f>VLOOKUP($A32,'Return Data'!$B$7:$R$2843,13,0)</f>
        <v>-3.8E-3</v>
      </c>
      <c r="U32" s="66">
        <f t="shared" si="8"/>
        <v>26</v>
      </c>
      <c r="V32" s="65"/>
      <c r="W32" s="66"/>
      <c r="X32" s="65"/>
      <c r="Y32" s="66"/>
      <c r="Z32" s="65">
        <f>VLOOKUP($A32,'Return Data'!$B$7:$R$2843,16,0)</f>
        <v>-16.353300000000001</v>
      </c>
      <c r="AA32" s="67">
        <f t="shared" si="11"/>
        <v>26</v>
      </c>
    </row>
    <row r="33" spans="1:27" x14ac:dyDescent="0.3">
      <c r="A33" s="63" t="s">
        <v>1066</v>
      </c>
      <c r="B33" s="64">
        <f>VLOOKUP($A33,'Return Data'!$B$7:$R$2843,3,0)</f>
        <v>44438</v>
      </c>
      <c r="C33" s="65">
        <f>VLOOKUP($A33,'Return Data'!$B$7:$R$2843,4,0)</f>
        <v>2701.1857</v>
      </c>
      <c r="D33" s="65">
        <f>VLOOKUP($A33,'Return Data'!$B$7:$R$2843,5,0)</f>
        <v>5.1296999999999997</v>
      </c>
      <c r="E33" s="66">
        <f t="shared" si="0"/>
        <v>17</v>
      </c>
      <c r="F33" s="65">
        <f>VLOOKUP($A33,'Return Data'!$B$7:$R$2843,6,0)</f>
        <v>5.1296999999999997</v>
      </c>
      <c r="G33" s="66">
        <f t="shared" si="1"/>
        <v>17</v>
      </c>
      <c r="H33" s="65">
        <f>VLOOKUP($A33,'Return Data'!$B$7:$R$2843,7,0)</f>
        <v>7.0056000000000003</v>
      </c>
      <c r="I33" s="66">
        <f t="shared" si="2"/>
        <v>3</v>
      </c>
      <c r="J33" s="65">
        <f>VLOOKUP($A33,'Return Data'!$B$7:$R$2843,8,0)</f>
        <v>6.8841999999999999</v>
      </c>
      <c r="K33" s="66">
        <f t="shared" si="3"/>
        <v>3</v>
      </c>
      <c r="L33" s="65">
        <f>VLOOKUP($A33,'Return Data'!$B$7:$R$2843,9,0)</f>
        <v>6.915</v>
      </c>
      <c r="M33" s="66">
        <f t="shared" si="4"/>
        <v>3</v>
      </c>
      <c r="N33" s="65">
        <f>VLOOKUP($A33,'Return Data'!$B$7:$R$2843,10,0)</f>
        <v>5.4218000000000002</v>
      </c>
      <c r="O33" s="66">
        <f t="shared" si="5"/>
        <v>4</v>
      </c>
      <c r="P33" s="65">
        <f>VLOOKUP($A33,'Return Data'!$B$7:$R$2843,11,0)</f>
        <v>5.18</v>
      </c>
      <c r="Q33" s="66">
        <f t="shared" si="6"/>
        <v>8</v>
      </c>
      <c r="R33" s="65">
        <f>VLOOKUP($A33,'Return Data'!$B$7:$R$2843,12,0)</f>
        <v>4.3243999999999998</v>
      </c>
      <c r="S33" s="66">
        <f t="shared" si="7"/>
        <v>12</v>
      </c>
      <c r="T33" s="65">
        <f>VLOOKUP($A33,'Return Data'!$B$7:$R$2843,13,0)</f>
        <v>4.7854999999999999</v>
      </c>
      <c r="U33" s="66">
        <f t="shared" si="8"/>
        <v>13</v>
      </c>
      <c r="V33" s="65">
        <f>VLOOKUP($A33,'Return Data'!$B$7:$R$2843,17,0)</f>
        <v>6.3701999999999996</v>
      </c>
      <c r="W33" s="66">
        <f>RANK(V33,V$8:V$33,0)</f>
        <v>13</v>
      </c>
      <c r="X33" s="65">
        <f>VLOOKUP($A33,'Return Data'!$B$7:$R$2843,14,0)</f>
        <v>2.8485999999999998</v>
      </c>
      <c r="Y33" s="66">
        <f>RANK(X33,X$8:X$33,0)</f>
        <v>21</v>
      </c>
      <c r="Z33" s="65">
        <f>VLOOKUP($A33,'Return Data'!$B$7:$R$2843,16,0)</f>
        <v>6.6109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6.3241230769230778</v>
      </c>
      <c r="E35" s="74"/>
      <c r="F35" s="75">
        <f>AVERAGE(F8:F33)</f>
        <v>6.3241230769230778</v>
      </c>
      <c r="G35" s="74"/>
      <c r="H35" s="75">
        <f>AVERAGE(H8:H33)</f>
        <v>5.1043961538461531</v>
      </c>
      <c r="I35" s="74"/>
      <c r="J35" s="75">
        <f>AVERAGE(J8:J33)</f>
        <v>5.2169730769230771</v>
      </c>
      <c r="K35" s="74"/>
      <c r="L35" s="75">
        <f>AVERAGE(L8:L33)</f>
        <v>5.1685269230769233</v>
      </c>
      <c r="M35" s="74"/>
      <c r="N35" s="75">
        <f>AVERAGE(N8:N33)</f>
        <v>4.553357692307693</v>
      </c>
      <c r="O35" s="74"/>
      <c r="P35" s="75">
        <f>AVERAGE(P8:P33)</f>
        <v>4.8558576923076933</v>
      </c>
      <c r="Q35" s="74"/>
      <c r="R35" s="75">
        <f>AVERAGE(R8:R33)</f>
        <v>4.4296961538461543</v>
      </c>
      <c r="S35" s="74"/>
      <c r="T35" s="75">
        <f>AVERAGE(T8:T33)</f>
        <v>5.0794346153846153</v>
      </c>
      <c r="U35" s="74"/>
      <c r="V35" s="75">
        <f>AVERAGE(V8:V33)</f>
        <v>5.8482160000000007</v>
      </c>
      <c r="W35" s="74"/>
      <c r="X35" s="75">
        <f>AVERAGE(X8:X33)</f>
        <v>5.1962800000000007</v>
      </c>
      <c r="Y35" s="74"/>
      <c r="Z35" s="75">
        <f>AVERAGE(Z8:Z33)</f>
        <v>6.4496230769230793</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-7.4999999999999997E-3</v>
      </c>
      <c r="Q36" s="74"/>
      <c r="R36" s="75">
        <f>MIN(R8:R33)</f>
        <v>-5.0000000000000001E-3</v>
      </c>
      <c r="S36" s="74"/>
      <c r="T36" s="75">
        <f>MIN(T8:T33)</f>
        <v>-3.8E-3</v>
      </c>
      <c r="U36" s="74"/>
      <c r="V36" s="75">
        <f>MIN(V8:V33)</f>
        <v>-6.7042000000000002</v>
      </c>
      <c r="W36" s="74"/>
      <c r="X36" s="75">
        <f>MIN(X8:X33)</f>
        <v>-8.6631</v>
      </c>
      <c r="Y36" s="74"/>
      <c r="Z36" s="75">
        <f>MIN(Z8:Z33)</f>
        <v>-16.353300000000001</v>
      </c>
      <c r="AA36" s="76"/>
    </row>
    <row r="37" spans="1:27" ht="15" thickBot="1" x14ac:dyDescent="0.35">
      <c r="A37" s="77" t="s">
        <v>29</v>
      </c>
      <c r="B37" s="78"/>
      <c r="C37" s="78"/>
      <c r="D37" s="79">
        <f>MAX(D8:D33)</f>
        <v>33.820399999999999</v>
      </c>
      <c r="E37" s="78"/>
      <c r="F37" s="79">
        <f>MAX(F8:F33)</f>
        <v>33.820399999999999</v>
      </c>
      <c r="G37" s="78"/>
      <c r="H37" s="79">
        <f>MAX(H8:H33)</f>
        <v>17.799900000000001</v>
      </c>
      <c r="I37" s="78"/>
      <c r="J37" s="79">
        <f>MAX(J8:J33)</f>
        <v>11.881600000000001</v>
      </c>
      <c r="K37" s="78"/>
      <c r="L37" s="79">
        <f>MAX(L8:L33)</f>
        <v>10.8917</v>
      </c>
      <c r="M37" s="78"/>
      <c r="N37" s="79">
        <f>MAX(N8:N33)</f>
        <v>7.3311999999999999</v>
      </c>
      <c r="O37" s="78"/>
      <c r="P37" s="79">
        <f>MAX(P8:P33)</f>
        <v>8.6112000000000002</v>
      </c>
      <c r="Q37" s="78"/>
      <c r="R37" s="79">
        <f>MAX(R8:R33)</f>
        <v>10.4217</v>
      </c>
      <c r="S37" s="78"/>
      <c r="T37" s="79">
        <f>MAX(T8:T33)</f>
        <v>11.891999999999999</v>
      </c>
      <c r="U37" s="78"/>
      <c r="V37" s="79">
        <f>MAX(V8:V33)</f>
        <v>10.740399999999999</v>
      </c>
      <c r="W37" s="78"/>
      <c r="X37" s="79">
        <f>MAX(X8:X33)</f>
        <v>7.9428999999999998</v>
      </c>
      <c r="Y37" s="78"/>
      <c r="Z37" s="79">
        <f>MAX(Z8:Z33)</f>
        <v>8.5427999999999997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44438</v>
      </c>
      <c r="C8" s="65">
        <f>VLOOKUP($A8,'Return Data'!$B$7:$R$2843,4,0)</f>
        <v>525.70749999999998</v>
      </c>
      <c r="D8" s="65">
        <f>VLOOKUP($A8,'Return Data'!$B$7:$R$2843,5,0)</f>
        <v>4.1950000000000003</v>
      </c>
      <c r="E8" s="66">
        <f t="shared" ref="E8:E33" si="0">RANK(D8,D$8:D$33,0)</f>
        <v>22</v>
      </c>
      <c r="F8" s="65">
        <f>VLOOKUP($A8,'Return Data'!$B$7:$R$2843,6,0)</f>
        <v>4.1950000000000003</v>
      </c>
      <c r="G8" s="66">
        <f t="shared" ref="G8:G33" si="1">RANK(F8,F$8:F$33,0)</f>
        <v>22</v>
      </c>
      <c r="H8" s="65">
        <f>VLOOKUP($A8,'Return Data'!$B$7:$R$2843,7,0)</f>
        <v>4.8010999999999999</v>
      </c>
      <c r="I8" s="66">
        <f t="shared" ref="I8:I33" si="2">RANK(H8,H$8:H$33,0)</f>
        <v>5</v>
      </c>
      <c r="J8" s="65">
        <f>VLOOKUP($A8,'Return Data'!$B$7:$R$2843,8,0)</f>
        <v>4.6750999999999996</v>
      </c>
      <c r="K8" s="66">
        <f t="shared" ref="K8:K33" si="3">RANK(J8,J$8:J$33,0)</f>
        <v>8</v>
      </c>
      <c r="L8" s="65">
        <f>VLOOKUP($A8,'Return Data'!$B$7:$R$2843,9,0)</f>
        <v>4.7282999999999999</v>
      </c>
      <c r="M8" s="66">
        <f t="shared" ref="M8:M33" si="4">RANK(L8,L$8:L$33,0)</f>
        <v>8</v>
      </c>
      <c r="N8" s="65">
        <f>VLOOKUP($A8,'Return Data'!$B$7:$R$2843,10,0)</f>
        <v>4.3118999999999996</v>
      </c>
      <c r="O8" s="66">
        <f t="shared" ref="O8:O33" si="5">RANK(N8,N$8:N$33,0)</f>
        <v>8</v>
      </c>
      <c r="P8" s="65">
        <f>VLOOKUP($A8,'Return Data'!$B$7:$R$2843,11,0)</f>
        <v>4.8186</v>
      </c>
      <c r="Q8" s="66">
        <f t="shared" ref="Q8:Q33" si="6">RANK(P8,P$8:P$33,0)</f>
        <v>6</v>
      </c>
      <c r="R8" s="65">
        <f>VLOOKUP($A8,'Return Data'!$B$7:$R$2843,12,0)</f>
        <v>3.7890999999999999</v>
      </c>
      <c r="S8" s="66">
        <f t="shared" ref="S8:S33" si="7">RANK(R8,R$8:R$33,0)</f>
        <v>9</v>
      </c>
      <c r="T8" s="65">
        <f>VLOOKUP($A8,'Return Data'!$B$7:$R$2843,13,0)</f>
        <v>4.6326999999999998</v>
      </c>
      <c r="U8" s="66">
        <f t="shared" ref="U8:U33" si="8">RANK(T8,T$8:T$33,0)</f>
        <v>7</v>
      </c>
      <c r="V8" s="65">
        <f>VLOOKUP($A8,'Return Data'!$B$7:$R$2843,17,0)</f>
        <v>6.2903000000000002</v>
      </c>
      <c r="W8" s="66">
        <f t="shared" ref="W8:W31" si="9">RANK(V8,V$8:V$33,0)</f>
        <v>7</v>
      </c>
      <c r="X8" s="65">
        <f>VLOOKUP($A8,'Return Data'!$B$7:$R$2843,14,0)</f>
        <v>7.0580999999999996</v>
      </c>
      <c r="Y8" s="66">
        <f t="shared" ref="Y8:Y31" si="10">RANK(X8,X$8:X$33,0)</f>
        <v>6</v>
      </c>
      <c r="Z8" s="65">
        <f>VLOOKUP($A8,'Return Data'!$B$7:$R$2843,16,0)</f>
        <v>7.3784000000000001</v>
      </c>
      <c r="AA8" s="67">
        <f t="shared" ref="AA8:AA33" si="11">RANK(Z8,Z$8:Z$33,0)</f>
        <v>14</v>
      </c>
    </row>
    <row r="9" spans="1:27" x14ac:dyDescent="0.3">
      <c r="A9" s="63" t="s">
        <v>1015</v>
      </c>
      <c r="B9" s="64">
        <f>VLOOKUP($A9,'Return Data'!$B$7:$R$2843,3,0)</f>
        <v>44438</v>
      </c>
      <c r="C9" s="65">
        <f>VLOOKUP($A9,'Return Data'!$B$7:$R$2843,4,0)</f>
        <v>2445.8290000000002</v>
      </c>
      <c r="D9" s="65">
        <f>VLOOKUP($A9,'Return Data'!$B$7:$R$2843,5,0)</f>
        <v>5.2354000000000003</v>
      </c>
      <c r="E9" s="66">
        <f t="shared" si="0"/>
        <v>8</v>
      </c>
      <c r="F9" s="65">
        <f>VLOOKUP($A9,'Return Data'!$B$7:$R$2843,6,0)</f>
        <v>5.2354000000000003</v>
      </c>
      <c r="G9" s="66">
        <f t="shared" si="1"/>
        <v>8</v>
      </c>
      <c r="H9" s="65">
        <f>VLOOKUP($A9,'Return Data'!$B$7:$R$2843,7,0)</f>
        <v>4.6497999999999999</v>
      </c>
      <c r="I9" s="66">
        <f t="shared" si="2"/>
        <v>6</v>
      </c>
      <c r="J9" s="65">
        <f>VLOOKUP($A9,'Return Data'!$B$7:$R$2843,8,0)</f>
        <v>4.7649999999999997</v>
      </c>
      <c r="K9" s="66">
        <f t="shared" si="3"/>
        <v>7</v>
      </c>
      <c r="L9" s="65">
        <f>VLOOKUP($A9,'Return Data'!$B$7:$R$2843,9,0)</f>
        <v>4.7348999999999997</v>
      </c>
      <c r="M9" s="66">
        <f t="shared" si="4"/>
        <v>7</v>
      </c>
      <c r="N9" s="65">
        <f>VLOOKUP($A9,'Return Data'!$B$7:$R$2843,10,0)</f>
        <v>4.3461999999999996</v>
      </c>
      <c r="O9" s="66">
        <f t="shared" si="5"/>
        <v>7</v>
      </c>
      <c r="P9" s="65">
        <f>VLOOKUP($A9,'Return Data'!$B$7:$R$2843,11,0)</f>
        <v>4.5998999999999999</v>
      </c>
      <c r="Q9" s="66">
        <f t="shared" si="6"/>
        <v>11</v>
      </c>
      <c r="R9" s="65">
        <f>VLOOKUP($A9,'Return Data'!$B$7:$R$2843,12,0)</f>
        <v>3.9413999999999998</v>
      </c>
      <c r="S9" s="66">
        <f t="shared" si="7"/>
        <v>8</v>
      </c>
      <c r="T9" s="65">
        <f>VLOOKUP($A9,'Return Data'!$B$7:$R$2843,13,0)</f>
        <v>4.5439999999999996</v>
      </c>
      <c r="U9" s="66">
        <f t="shared" si="8"/>
        <v>10</v>
      </c>
      <c r="V9" s="65">
        <f>VLOOKUP($A9,'Return Data'!$B$7:$R$2843,17,0)</f>
        <v>6.2020999999999997</v>
      </c>
      <c r="W9" s="66">
        <f t="shared" si="9"/>
        <v>9</v>
      </c>
      <c r="X9" s="65">
        <f>VLOOKUP($A9,'Return Data'!$B$7:$R$2843,14,0)</f>
        <v>7.1456</v>
      </c>
      <c r="Y9" s="66">
        <f t="shared" si="10"/>
        <v>2</v>
      </c>
      <c r="Z9" s="65">
        <f>VLOOKUP($A9,'Return Data'!$B$7:$R$2843,16,0)</f>
        <v>7.8064</v>
      </c>
      <c r="AA9" s="67">
        <f t="shared" si="11"/>
        <v>6</v>
      </c>
    </row>
    <row r="10" spans="1:27" x14ac:dyDescent="0.3">
      <c r="A10" s="63" t="s">
        <v>1016</v>
      </c>
      <c r="B10" s="64">
        <f>VLOOKUP($A10,'Return Data'!$B$7:$R$2843,3,0)</f>
        <v>44438</v>
      </c>
      <c r="C10" s="65">
        <f>VLOOKUP($A10,'Return Data'!$B$7:$R$2843,4,0)</f>
        <v>1577.8665000000001</v>
      </c>
      <c r="D10" s="65">
        <f>VLOOKUP($A10,'Return Data'!$B$7:$R$2843,5,0)</f>
        <v>5.4238999999999997</v>
      </c>
      <c r="E10" s="66">
        <f t="shared" si="0"/>
        <v>7</v>
      </c>
      <c r="F10" s="65">
        <f>VLOOKUP($A10,'Return Data'!$B$7:$R$2843,6,0)</f>
        <v>5.4238999999999997</v>
      </c>
      <c r="G10" s="66">
        <f t="shared" si="1"/>
        <v>7</v>
      </c>
      <c r="H10" s="65">
        <f>VLOOKUP($A10,'Return Data'!$B$7:$R$2843,7,0)</f>
        <v>2.7347000000000001</v>
      </c>
      <c r="I10" s="66">
        <f t="shared" si="2"/>
        <v>25</v>
      </c>
      <c r="J10" s="65">
        <f>VLOOKUP($A10,'Return Data'!$B$7:$R$2843,8,0)</f>
        <v>3.9110999999999998</v>
      </c>
      <c r="K10" s="66">
        <f t="shared" si="3"/>
        <v>22</v>
      </c>
      <c r="L10" s="65">
        <f>VLOOKUP($A10,'Return Data'!$B$7:$R$2843,9,0)</f>
        <v>4.7039999999999997</v>
      </c>
      <c r="M10" s="66">
        <f t="shared" si="4"/>
        <v>9</v>
      </c>
      <c r="N10" s="65">
        <f>VLOOKUP($A10,'Return Data'!$B$7:$R$2843,10,0)</f>
        <v>3.2138</v>
      </c>
      <c r="O10" s="66">
        <f t="shared" si="5"/>
        <v>25</v>
      </c>
      <c r="P10" s="65">
        <f>VLOOKUP($A10,'Return Data'!$B$7:$R$2843,11,0)</f>
        <v>4.8939000000000004</v>
      </c>
      <c r="Q10" s="66">
        <f t="shared" si="6"/>
        <v>5</v>
      </c>
      <c r="R10" s="65">
        <f>VLOOKUP($A10,'Return Data'!$B$7:$R$2843,12,0)</f>
        <v>7.3918999999999997</v>
      </c>
      <c r="S10" s="66">
        <f t="shared" si="7"/>
        <v>2</v>
      </c>
      <c r="T10" s="65">
        <f>VLOOKUP($A10,'Return Data'!$B$7:$R$2843,13,0)</f>
        <v>7.8002000000000002</v>
      </c>
      <c r="U10" s="66">
        <f t="shared" si="8"/>
        <v>2</v>
      </c>
      <c r="V10" s="65">
        <f>VLOOKUP($A10,'Return Data'!$B$7:$R$2843,17,0)</f>
        <v>-6.9352999999999998</v>
      </c>
      <c r="W10" s="66">
        <f t="shared" si="9"/>
        <v>25</v>
      </c>
      <c r="X10" s="65">
        <f>VLOOKUP($A10,'Return Data'!$B$7:$R$2843,14,0)</f>
        <v>-8.9047000000000001</v>
      </c>
      <c r="Y10" s="66">
        <f t="shared" si="10"/>
        <v>25</v>
      </c>
      <c r="Z10" s="65">
        <f>VLOOKUP($A10,'Return Data'!$B$7:$R$2843,16,0)</f>
        <v>3.8117000000000001</v>
      </c>
      <c r="AA10" s="67">
        <f t="shared" si="11"/>
        <v>24</v>
      </c>
    </row>
    <row r="11" spans="1:27" x14ac:dyDescent="0.3">
      <c r="A11" s="63" t="s">
        <v>1020</v>
      </c>
      <c r="B11" s="64">
        <f>VLOOKUP($A11,'Return Data'!$B$7:$R$2843,3,0)</f>
        <v>44438</v>
      </c>
      <c r="C11" s="65">
        <f>VLOOKUP($A11,'Return Data'!$B$7:$R$2843,4,0)</f>
        <v>32.329099999999997</v>
      </c>
      <c r="D11" s="65">
        <f>VLOOKUP($A11,'Return Data'!$B$7:$R$2843,5,0)</f>
        <v>5.1203000000000003</v>
      </c>
      <c r="E11" s="66">
        <f t="shared" si="0"/>
        <v>9</v>
      </c>
      <c r="F11" s="65">
        <f>VLOOKUP($A11,'Return Data'!$B$7:$R$2843,6,0)</f>
        <v>5.1203000000000003</v>
      </c>
      <c r="G11" s="66">
        <f t="shared" si="1"/>
        <v>9</v>
      </c>
      <c r="H11" s="65">
        <f>VLOOKUP($A11,'Return Data'!$B$7:$R$2843,7,0)</f>
        <v>3.1147</v>
      </c>
      <c r="I11" s="66">
        <f t="shared" si="2"/>
        <v>24</v>
      </c>
      <c r="J11" s="65">
        <f>VLOOKUP($A11,'Return Data'!$B$7:$R$2843,8,0)</f>
        <v>3.8654999999999999</v>
      </c>
      <c r="K11" s="66">
        <f t="shared" si="3"/>
        <v>23</v>
      </c>
      <c r="L11" s="65">
        <f>VLOOKUP($A11,'Return Data'!$B$7:$R$2843,9,0)</f>
        <v>3.8035000000000001</v>
      </c>
      <c r="M11" s="66">
        <f t="shared" si="4"/>
        <v>24</v>
      </c>
      <c r="N11" s="65">
        <f>VLOOKUP($A11,'Return Data'!$B$7:$R$2843,10,0)</f>
        <v>3.9456000000000002</v>
      </c>
      <c r="O11" s="66">
        <f t="shared" si="5"/>
        <v>14</v>
      </c>
      <c r="P11" s="65">
        <f>VLOOKUP($A11,'Return Data'!$B$7:$R$2843,11,0)</f>
        <v>4.6059000000000001</v>
      </c>
      <c r="Q11" s="66">
        <f t="shared" si="6"/>
        <v>10</v>
      </c>
      <c r="R11" s="65">
        <f>VLOOKUP($A11,'Return Data'!$B$7:$R$2843,12,0)</f>
        <v>3.7545000000000002</v>
      </c>
      <c r="S11" s="66">
        <f t="shared" si="7"/>
        <v>11</v>
      </c>
      <c r="T11" s="65">
        <f>VLOOKUP($A11,'Return Data'!$B$7:$R$2843,13,0)</f>
        <v>4.4654999999999996</v>
      </c>
      <c r="U11" s="66">
        <f t="shared" si="8"/>
        <v>11</v>
      </c>
      <c r="V11" s="65">
        <f>VLOOKUP($A11,'Return Data'!$B$7:$R$2843,17,0)</f>
        <v>6.0613000000000001</v>
      </c>
      <c r="W11" s="66">
        <f t="shared" si="9"/>
        <v>11</v>
      </c>
      <c r="X11" s="65">
        <f>VLOOKUP($A11,'Return Data'!$B$7:$R$2843,14,0)</f>
        <v>6.4968000000000004</v>
      </c>
      <c r="Y11" s="66">
        <f t="shared" si="10"/>
        <v>11</v>
      </c>
      <c r="Z11" s="65">
        <f>VLOOKUP($A11,'Return Data'!$B$7:$R$2843,16,0)</f>
        <v>7.6746999999999996</v>
      </c>
      <c r="AA11" s="67">
        <f t="shared" si="11"/>
        <v>7</v>
      </c>
    </row>
    <row r="12" spans="1:27" x14ac:dyDescent="0.3">
      <c r="A12" s="63" t="s">
        <v>1023</v>
      </c>
      <c r="B12" s="64">
        <f>VLOOKUP($A12,'Return Data'!$B$7:$R$2843,3,0)</f>
        <v>44438</v>
      </c>
      <c r="C12" s="65">
        <f>VLOOKUP($A12,'Return Data'!$B$7:$R$2843,4,0)</f>
        <v>33.6051</v>
      </c>
      <c r="D12" s="65">
        <f>VLOOKUP($A12,'Return Data'!$B$7:$R$2843,5,0)</f>
        <v>4.9983000000000004</v>
      </c>
      <c r="E12" s="66">
        <f t="shared" si="0"/>
        <v>13</v>
      </c>
      <c r="F12" s="65">
        <f>VLOOKUP($A12,'Return Data'!$B$7:$R$2843,6,0)</f>
        <v>4.9983000000000004</v>
      </c>
      <c r="G12" s="66">
        <f t="shared" si="1"/>
        <v>13</v>
      </c>
      <c r="H12" s="65">
        <f>VLOOKUP($A12,'Return Data'!$B$7:$R$2843,7,0)</f>
        <v>4.1462000000000003</v>
      </c>
      <c r="I12" s="66">
        <f t="shared" si="2"/>
        <v>12</v>
      </c>
      <c r="J12" s="65">
        <f>VLOOKUP($A12,'Return Data'!$B$7:$R$2843,8,0)</f>
        <v>4.0518999999999998</v>
      </c>
      <c r="K12" s="66">
        <f t="shared" si="3"/>
        <v>21</v>
      </c>
      <c r="L12" s="65">
        <f>VLOOKUP($A12,'Return Data'!$B$7:$R$2843,9,0)</f>
        <v>4.0606999999999998</v>
      </c>
      <c r="M12" s="66">
        <f t="shared" si="4"/>
        <v>21</v>
      </c>
      <c r="N12" s="65">
        <f>VLOOKUP($A12,'Return Data'!$B$7:$R$2843,10,0)</f>
        <v>3.726</v>
      </c>
      <c r="O12" s="66">
        <f t="shared" si="5"/>
        <v>21</v>
      </c>
      <c r="P12" s="65">
        <f>VLOOKUP($A12,'Return Data'!$B$7:$R$2843,11,0)</f>
        <v>3.7871000000000001</v>
      </c>
      <c r="Q12" s="66">
        <f t="shared" si="6"/>
        <v>24</v>
      </c>
      <c r="R12" s="65">
        <f>VLOOKUP($A12,'Return Data'!$B$7:$R$2843,12,0)</f>
        <v>3.2564000000000002</v>
      </c>
      <c r="S12" s="66">
        <f t="shared" si="7"/>
        <v>23</v>
      </c>
      <c r="T12" s="65">
        <f>VLOOKUP($A12,'Return Data'!$B$7:$R$2843,13,0)</f>
        <v>3.7953999999999999</v>
      </c>
      <c r="U12" s="66">
        <f t="shared" si="8"/>
        <v>23</v>
      </c>
      <c r="V12" s="65">
        <f>VLOOKUP($A12,'Return Data'!$B$7:$R$2843,17,0)</f>
        <v>5.3417000000000003</v>
      </c>
      <c r="W12" s="66">
        <f t="shared" si="9"/>
        <v>18</v>
      </c>
      <c r="X12" s="65">
        <f>VLOOKUP($A12,'Return Data'!$B$7:$R$2843,14,0)</f>
        <v>6.3684000000000003</v>
      </c>
      <c r="Y12" s="66">
        <f t="shared" si="10"/>
        <v>12</v>
      </c>
      <c r="Z12" s="65">
        <f>VLOOKUP($A12,'Return Data'!$B$7:$R$2843,16,0)</f>
        <v>7.6219000000000001</v>
      </c>
      <c r="AA12" s="67">
        <f t="shared" si="11"/>
        <v>8</v>
      </c>
    </row>
    <row r="13" spans="1:27" x14ac:dyDescent="0.3">
      <c r="A13" s="63" t="s">
        <v>1025</v>
      </c>
      <c r="B13" s="64">
        <f>VLOOKUP($A13,'Return Data'!$B$7:$R$2843,3,0)</f>
        <v>44438</v>
      </c>
      <c r="C13" s="65">
        <f>VLOOKUP($A13,'Return Data'!$B$7:$R$2843,4,0)</f>
        <v>15.796099999999999</v>
      </c>
      <c r="D13" s="65">
        <f>VLOOKUP($A13,'Return Data'!$B$7:$R$2843,5,0)</f>
        <v>5.0857000000000001</v>
      </c>
      <c r="E13" s="66">
        <f t="shared" si="0"/>
        <v>10</v>
      </c>
      <c r="F13" s="65">
        <f>VLOOKUP($A13,'Return Data'!$B$7:$R$2843,6,0)</f>
        <v>5.0857000000000001</v>
      </c>
      <c r="G13" s="66">
        <f t="shared" si="1"/>
        <v>10</v>
      </c>
      <c r="H13" s="65">
        <f>VLOOKUP($A13,'Return Data'!$B$7:$R$2843,7,0)</f>
        <v>4.0633999999999997</v>
      </c>
      <c r="I13" s="66">
        <f t="shared" si="2"/>
        <v>13</v>
      </c>
      <c r="J13" s="65">
        <f>VLOOKUP($A13,'Return Data'!$B$7:$R$2843,8,0)</f>
        <v>4.5631000000000004</v>
      </c>
      <c r="K13" s="66">
        <f t="shared" si="3"/>
        <v>9</v>
      </c>
      <c r="L13" s="65">
        <f>VLOOKUP($A13,'Return Data'!$B$7:$R$2843,9,0)</f>
        <v>4.5720000000000001</v>
      </c>
      <c r="M13" s="66">
        <f t="shared" si="4"/>
        <v>10</v>
      </c>
      <c r="N13" s="65">
        <f>VLOOKUP($A13,'Return Data'!$B$7:$R$2843,10,0)</f>
        <v>4.2092999999999998</v>
      </c>
      <c r="O13" s="66">
        <f t="shared" si="5"/>
        <v>10</v>
      </c>
      <c r="P13" s="65">
        <f>VLOOKUP($A13,'Return Data'!$B$7:$R$2843,11,0)</f>
        <v>4.4249000000000001</v>
      </c>
      <c r="Q13" s="66">
        <f t="shared" si="6"/>
        <v>15</v>
      </c>
      <c r="R13" s="65">
        <f>VLOOKUP($A13,'Return Data'!$B$7:$R$2843,12,0)</f>
        <v>3.653</v>
      </c>
      <c r="S13" s="66">
        <f t="shared" si="7"/>
        <v>14</v>
      </c>
      <c r="T13" s="65">
        <f>VLOOKUP($A13,'Return Data'!$B$7:$R$2843,13,0)</f>
        <v>4.2065000000000001</v>
      </c>
      <c r="U13" s="66">
        <f t="shared" si="8"/>
        <v>16</v>
      </c>
      <c r="V13" s="65">
        <f>VLOOKUP($A13,'Return Data'!$B$7:$R$2843,17,0)</f>
        <v>6.3714000000000004</v>
      </c>
      <c r="W13" s="66">
        <f t="shared" si="9"/>
        <v>6</v>
      </c>
      <c r="X13" s="65">
        <f>VLOOKUP($A13,'Return Data'!$B$7:$R$2843,14,0)</f>
        <v>6.8650000000000002</v>
      </c>
      <c r="Y13" s="66">
        <f t="shared" si="10"/>
        <v>7</v>
      </c>
      <c r="Z13" s="65">
        <f>VLOOKUP($A13,'Return Data'!$B$7:$R$2843,16,0)</f>
        <v>7.3106999999999998</v>
      </c>
      <c r="AA13" s="67">
        <f t="shared" si="11"/>
        <v>15</v>
      </c>
    </row>
    <row r="14" spans="1:27" x14ac:dyDescent="0.3">
      <c r="A14" s="63" t="s">
        <v>1930</v>
      </c>
      <c r="B14" s="64">
        <f>VLOOKUP($A14,'Return Data'!$B$7:$R$2843,3,0)</f>
        <v>44438</v>
      </c>
      <c r="C14" s="65">
        <f>VLOOKUP($A14,'Return Data'!$B$7:$R$2843,4,0)</f>
        <v>23.954999999999998</v>
      </c>
      <c r="D14" s="65">
        <f>VLOOKUP($A14,'Return Data'!$B$7:$R$2843,5,0)</f>
        <v>33.920200000000001</v>
      </c>
      <c r="E14" s="66">
        <f t="shared" si="0"/>
        <v>1</v>
      </c>
      <c r="F14" s="65">
        <f>VLOOKUP($A14,'Return Data'!$B$7:$R$2843,6,0)</f>
        <v>33.920200000000001</v>
      </c>
      <c r="G14" s="66">
        <f t="shared" si="1"/>
        <v>1</v>
      </c>
      <c r="H14" s="65">
        <f>VLOOKUP($A14,'Return Data'!$B$7:$R$2843,7,0)</f>
        <v>17.8445</v>
      </c>
      <c r="I14" s="66">
        <f t="shared" si="2"/>
        <v>1</v>
      </c>
      <c r="J14" s="65">
        <f>VLOOKUP($A14,'Return Data'!$B$7:$R$2843,8,0)</f>
        <v>11.896599999999999</v>
      </c>
      <c r="K14" s="66">
        <f t="shared" si="3"/>
        <v>1</v>
      </c>
      <c r="L14" s="65">
        <f>VLOOKUP($A14,'Return Data'!$B$7:$R$2843,9,0)</f>
        <v>10.8985</v>
      </c>
      <c r="M14" s="66">
        <f t="shared" si="4"/>
        <v>1</v>
      </c>
      <c r="N14" s="65">
        <f>VLOOKUP($A14,'Return Data'!$B$7:$R$2843,10,0)</f>
        <v>7.3346</v>
      </c>
      <c r="O14" s="66">
        <f t="shared" si="5"/>
        <v>1</v>
      </c>
      <c r="P14" s="65">
        <f>VLOOKUP($A14,'Return Data'!$B$7:$R$2843,11,0)</f>
        <v>8.5815000000000001</v>
      </c>
      <c r="Q14" s="66">
        <f t="shared" si="6"/>
        <v>1</v>
      </c>
      <c r="R14" s="65">
        <f>VLOOKUP($A14,'Return Data'!$B$7:$R$2843,12,0)</f>
        <v>10.2729</v>
      </c>
      <c r="S14" s="66">
        <f t="shared" si="7"/>
        <v>1</v>
      </c>
      <c r="T14" s="65">
        <f>VLOOKUP($A14,'Return Data'!$B$7:$R$2843,13,0)</f>
        <v>11.675800000000001</v>
      </c>
      <c r="U14" s="66">
        <f t="shared" si="8"/>
        <v>1</v>
      </c>
      <c r="V14" s="65">
        <f>VLOOKUP($A14,'Return Data'!$B$7:$R$2843,17,0)</f>
        <v>3.6297999999999999</v>
      </c>
      <c r="W14" s="66">
        <f t="shared" si="9"/>
        <v>24</v>
      </c>
      <c r="X14" s="65">
        <f>VLOOKUP($A14,'Return Data'!$B$7:$R$2843,14,0)</f>
        <v>5.194</v>
      </c>
      <c r="Y14" s="66">
        <f t="shared" si="10"/>
        <v>18</v>
      </c>
      <c r="Z14" s="65">
        <f>VLOOKUP($A14,'Return Data'!$B$7:$R$2843,16,0)</f>
        <v>8.1850000000000005</v>
      </c>
      <c r="AA14" s="67">
        <f t="shared" si="11"/>
        <v>1</v>
      </c>
    </row>
    <row r="15" spans="1:27" x14ac:dyDescent="0.3">
      <c r="A15" s="63" t="s">
        <v>1030</v>
      </c>
      <c r="B15" s="64">
        <f>VLOOKUP($A15,'Return Data'!$B$7:$R$2843,3,0)</f>
        <v>44438</v>
      </c>
      <c r="C15" s="65">
        <f>VLOOKUP($A15,'Return Data'!$B$7:$R$2843,4,0)</f>
        <v>45.956699999999998</v>
      </c>
      <c r="D15" s="65">
        <f>VLOOKUP($A15,'Return Data'!$B$7:$R$2843,5,0)</f>
        <v>5.6946000000000003</v>
      </c>
      <c r="E15" s="66">
        <f t="shared" si="0"/>
        <v>5</v>
      </c>
      <c r="F15" s="65">
        <f>VLOOKUP($A15,'Return Data'!$B$7:$R$2843,6,0)</f>
        <v>5.6946000000000003</v>
      </c>
      <c r="G15" s="66">
        <f t="shared" si="1"/>
        <v>5</v>
      </c>
      <c r="H15" s="65">
        <f>VLOOKUP($A15,'Return Data'!$B$7:$R$2843,7,0)</f>
        <v>4.3037000000000001</v>
      </c>
      <c r="I15" s="66">
        <f t="shared" si="2"/>
        <v>10</v>
      </c>
      <c r="J15" s="65">
        <f>VLOOKUP($A15,'Return Data'!$B$7:$R$2843,8,0)</f>
        <v>6.0766</v>
      </c>
      <c r="K15" s="66">
        <f t="shared" si="3"/>
        <v>4</v>
      </c>
      <c r="L15" s="65">
        <f>VLOOKUP($A15,'Return Data'!$B$7:$R$2843,9,0)</f>
        <v>5.6712999999999996</v>
      </c>
      <c r="M15" s="66">
        <f t="shared" si="4"/>
        <v>4</v>
      </c>
      <c r="N15" s="65">
        <f>VLOOKUP($A15,'Return Data'!$B$7:$R$2843,10,0)</f>
        <v>5.0853999999999999</v>
      </c>
      <c r="O15" s="66">
        <f t="shared" si="5"/>
        <v>4</v>
      </c>
      <c r="P15" s="65">
        <f>VLOOKUP($A15,'Return Data'!$B$7:$R$2843,11,0)</f>
        <v>4.6577000000000002</v>
      </c>
      <c r="Q15" s="66">
        <f t="shared" si="6"/>
        <v>9</v>
      </c>
      <c r="R15" s="65">
        <f>VLOOKUP($A15,'Return Data'!$B$7:$R$2843,12,0)</f>
        <v>4.2664999999999997</v>
      </c>
      <c r="S15" s="66">
        <f t="shared" si="7"/>
        <v>5</v>
      </c>
      <c r="T15" s="65">
        <f>VLOOKUP($A15,'Return Data'!$B$7:$R$2843,13,0)</f>
        <v>5.2903000000000002</v>
      </c>
      <c r="U15" s="66">
        <f t="shared" si="8"/>
        <v>4</v>
      </c>
      <c r="V15" s="65">
        <f>VLOOKUP($A15,'Return Data'!$B$7:$R$2843,17,0)</f>
        <v>6.5442999999999998</v>
      </c>
      <c r="W15" s="66">
        <f t="shared" si="9"/>
        <v>4</v>
      </c>
      <c r="X15" s="65">
        <f>VLOOKUP($A15,'Return Data'!$B$7:$R$2843,14,0)</f>
        <v>7.08</v>
      </c>
      <c r="Y15" s="66">
        <f t="shared" si="10"/>
        <v>4</v>
      </c>
      <c r="Z15" s="65">
        <f>VLOOKUP($A15,'Return Data'!$B$7:$R$2843,16,0)</f>
        <v>7.2473999999999998</v>
      </c>
      <c r="AA15" s="67">
        <f t="shared" si="11"/>
        <v>16</v>
      </c>
    </row>
    <row r="16" spans="1:27" x14ac:dyDescent="0.3">
      <c r="A16" s="63" t="s">
        <v>1032</v>
      </c>
      <c r="B16" s="64">
        <f>VLOOKUP($A16,'Return Data'!$B$7:$R$2843,3,0)</f>
        <v>44438</v>
      </c>
      <c r="C16" s="65">
        <f>VLOOKUP($A16,'Return Data'!$B$7:$R$2843,4,0)</f>
        <v>16.461300000000001</v>
      </c>
      <c r="D16" s="65">
        <f>VLOOKUP($A16,'Return Data'!$B$7:$R$2843,5,0)</f>
        <v>3.9925000000000002</v>
      </c>
      <c r="E16" s="66">
        <f t="shared" si="0"/>
        <v>23</v>
      </c>
      <c r="F16" s="65">
        <f>VLOOKUP($A16,'Return Data'!$B$7:$R$2843,6,0)</f>
        <v>3.9925000000000002</v>
      </c>
      <c r="G16" s="66">
        <f t="shared" si="1"/>
        <v>23</v>
      </c>
      <c r="H16" s="65">
        <f>VLOOKUP($A16,'Return Data'!$B$7:$R$2843,7,0)</f>
        <v>3.2964000000000002</v>
      </c>
      <c r="I16" s="66">
        <f t="shared" si="2"/>
        <v>23</v>
      </c>
      <c r="J16" s="65">
        <f>VLOOKUP($A16,'Return Data'!$B$7:$R$2843,8,0)</f>
        <v>4.2211999999999996</v>
      </c>
      <c r="K16" s="66">
        <f t="shared" si="3"/>
        <v>17</v>
      </c>
      <c r="L16" s="65">
        <f>VLOOKUP($A16,'Return Data'!$B$7:$R$2843,9,0)</f>
        <v>4.2207999999999997</v>
      </c>
      <c r="M16" s="66">
        <f t="shared" si="4"/>
        <v>18</v>
      </c>
      <c r="N16" s="65">
        <f>VLOOKUP($A16,'Return Data'!$B$7:$R$2843,10,0)</f>
        <v>3.9363000000000001</v>
      </c>
      <c r="O16" s="66">
        <f t="shared" si="5"/>
        <v>15</v>
      </c>
      <c r="P16" s="65">
        <f>VLOOKUP($A16,'Return Data'!$B$7:$R$2843,11,0)</f>
        <v>4.2861000000000002</v>
      </c>
      <c r="Q16" s="66">
        <f t="shared" si="6"/>
        <v>16</v>
      </c>
      <c r="R16" s="65">
        <f>VLOOKUP($A16,'Return Data'!$B$7:$R$2843,12,0)</f>
        <v>3.3323999999999998</v>
      </c>
      <c r="S16" s="66">
        <f t="shared" si="7"/>
        <v>20</v>
      </c>
      <c r="T16" s="65">
        <f>VLOOKUP($A16,'Return Data'!$B$7:$R$2843,13,0)</f>
        <v>3.9009999999999998</v>
      </c>
      <c r="U16" s="66">
        <f t="shared" si="8"/>
        <v>22</v>
      </c>
      <c r="V16" s="65">
        <f>VLOOKUP($A16,'Return Data'!$B$7:$R$2843,17,0)</f>
        <v>3.7848999999999999</v>
      </c>
      <c r="W16" s="66">
        <f t="shared" si="9"/>
        <v>22</v>
      </c>
      <c r="X16" s="65">
        <f>VLOOKUP($A16,'Return Data'!$B$7:$R$2843,14,0)</f>
        <v>1.7324999999999999</v>
      </c>
      <c r="Y16" s="66">
        <f t="shared" si="10"/>
        <v>22</v>
      </c>
      <c r="Z16" s="65">
        <f>VLOOKUP($A16,'Return Data'!$B$7:$R$2843,16,0)</f>
        <v>3.4064999999999999</v>
      </c>
      <c r="AA16" s="67">
        <f t="shared" si="11"/>
        <v>25</v>
      </c>
    </row>
    <row r="17" spans="1:27" x14ac:dyDescent="0.3">
      <c r="A17" s="63" t="s">
        <v>1034</v>
      </c>
      <c r="B17" s="64">
        <f>VLOOKUP($A17,'Return Data'!$B$7:$R$2843,3,0)</f>
        <v>44438</v>
      </c>
      <c r="C17" s="65">
        <f>VLOOKUP($A17,'Return Data'!$B$7:$R$2843,4,0)</f>
        <v>426.452</v>
      </c>
      <c r="D17" s="65">
        <f>VLOOKUP($A17,'Return Data'!$B$7:$R$2843,5,0)</f>
        <v>6.8482000000000003</v>
      </c>
      <c r="E17" s="66">
        <f t="shared" si="0"/>
        <v>2</v>
      </c>
      <c r="F17" s="65">
        <f>VLOOKUP($A17,'Return Data'!$B$7:$R$2843,6,0)</f>
        <v>6.8482000000000003</v>
      </c>
      <c r="G17" s="66">
        <f t="shared" si="1"/>
        <v>2</v>
      </c>
      <c r="H17" s="65">
        <f>VLOOKUP($A17,'Return Data'!$B$7:$R$2843,7,0)</f>
        <v>8.8160000000000007</v>
      </c>
      <c r="I17" s="66">
        <f t="shared" si="2"/>
        <v>2</v>
      </c>
      <c r="J17" s="65">
        <f>VLOOKUP($A17,'Return Data'!$B$7:$R$2843,8,0)</f>
        <v>7.6538000000000004</v>
      </c>
      <c r="K17" s="66">
        <f t="shared" si="3"/>
        <v>2</v>
      </c>
      <c r="L17" s="65">
        <f>VLOOKUP($A17,'Return Data'!$B$7:$R$2843,9,0)</f>
        <v>7.8719000000000001</v>
      </c>
      <c r="M17" s="66">
        <f t="shared" si="4"/>
        <v>2</v>
      </c>
      <c r="N17" s="65">
        <f>VLOOKUP($A17,'Return Data'!$B$7:$R$2843,10,0)</f>
        <v>6.2286999999999999</v>
      </c>
      <c r="O17" s="66">
        <f t="shared" si="5"/>
        <v>2</v>
      </c>
      <c r="P17" s="65">
        <f>VLOOKUP($A17,'Return Data'!$B$7:$R$2843,11,0)</f>
        <v>5.1006999999999998</v>
      </c>
      <c r="Q17" s="66">
        <f t="shared" si="6"/>
        <v>3</v>
      </c>
      <c r="R17" s="65">
        <f>VLOOKUP($A17,'Return Data'!$B$7:$R$2843,12,0)</f>
        <v>4.7308000000000003</v>
      </c>
      <c r="S17" s="66">
        <f t="shared" si="7"/>
        <v>3</v>
      </c>
      <c r="T17" s="65">
        <f>VLOOKUP($A17,'Return Data'!$B$7:$R$2843,13,0)</f>
        <v>5.6451000000000002</v>
      </c>
      <c r="U17" s="66">
        <f t="shared" si="8"/>
        <v>3</v>
      </c>
      <c r="V17" s="65">
        <f>VLOOKUP($A17,'Return Data'!$B$7:$R$2843,17,0)</f>
        <v>7.0692000000000004</v>
      </c>
      <c r="W17" s="66">
        <f t="shared" si="9"/>
        <v>2</v>
      </c>
      <c r="X17" s="65">
        <f>VLOOKUP($A17,'Return Data'!$B$7:$R$2843,14,0)</f>
        <v>7.6340000000000003</v>
      </c>
      <c r="Y17" s="66">
        <f t="shared" si="10"/>
        <v>1</v>
      </c>
      <c r="Z17" s="65">
        <f>VLOOKUP($A17,'Return Data'!$B$7:$R$2843,16,0)</f>
        <v>7.9596</v>
      </c>
      <c r="AA17" s="67">
        <f t="shared" si="11"/>
        <v>2</v>
      </c>
    </row>
    <row r="18" spans="1:27" x14ac:dyDescent="0.3">
      <c r="A18" s="63" t="s">
        <v>1037</v>
      </c>
      <c r="B18" s="64">
        <f>VLOOKUP($A18,'Return Data'!$B$7:$R$2843,3,0)</f>
        <v>44438</v>
      </c>
      <c r="C18" s="65">
        <f>VLOOKUP($A18,'Return Data'!$B$7:$R$2843,4,0)</f>
        <v>30.7621</v>
      </c>
      <c r="D18" s="65">
        <f>VLOOKUP($A18,'Return Data'!$B$7:$R$2843,5,0)</f>
        <v>4.9459</v>
      </c>
      <c r="E18" s="66">
        <f t="shared" si="0"/>
        <v>14</v>
      </c>
      <c r="F18" s="65">
        <f>VLOOKUP($A18,'Return Data'!$B$7:$R$2843,6,0)</f>
        <v>4.9459</v>
      </c>
      <c r="G18" s="66">
        <f t="shared" si="1"/>
        <v>14</v>
      </c>
      <c r="H18" s="65">
        <f>VLOOKUP($A18,'Return Data'!$B$7:$R$2843,7,0)</f>
        <v>3.7486999999999999</v>
      </c>
      <c r="I18" s="66">
        <f t="shared" si="2"/>
        <v>18</v>
      </c>
      <c r="J18" s="65">
        <f>VLOOKUP($A18,'Return Data'!$B$7:$R$2843,8,0)</f>
        <v>4.3711000000000002</v>
      </c>
      <c r="K18" s="66">
        <f t="shared" si="3"/>
        <v>13</v>
      </c>
      <c r="L18" s="65">
        <f>VLOOKUP($A18,'Return Data'!$B$7:$R$2843,9,0)</f>
        <v>4.3063000000000002</v>
      </c>
      <c r="M18" s="66">
        <f t="shared" si="4"/>
        <v>15</v>
      </c>
      <c r="N18" s="65">
        <f>VLOOKUP($A18,'Return Data'!$B$7:$R$2843,10,0)</f>
        <v>3.9321999999999999</v>
      </c>
      <c r="O18" s="66">
        <f t="shared" si="5"/>
        <v>16</v>
      </c>
      <c r="P18" s="65">
        <f>VLOOKUP($A18,'Return Data'!$B$7:$R$2843,11,0)</f>
        <v>4.4337</v>
      </c>
      <c r="Q18" s="66">
        <f t="shared" si="6"/>
        <v>13</v>
      </c>
      <c r="R18" s="65">
        <f>VLOOKUP($A18,'Return Data'!$B$7:$R$2843,12,0)</f>
        <v>3.6135999999999999</v>
      </c>
      <c r="S18" s="66">
        <f t="shared" si="7"/>
        <v>17</v>
      </c>
      <c r="T18" s="65">
        <f>VLOOKUP($A18,'Return Data'!$B$7:$R$2843,13,0)</f>
        <v>4.1595000000000004</v>
      </c>
      <c r="U18" s="66">
        <f t="shared" si="8"/>
        <v>17</v>
      </c>
      <c r="V18" s="65">
        <f>VLOOKUP($A18,'Return Data'!$B$7:$R$2843,17,0)</f>
        <v>5.8391000000000002</v>
      </c>
      <c r="W18" s="66">
        <f t="shared" si="9"/>
        <v>14</v>
      </c>
      <c r="X18" s="65">
        <f>VLOOKUP($A18,'Return Data'!$B$7:$R$2843,14,0)</f>
        <v>6.8136999999999999</v>
      </c>
      <c r="Y18" s="66">
        <f t="shared" si="10"/>
        <v>8</v>
      </c>
      <c r="Z18" s="65">
        <f>VLOOKUP($A18,'Return Data'!$B$7:$R$2843,16,0)</f>
        <v>7.4554</v>
      </c>
      <c r="AA18" s="67">
        <f t="shared" si="11"/>
        <v>12</v>
      </c>
    </row>
    <row r="19" spans="1:27" x14ac:dyDescent="0.3">
      <c r="A19" s="63" t="s">
        <v>1038</v>
      </c>
      <c r="B19" s="64">
        <f>VLOOKUP($A19,'Return Data'!$B$7:$R$2843,3,0)</f>
        <v>44438</v>
      </c>
      <c r="C19" s="65">
        <f>VLOOKUP($A19,'Return Data'!$B$7:$R$2843,4,0)</f>
        <v>3017.0735</v>
      </c>
      <c r="D19" s="65">
        <f>VLOOKUP($A19,'Return Data'!$B$7:$R$2843,5,0)</f>
        <v>3.5889000000000002</v>
      </c>
      <c r="E19" s="66">
        <f t="shared" si="0"/>
        <v>25</v>
      </c>
      <c r="F19" s="65">
        <f>VLOOKUP($A19,'Return Data'!$B$7:$R$2843,6,0)</f>
        <v>3.5889000000000002</v>
      </c>
      <c r="G19" s="66">
        <f t="shared" si="1"/>
        <v>25</v>
      </c>
      <c r="H19" s="65">
        <f>VLOOKUP($A19,'Return Data'!$B$7:$R$2843,7,0)</f>
        <v>3.6734</v>
      </c>
      <c r="I19" s="66">
        <f t="shared" si="2"/>
        <v>19</v>
      </c>
      <c r="J19" s="65">
        <f>VLOOKUP($A19,'Return Data'!$B$7:$R$2843,8,0)</f>
        <v>4.3</v>
      </c>
      <c r="K19" s="66">
        <f t="shared" si="3"/>
        <v>14</v>
      </c>
      <c r="L19" s="65">
        <f>VLOOKUP($A19,'Return Data'!$B$7:$R$2843,9,0)</f>
        <v>4.1894999999999998</v>
      </c>
      <c r="M19" s="66">
        <f t="shared" si="4"/>
        <v>19</v>
      </c>
      <c r="N19" s="65">
        <f>VLOOKUP($A19,'Return Data'!$B$7:$R$2843,10,0)</f>
        <v>4.0430000000000001</v>
      </c>
      <c r="O19" s="66">
        <f t="shared" si="5"/>
        <v>13</v>
      </c>
      <c r="P19" s="65">
        <f>VLOOKUP($A19,'Return Data'!$B$7:$R$2843,11,0)</f>
        <v>4.4368999999999996</v>
      </c>
      <c r="Q19" s="66">
        <f t="shared" si="6"/>
        <v>12</v>
      </c>
      <c r="R19" s="65">
        <f>VLOOKUP($A19,'Return Data'!$B$7:$R$2843,12,0)</f>
        <v>3.6524000000000001</v>
      </c>
      <c r="S19" s="66">
        <f t="shared" si="7"/>
        <v>15</v>
      </c>
      <c r="T19" s="65">
        <f>VLOOKUP($A19,'Return Data'!$B$7:$R$2843,13,0)</f>
        <v>4.2233999999999998</v>
      </c>
      <c r="U19" s="66">
        <f t="shared" si="8"/>
        <v>15</v>
      </c>
      <c r="V19" s="65">
        <f>VLOOKUP($A19,'Return Data'!$B$7:$R$2843,17,0)</f>
        <v>6.0426000000000002</v>
      </c>
      <c r="W19" s="66">
        <f t="shared" si="9"/>
        <v>12</v>
      </c>
      <c r="X19" s="65">
        <f>VLOOKUP($A19,'Return Data'!$B$7:$R$2843,14,0)</f>
        <v>7.0701000000000001</v>
      </c>
      <c r="Y19" s="66">
        <f t="shared" si="10"/>
        <v>5</v>
      </c>
      <c r="Z19" s="65">
        <f>VLOOKUP($A19,'Return Data'!$B$7:$R$2843,16,0)</f>
        <v>7.8418000000000001</v>
      </c>
      <c r="AA19" s="67">
        <f t="shared" si="11"/>
        <v>5</v>
      </c>
    </row>
    <row r="20" spans="1:27" x14ac:dyDescent="0.3">
      <c r="A20" s="63" t="s">
        <v>1040</v>
      </c>
      <c r="B20" s="64">
        <f>VLOOKUP($A20,'Return Data'!$B$7:$R$2843,3,0)</f>
        <v>44438</v>
      </c>
      <c r="C20" s="65">
        <f>VLOOKUP($A20,'Return Data'!$B$7:$R$2843,4,0)</f>
        <v>29.661899999999999</v>
      </c>
      <c r="D20" s="65">
        <f>VLOOKUP($A20,'Return Data'!$B$7:$R$2843,5,0)</f>
        <v>5.9093999999999998</v>
      </c>
      <c r="E20" s="66">
        <f t="shared" si="0"/>
        <v>4</v>
      </c>
      <c r="F20" s="65">
        <f>VLOOKUP($A20,'Return Data'!$B$7:$R$2843,6,0)</f>
        <v>5.9093999999999998</v>
      </c>
      <c r="G20" s="66">
        <f t="shared" si="1"/>
        <v>4</v>
      </c>
      <c r="H20" s="65">
        <f>VLOOKUP($A20,'Return Data'!$B$7:$R$2843,7,0)</f>
        <v>4.3456000000000001</v>
      </c>
      <c r="I20" s="66">
        <f t="shared" si="2"/>
        <v>9</v>
      </c>
      <c r="J20" s="65">
        <f>VLOOKUP($A20,'Return Data'!$B$7:$R$2843,8,0)</f>
        <v>4.4027000000000003</v>
      </c>
      <c r="K20" s="66">
        <f t="shared" si="3"/>
        <v>12</v>
      </c>
      <c r="L20" s="65">
        <f>VLOOKUP($A20,'Return Data'!$B$7:$R$2843,9,0)</f>
        <v>4.3147000000000002</v>
      </c>
      <c r="M20" s="66">
        <f t="shared" si="4"/>
        <v>14</v>
      </c>
      <c r="N20" s="65">
        <f>VLOOKUP($A20,'Return Data'!$B$7:$R$2843,10,0)</f>
        <v>3.8525</v>
      </c>
      <c r="O20" s="66">
        <f t="shared" si="5"/>
        <v>18</v>
      </c>
      <c r="P20" s="65">
        <f>VLOOKUP($A20,'Return Data'!$B$7:$R$2843,11,0)</f>
        <v>3.8401000000000001</v>
      </c>
      <c r="Q20" s="66">
        <f t="shared" si="6"/>
        <v>23</v>
      </c>
      <c r="R20" s="65">
        <f>VLOOKUP($A20,'Return Data'!$B$7:$R$2843,12,0)</f>
        <v>3.2450000000000001</v>
      </c>
      <c r="S20" s="66">
        <f t="shared" si="7"/>
        <v>24</v>
      </c>
      <c r="T20" s="65">
        <f>VLOOKUP($A20,'Return Data'!$B$7:$R$2843,13,0)</f>
        <v>3.7544</v>
      </c>
      <c r="U20" s="66">
        <f t="shared" si="8"/>
        <v>24</v>
      </c>
      <c r="V20" s="65">
        <f>VLOOKUP($A20,'Return Data'!$B$7:$R$2843,17,0)</f>
        <v>10.556100000000001</v>
      </c>
      <c r="W20" s="66">
        <f t="shared" si="9"/>
        <v>1</v>
      </c>
      <c r="X20" s="65">
        <f>VLOOKUP($A20,'Return Data'!$B$7:$R$2843,14,0)</f>
        <v>5.3189000000000002</v>
      </c>
      <c r="Y20" s="66">
        <f t="shared" si="10"/>
        <v>16</v>
      </c>
      <c r="Z20" s="65">
        <f>VLOOKUP($A20,'Return Data'!$B$7:$R$2843,16,0)</f>
        <v>7.5519999999999996</v>
      </c>
      <c r="AA20" s="67">
        <f t="shared" si="11"/>
        <v>11</v>
      </c>
    </row>
    <row r="21" spans="1:27" x14ac:dyDescent="0.3">
      <c r="A21" s="63" t="s">
        <v>1042</v>
      </c>
      <c r="B21" s="64">
        <f>VLOOKUP($A21,'Return Data'!$B$7:$R$2843,3,0)</f>
        <v>44438</v>
      </c>
      <c r="C21" s="65">
        <f>VLOOKUP($A21,'Return Data'!$B$7:$R$2843,4,0)</f>
        <v>2679.8236000000002</v>
      </c>
      <c r="D21" s="65">
        <f>VLOOKUP($A21,'Return Data'!$B$7:$R$2843,5,0)</f>
        <v>5.6896000000000004</v>
      </c>
      <c r="E21" s="66">
        <f t="shared" si="0"/>
        <v>6</v>
      </c>
      <c r="F21" s="65">
        <f>VLOOKUP($A21,'Return Data'!$B$7:$R$2843,6,0)</f>
        <v>5.6896000000000004</v>
      </c>
      <c r="G21" s="66">
        <f t="shared" si="1"/>
        <v>6</v>
      </c>
      <c r="H21" s="65">
        <f>VLOOKUP($A21,'Return Data'!$B$7:$R$2843,7,0)</f>
        <v>4.899</v>
      </c>
      <c r="I21" s="66">
        <f t="shared" si="2"/>
        <v>4</v>
      </c>
      <c r="J21" s="65">
        <f>VLOOKUP($A21,'Return Data'!$B$7:$R$2843,8,0)</f>
        <v>5.7398999999999996</v>
      </c>
      <c r="K21" s="66">
        <f t="shared" si="3"/>
        <v>5</v>
      </c>
      <c r="L21" s="65">
        <f>VLOOKUP($A21,'Return Data'!$B$7:$R$2843,9,0)</f>
        <v>5.3845000000000001</v>
      </c>
      <c r="M21" s="66">
        <f t="shared" si="4"/>
        <v>5</v>
      </c>
      <c r="N21" s="65">
        <f>VLOOKUP($A21,'Return Data'!$B$7:$R$2843,10,0)</f>
        <v>4.4450000000000003</v>
      </c>
      <c r="O21" s="66">
        <f t="shared" si="5"/>
        <v>6</v>
      </c>
      <c r="P21" s="65">
        <f>VLOOKUP($A21,'Return Data'!$B$7:$R$2843,11,0)</f>
        <v>4.6753999999999998</v>
      </c>
      <c r="Q21" s="66">
        <f t="shared" si="6"/>
        <v>7</v>
      </c>
      <c r="R21" s="65">
        <f>VLOOKUP($A21,'Return Data'!$B$7:$R$2843,12,0)</f>
        <v>3.6867999999999999</v>
      </c>
      <c r="S21" s="66">
        <f t="shared" si="7"/>
        <v>12</v>
      </c>
      <c r="T21" s="65">
        <f>VLOOKUP($A21,'Return Data'!$B$7:$R$2843,13,0)</f>
        <v>4.6233000000000004</v>
      </c>
      <c r="U21" s="66">
        <f t="shared" si="8"/>
        <v>8</v>
      </c>
      <c r="V21" s="65">
        <f>VLOOKUP($A21,'Return Data'!$B$7:$R$2843,17,0)</f>
        <v>6.5902000000000003</v>
      </c>
      <c r="W21" s="66">
        <f t="shared" si="9"/>
        <v>3</v>
      </c>
      <c r="X21" s="65">
        <f>VLOOKUP($A21,'Return Data'!$B$7:$R$2843,14,0)</f>
        <v>7.0923999999999996</v>
      </c>
      <c r="Y21" s="66">
        <f t="shared" si="10"/>
        <v>3</v>
      </c>
      <c r="Z21" s="65">
        <f>VLOOKUP($A21,'Return Data'!$B$7:$R$2843,16,0)</f>
        <v>7.5789999999999997</v>
      </c>
      <c r="AA21" s="67">
        <f t="shared" si="11"/>
        <v>9</v>
      </c>
    </row>
    <row r="22" spans="1:27" x14ac:dyDescent="0.3">
      <c r="A22" s="63" t="s">
        <v>1045</v>
      </c>
      <c r="B22" s="64">
        <f>VLOOKUP($A22,'Return Data'!$B$7:$R$2843,3,0)</f>
        <v>44438</v>
      </c>
      <c r="C22" s="65">
        <f>VLOOKUP($A22,'Return Data'!$B$7:$R$2843,4,0)</f>
        <v>22.561299999999999</v>
      </c>
      <c r="D22" s="65">
        <f>VLOOKUP($A22,'Return Data'!$B$7:$R$2843,5,0)</f>
        <v>5.0172999999999996</v>
      </c>
      <c r="E22" s="66">
        <f t="shared" si="0"/>
        <v>11</v>
      </c>
      <c r="F22" s="65">
        <f>VLOOKUP($A22,'Return Data'!$B$7:$R$2843,6,0)</f>
        <v>5.0172999999999996</v>
      </c>
      <c r="G22" s="66">
        <f t="shared" si="1"/>
        <v>11</v>
      </c>
      <c r="H22" s="65">
        <f>VLOOKUP($A22,'Return Data'!$B$7:$R$2843,7,0)</f>
        <v>4.5338000000000003</v>
      </c>
      <c r="I22" s="66">
        <f t="shared" si="2"/>
        <v>7</v>
      </c>
      <c r="J22" s="65">
        <f>VLOOKUP($A22,'Return Data'!$B$7:$R$2843,8,0)</f>
        <v>4.8452999999999999</v>
      </c>
      <c r="K22" s="66">
        <f t="shared" si="3"/>
        <v>6</v>
      </c>
      <c r="L22" s="65">
        <f>VLOOKUP($A22,'Return Data'!$B$7:$R$2843,9,0)</f>
        <v>4.9051</v>
      </c>
      <c r="M22" s="66">
        <f t="shared" si="4"/>
        <v>6</v>
      </c>
      <c r="N22" s="65">
        <f>VLOOKUP($A22,'Return Data'!$B$7:$R$2843,10,0)</f>
        <v>4.0766</v>
      </c>
      <c r="O22" s="66">
        <f t="shared" si="5"/>
        <v>11</v>
      </c>
      <c r="P22" s="65">
        <f>VLOOKUP($A22,'Return Data'!$B$7:$R$2843,11,0)</f>
        <v>4.4268000000000001</v>
      </c>
      <c r="Q22" s="66">
        <f t="shared" si="6"/>
        <v>14</v>
      </c>
      <c r="R22" s="65">
        <f>VLOOKUP($A22,'Return Data'!$B$7:$R$2843,12,0)</f>
        <v>3.6625999999999999</v>
      </c>
      <c r="S22" s="66">
        <f t="shared" si="7"/>
        <v>13</v>
      </c>
      <c r="T22" s="65">
        <f>VLOOKUP($A22,'Return Data'!$B$7:$R$2843,13,0)</f>
        <v>4.3982999999999999</v>
      </c>
      <c r="U22" s="66">
        <f t="shared" si="8"/>
        <v>13</v>
      </c>
      <c r="V22" s="65">
        <f>VLOOKUP($A22,'Return Data'!$B$7:$R$2843,17,0)</f>
        <v>5.6700999999999997</v>
      </c>
      <c r="W22" s="66">
        <f t="shared" si="9"/>
        <v>15</v>
      </c>
      <c r="X22" s="65">
        <f>VLOOKUP($A22,'Return Data'!$B$7:$R$2843,14,0)</f>
        <v>5.6706000000000003</v>
      </c>
      <c r="Y22" s="66">
        <f t="shared" si="10"/>
        <v>15</v>
      </c>
      <c r="Z22" s="65">
        <f>VLOOKUP($A22,'Return Data'!$B$7:$R$2843,16,0)</f>
        <v>7.8662999999999998</v>
      </c>
      <c r="AA22" s="67">
        <f t="shared" si="11"/>
        <v>3</v>
      </c>
    </row>
    <row r="23" spans="1:27" x14ac:dyDescent="0.3">
      <c r="A23" s="63" t="s">
        <v>1046</v>
      </c>
      <c r="B23" s="64">
        <f>VLOOKUP($A23,'Return Data'!$B$7:$R$2843,3,0)</f>
        <v>44438</v>
      </c>
      <c r="C23" s="65">
        <f>VLOOKUP($A23,'Return Data'!$B$7:$R$2843,4,0)</f>
        <v>31.855599999999999</v>
      </c>
      <c r="D23" s="65">
        <f>VLOOKUP($A23,'Return Data'!$B$7:$R$2843,5,0)</f>
        <v>4.5467000000000004</v>
      </c>
      <c r="E23" s="66">
        <f t="shared" si="0"/>
        <v>18</v>
      </c>
      <c r="F23" s="65">
        <f>VLOOKUP($A23,'Return Data'!$B$7:$R$2843,6,0)</f>
        <v>4.5467000000000004</v>
      </c>
      <c r="G23" s="66">
        <f t="shared" si="1"/>
        <v>18</v>
      </c>
      <c r="H23" s="65">
        <f>VLOOKUP($A23,'Return Data'!$B$7:$R$2843,7,0)</f>
        <v>3.8330000000000002</v>
      </c>
      <c r="I23" s="66">
        <f t="shared" si="2"/>
        <v>17</v>
      </c>
      <c r="J23" s="65">
        <f>VLOOKUP($A23,'Return Data'!$B$7:$R$2843,8,0)</f>
        <v>4.0922000000000001</v>
      </c>
      <c r="K23" s="66">
        <f t="shared" si="3"/>
        <v>20</v>
      </c>
      <c r="L23" s="65">
        <f>VLOOKUP($A23,'Return Data'!$B$7:$R$2843,9,0)</f>
        <v>4.0091000000000001</v>
      </c>
      <c r="M23" s="66">
        <f t="shared" si="4"/>
        <v>22</v>
      </c>
      <c r="N23" s="65">
        <f>VLOOKUP($A23,'Return Data'!$B$7:$R$2843,10,0)</f>
        <v>3.7288000000000001</v>
      </c>
      <c r="O23" s="66">
        <f t="shared" si="5"/>
        <v>20</v>
      </c>
      <c r="P23" s="65">
        <f>VLOOKUP($A23,'Return Data'!$B$7:$R$2843,11,0)</f>
        <v>3.8885000000000001</v>
      </c>
      <c r="Q23" s="66">
        <f t="shared" si="6"/>
        <v>21</v>
      </c>
      <c r="R23" s="65">
        <f>VLOOKUP($A23,'Return Data'!$B$7:$R$2843,12,0)</f>
        <v>4.0332999999999997</v>
      </c>
      <c r="S23" s="66">
        <f t="shared" si="7"/>
        <v>7</v>
      </c>
      <c r="T23" s="65">
        <f>VLOOKUP($A23,'Return Data'!$B$7:$R$2843,13,0)</f>
        <v>4.4165999999999999</v>
      </c>
      <c r="U23" s="66">
        <f t="shared" si="8"/>
        <v>12</v>
      </c>
      <c r="V23" s="65">
        <f>VLOOKUP($A23,'Return Data'!$B$7:$R$2843,17,0)</f>
        <v>6.0403000000000002</v>
      </c>
      <c r="W23" s="66">
        <f t="shared" si="9"/>
        <v>13</v>
      </c>
      <c r="X23" s="65">
        <f>VLOOKUP($A23,'Return Data'!$B$7:$R$2843,14,0)</f>
        <v>5.2859999999999996</v>
      </c>
      <c r="Y23" s="66">
        <f t="shared" si="10"/>
        <v>17</v>
      </c>
      <c r="Z23" s="65">
        <f>VLOOKUP($A23,'Return Data'!$B$7:$R$2843,16,0)</f>
        <v>6.5537000000000001</v>
      </c>
      <c r="AA23" s="67">
        <f t="shared" si="11"/>
        <v>19</v>
      </c>
    </row>
    <row r="24" spans="1:27" x14ac:dyDescent="0.3">
      <c r="A24" s="63" t="s">
        <v>1049</v>
      </c>
      <c r="B24" s="64">
        <f>VLOOKUP($A24,'Return Data'!$B$7:$R$2843,3,0)</f>
        <v>44438</v>
      </c>
      <c r="C24" s="65">
        <f>VLOOKUP($A24,'Return Data'!$B$7:$R$2843,4,0)</f>
        <v>1316.7391</v>
      </c>
      <c r="D24" s="65">
        <f>VLOOKUP($A24,'Return Data'!$B$7:$R$2843,5,0)</f>
        <v>4.7133000000000003</v>
      </c>
      <c r="E24" s="66">
        <f t="shared" si="0"/>
        <v>15</v>
      </c>
      <c r="F24" s="65">
        <f>VLOOKUP($A24,'Return Data'!$B$7:$R$2843,6,0)</f>
        <v>4.7133000000000003</v>
      </c>
      <c r="G24" s="66">
        <f t="shared" si="1"/>
        <v>15</v>
      </c>
      <c r="H24" s="65">
        <f>VLOOKUP($A24,'Return Data'!$B$7:$R$2843,7,0)</f>
        <v>4.0288000000000004</v>
      </c>
      <c r="I24" s="66">
        <f t="shared" si="2"/>
        <v>14</v>
      </c>
      <c r="J24" s="65">
        <f>VLOOKUP($A24,'Return Data'!$B$7:$R$2843,8,0)</f>
        <v>4.4965999999999999</v>
      </c>
      <c r="K24" s="66">
        <f t="shared" si="3"/>
        <v>11</v>
      </c>
      <c r="L24" s="65">
        <f>VLOOKUP($A24,'Return Data'!$B$7:$R$2843,9,0)</f>
        <v>4.3276000000000003</v>
      </c>
      <c r="M24" s="66">
        <f t="shared" si="4"/>
        <v>13</v>
      </c>
      <c r="N24" s="65">
        <f>VLOOKUP($A24,'Return Data'!$B$7:$R$2843,10,0)</f>
        <v>3.6467000000000001</v>
      </c>
      <c r="O24" s="66">
        <f t="shared" si="5"/>
        <v>22</v>
      </c>
      <c r="P24" s="65">
        <f>VLOOKUP($A24,'Return Data'!$B$7:$R$2843,11,0)</f>
        <v>4.0631000000000004</v>
      </c>
      <c r="Q24" s="66">
        <f t="shared" si="6"/>
        <v>19</v>
      </c>
      <c r="R24" s="65">
        <f>VLOOKUP($A24,'Return Data'!$B$7:$R$2843,12,0)</f>
        <v>3.3317999999999999</v>
      </c>
      <c r="S24" s="66">
        <f t="shared" si="7"/>
        <v>21</v>
      </c>
      <c r="T24" s="65">
        <f>VLOOKUP($A24,'Return Data'!$B$7:$R$2843,13,0)</f>
        <v>3.9112</v>
      </c>
      <c r="U24" s="66">
        <f t="shared" si="8"/>
        <v>21</v>
      </c>
      <c r="V24" s="65">
        <f>VLOOKUP($A24,'Return Data'!$B$7:$R$2843,17,0)</f>
        <v>5.4242999999999997</v>
      </c>
      <c r="W24" s="66">
        <f t="shared" si="9"/>
        <v>17</v>
      </c>
      <c r="X24" s="65">
        <f>VLOOKUP($A24,'Return Data'!$B$7:$R$2843,14,0)</f>
        <v>6.3201000000000001</v>
      </c>
      <c r="Y24" s="66">
        <f t="shared" si="10"/>
        <v>13</v>
      </c>
      <c r="Z24" s="65">
        <f>VLOOKUP($A24,'Return Data'!$B$7:$R$2843,16,0)</f>
        <v>6.2485999999999997</v>
      </c>
      <c r="AA24" s="67">
        <f t="shared" si="11"/>
        <v>21</v>
      </c>
    </row>
    <row r="25" spans="1:27" x14ac:dyDescent="0.3">
      <c r="A25" s="63" t="s">
        <v>1051</v>
      </c>
      <c r="B25" s="64">
        <f>VLOOKUP($A25,'Return Data'!$B$7:$R$2843,3,0)</f>
        <v>44438</v>
      </c>
      <c r="C25" s="65">
        <f>VLOOKUP($A25,'Return Data'!$B$7:$R$2843,4,0)</f>
        <v>1811.8015</v>
      </c>
      <c r="D25" s="65">
        <f>VLOOKUP($A25,'Return Data'!$B$7:$R$2843,5,0)</f>
        <v>4.6588000000000003</v>
      </c>
      <c r="E25" s="66">
        <f t="shared" si="0"/>
        <v>16</v>
      </c>
      <c r="F25" s="65">
        <f>VLOOKUP($A25,'Return Data'!$B$7:$R$2843,6,0)</f>
        <v>4.6588000000000003</v>
      </c>
      <c r="G25" s="66">
        <f t="shared" si="1"/>
        <v>16</v>
      </c>
      <c r="H25" s="65">
        <f>VLOOKUP($A25,'Return Data'!$B$7:$R$2843,7,0)</f>
        <v>3.67</v>
      </c>
      <c r="I25" s="66">
        <f t="shared" si="2"/>
        <v>20</v>
      </c>
      <c r="J25" s="65">
        <f>VLOOKUP($A25,'Return Data'!$B$7:$R$2843,8,0)</f>
        <v>4.5137999999999998</v>
      </c>
      <c r="K25" s="66">
        <f t="shared" si="3"/>
        <v>10</v>
      </c>
      <c r="L25" s="65">
        <f>VLOOKUP($A25,'Return Data'!$B$7:$R$2843,9,0)</f>
        <v>4.2721999999999998</v>
      </c>
      <c r="M25" s="66">
        <f t="shared" si="4"/>
        <v>16</v>
      </c>
      <c r="N25" s="65">
        <f>VLOOKUP($A25,'Return Data'!$B$7:$R$2843,10,0)</f>
        <v>3.7700999999999998</v>
      </c>
      <c r="O25" s="66">
        <f t="shared" si="5"/>
        <v>19</v>
      </c>
      <c r="P25" s="65">
        <f>VLOOKUP($A25,'Return Data'!$B$7:$R$2843,11,0)</f>
        <v>4.0686</v>
      </c>
      <c r="Q25" s="66">
        <f t="shared" si="6"/>
        <v>18</v>
      </c>
      <c r="R25" s="65">
        <f>VLOOKUP($A25,'Return Data'!$B$7:$R$2843,12,0)</f>
        <v>3.2566000000000002</v>
      </c>
      <c r="S25" s="66">
        <f t="shared" si="7"/>
        <v>22</v>
      </c>
      <c r="T25" s="65">
        <f>VLOOKUP($A25,'Return Data'!$B$7:$R$2843,13,0)</f>
        <v>3.9878</v>
      </c>
      <c r="U25" s="66">
        <f t="shared" si="8"/>
        <v>18</v>
      </c>
      <c r="V25" s="65">
        <f>VLOOKUP($A25,'Return Data'!$B$7:$R$2843,17,0)</f>
        <v>5.1852999999999998</v>
      </c>
      <c r="W25" s="66">
        <f t="shared" si="9"/>
        <v>20</v>
      </c>
      <c r="X25" s="65">
        <f>VLOOKUP($A25,'Return Data'!$B$7:$R$2843,14,0)</f>
        <v>5.6806000000000001</v>
      </c>
      <c r="Y25" s="66">
        <f t="shared" si="10"/>
        <v>14</v>
      </c>
      <c r="Z25" s="65">
        <f>VLOOKUP($A25,'Return Data'!$B$7:$R$2843,16,0)</f>
        <v>4.5021000000000004</v>
      </c>
      <c r="AA25" s="67">
        <f t="shared" si="11"/>
        <v>23</v>
      </c>
    </row>
    <row r="26" spans="1:27" x14ac:dyDescent="0.3">
      <c r="A26" s="63" t="s">
        <v>1052</v>
      </c>
      <c r="B26" s="64">
        <f>VLOOKUP($A26,'Return Data'!$B$7:$R$2843,3,0)</f>
        <v>44438</v>
      </c>
      <c r="C26" s="65">
        <f>VLOOKUP($A26,'Return Data'!$B$7:$R$2843,4,0)</f>
        <v>2983.8975999999998</v>
      </c>
      <c r="D26" s="65">
        <f>VLOOKUP($A26,'Return Data'!$B$7:$R$2843,5,0)</f>
        <v>4.5811000000000002</v>
      </c>
      <c r="E26" s="66">
        <f t="shared" si="0"/>
        <v>17</v>
      </c>
      <c r="F26" s="65">
        <f>VLOOKUP($A26,'Return Data'!$B$7:$R$2843,6,0)</f>
        <v>4.5811000000000002</v>
      </c>
      <c r="G26" s="66">
        <f t="shared" si="1"/>
        <v>17</v>
      </c>
      <c r="H26" s="65">
        <f>VLOOKUP($A26,'Return Data'!$B$7:$R$2843,7,0)</f>
        <v>3.3258000000000001</v>
      </c>
      <c r="I26" s="66">
        <f t="shared" si="2"/>
        <v>22</v>
      </c>
      <c r="J26" s="65">
        <f>VLOOKUP($A26,'Return Data'!$B$7:$R$2843,8,0)</f>
        <v>3.8534000000000002</v>
      </c>
      <c r="K26" s="66">
        <f t="shared" si="3"/>
        <v>24</v>
      </c>
      <c r="L26" s="65">
        <f>VLOOKUP($A26,'Return Data'!$B$7:$R$2843,9,0)</f>
        <v>4.5083000000000002</v>
      </c>
      <c r="M26" s="66">
        <f t="shared" si="4"/>
        <v>11</v>
      </c>
      <c r="N26" s="65">
        <f>VLOOKUP($A26,'Return Data'!$B$7:$R$2843,10,0)</f>
        <v>4.5026000000000002</v>
      </c>
      <c r="O26" s="66">
        <f t="shared" si="5"/>
        <v>5</v>
      </c>
      <c r="P26" s="65">
        <f>VLOOKUP($A26,'Return Data'!$B$7:$R$2843,11,0)</f>
        <v>5.2743000000000002</v>
      </c>
      <c r="Q26" s="66">
        <f t="shared" si="6"/>
        <v>2</v>
      </c>
      <c r="R26" s="65">
        <f>VLOOKUP($A26,'Return Data'!$B$7:$R$2843,12,0)</f>
        <v>4.3867000000000003</v>
      </c>
      <c r="S26" s="66">
        <f t="shared" si="7"/>
        <v>4</v>
      </c>
      <c r="T26" s="65">
        <f>VLOOKUP($A26,'Return Data'!$B$7:$R$2843,13,0)</f>
        <v>5.1237000000000004</v>
      </c>
      <c r="U26" s="66">
        <f t="shared" si="8"/>
        <v>5</v>
      </c>
      <c r="V26" s="65">
        <f>VLOOKUP($A26,'Return Data'!$B$7:$R$2843,17,0)</f>
        <v>6.5247999999999999</v>
      </c>
      <c r="W26" s="66">
        <f t="shared" si="9"/>
        <v>5</v>
      </c>
      <c r="X26" s="65">
        <f>VLOOKUP($A26,'Return Data'!$B$7:$R$2843,14,0)</f>
        <v>6.6679000000000004</v>
      </c>
      <c r="Y26" s="66">
        <f t="shared" si="10"/>
        <v>9</v>
      </c>
      <c r="Z26" s="65">
        <f>VLOOKUP($A26,'Return Data'!$B$7:$R$2843,16,0)</f>
        <v>7.8548999999999998</v>
      </c>
      <c r="AA26" s="67">
        <f t="shared" si="11"/>
        <v>4</v>
      </c>
    </row>
    <row r="27" spans="1:27" x14ac:dyDescent="0.3">
      <c r="A27" s="63" t="s">
        <v>1054</v>
      </c>
      <c r="B27" s="64">
        <f>VLOOKUP($A27,'Return Data'!$B$7:$R$2843,3,0)</f>
        <v>44438</v>
      </c>
      <c r="C27" s="65">
        <f>VLOOKUP($A27,'Return Data'!$B$7:$R$2843,4,0)</f>
        <v>23.701599999999999</v>
      </c>
      <c r="D27" s="65">
        <f>VLOOKUP($A27,'Return Data'!$B$7:$R$2843,5,0)</f>
        <v>6.5227000000000004</v>
      </c>
      <c r="E27" s="66">
        <f t="shared" si="0"/>
        <v>3</v>
      </c>
      <c r="F27" s="65">
        <f>VLOOKUP($A27,'Return Data'!$B$7:$R$2843,6,0)</f>
        <v>6.5227000000000004</v>
      </c>
      <c r="G27" s="66">
        <f t="shared" si="1"/>
        <v>3</v>
      </c>
      <c r="H27" s="65">
        <f>VLOOKUP($A27,'Return Data'!$B$7:$R$2843,7,0)</f>
        <v>4.4698000000000002</v>
      </c>
      <c r="I27" s="66">
        <f t="shared" si="2"/>
        <v>8</v>
      </c>
      <c r="J27" s="65">
        <f>VLOOKUP($A27,'Return Data'!$B$7:$R$2843,8,0)</f>
        <v>4.2660999999999998</v>
      </c>
      <c r="K27" s="66">
        <f t="shared" si="3"/>
        <v>16</v>
      </c>
      <c r="L27" s="65">
        <f>VLOOKUP($A27,'Return Data'!$B$7:$R$2843,9,0)</f>
        <v>3.6926000000000001</v>
      </c>
      <c r="M27" s="66">
        <f t="shared" si="4"/>
        <v>25</v>
      </c>
      <c r="N27" s="65">
        <f>VLOOKUP($A27,'Return Data'!$B$7:$R$2843,10,0)</f>
        <v>3.2761</v>
      </c>
      <c r="O27" s="66">
        <f t="shared" si="5"/>
        <v>24</v>
      </c>
      <c r="P27" s="65">
        <f>VLOOKUP($A27,'Return Data'!$B$7:$R$2843,11,0)</f>
        <v>3.9447999999999999</v>
      </c>
      <c r="Q27" s="66">
        <f t="shared" si="6"/>
        <v>20</v>
      </c>
      <c r="R27" s="65">
        <f>VLOOKUP($A27,'Return Data'!$B$7:$R$2843,12,0)</f>
        <v>3.6488999999999998</v>
      </c>
      <c r="S27" s="66">
        <f t="shared" si="7"/>
        <v>16</v>
      </c>
      <c r="T27" s="65">
        <f>VLOOKUP($A27,'Return Data'!$B$7:$R$2843,13,0)</f>
        <v>4.375</v>
      </c>
      <c r="U27" s="66">
        <f t="shared" si="8"/>
        <v>14</v>
      </c>
      <c r="V27" s="65">
        <f>VLOOKUP($A27,'Return Data'!$B$7:$R$2843,17,0)</f>
        <v>3.6922999999999999</v>
      </c>
      <c r="W27" s="66">
        <f t="shared" si="9"/>
        <v>23</v>
      </c>
      <c r="X27" s="65">
        <f>VLOOKUP($A27,'Return Data'!$B$7:$R$2843,14,0)</f>
        <v>-0.90280000000000005</v>
      </c>
      <c r="Y27" s="66">
        <f t="shared" si="10"/>
        <v>24</v>
      </c>
      <c r="Z27" s="65">
        <f>VLOOKUP($A27,'Return Data'!$B$7:$R$2843,16,0)</f>
        <v>6.2656000000000001</v>
      </c>
      <c r="AA27" s="67">
        <f t="shared" si="11"/>
        <v>20</v>
      </c>
    </row>
    <row r="28" spans="1:27" x14ac:dyDescent="0.3">
      <c r="A28" s="63" t="s">
        <v>1056</v>
      </c>
      <c r="B28" s="64">
        <f>VLOOKUP($A28,'Return Data'!$B$7:$R$2843,3,0)</f>
        <v>44438</v>
      </c>
      <c r="C28" s="65">
        <f>VLOOKUP($A28,'Return Data'!$B$7:$R$2843,4,0)</f>
        <v>2776.8249000000001</v>
      </c>
      <c r="D28" s="65">
        <f>VLOOKUP($A28,'Return Data'!$B$7:$R$2843,5,0)</f>
        <v>3.9914999999999998</v>
      </c>
      <c r="E28" s="66">
        <f t="shared" si="0"/>
        <v>24</v>
      </c>
      <c r="F28" s="65">
        <f>VLOOKUP($A28,'Return Data'!$B$7:$R$2843,6,0)</f>
        <v>3.9914999999999998</v>
      </c>
      <c r="G28" s="66">
        <f t="shared" si="1"/>
        <v>24</v>
      </c>
      <c r="H28" s="65">
        <f>VLOOKUP($A28,'Return Data'!$B$7:$R$2843,7,0)</f>
        <v>4.0068999999999999</v>
      </c>
      <c r="I28" s="66">
        <f t="shared" si="2"/>
        <v>15</v>
      </c>
      <c r="J28" s="65">
        <f>VLOOKUP($A28,'Return Data'!$B$7:$R$2843,8,0)</f>
        <v>4.1462000000000003</v>
      </c>
      <c r="K28" s="66">
        <f t="shared" si="3"/>
        <v>19</v>
      </c>
      <c r="L28" s="65">
        <f>VLOOKUP($A28,'Return Data'!$B$7:$R$2843,9,0)</f>
        <v>4.1085000000000003</v>
      </c>
      <c r="M28" s="66">
        <f t="shared" si="4"/>
        <v>20</v>
      </c>
      <c r="N28" s="65">
        <f>VLOOKUP($A28,'Return Data'!$B$7:$R$2843,10,0)</f>
        <v>3.9318</v>
      </c>
      <c r="O28" s="66">
        <f t="shared" si="5"/>
        <v>17</v>
      </c>
      <c r="P28" s="65">
        <f>VLOOKUP($A28,'Return Data'!$B$7:$R$2843,11,0)</f>
        <v>4.1368999999999998</v>
      </c>
      <c r="Q28" s="66">
        <f t="shared" si="6"/>
        <v>17</v>
      </c>
      <c r="R28" s="65">
        <f>VLOOKUP($A28,'Return Data'!$B$7:$R$2843,12,0)</f>
        <v>3.5878000000000001</v>
      </c>
      <c r="S28" s="66">
        <f t="shared" si="7"/>
        <v>18</v>
      </c>
      <c r="T28" s="65">
        <f>VLOOKUP($A28,'Return Data'!$B$7:$R$2843,13,0)</f>
        <v>3.9245999999999999</v>
      </c>
      <c r="U28" s="66">
        <f t="shared" si="8"/>
        <v>20</v>
      </c>
      <c r="V28" s="65">
        <f>VLOOKUP($A28,'Return Data'!$B$7:$R$2843,17,0)</f>
        <v>4.7864000000000004</v>
      </c>
      <c r="W28" s="66">
        <f t="shared" si="9"/>
        <v>21</v>
      </c>
      <c r="X28" s="65">
        <f>VLOOKUP($A28,'Return Data'!$B$7:$R$2843,14,0)</f>
        <v>-0.77310000000000001</v>
      </c>
      <c r="Y28" s="66">
        <f t="shared" si="10"/>
        <v>23</v>
      </c>
      <c r="Z28" s="65">
        <f>VLOOKUP($A28,'Return Data'!$B$7:$R$2843,16,0)</f>
        <v>6.2031999999999998</v>
      </c>
      <c r="AA28" s="67">
        <f t="shared" si="11"/>
        <v>22</v>
      </c>
    </row>
    <row r="29" spans="1:27" x14ac:dyDescent="0.3">
      <c r="A29" s="63" t="s">
        <v>1058</v>
      </c>
      <c r="B29" s="64">
        <f>VLOOKUP($A29,'Return Data'!$B$7:$R$2843,3,0)</f>
        <v>44438</v>
      </c>
      <c r="C29" s="65">
        <f>VLOOKUP($A29,'Return Data'!$B$7:$R$2843,4,0)</f>
        <v>2795.8742999999999</v>
      </c>
      <c r="D29" s="65">
        <f>VLOOKUP($A29,'Return Data'!$B$7:$R$2843,5,0)</f>
        <v>4.2569999999999997</v>
      </c>
      <c r="E29" s="66">
        <f t="shared" si="0"/>
        <v>21</v>
      </c>
      <c r="F29" s="65">
        <f>VLOOKUP($A29,'Return Data'!$B$7:$R$2843,6,0)</f>
        <v>4.2569999999999997</v>
      </c>
      <c r="G29" s="66">
        <f t="shared" si="1"/>
        <v>21</v>
      </c>
      <c r="H29" s="65">
        <f>VLOOKUP($A29,'Return Data'!$B$7:$R$2843,7,0)</f>
        <v>4.2066999999999997</v>
      </c>
      <c r="I29" s="66">
        <f t="shared" si="2"/>
        <v>11</v>
      </c>
      <c r="J29" s="65">
        <f>VLOOKUP($A29,'Return Data'!$B$7:$R$2843,8,0)</f>
        <v>4.1913999999999998</v>
      </c>
      <c r="K29" s="66">
        <f t="shared" si="3"/>
        <v>18</v>
      </c>
      <c r="L29" s="65">
        <f>VLOOKUP($A29,'Return Data'!$B$7:$R$2843,9,0)</f>
        <v>4.2605000000000004</v>
      </c>
      <c r="M29" s="66">
        <f t="shared" si="4"/>
        <v>17</v>
      </c>
      <c r="N29" s="65">
        <f>VLOOKUP($A29,'Return Data'!$B$7:$R$2843,10,0)</f>
        <v>4.0564</v>
      </c>
      <c r="O29" s="66">
        <f t="shared" si="5"/>
        <v>12</v>
      </c>
      <c r="P29" s="65">
        <f>VLOOKUP($A29,'Return Data'!$B$7:$R$2843,11,0)</f>
        <v>3.8555000000000001</v>
      </c>
      <c r="Q29" s="66">
        <f t="shared" si="6"/>
        <v>22</v>
      </c>
      <c r="R29" s="65">
        <f>VLOOKUP($A29,'Return Data'!$B$7:$R$2843,12,0)</f>
        <v>3.3536999999999999</v>
      </c>
      <c r="S29" s="66">
        <f t="shared" si="7"/>
        <v>19</v>
      </c>
      <c r="T29" s="65">
        <f>VLOOKUP($A29,'Return Data'!$B$7:$R$2843,13,0)</f>
        <v>3.97</v>
      </c>
      <c r="U29" s="66">
        <f t="shared" si="8"/>
        <v>19</v>
      </c>
      <c r="V29" s="65">
        <f>VLOOKUP($A29,'Return Data'!$B$7:$R$2843,17,0)</f>
        <v>5.6432000000000002</v>
      </c>
      <c r="W29" s="66">
        <f t="shared" si="9"/>
        <v>16</v>
      </c>
      <c r="X29" s="65">
        <f>VLOOKUP($A29,'Return Data'!$B$7:$R$2843,14,0)</f>
        <v>6.6501999999999999</v>
      </c>
      <c r="Y29" s="66">
        <f t="shared" si="10"/>
        <v>10</v>
      </c>
      <c r="Z29" s="65">
        <f>VLOOKUP($A29,'Return Data'!$B$7:$R$2843,16,0)</f>
        <v>7.5603999999999996</v>
      </c>
      <c r="AA29" s="67">
        <f t="shared" si="11"/>
        <v>10</v>
      </c>
    </row>
    <row r="30" spans="1:27" x14ac:dyDescent="0.3">
      <c r="A30" s="63" t="s">
        <v>1061</v>
      </c>
      <c r="B30" s="64">
        <f>VLOOKUP($A30,'Return Data'!$B$7:$R$2843,3,0)</f>
        <v>44438</v>
      </c>
      <c r="C30" s="65">
        <f>VLOOKUP($A30,'Return Data'!$B$7:$R$2843,4,0)</f>
        <v>26.348700000000001</v>
      </c>
      <c r="D30" s="65">
        <f>VLOOKUP($A30,'Return Data'!$B$7:$R$2843,5,0)</f>
        <v>4.4344999999999999</v>
      </c>
      <c r="E30" s="66">
        <f t="shared" si="0"/>
        <v>19</v>
      </c>
      <c r="F30" s="65">
        <f>VLOOKUP($A30,'Return Data'!$B$7:$R$2843,6,0)</f>
        <v>4.4344999999999999</v>
      </c>
      <c r="G30" s="66">
        <f t="shared" si="1"/>
        <v>19</v>
      </c>
      <c r="H30" s="65">
        <f>VLOOKUP($A30,'Return Data'!$B$7:$R$2843,7,0)</f>
        <v>3.5844</v>
      </c>
      <c r="I30" s="66">
        <f t="shared" si="2"/>
        <v>21</v>
      </c>
      <c r="J30" s="65">
        <f>VLOOKUP($A30,'Return Data'!$B$7:$R$2843,8,0)</f>
        <v>3.8285</v>
      </c>
      <c r="K30" s="66">
        <f t="shared" si="3"/>
        <v>25</v>
      </c>
      <c r="L30" s="65">
        <f>VLOOKUP($A30,'Return Data'!$B$7:$R$2843,9,0)</f>
        <v>3.8060999999999998</v>
      </c>
      <c r="M30" s="66">
        <f t="shared" si="4"/>
        <v>23</v>
      </c>
      <c r="N30" s="65">
        <f>VLOOKUP($A30,'Return Data'!$B$7:$R$2843,10,0)</f>
        <v>3.3862999999999999</v>
      </c>
      <c r="O30" s="66">
        <f t="shared" si="5"/>
        <v>23</v>
      </c>
      <c r="P30" s="65">
        <f>VLOOKUP($A30,'Return Data'!$B$7:$R$2843,11,0)</f>
        <v>3.5800999999999998</v>
      </c>
      <c r="Q30" s="66">
        <f t="shared" si="6"/>
        <v>25</v>
      </c>
      <c r="R30" s="65">
        <f>VLOOKUP($A30,'Return Data'!$B$7:$R$2843,12,0)</f>
        <v>3.16</v>
      </c>
      <c r="S30" s="66">
        <f t="shared" si="7"/>
        <v>25</v>
      </c>
      <c r="T30" s="65">
        <f>VLOOKUP($A30,'Return Data'!$B$7:$R$2843,13,0)</f>
        <v>3.6379999999999999</v>
      </c>
      <c r="U30" s="66">
        <f t="shared" si="8"/>
        <v>25</v>
      </c>
      <c r="V30" s="65">
        <f>VLOOKUP($A30,'Return Data'!$B$7:$R$2843,17,0)</f>
        <v>5.2150999999999996</v>
      </c>
      <c r="W30" s="66">
        <f t="shared" si="9"/>
        <v>19</v>
      </c>
      <c r="X30" s="65">
        <f>VLOOKUP($A30,'Return Data'!$B$7:$R$2843,14,0)</f>
        <v>2.6987000000000001</v>
      </c>
      <c r="Y30" s="66">
        <f t="shared" si="10"/>
        <v>21</v>
      </c>
      <c r="Z30" s="65">
        <f>VLOOKUP($A30,'Return Data'!$B$7:$R$2843,16,0)</f>
        <v>6.9774000000000003</v>
      </c>
      <c r="AA30" s="67">
        <f t="shared" si="11"/>
        <v>18</v>
      </c>
    </row>
    <row r="31" spans="1:27" x14ac:dyDescent="0.3">
      <c r="A31" s="63" t="s">
        <v>1062</v>
      </c>
      <c r="B31" s="64">
        <f>VLOOKUP($A31,'Return Data'!$B$7:$R$2843,3,0)</f>
        <v>44438</v>
      </c>
      <c r="C31" s="65">
        <f>VLOOKUP($A31,'Return Data'!$B$7:$R$2843,4,0)</f>
        <v>3131.9353000000001</v>
      </c>
      <c r="D31" s="65">
        <f>VLOOKUP($A31,'Return Data'!$B$7:$R$2843,5,0)</f>
        <v>4.3461999999999996</v>
      </c>
      <c r="E31" s="66">
        <f t="shared" si="0"/>
        <v>20</v>
      </c>
      <c r="F31" s="65">
        <f>VLOOKUP($A31,'Return Data'!$B$7:$R$2843,6,0)</f>
        <v>4.3461999999999996</v>
      </c>
      <c r="G31" s="66">
        <f t="shared" si="1"/>
        <v>20</v>
      </c>
      <c r="H31" s="65">
        <f>VLOOKUP($A31,'Return Data'!$B$7:$R$2843,7,0)</f>
        <v>3.9032</v>
      </c>
      <c r="I31" s="66">
        <f t="shared" si="2"/>
        <v>16</v>
      </c>
      <c r="J31" s="65">
        <f>VLOOKUP($A31,'Return Data'!$B$7:$R$2843,8,0)</f>
        <v>4.2972999999999999</v>
      </c>
      <c r="K31" s="66">
        <f t="shared" si="3"/>
        <v>15</v>
      </c>
      <c r="L31" s="65">
        <f>VLOOKUP($A31,'Return Data'!$B$7:$R$2843,9,0)</f>
        <v>4.3798000000000004</v>
      </c>
      <c r="M31" s="66">
        <f t="shared" si="4"/>
        <v>12</v>
      </c>
      <c r="N31" s="65">
        <f>VLOOKUP($A31,'Return Data'!$B$7:$R$2843,10,0)</f>
        <v>4.2337999999999996</v>
      </c>
      <c r="O31" s="66">
        <f t="shared" si="5"/>
        <v>9</v>
      </c>
      <c r="P31" s="65">
        <f>VLOOKUP($A31,'Return Data'!$B$7:$R$2843,11,0)</f>
        <v>4.6730999999999998</v>
      </c>
      <c r="Q31" s="66">
        <f t="shared" si="6"/>
        <v>8</v>
      </c>
      <c r="R31" s="65">
        <f>VLOOKUP($A31,'Return Data'!$B$7:$R$2843,12,0)</f>
        <v>3.7726999999999999</v>
      </c>
      <c r="S31" s="66">
        <f t="shared" si="7"/>
        <v>10</v>
      </c>
      <c r="T31" s="65">
        <f>VLOOKUP($A31,'Return Data'!$B$7:$R$2843,13,0)</f>
        <v>4.5576999999999996</v>
      </c>
      <c r="U31" s="66">
        <f t="shared" si="8"/>
        <v>9</v>
      </c>
      <c r="V31" s="65">
        <f>VLOOKUP($A31,'Return Data'!$B$7:$R$2843,17,0)</f>
        <v>6.1933999999999996</v>
      </c>
      <c r="W31" s="66">
        <f t="shared" si="9"/>
        <v>10</v>
      </c>
      <c r="X31" s="65">
        <f>VLOOKUP($A31,'Return Data'!$B$7:$R$2843,14,0)</f>
        <v>4.9405999999999999</v>
      </c>
      <c r="Y31" s="66">
        <f t="shared" si="10"/>
        <v>19</v>
      </c>
      <c r="Z31" s="65">
        <f>VLOOKUP($A31,'Return Data'!$B$7:$R$2843,16,0)</f>
        <v>7.4</v>
      </c>
      <c r="AA31" s="67">
        <f t="shared" si="11"/>
        <v>13</v>
      </c>
    </row>
    <row r="32" spans="1:27" x14ac:dyDescent="0.3">
      <c r="A32" s="63" t="s">
        <v>1063</v>
      </c>
      <c r="B32" s="64">
        <f>VLOOKUP($A32,'Return Data'!$B$7:$R$2843,3,0)</f>
        <v>44438</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-16.3508</v>
      </c>
      <c r="AA32" s="67">
        <f t="shared" si="11"/>
        <v>26</v>
      </c>
    </row>
    <row r="33" spans="1:27" x14ac:dyDescent="0.3">
      <c r="A33" s="63" t="s">
        <v>1067</v>
      </c>
      <c r="B33" s="64">
        <f>VLOOKUP($A33,'Return Data'!$B$7:$R$2843,3,0)</f>
        <v>44438</v>
      </c>
      <c r="C33" s="65">
        <f>VLOOKUP($A33,'Return Data'!$B$7:$R$2843,4,0)</f>
        <v>2669.8557999999998</v>
      </c>
      <c r="D33" s="65">
        <f>VLOOKUP($A33,'Return Data'!$B$7:$R$2843,5,0)</f>
        <v>4.9992999999999999</v>
      </c>
      <c r="E33" s="66">
        <f t="shared" si="0"/>
        <v>12</v>
      </c>
      <c r="F33" s="65">
        <f>VLOOKUP($A33,'Return Data'!$B$7:$R$2843,6,0)</f>
        <v>4.9992999999999999</v>
      </c>
      <c r="G33" s="66">
        <f t="shared" si="1"/>
        <v>12</v>
      </c>
      <c r="H33" s="65">
        <f>VLOOKUP($A33,'Return Data'!$B$7:$R$2843,7,0)</f>
        <v>6.8753000000000002</v>
      </c>
      <c r="I33" s="66">
        <f t="shared" si="2"/>
        <v>3</v>
      </c>
      <c r="J33" s="65">
        <f>VLOOKUP($A33,'Return Data'!$B$7:$R$2843,8,0)</f>
        <v>6.7538999999999998</v>
      </c>
      <c r="K33" s="66">
        <f t="shared" si="3"/>
        <v>3</v>
      </c>
      <c r="L33" s="65">
        <f>VLOOKUP($A33,'Return Data'!$B$7:$R$2843,9,0)</f>
        <v>6.7054999999999998</v>
      </c>
      <c r="M33" s="66">
        <f t="shared" si="4"/>
        <v>3</v>
      </c>
      <c r="N33" s="65">
        <f>VLOOKUP($A33,'Return Data'!$B$7:$R$2843,10,0)</f>
        <v>5.2876000000000003</v>
      </c>
      <c r="O33" s="66">
        <f t="shared" si="5"/>
        <v>3</v>
      </c>
      <c r="P33" s="65">
        <f>VLOOKUP($A33,'Return Data'!$B$7:$R$2843,11,0)</f>
        <v>5.0681000000000003</v>
      </c>
      <c r="Q33" s="66">
        <f t="shared" si="6"/>
        <v>4</v>
      </c>
      <c r="R33" s="65">
        <f>VLOOKUP($A33,'Return Data'!$B$7:$R$2843,12,0)</f>
        <v>4.2232000000000003</v>
      </c>
      <c r="S33" s="66">
        <f t="shared" si="7"/>
        <v>6</v>
      </c>
      <c r="T33" s="65">
        <f>VLOOKUP($A33,'Return Data'!$B$7:$R$2843,13,0)</f>
        <v>4.6900000000000004</v>
      </c>
      <c r="U33" s="66">
        <f t="shared" si="8"/>
        <v>6</v>
      </c>
      <c r="V33" s="65">
        <f>VLOOKUP($A33,'Return Data'!$B$7:$R$2843,17,0)</f>
        <v>6.2708000000000004</v>
      </c>
      <c r="W33" s="66">
        <f>RANK(V33,V$8:V$33,0)</f>
        <v>8</v>
      </c>
      <c r="X33" s="65">
        <f>VLOOKUP($A33,'Return Data'!$B$7:$R$2843,14,0)</f>
        <v>2.7330999999999999</v>
      </c>
      <c r="Y33" s="66">
        <f>RANK(X33,X$8:X$33,0)</f>
        <v>20</v>
      </c>
      <c r="Z33" s="65">
        <f>VLOOKUP($A33,'Return Data'!$B$7:$R$2843,16,0)</f>
        <v>7.0755999999999997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5.8737038461538482</v>
      </c>
      <c r="E35" s="74"/>
      <c r="F35" s="75">
        <f>AVERAGE(F8:F33)</f>
        <v>5.8737038461538482</v>
      </c>
      <c r="G35" s="74"/>
      <c r="H35" s="75">
        <f>AVERAGE(H8:H33)</f>
        <v>4.6490346153846156</v>
      </c>
      <c r="I35" s="74"/>
      <c r="J35" s="75">
        <f>AVERAGE(J8:J33)</f>
        <v>4.7607038461538469</v>
      </c>
      <c r="K35" s="74"/>
      <c r="L35" s="75">
        <f>AVERAGE(L8:L33)</f>
        <v>4.7090846153846169</v>
      </c>
      <c r="M35" s="74"/>
      <c r="N35" s="75">
        <f>AVERAGE(N8:N33)</f>
        <v>4.0964346153846156</v>
      </c>
      <c r="O35" s="74"/>
      <c r="P35" s="75">
        <f>AVERAGE(P8:P33)</f>
        <v>4.3892423076923075</v>
      </c>
      <c r="Q35" s="74"/>
      <c r="R35" s="75">
        <f>AVERAGE(R8:R33)</f>
        <v>3.961642307692308</v>
      </c>
      <c r="S35" s="74"/>
      <c r="T35" s="75">
        <f>AVERAGE(T8:T33)</f>
        <v>4.6041923076923075</v>
      </c>
      <c r="U35" s="74"/>
      <c r="V35" s="75">
        <f>AVERAGE(V8:V33)</f>
        <v>5.3613480000000013</v>
      </c>
      <c r="W35" s="74"/>
      <c r="X35" s="75">
        <f>AVERAGE(X8:X33)</f>
        <v>4.7174680000000002</v>
      </c>
      <c r="Y35" s="74"/>
      <c r="Z35" s="75">
        <f>AVERAGE(Z8:Z33)</f>
        <v>6.037980769230769</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-6.9352999999999998</v>
      </c>
      <c r="W36" s="74"/>
      <c r="X36" s="75">
        <f>MIN(X8:X33)</f>
        <v>-8.9047000000000001</v>
      </c>
      <c r="Y36" s="74"/>
      <c r="Z36" s="75">
        <f>MIN(Z8:Z33)</f>
        <v>-16.3508</v>
      </c>
      <c r="AA36" s="76"/>
    </row>
    <row r="37" spans="1:27" ht="15" thickBot="1" x14ac:dyDescent="0.35">
      <c r="A37" s="77" t="s">
        <v>29</v>
      </c>
      <c r="B37" s="78"/>
      <c r="C37" s="78"/>
      <c r="D37" s="79">
        <f>MAX(D8:D33)</f>
        <v>33.920200000000001</v>
      </c>
      <c r="E37" s="78"/>
      <c r="F37" s="79">
        <f>MAX(F8:F33)</f>
        <v>33.920200000000001</v>
      </c>
      <c r="G37" s="78"/>
      <c r="H37" s="79">
        <f>MAX(H8:H33)</f>
        <v>17.8445</v>
      </c>
      <c r="I37" s="78"/>
      <c r="J37" s="79">
        <f>MAX(J8:J33)</f>
        <v>11.896599999999999</v>
      </c>
      <c r="K37" s="78"/>
      <c r="L37" s="79">
        <f>MAX(L8:L33)</f>
        <v>10.8985</v>
      </c>
      <c r="M37" s="78"/>
      <c r="N37" s="79">
        <f>MAX(N8:N33)</f>
        <v>7.3346</v>
      </c>
      <c r="O37" s="78"/>
      <c r="P37" s="79">
        <f>MAX(P8:P33)</f>
        <v>8.5815000000000001</v>
      </c>
      <c r="Q37" s="78"/>
      <c r="R37" s="79">
        <f>MAX(R8:R33)</f>
        <v>10.2729</v>
      </c>
      <c r="S37" s="78"/>
      <c r="T37" s="79">
        <f>MAX(T8:T33)</f>
        <v>11.675800000000001</v>
      </c>
      <c r="U37" s="78"/>
      <c r="V37" s="79">
        <f>MAX(V8:V33)</f>
        <v>10.556100000000001</v>
      </c>
      <c r="W37" s="78"/>
      <c r="X37" s="79">
        <f>MAX(X8:X33)</f>
        <v>7.6340000000000003</v>
      </c>
      <c r="Y37" s="78"/>
      <c r="Z37" s="79">
        <f>MAX(Z8:Z33)</f>
        <v>8.1850000000000005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44438</v>
      </c>
      <c r="C8" s="65">
        <f>VLOOKUP($A8,'Return Data'!$B$7:$R$2843,4,0)</f>
        <v>435.15089999999998</v>
      </c>
      <c r="D8" s="65">
        <f>VLOOKUP($A8,'Return Data'!$B$7:$R$2843,5,0)</f>
        <v>4.3773</v>
      </c>
      <c r="E8" s="66">
        <f t="shared" ref="E8:E34" si="0">RANK(D8,D$8:D$34,0)</f>
        <v>7</v>
      </c>
      <c r="F8" s="65">
        <f>VLOOKUP($A8,'Return Data'!$B$7:$R$2843,6,0)</f>
        <v>4.3773</v>
      </c>
      <c r="G8" s="66">
        <f t="shared" ref="G8:G34" si="1">RANK(F8,F$8:F$34,0)</f>
        <v>7</v>
      </c>
      <c r="H8" s="65">
        <f>VLOOKUP($A8,'Return Data'!$B$7:$R$2843,7,0)</f>
        <v>4.657</v>
      </c>
      <c r="I8" s="66">
        <f t="shared" ref="I8:I34" si="2">RANK(H8,H$8:H$34,0)</f>
        <v>5</v>
      </c>
      <c r="J8" s="65">
        <f>VLOOKUP($A8,'Return Data'!$B$7:$R$2843,8,0)</f>
        <v>4.7308000000000003</v>
      </c>
      <c r="K8" s="66">
        <f t="shared" ref="K8:K34" si="3">RANK(J8,J$8:J$34,0)</f>
        <v>3</v>
      </c>
      <c r="L8" s="65">
        <f>VLOOKUP($A8,'Return Data'!$B$7:$R$2843,9,0)</f>
        <v>4.7891000000000004</v>
      </c>
      <c r="M8" s="66">
        <f t="shared" ref="M8:M34" si="4">RANK(L8,L$8:L$34,0)</f>
        <v>4</v>
      </c>
      <c r="N8" s="65">
        <f>VLOOKUP($A8,'Return Data'!$B$7:$R$2843,10,0)</f>
        <v>4.6226000000000003</v>
      </c>
      <c r="O8" s="66">
        <f t="shared" ref="O8:O34" si="5">RANK(N8,N$8:N$34,0)</f>
        <v>4</v>
      </c>
      <c r="P8" s="65">
        <f>VLOOKUP($A8,'Return Data'!$B$7:$R$2843,11,0)</f>
        <v>4.8398000000000003</v>
      </c>
      <c r="Q8" s="66">
        <f t="shared" ref="Q8:Q34" si="6">RANK(P8,P$8:P$34,0)</f>
        <v>4</v>
      </c>
      <c r="R8" s="65">
        <f>VLOOKUP($A8,'Return Data'!$B$7:$R$2843,12,0)</f>
        <v>4.2195</v>
      </c>
      <c r="S8" s="66">
        <f t="shared" ref="S8:S34" si="7">RANK(R8,R$8:R$34,0)</f>
        <v>4</v>
      </c>
      <c r="T8" s="65">
        <f>VLOOKUP($A8,'Return Data'!$B$7:$R$2843,13,0)</f>
        <v>4.7298999999999998</v>
      </c>
      <c r="U8" s="66">
        <f t="shared" ref="U8:U34" si="8">RANK(T8,T$8:T$34,0)</f>
        <v>4</v>
      </c>
      <c r="V8" s="65">
        <f>VLOOKUP($A8,'Return Data'!$B$7:$R$2843,17,0)</f>
        <v>6.2194000000000003</v>
      </c>
      <c r="W8" s="66">
        <f t="shared" ref="W8:W15" si="9">RANK(V8,V$8:V$34,0)</f>
        <v>5</v>
      </c>
      <c r="X8" s="65">
        <f>VLOOKUP($A8,'Return Data'!$B$7:$R$2843,14,0)</f>
        <v>7.1783999999999999</v>
      </c>
      <c r="Y8" s="66">
        <f>RANK(X8,X$8:X$34,0)</f>
        <v>4</v>
      </c>
      <c r="Z8" s="65">
        <f>VLOOKUP($A8,'Return Data'!$B$7:$R$2843,16,0)</f>
        <v>8.2370999999999999</v>
      </c>
      <c r="AA8" s="67">
        <f t="shared" ref="AA8:AA34" si="10">RANK(Z8,Z$8:Z$34,0)</f>
        <v>4</v>
      </c>
    </row>
    <row r="9" spans="1:27" x14ac:dyDescent="0.3">
      <c r="A9" s="63" t="s">
        <v>1496</v>
      </c>
      <c r="B9" s="64">
        <f>VLOOKUP($A9,'Return Data'!$B$7:$R$2843,3,0)</f>
        <v>44438</v>
      </c>
      <c r="C9" s="65">
        <f>VLOOKUP($A9,'Return Data'!$B$7:$R$2843,4,0)</f>
        <v>12.181699999999999</v>
      </c>
      <c r="D9" s="65">
        <f>VLOOKUP($A9,'Return Data'!$B$7:$R$2843,5,0)</f>
        <v>3.9964</v>
      </c>
      <c r="E9" s="66">
        <f t="shared" si="0"/>
        <v>14</v>
      </c>
      <c r="F9" s="65">
        <f>VLOOKUP($A9,'Return Data'!$B$7:$R$2843,6,0)</f>
        <v>3.9964</v>
      </c>
      <c r="G9" s="66">
        <f t="shared" si="1"/>
        <v>14</v>
      </c>
      <c r="H9" s="65">
        <f>VLOOKUP($A9,'Return Data'!$B$7:$R$2843,7,0)</f>
        <v>4.5411999999999999</v>
      </c>
      <c r="I9" s="66">
        <f t="shared" si="2"/>
        <v>8</v>
      </c>
      <c r="J9" s="65">
        <f>VLOOKUP($A9,'Return Data'!$B$7:$R$2843,8,0)</f>
        <v>4.4508000000000001</v>
      </c>
      <c r="K9" s="66">
        <f t="shared" si="3"/>
        <v>9</v>
      </c>
      <c r="L9" s="65">
        <f>VLOOKUP($A9,'Return Data'!$B$7:$R$2843,9,0)</f>
        <v>4.2779999999999996</v>
      </c>
      <c r="M9" s="66">
        <f t="shared" si="4"/>
        <v>9</v>
      </c>
      <c r="N9" s="65">
        <f>VLOOKUP($A9,'Return Data'!$B$7:$R$2843,10,0)</f>
        <v>4.2047999999999996</v>
      </c>
      <c r="O9" s="66">
        <f t="shared" si="5"/>
        <v>6</v>
      </c>
      <c r="P9" s="65">
        <f>VLOOKUP($A9,'Return Data'!$B$7:$R$2843,11,0)</f>
        <v>4.4364999999999997</v>
      </c>
      <c r="Q9" s="66">
        <f t="shared" si="6"/>
        <v>5</v>
      </c>
      <c r="R9" s="65">
        <f>VLOOKUP($A9,'Return Data'!$B$7:$R$2843,12,0)</f>
        <v>4.2107999999999999</v>
      </c>
      <c r="S9" s="66">
        <f t="shared" si="7"/>
        <v>5</v>
      </c>
      <c r="T9" s="65">
        <f>VLOOKUP($A9,'Return Data'!$B$7:$R$2843,13,0)</f>
        <v>4.6016000000000004</v>
      </c>
      <c r="U9" s="66">
        <f t="shared" si="8"/>
        <v>5</v>
      </c>
      <c r="V9" s="65">
        <f>VLOOKUP($A9,'Return Data'!$B$7:$R$2843,17,0)</f>
        <v>5.7899000000000003</v>
      </c>
      <c r="W9" s="66">
        <f t="shared" si="9"/>
        <v>7</v>
      </c>
      <c r="X9" s="65"/>
      <c r="Y9" s="66"/>
      <c r="Z9" s="65">
        <f>VLOOKUP($A9,'Return Data'!$B$7:$R$2843,16,0)</f>
        <v>6.8643000000000001</v>
      </c>
      <c r="AA9" s="67">
        <f t="shared" si="10"/>
        <v>17</v>
      </c>
    </row>
    <row r="10" spans="1:27" x14ac:dyDescent="0.3">
      <c r="A10" s="63" t="s">
        <v>1499</v>
      </c>
      <c r="B10" s="64">
        <f>VLOOKUP($A10,'Return Data'!$B$7:$R$2843,3,0)</f>
        <v>44438</v>
      </c>
      <c r="C10" s="65">
        <f>VLOOKUP($A10,'Return Data'!$B$7:$R$2843,4,0)</f>
        <v>1222.2598</v>
      </c>
      <c r="D10" s="65">
        <f>VLOOKUP($A10,'Return Data'!$B$7:$R$2843,5,0)</f>
        <v>4.0317999999999996</v>
      </c>
      <c r="E10" s="66">
        <f t="shared" si="0"/>
        <v>13</v>
      </c>
      <c r="F10" s="65">
        <f>VLOOKUP($A10,'Return Data'!$B$7:$R$2843,6,0)</f>
        <v>4.0317999999999996</v>
      </c>
      <c r="G10" s="66">
        <f t="shared" si="1"/>
        <v>13</v>
      </c>
      <c r="H10" s="65">
        <f>VLOOKUP($A10,'Return Data'!$B$7:$R$2843,7,0)</f>
        <v>3.4472</v>
      </c>
      <c r="I10" s="66">
        <f t="shared" si="2"/>
        <v>23</v>
      </c>
      <c r="J10" s="65">
        <f>VLOOKUP($A10,'Return Data'!$B$7:$R$2843,8,0)</f>
        <v>3.7355999999999998</v>
      </c>
      <c r="K10" s="66">
        <f t="shared" si="3"/>
        <v>22</v>
      </c>
      <c r="L10" s="65">
        <f>VLOOKUP($A10,'Return Data'!$B$7:$R$2843,9,0)</f>
        <v>3.8138000000000001</v>
      </c>
      <c r="M10" s="66">
        <f t="shared" si="4"/>
        <v>20</v>
      </c>
      <c r="N10" s="65">
        <f>VLOOKUP($A10,'Return Data'!$B$7:$R$2843,10,0)</f>
        <v>3.9761000000000002</v>
      </c>
      <c r="O10" s="66">
        <f t="shared" si="5"/>
        <v>14</v>
      </c>
      <c r="P10" s="65">
        <f>VLOOKUP($A10,'Return Data'!$B$7:$R$2843,11,0)</f>
        <v>4.2638999999999996</v>
      </c>
      <c r="Q10" s="66">
        <f t="shared" si="6"/>
        <v>7</v>
      </c>
      <c r="R10" s="65">
        <f>VLOOKUP($A10,'Return Data'!$B$7:$R$2843,12,0)</f>
        <v>3.8292000000000002</v>
      </c>
      <c r="S10" s="66">
        <f t="shared" si="7"/>
        <v>11</v>
      </c>
      <c r="T10" s="65">
        <f>VLOOKUP($A10,'Return Data'!$B$7:$R$2843,13,0)</f>
        <v>4.0217000000000001</v>
      </c>
      <c r="U10" s="66">
        <f t="shared" si="8"/>
        <v>13</v>
      </c>
      <c r="V10" s="65">
        <f>VLOOKUP($A10,'Return Data'!$B$7:$R$2843,17,0)</f>
        <v>5.0585000000000004</v>
      </c>
      <c r="W10" s="66">
        <f t="shared" si="9"/>
        <v>17</v>
      </c>
      <c r="X10" s="65"/>
      <c r="Y10" s="66"/>
      <c r="Z10" s="65">
        <f>VLOOKUP($A10,'Return Data'!$B$7:$R$2843,16,0)</f>
        <v>6.3715000000000002</v>
      </c>
      <c r="AA10" s="67">
        <f t="shared" si="10"/>
        <v>20</v>
      </c>
    </row>
    <row r="11" spans="1:27" x14ac:dyDescent="0.3">
      <c r="A11" s="63" t="s">
        <v>1500</v>
      </c>
      <c r="B11" s="64">
        <f>VLOOKUP($A11,'Return Data'!$B$7:$R$2843,3,0)</f>
        <v>44438</v>
      </c>
      <c r="C11" s="65">
        <f>VLOOKUP($A11,'Return Data'!$B$7:$R$2843,4,0)</f>
        <v>2607.4058</v>
      </c>
      <c r="D11" s="65">
        <f>VLOOKUP($A11,'Return Data'!$B$7:$R$2843,5,0)</f>
        <v>3.7111999999999998</v>
      </c>
      <c r="E11" s="66">
        <f t="shared" si="0"/>
        <v>22</v>
      </c>
      <c r="F11" s="65">
        <f>VLOOKUP($A11,'Return Data'!$B$7:$R$2843,6,0)</f>
        <v>3.7111999999999998</v>
      </c>
      <c r="G11" s="66">
        <f t="shared" si="1"/>
        <v>22</v>
      </c>
      <c r="H11" s="65">
        <f>VLOOKUP($A11,'Return Data'!$B$7:$R$2843,7,0)</f>
        <v>4.0548999999999999</v>
      </c>
      <c r="I11" s="66">
        <f t="shared" si="2"/>
        <v>15</v>
      </c>
      <c r="J11" s="65">
        <f>VLOOKUP($A11,'Return Data'!$B$7:$R$2843,8,0)</f>
        <v>4.0364000000000004</v>
      </c>
      <c r="K11" s="66">
        <f t="shared" si="3"/>
        <v>16</v>
      </c>
      <c r="L11" s="65">
        <f>VLOOKUP($A11,'Return Data'!$B$7:$R$2843,9,0)</f>
        <v>3.7867999999999999</v>
      </c>
      <c r="M11" s="66">
        <f t="shared" si="4"/>
        <v>21</v>
      </c>
      <c r="N11" s="65">
        <f>VLOOKUP($A11,'Return Data'!$B$7:$R$2843,10,0)</f>
        <v>3.6164999999999998</v>
      </c>
      <c r="O11" s="66">
        <f t="shared" si="5"/>
        <v>22</v>
      </c>
      <c r="P11" s="65">
        <f>VLOOKUP($A11,'Return Data'!$B$7:$R$2843,11,0)</f>
        <v>3.6295999999999999</v>
      </c>
      <c r="Q11" s="66">
        <f t="shared" si="6"/>
        <v>21</v>
      </c>
      <c r="R11" s="65">
        <f>VLOOKUP($A11,'Return Data'!$B$7:$R$2843,12,0)</f>
        <v>3.3426</v>
      </c>
      <c r="S11" s="66">
        <f t="shared" si="7"/>
        <v>24</v>
      </c>
      <c r="T11" s="65">
        <f>VLOOKUP($A11,'Return Data'!$B$7:$R$2843,13,0)</f>
        <v>3.6036000000000001</v>
      </c>
      <c r="U11" s="66">
        <f t="shared" si="8"/>
        <v>23</v>
      </c>
      <c r="V11" s="65">
        <f>VLOOKUP($A11,'Return Data'!$B$7:$R$2843,17,0)</f>
        <v>4.8258000000000001</v>
      </c>
      <c r="W11" s="66">
        <f t="shared" si="9"/>
        <v>18</v>
      </c>
      <c r="X11" s="65">
        <f>VLOOKUP($A11,'Return Data'!$B$7:$R$2843,14,0)</f>
        <v>5.9847999999999999</v>
      </c>
      <c r="Y11" s="66">
        <f>RANK(X11,X$8:X$34,0)</f>
        <v>10</v>
      </c>
      <c r="Z11" s="65">
        <f>VLOOKUP($A11,'Return Data'!$B$7:$R$2843,16,0)</f>
        <v>7.9016000000000002</v>
      </c>
      <c r="AA11" s="67">
        <f t="shared" si="10"/>
        <v>5</v>
      </c>
    </row>
    <row r="12" spans="1:27" x14ac:dyDescent="0.3">
      <c r="A12" s="63" t="s">
        <v>1502</v>
      </c>
      <c r="B12" s="64">
        <f>VLOOKUP($A12,'Return Data'!$B$7:$R$2843,3,0)</f>
        <v>44438</v>
      </c>
      <c r="C12" s="65">
        <f>VLOOKUP($A12,'Return Data'!$B$7:$R$2843,4,0)</f>
        <v>3210.0427</v>
      </c>
      <c r="D12" s="65">
        <f>VLOOKUP($A12,'Return Data'!$B$7:$R$2843,5,0)</f>
        <v>3.7235</v>
      </c>
      <c r="E12" s="66">
        <f t="shared" si="0"/>
        <v>21</v>
      </c>
      <c r="F12" s="65">
        <f>VLOOKUP($A12,'Return Data'!$B$7:$R$2843,6,0)</f>
        <v>3.7235</v>
      </c>
      <c r="G12" s="66">
        <f t="shared" si="1"/>
        <v>21</v>
      </c>
      <c r="H12" s="65">
        <f>VLOOKUP($A12,'Return Data'!$B$7:$R$2843,7,0)</f>
        <v>3.5531000000000001</v>
      </c>
      <c r="I12" s="66">
        <f t="shared" si="2"/>
        <v>21</v>
      </c>
      <c r="J12" s="65">
        <f>VLOOKUP($A12,'Return Data'!$B$7:$R$2843,8,0)</f>
        <v>3.6253000000000002</v>
      </c>
      <c r="K12" s="66">
        <f t="shared" si="3"/>
        <v>24</v>
      </c>
      <c r="L12" s="65">
        <f>VLOOKUP($A12,'Return Data'!$B$7:$R$2843,9,0)</f>
        <v>3.6190000000000002</v>
      </c>
      <c r="M12" s="66">
        <f t="shared" si="4"/>
        <v>24</v>
      </c>
      <c r="N12" s="65">
        <f>VLOOKUP($A12,'Return Data'!$B$7:$R$2843,10,0)</f>
        <v>3.4510999999999998</v>
      </c>
      <c r="O12" s="66">
        <f t="shared" si="5"/>
        <v>24</v>
      </c>
      <c r="P12" s="65">
        <f>VLOOKUP($A12,'Return Data'!$B$7:$R$2843,11,0)</f>
        <v>3.4268000000000001</v>
      </c>
      <c r="Q12" s="66">
        <f t="shared" si="6"/>
        <v>24</v>
      </c>
      <c r="R12" s="65">
        <f>VLOOKUP($A12,'Return Data'!$B$7:$R$2843,12,0)</f>
        <v>3.2183999999999999</v>
      </c>
      <c r="S12" s="66">
        <f t="shared" si="7"/>
        <v>26</v>
      </c>
      <c r="T12" s="65">
        <f>VLOOKUP($A12,'Return Data'!$B$7:$R$2843,13,0)</f>
        <v>3.3837000000000002</v>
      </c>
      <c r="U12" s="66">
        <f t="shared" si="8"/>
        <v>25</v>
      </c>
      <c r="V12" s="65">
        <f>VLOOKUP($A12,'Return Data'!$B$7:$R$2843,17,0)</f>
        <v>4.7060000000000004</v>
      </c>
      <c r="W12" s="66">
        <f t="shared" si="9"/>
        <v>19</v>
      </c>
      <c r="X12" s="65">
        <f>VLOOKUP($A12,'Return Data'!$B$7:$R$2843,14,0)</f>
        <v>5.5853999999999999</v>
      </c>
      <c r="Y12" s="66">
        <f>RANK(X12,X$8:X$34,0)</f>
        <v>13</v>
      </c>
      <c r="Z12" s="65">
        <f>VLOOKUP($A12,'Return Data'!$B$7:$R$2843,16,0)</f>
        <v>7.2790999999999997</v>
      </c>
      <c r="AA12" s="67">
        <f t="shared" si="10"/>
        <v>15</v>
      </c>
    </row>
    <row r="13" spans="1:27" x14ac:dyDescent="0.3">
      <c r="A13" s="63" t="s">
        <v>1504</v>
      </c>
      <c r="B13" s="64">
        <f>VLOOKUP($A13,'Return Data'!$B$7:$R$2843,3,0)</f>
        <v>44438</v>
      </c>
      <c r="C13" s="65">
        <f>VLOOKUP($A13,'Return Data'!$B$7:$R$2843,4,0)</f>
        <v>2899.5664000000002</v>
      </c>
      <c r="D13" s="65">
        <f>VLOOKUP($A13,'Return Data'!$B$7:$R$2843,5,0)</f>
        <v>3.9573</v>
      </c>
      <c r="E13" s="66">
        <f t="shared" si="0"/>
        <v>15</v>
      </c>
      <c r="F13" s="65">
        <f>VLOOKUP($A13,'Return Data'!$B$7:$R$2843,6,0)</f>
        <v>3.9573</v>
      </c>
      <c r="G13" s="66">
        <f t="shared" si="1"/>
        <v>15</v>
      </c>
      <c r="H13" s="65">
        <f>VLOOKUP($A13,'Return Data'!$B$7:$R$2843,7,0)</f>
        <v>3.9729000000000001</v>
      </c>
      <c r="I13" s="66">
        <f t="shared" si="2"/>
        <v>16</v>
      </c>
      <c r="J13" s="65">
        <f>VLOOKUP($A13,'Return Data'!$B$7:$R$2843,8,0)</f>
        <v>4.2342000000000004</v>
      </c>
      <c r="K13" s="66">
        <f t="shared" si="3"/>
        <v>14</v>
      </c>
      <c r="L13" s="65">
        <f>VLOOKUP($A13,'Return Data'!$B$7:$R$2843,9,0)</f>
        <v>4.0476999999999999</v>
      </c>
      <c r="M13" s="66">
        <f t="shared" si="4"/>
        <v>13</v>
      </c>
      <c r="N13" s="65">
        <f>VLOOKUP($A13,'Return Data'!$B$7:$R$2843,10,0)</f>
        <v>3.8959000000000001</v>
      </c>
      <c r="O13" s="66">
        <f t="shared" si="5"/>
        <v>16</v>
      </c>
      <c r="P13" s="65">
        <f>VLOOKUP($A13,'Return Data'!$B$7:$R$2843,11,0)</f>
        <v>3.9394999999999998</v>
      </c>
      <c r="Q13" s="66">
        <f t="shared" si="6"/>
        <v>16</v>
      </c>
      <c r="R13" s="65">
        <f>VLOOKUP($A13,'Return Data'!$B$7:$R$2843,12,0)</f>
        <v>3.6882999999999999</v>
      </c>
      <c r="S13" s="66">
        <f t="shared" si="7"/>
        <v>18</v>
      </c>
      <c r="T13" s="65">
        <f>VLOOKUP($A13,'Return Data'!$B$7:$R$2843,13,0)</f>
        <v>3.8721999999999999</v>
      </c>
      <c r="U13" s="66">
        <f t="shared" si="8"/>
        <v>18</v>
      </c>
      <c r="V13" s="65">
        <f>VLOOKUP($A13,'Return Data'!$B$7:$R$2843,17,0)</f>
        <v>5.1044999999999998</v>
      </c>
      <c r="W13" s="66">
        <f t="shared" si="9"/>
        <v>16</v>
      </c>
      <c r="X13" s="65">
        <f>VLOOKUP($A13,'Return Data'!$B$7:$R$2843,14,0)</f>
        <v>5.5951000000000004</v>
      </c>
      <c r="Y13" s="66">
        <f>RANK(X13,X$8:X$34,0)</f>
        <v>12</v>
      </c>
      <c r="Z13" s="65">
        <f>VLOOKUP($A13,'Return Data'!$B$7:$R$2843,16,0)</f>
        <v>7.4223999999999997</v>
      </c>
      <c r="AA13" s="67">
        <f t="shared" si="10"/>
        <v>12</v>
      </c>
    </row>
    <row r="14" spans="1:27" x14ac:dyDescent="0.3">
      <c r="A14" s="63" t="s">
        <v>1509</v>
      </c>
      <c r="B14" s="64">
        <f>VLOOKUP($A14,'Return Data'!$B$7:$R$2843,3,0)</f>
        <v>44438</v>
      </c>
      <c r="C14" s="65">
        <f>VLOOKUP($A14,'Return Data'!$B$7:$R$2843,4,0)</f>
        <v>31.185099999999998</v>
      </c>
      <c r="D14" s="65">
        <f>VLOOKUP($A14,'Return Data'!$B$7:$R$2843,5,0)</f>
        <v>24.511299999999999</v>
      </c>
      <c r="E14" s="66">
        <f t="shared" si="0"/>
        <v>1</v>
      </c>
      <c r="F14" s="65">
        <f>VLOOKUP($A14,'Return Data'!$B$7:$R$2843,6,0)</f>
        <v>24.511299999999999</v>
      </c>
      <c r="G14" s="66">
        <f t="shared" si="1"/>
        <v>1</v>
      </c>
      <c r="H14" s="65">
        <f>VLOOKUP($A14,'Return Data'!$B$7:$R$2843,7,0)</f>
        <v>15.6806</v>
      </c>
      <c r="I14" s="66">
        <f t="shared" si="2"/>
        <v>1</v>
      </c>
      <c r="J14" s="65">
        <f>VLOOKUP($A14,'Return Data'!$B$7:$R$2843,8,0)</f>
        <v>12.7782</v>
      </c>
      <c r="K14" s="66">
        <f t="shared" si="3"/>
        <v>1</v>
      </c>
      <c r="L14" s="65">
        <f>VLOOKUP($A14,'Return Data'!$B$7:$R$2843,9,0)</f>
        <v>12.708399999999999</v>
      </c>
      <c r="M14" s="66">
        <f t="shared" si="4"/>
        <v>1</v>
      </c>
      <c r="N14" s="65">
        <f>VLOOKUP($A14,'Return Data'!$B$7:$R$2843,10,0)</f>
        <v>12.436400000000001</v>
      </c>
      <c r="O14" s="66">
        <f t="shared" si="5"/>
        <v>2</v>
      </c>
      <c r="P14" s="65">
        <f>VLOOKUP($A14,'Return Data'!$B$7:$R$2843,11,0)</f>
        <v>9.9743999999999993</v>
      </c>
      <c r="Q14" s="66">
        <f t="shared" si="6"/>
        <v>2</v>
      </c>
      <c r="R14" s="65">
        <f>VLOOKUP($A14,'Return Data'!$B$7:$R$2843,12,0)</f>
        <v>8.8687000000000005</v>
      </c>
      <c r="S14" s="66">
        <f t="shared" si="7"/>
        <v>2</v>
      </c>
      <c r="T14" s="65">
        <f>VLOOKUP($A14,'Return Data'!$B$7:$R$2843,13,0)</f>
        <v>8.7992000000000008</v>
      </c>
      <c r="U14" s="66">
        <f t="shared" si="8"/>
        <v>2</v>
      </c>
      <c r="V14" s="65">
        <f>VLOOKUP($A14,'Return Data'!$B$7:$R$2843,17,0)</f>
        <v>6.6909999999999998</v>
      </c>
      <c r="W14" s="66">
        <f t="shared" si="9"/>
        <v>2</v>
      </c>
      <c r="X14" s="65">
        <f>VLOOKUP($A14,'Return Data'!$B$7:$R$2843,14,0)</f>
        <v>7.7519</v>
      </c>
      <c r="Y14" s="66">
        <f>RANK(X14,X$8:X$34,0)</f>
        <v>2</v>
      </c>
      <c r="Z14" s="65">
        <f>VLOOKUP($A14,'Return Data'!$B$7:$R$2843,16,0)</f>
        <v>8.8486999999999991</v>
      </c>
      <c r="AA14" s="67">
        <f t="shared" si="10"/>
        <v>1</v>
      </c>
    </row>
    <row r="15" spans="1:27" x14ac:dyDescent="0.3">
      <c r="A15" s="63" t="s">
        <v>1510</v>
      </c>
      <c r="B15" s="64">
        <f>VLOOKUP($A15,'Return Data'!$B$7:$R$2843,3,0)</f>
        <v>44438</v>
      </c>
      <c r="C15" s="65">
        <f>VLOOKUP($A15,'Return Data'!$B$7:$R$2843,4,0)</f>
        <v>12.1495</v>
      </c>
      <c r="D15" s="65">
        <f>VLOOKUP($A15,'Return Data'!$B$7:$R$2843,5,0)</f>
        <v>4.2073999999999998</v>
      </c>
      <c r="E15" s="66">
        <f t="shared" si="0"/>
        <v>9</v>
      </c>
      <c r="F15" s="65">
        <f>VLOOKUP($A15,'Return Data'!$B$7:$R$2843,6,0)</f>
        <v>4.2073999999999998</v>
      </c>
      <c r="G15" s="66">
        <f t="shared" si="1"/>
        <v>9</v>
      </c>
      <c r="H15" s="65">
        <f>VLOOKUP($A15,'Return Data'!$B$7:$R$2843,7,0)</f>
        <v>4.2092999999999998</v>
      </c>
      <c r="I15" s="66">
        <f t="shared" si="2"/>
        <v>11</v>
      </c>
      <c r="J15" s="65">
        <f>VLOOKUP($A15,'Return Data'!$B$7:$R$2843,8,0)</f>
        <v>4.3384</v>
      </c>
      <c r="K15" s="66">
        <f t="shared" si="3"/>
        <v>12</v>
      </c>
      <c r="L15" s="65">
        <f>VLOOKUP($A15,'Return Data'!$B$7:$R$2843,9,0)</f>
        <v>4.3967000000000001</v>
      </c>
      <c r="M15" s="66">
        <f t="shared" si="4"/>
        <v>6</v>
      </c>
      <c r="N15" s="65">
        <f>VLOOKUP($A15,'Return Data'!$B$7:$R$2843,10,0)</f>
        <v>4.2389000000000001</v>
      </c>
      <c r="O15" s="66">
        <f t="shared" si="5"/>
        <v>5</v>
      </c>
      <c r="P15" s="65">
        <f>VLOOKUP($A15,'Return Data'!$B$7:$R$2843,11,0)</f>
        <v>4.3807</v>
      </c>
      <c r="Q15" s="66">
        <f t="shared" si="6"/>
        <v>6</v>
      </c>
      <c r="R15" s="65">
        <f>VLOOKUP($A15,'Return Data'!$B$7:$R$2843,12,0)</f>
        <v>4.0197000000000003</v>
      </c>
      <c r="S15" s="66">
        <f t="shared" si="7"/>
        <v>6</v>
      </c>
      <c r="T15" s="65">
        <f>VLOOKUP($A15,'Return Data'!$B$7:$R$2843,13,0)</f>
        <v>4.3853999999999997</v>
      </c>
      <c r="U15" s="66">
        <f t="shared" si="8"/>
        <v>6</v>
      </c>
      <c r="V15" s="65">
        <f>VLOOKUP($A15,'Return Data'!$B$7:$R$2843,17,0)</f>
        <v>5.8216999999999999</v>
      </c>
      <c r="W15" s="66">
        <f t="shared" si="9"/>
        <v>6</v>
      </c>
      <c r="X15" s="65"/>
      <c r="Y15" s="66"/>
      <c r="Z15" s="65">
        <f>VLOOKUP($A15,'Return Data'!$B$7:$R$2843,16,0)</f>
        <v>6.8605999999999998</v>
      </c>
      <c r="AA15" s="67">
        <f t="shared" si="10"/>
        <v>18</v>
      </c>
    </row>
    <row r="16" spans="1:27" x14ac:dyDescent="0.3">
      <c r="A16" s="63" t="s">
        <v>1512</v>
      </c>
      <c r="B16" s="64">
        <f>VLOOKUP($A16,'Return Data'!$B$7:$R$2843,3,0)</f>
        <v>44438</v>
      </c>
      <c r="C16" s="65">
        <f>VLOOKUP($A16,'Return Data'!$B$7:$R$2843,4,0)</f>
        <v>1078.5605</v>
      </c>
      <c r="D16" s="65">
        <f>VLOOKUP($A16,'Return Data'!$B$7:$R$2843,5,0)</f>
        <v>3.8174000000000001</v>
      </c>
      <c r="E16" s="66">
        <f t="shared" si="0"/>
        <v>18</v>
      </c>
      <c r="F16" s="65">
        <f>VLOOKUP($A16,'Return Data'!$B$7:$R$2843,6,0)</f>
        <v>3.8174000000000001</v>
      </c>
      <c r="G16" s="66">
        <f t="shared" si="1"/>
        <v>18</v>
      </c>
      <c r="H16" s="65">
        <f>VLOOKUP($A16,'Return Data'!$B$7:$R$2843,7,0)</f>
        <v>4.2975000000000003</v>
      </c>
      <c r="I16" s="66">
        <f t="shared" si="2"/>
        <v>10</v>
      </c>
      <c r="J16" s="65">
        <f>VLOOKUP($A16,'Return Data'!$B$7:$R$2843,8,0)</f>
        <v>4.7129000000000003</v>
      </c>
      <c r="K16" s="66">
        <f t="shared" si="3"/>
        <v>4</v>
      </c>
      <c r="L16" s="65">
        <f>VLOOKUP($A16,'Return Data'!$B$7:$R$2843,9,0)</f>
        <v>4.3708</v>
      </c>
      <c r="M16" s="66">
        <f t="shared" si="4"/>
        <v>7</v>
      </c>
      <c r="N16" s="65">
        <f>VLOOKUP($A16,'Return Data'!$B$7:$R$2843,10,0)</f>
        <v>4.0846999999999998</v>
      </c>
      <c r="O16" s="66">
        <f t="shared" si="5"/>
        <v>10</v>
      </c>
      <c r="P16" s="65">
        <f>VLOOKUP($A16,'Return Data'!$B$7:$R$2843,11,0)</f>
        <v>4.0787000000000004</v>
      </c>
      <c r="Q16" s="66">
        <f t="shared" si="6"/>
        <v>10</v>
      </c>
      <c r="R16" s="65">
        <f>VLOOKUP($A16,'Return Data'!$B$7:$R$2843,12,0)</f>
        <v>3.7686000000000002</v>
      </c>
      <c r="S16" s="66">
        <f t="shared" si="7"/>
        <v>15</v>
      </c>
      <c r="T16" s="65">
        <f>VLOOKUP($A16,'Return Data'!$B$7:$R$2843,13,0)</f>
        <v>3.9437000000000002</v>
      </c>
      <c r="U16" s="66">
        <f t="shared" si="8"/>
        <v>16</v>
      </c>
      <c r="V16" s="65"/>
      <c r="W16" s="66"/>
      <c r="X16" s="65"/>
      <c r="Y16" s="66"/>
      <c r="Z16" s="65">
        <f>VLOOKUP($A16,'Return Data'!$B$7:$R$2843,16,0)</f>
        <v>4.883</v>
      </c>
      <c r="AA16" s="67">
        <f t="shared" si="10"/>
        <v>24</v>
      </c>
    </row>
    <row r="17" spans="1:27" x14ac:dyDescent="0.3">
      <c r="A17" s="63" t="s">
        <v>1515</v>
      </c>
      <c r="B17" s="64">
        <f>VLOOKUP($A17,'Return Data'!$B$7:$R$2843,3,0)</f>
        <v>44438</v>
      </c>
      <c r="C17" s="65">
        <f>VLOOKUP($A17,'Return Data'!$B$7:$R$2843,4,0)</f>
        <v>23.341899999999999</v>
      </c>
      <c r="D17" s="65">
        <f>VLOOKUP($A17,'Return Data'!$B$7:$R$2843,5,0)</f>
        <v>4.38</v>
      </c>
      <c r="E17" s="66">
        <f t="shared" si="0"/>
        <v>6</v>
      </c>
      <c r="F17" s="65">
        <f>VLOOKUP($A17,'Return Data'!$B$7:$R$2843,6,0)</f>
        <v>4.38</v>
      </c>
      <c r="G17" s="66">
        <f t="shared" si="1"/>
        <v>6</v>
      </c>
      <c r="H17" s="65">
        <f>VLOOKUP($A17,'Return Data'!$B$7:$R$2843,7,0)</f>
        <v>5.6131000000000002</v>
      </c>
      <c r="I17" s="66">
        <f t="shared" si="2"/>
        <v>2</v>
      </c>
      <c r="J17" s="65">
        <f>VLOOKUP($A17,'Return Data'!$B$7:$R$2843,8,0)</f>
        <v>5.1079999999999997</v>
      </c>
      <c r="K17" s="66">
        <f t="shared" si="3"/>
        <v>2</v>
      </c>
      <c r="L17" s="65">
        <f>VLOOKUP($A17,'Return Data'!$B$7:$R$2843,9,0)</f>
        <v>4.8776999999999999</v>
      </c>
      <c r="M17" s="66">
        <f t="shared" si="4"/>
        <v>3</v>
      </c>
      <c r="N17" s="65">
        <f>VLOOKUP($A17,'Return Data'!$B$7:$R$2843,10,0)</f>
        <v>4.7724000000000002</v>
      </c>
      <c r="O17" s="66">
        <f t="shared" si="5"/>
        <v>3</v>
      </c>
      <c r="P17" s="65">
        <f>VLOOKUP($A17,'Return Data'!$B$7:$R$2843,11,0)</f>
        <v>4.9732000000000003</v>
      </c>
      <c r="Q17" s="66">
        <f t="shared" si="6"/>
        <v>3</v>
      </c>
      <c r="R17" s="65">
        <f>VLOOKUP($A17,'Return Data'!$B$7:$R$2843,12,0)</f>
        <v>4.7237</v>
      </c>
      <c r="S17" s="66">
        <f t="shared" si="7"/>
        <v>3</v>
      </c>
      <c r="T17" s="65">
        <f>VLOOKUP($A17,'Return Data'!$B$7:$R$2843,13,0)</f>
        <v>5.1924999999999999</v>
      </c>
      <c r="U17" s="66">
        <f t="shared" si="8"/>
        <v>3</v>
      </c>
      <c r="V17" s="65">
        <f>VLOOKUP($A17,'Return Data'!$B$7:$R$2843,17,0)</f>
        <v>6.6163999999999996</v>
      </c>
      <c r="W17" s="66">
        <f t="shared" ref="W17:W22" si="11">RANK(V17,V$8:V$34,0)</f>
        <v>3</v>
      </c>
      <c r="X17" s="65">
        <f>VLOOKUP($A17,'Return Data'!$B$7:$R$2843,14,0)</f>
        <v>7.4561999999999999</v>
      </c>
      <c r="Y17" s="66">
        <f>RANK(X17,X$8:X$34,0)</f>
        <v>3</v>
      </c>
      <c r="Z17" s="65">
        <f>VLOOKUP($A17,'Return Data'!$B$7:$R$2843,16,0)</f>
        <v>8.6358999999999995</v>
      </c>
      <c r="AA17" s="67">
        <f t="shared" si="10"/>
        <v>3</v>
      </c>
    </row>
    <row r="18" spans="1:27" x14ac:dyDescent="0.3">
      <c r="A18" s="63" t="s">
        <v>1517</v>
      </c>
      <c r="B18" s="64">
        <f>VLOOKUP($A18,'Return Data'!$B$7:$R$2843,3,0)</f>
        <v>44438</v>
      </c>
      <c r="C18" s="65">
        <f>VLOOKUP($A18,'Return Data'!$B$7:$R$2843,4,0)</f>
        <v>2302.5641999999998</v>
      </c>
      <c r="D18" s="65">
        <f>VLOOKUP($A18,'Return Data'!$B$7:$R$2843,5,0)</f>
        <v>4.4153000000000002</v>
      </c>
      <c r="E18" s="66">
        <f t="shared" si="0"/>
        <v>4</v>
      </c>
      <c r="F18" s="65">
        <f>VLOOKUP($A18,'Return Data'!$B$7:$R$2843,6,0)</f>
        <v>4.4153000000000002</v>
      </c>
      <c r="G18" s="66">
        <f t="shared" si="1"/>
        <v>4</v>
      </c>
      <c r="H18" s="65">
        <f>VLOOKUP($A18,'Return Data'!$B$7:$R$2843,7,0)</f>
        <v>3.8016000000000001</v>
      </c>
      <c r="I18" s="66">
        <f t="shared" si="2"/>
        <v>18</v>
      </c>
      <c r="J18" s="65">
        <f>VLOOKUP($A18,'Return Data'!$B$7:$R$2843,8,0)</f>
        <v>4.2977999999999996</v>
      </c>
      <c r="K18" s="66">
        <f t="shared" si="3"/>
        <v>13</v>
      </c>
      <c r="L18" s="65">
        <f>VLOOKUP($A18,'Return Data'!$B$7:$R$2843,9,0)</f>
        <v>3.8780999999999999</v>
      </c>
      <c r="M18" s="66">
        <f t="shared" si="4"/>
        <v>18</v>
      </c>
      <c r="N18" s="65">
        <f>VLOOKUP($A18,'Return Data'!$B$7:$R$2843,10,0)</f>
        <v>3.7566000000000002</v>
      </c>
      <c r="O18" s="66">
        <f t="shared" si="5"/>
        <v>19</v>
      </c>
      <c r="P18" s="65">
        <f>VLOOKUP($A18,'Return Data'!$B$7:$R$2843,11,0)</f>
        <v>3.5642999999999998</v>
      </c>
      <c r="Q18" s="66">
        <f t="shared" si="6"/>
        <v>22</v>
      </c>
      <c r="R18" s="65">
        <f>VLOOKUP($A18,'Return Data'!$B$7:$R$2843,12,0)</f>
        <v>3.786</v>
      </c>
      <c r="S18" s="66">
        <f t="shared" si="7"/>
        <v>12</v>
      </c>
      <c r="T18" s="65">
        <f>VLOOKUP($A18,'Return Data'!$B$7:$R$2843,13,0)</f>
        <v>4.2549000000000001</v>
      </c>
      <c r="U18" s="66">
        <f t="shared" si="8"/>
        <v>8</v>
      </c>
      <c r="V18" s="65">
        <f>VLOOKUP($A18,'Return Data'!$B$7:$R$2843,17,0)</f>
        <v>7.5602999999999998</v>
      </c>
      <c r="W18" s="66">
        <f t="shared" si="11"/>
        <v>1</v>
      </c>
      <c r="X18" s="65">
        <f>VLOOKUP($A18,'Return Data'!$B$7:$R$2843,14,0)</f>
        <v>6.0449999999999999</v>
      </c>
      <c r="Y18" s="66">
        <f>RANK(X18,X$8:X$34,0)</f>
        <v>9</v>
      </c>
      <c r="Z18" s="65">
        <f>VLOOKUP($A18,'Return Data'!$B$7:$R$2843,16,0)</f>
        <v>7.5399000000000003</v>
      </c>
      <c r="AA18" s="67">
        <f t="shared" si="10"/>
        <v>11</v>
      </c>
    </row>
    <row r="19" spans="1:27" x14ac:dyDescent="0.3">
      <c r="A19" s="63" t="s">
        <v>1518</v>
      </c>
      <c r="B19" s="64">
        <f>VLOOKUP($A19,'Return Data'!$B$7:$R$2843,3,0)</f>
        <v>44438</v>
      </c>
      <c r="C19" s="65">
        <f>VLOOKUP($A19,'Return Data'!$B$7:$R$2843,4,0)</f>
        <v>12.1547</v>
      </c>
      <c r="D19" s="65">
        <f>VLOOKUP($A19,'Return Data'!$B$7:$R$2843,5,0)</f>
        <v>3.9051</v>
      </c>
      <c r="E19" s="66">
        <f t="shared" si="0"/>
        <v>17</v>
      </c>
      <c r="F19" s="65">
        <f>VLOOKUP($A19,'Return Data'!$B$7:$R$2843,6,0)</f>
        <v>3.9051</v>
      </c>
      <c r="G19" s="66">
        <f t="shared" si="1"/>
        <v>17</v>
      </c>
      <c r="H19" s="65">
        <f>VLOOKUP($A19,'Return Data'!$B$7:$R$2843,7,0)</f>
        <v>3.5630999999999999</v>
      </c>
      <c r="I19" s="66">
        <f t="shared" si="2"/>
        <v>20</v>
      </c>
      <c r="J19" s="65">
        <f>VLOOKUP($A19,'Return Data'!$B$7:$R$2843,8,0)</f>
        <v>3.8932000000000002</v>
      </c>
      <c r="K19" s="66">
        <f t="shared" si="3"/>
        <v>19</v>
      </c>
      <c r="L19" s="65">
        <f>VLOOKUP($A19,'Return Data'!$B$7:$R$2843,9,0)</f>
        <v>3.9167999999999998</v>
      </c>
      <c r="M19" s="66">
        <f t="shared" si="4"/>
        <v>17</v>
      </c>
      <c r="N19" s="65">
        <f>VLOOKUP($A19,'Return Data'!$B$7:$R$2843,10,0)</f>
        <v>3.7023999999999999</v>
      </c>
      <c r="O19" s="66">
        <f t="shared" si="5"/>
        <v>21</v>
      </c>
      <c r="P19" s="65">
        <f>VLOOKUP($A19,'Return Data'!$B$7:$R$2843,11,0)</f>
        <v>3.7801</v>
      </c>
      <c r="Q19" s="66">
        <f t="shared" si="6"/>
        <v>19</v>
      </c>
      <c r="R19" s="65">
        <f>VLOOKUP($A19,'Return Data'!$B$7:$R$2843,12,0)</f>
        <v>3.4645999999999999</v>
      </c>
      <c r="S19" s="66">
        <f t="shared" si="7"/>
        <v>22</v>
      </c>
      <c r="T19" s="65">
        <f>VLOOKUP($A19,'Return Data'!$B$7:$R$2843,13,0)</f>
        <v>3.6545000000000001</v>
      </c>
      <c r="U19" s="66">
        <f t="shared" si="8"/>
        <v>21</v>
      </c>
      <c r="V19" s="65">
        <f>VLOOKUP($A19,'Return Data'!$B$7:$R$2843,17,0)</f>
        <v>5.2031999999999998</v>
      </c>
      <c r="W19" s="66">
        <f t="shared" si="11"/>
        <v>14</v>
      </c>
      <c r="X19" s="65"/>
      <c r="Y19" s="66"/>
      <c r="Z19" s="65">
        <f>VLOOKUP($A19,'Return Data'!$B$7:$R$2843,16,0)</f>
        <v>6.4527000000000001</v>
      </c>
      <c r="AA19" s="67">
        <f t="shared" si="10"/>
        <v>19</v>
      </c>
    </row>
    <row r="20" spans="1:27" x14ac:dyDescent="0.3">
      <c r="A20" s="63" t="s">
        <v>1523</v>
      </c>
      <c r="B20" s="64">
        <f>VLOOKUP($A20,'Return Data'!$B$7:$R$2843,3,0)</f>
        <v>44438</v>
      </c>
      <c r="C20" s="65">
        <f>VLOOKUP($A20,'Return Data'!$B$7:$R$2843,4,0)</f>
        <v>2259.1543999999999</v>
      </c>
      <c r="D20" s="65">
        <f>VLOOKUP($A20,'Return Data'!$B$7:$R$2843,5,0)</f>
        <v>3.9342999999999999</v>
      </c>
      <c r="E20" s="66">
        <f t="shared" si="0"/>
        <v>16</v>
      </c>
      <c r="F20" s="65">
        <f>VLOOKUP($A20,'Return Data'!$B$7:$R$2843,6,0)</f>
        <v>3.9342999999999999</v>
      </c>
      <c r="G20" s="66">
        <f t="shared" si="1"/>
        <v>16</v>
      </c>
      <c r="H20" s="65">
        <f>VLOOKUP($A20,'Return Data'!$B$7:$R$2843,7,0)</f>
        <v>4.3772000000000002</v>
      </c>
      <c r="I20" s="66">
        <f t="shared" si="2"/>
        <v>9</v>
      </c>
      <c r="J20" s="65">
        <f>VLOOKUP($A20,'Return Data'!$B$7:$R$2843,8,0)</f>
        <v>4.4032</v>
      </c>
      <c r="K20" s="66">
        <f t="shared" si="3"/>
        <v>11</v>
      </c>
      <c r="L20" s="65">
        <f>VLOOKUP($A20,'Return Data'!$B$7:$R$2843,9,0)</f>
        <v>4.3091999999999997</v>
      </c>
      <c r="M20" s="66">
        <f t="shared" si="4"/>
        <v>8</v>
      </c>
      <c r="N20" s="65">
        <f>VLOOKUP($A20,'Return Data'!$B$7:$R$2843,10,0)</f>
        <v>4.0338000000000003</v>
      </c>
      <c r="O20" s="66">
        <f t="shared" si="5"/>
        <v>13</v>
      </c>
      <c r="P20" s="65">
        <f>VLOOKUP($A20,'Return Data'!$B$7:$R$2843,11,0)</f>
        <v>4.0297999999999998</v>
      </c>
      <c r="Q20" s="66">
        <f t="shared" si="6"/>
        <v>12</v>
      </c>
      <c r="R20" s="65">
        <f>VLOOKUP($A20,'Return Data'!$B$7:$R$2843,12,0)</f>
        <v>3.7787999999999999</v>
      </c>
      <c r="S20" s="66">
        <f t="shared" si="7"/>
        <v>13</v>
      </c>
      <c r="T20" s="65">
        <f>VLOOKUP($A20,'Return Data'!$B$7:$R$2843,13,0)</f>
        <v>3.9508999999999999</v>
      </c>
      <c r="U20" s="66">
        <f t="shared" si="8"/>
        <v>15</v>
      </c>
      <c r="V20" s="65">
        <f>VLOOKUP($A20,'Return Data'!$B$7:$R$2843,17,0)</f>
        <v>5.2801</v>
      </c>
      <c r="W20" s="66">
        <f t="shared" si="11"/>
        <v>13</v>
      </c>
      <c r="X20" s="65">
        <f>VLOOKUP($A20,'Return Data'!$B$7:$R$2843,14,0)</f>
        <v>6.4226000000000001</v>
      </c>
      <c r="Y20" s="66">
        <f>RANK(X20,X$8:X$34,0)</f>
        <v>7</v>
      </c>
      <c r="Z20" s="65">
        <f>VLOOKUP($A20,'Return Data'!$B$7:$R$2843,16,0)</f>
        <v>7.7927</v>
      </c>
      <c r="AA20" s="67">
        <f t="shared" si="10"/>
        <v>8</v>
      </c>
    </row>
    <row r="21" spans="1:27" x14ac:dyDescent="0.3">
      <c r="A21" s="63" t="s">
        <v>1527</v>
      </c>
      <c r="B21" s="64">
        <f>VLOOKUP($A21,'Return Data'!$B$7:$R$2843,3,0)</f>
        <v>44438</v>
      </c>
      <c r="C21" s="65">
        <f>VLOOKUP($A21,'Return Data'!$B$7:$R$2843,4,0)</f>
        <v>35.247199999999999</v>
      </c>
      <c r="D21" s="65">
        <f>VLOOKUP($A21,'Return Data'!$B$7:$R$2843,5,0)</f>
        <v>3.7982</v>
      </c>
      <c r="E21" s="66">
        <f t="shared" si="0"/>
        <v>20</v>
      </c>
      <c r="F21" s="65">
        <f>VLOOKUP($A21,'Return Data'!$B$7:$R$2843,6,0)</f>
        <v>3.7982</v>
      </c>
      <c r="G21" s="66">
        <f t="shared" si="1"/>
        <v>20</v>
      </c>
      <c r="H21" s="65">
        <f>VLOOKUP($A21,'Return Data'!$B$7:$R$2843,7,0)</f>
        <v>3.2566000000000002</v>
      </c>
      <c r="I21" s="66">
        <f t="shared" si="2"/>
        <v>25</v>
      </c>
      <c r="J21" s="65">
        <f>VLOOKUP($A21,'Return Data'!$B$7:$R$2843,8,0)</f>
        <v>3.8628</v>
      </c>
      <c r="K21" s="66">
        <f t="shared" si="3"/>
        <v>20</v>
      </c>
      <c r="L21" s="65">
        <f>VLOOKUP($A21,'Return Data'!$B$7:$R$2843,9,0)</f>
        <v>3.9752000000000001</v>
      </c>
      <c r="M21" s="66">
        <f t="shared" si="4"/>
        <v>15</v>
      </c>
      <c r="N21" s="65">
        <f>VLOOKUP($A21,'Return Data'!$B$7:$R$2843,10,0)</f>
        <v>4.0608000000000004</v>
      </c>
      <c r="O21" s="66">
        <f t="shared" si="5"/>
        <v>11</v>
      </c>
      <c r="P21" s="65">
        <f>VLOOKUP($A21,'Return Data'!$B$7:$R$2843,11,0)</f>
        <v>4.0262000000000002</v>
      </c>
      <c r="Q21" s="66">
        <f t="shared" si="6"/>
        <v>13</v>
      </c>
      <c r="R21" s="65">
        <f>VLOOKUP($A21,'Return Data'!$B$7:$R$2843,12,0)</f>
        <v>3.7181999999999999</v>
      </c>
      <c r="S21" s="66">
        <f t="shared" si="7"/>
        <v>17</v>
      </c>
      <c r="T21" s="65">
        <f>VLOOKUP($A21,'Return Data'!$B$7:$R$2843,13,0)</f>
        <v>4.0678000000000001</v>
      </c>
      <c r="U21" s="66">
        <f t="shared" si="8"/>
        <v>11</v>
      </c>
      <c r="V21" s="65">
        <f>VLOOKUP($A21,'Return Data'!$B$7:$R$2843,17,0)</f>
        <v>5.5720999999999998</v>
      </c>
      <c r="W21" s="66">
        <f t="shared" si="11"/>
        <v>9</v>
      </c>
      <c r="X21" s="65">
        <f>VLOOKUP($A21,'Return Data'!$B$7:$R$2843,14,0)</f>
        <v>6.6188000000000002</v>
      </c>
      <c r="Y21" s="66">
        <f>RANK(X21,X$8:X$34,0)</f>
        <v>5</v>
      </c>
      <c r="Z21" s="65">
        <f>VLOOKUP($A21,'Return Data'!$B$7:$R$2843,16,0)</f>
        <v>7.8685</v>
      </c>
      <c r="AA21" s="67">
        <f t="shared" si="10"/>
        <v>6</v>
      </c>
    </row>
    <row r="22" spans="1:27" x14ac:dyDescent="0.3">
      <c r="A22" s="63" t="s">
        <v>1529</v>
      </c>
      <c r="B22" s="64">
        <f>VLOOKUP($A22,'Return Data'!$B$7:$R$2843,3,0)</f>
        <v>44438</v>
      </c>
      <c r="C22" s="65">
        <f>VLOOKUP($A22,'Return Data'!$B$7:$R$2843,4,0)</f>
        <v>35.625900000000001</v>
      </c>
      <c r="D22" s="65">
        <f>VLOOKUP($A22,'Return Data'!$B$7:$R$2843,5,0)</f>
        <v>3.3136000000000001</v>
      </c>
      <c r="E22" s="66">
        <f t="shared" si="0"/>
        <v>25</v>
      </c>
      <c r="F22" s="65">
        <f>VLOOKUP($A22,'Return Data'!$B$7:$R$2843,6,0)</f>
        <v>3.3136000000000001</v>
      </c>
      <c r="G22" s="66">
        <f t="shared" si="1"/>
        <v>25</v>
      </c>
      <c r="H22" s="65">
        <f>VLOOKUP($A22,'Return Data'!$B$7:$R$2843,7,0)</f>
        <v>3.2806000000000002</v>
      </c>
      <c r="I22" s="66">
        <f t="shared" si="2"/>
        <v>24</v>
      </c>
      <c r="J22" s="65">
        <f>VLOOKUP($A22,'Return Data'!$B$7:$R$2843,8,0)</f>
        <v>3.6886000000000001</v>
      </c>
      <c r="K22" s="66">
        <f t="shared" si="3"/>
        <v>23</v>
      </c>
      <c r="L22" s="65">
        <f>VLOOKUP($A22,'Return Data'!$B$7:$R$2843,9,0)</f>
        <v>3.7530999999999999</v>
      </c>
      <c r="M22" s="66">
        <f t="shared" si="4"/>
        <v>23</v>
      </c>
      <c r="N22" s="65">
        <f>VLOOKUP($A22,'Return Data'!$B$7:$R$2843,10,0)</f>
        <v>3.7292999999999998</v>
      </c>
      <c r="O22" s="66">
        <f t="shared" si="5"/>
        <v>20</v>
      </c>
      <c r="P22" s="65">
        <f>VLOOKUP($A22,'Return Data'!$B$7:$R$2843,11,0)</f>
        <v>3.7442000000000002</v>
      </c>
      <c r="Q22" s="66">
        <f t="shared" si="6"/>
        <v>20</v>
      </c>
      <c r="R22" s="65">
        <f>VLOOKUP($A22,'Return Data'!$B$7:$R$2843,12,0)</f>
        <v>3.5045000000000002</v>
      </c>
      <c r="S22" s="66">
        <f t="shared" si="7"/>
        <v>21</v>
      </c>
      <c r="T22" s="65">
        <f>VLOOKUP($A22,'Return Data'!$B$7:$R$2843,13,0)</f>
        <v>3.6469999999999998</v>
      </c>
      <c r="U22" s="66">
        <f t="shared" si="8"/>
        <v>22</v>
      </c>
      <c r="V22" s="65">
        <f>VLOOKUP($A22,'Return Data'!$B$7:$R$2843,17,0)</f>
        <v>5.1757</v>
      </c>
      <c r="W22" s="66">
        <f t="shared" si="11"/>
        <v>15</v>
      </c>
      <c r="X22" s="65">
        <f>VLOOKUP($A22,'Return Data'!$B$7:$R$2843,14,0)</f>
        <v>6.3032000000000004</v>
      </c>
      <c r="Y22" s="66">
        <f>RANK(X22,X$8:X$34,0)</f>
        <v>8</v>
      </c>
      <c r="Z22" s="65">
        <f>VLOOKUP($A22,'Return Data'!$B$7:$R$2843,16,0)</f>
        <v>7.8029000000000002</v>
      </c>
      <c r="AA22" s="67">
        <f t="shared" si="10"/>
        <v>7</v>
      </c>
    </row>
    <row r="23" spans="1:27" x14ac:dyDescent="0.3">
      <c r="A23" s="63" t="s">
        <v>1530</v>
      </c>
      <c r="B23" s="64">
        <f>VLOOKUP($A23,'Return Data'!$B$7:$R$2843,3,0)</f>
        <v>44438</v>
      </c>
      <c r="C23" s="65">
        <f>VLOOKUP($A23,'Return Data'!$B$7:$R$2843,4,0)</f>
        <v>1074.8812</v>
      </c>
      <c r="D23" s="65">
        <f>VLOOKUP($A23,'Return Data'!$B$7:$R$2843,5,0)</f>
        <v>3.4352</v>
      </c>
      <c r="E23" s="66">
        <f t="shared" si="0"/>
        <v>24</v>
      </c>
      <c r="F23" s="65">
        <f>VLOOKUP($A23,'Return Data'!$B$7:$R$2843,6,0)</f>
        <v>3.4352</v>
      </c>
      <c r="G23" s="66">
        <f t="shared" si="1"/>
        <v>24</v>
      </c>
      <c r="H23" s="65">
        <f>VLOOKUP($A23,'Return Data'!$B$7:$R$2843,7,0)</f>
        <v>3.5179</v>
      </c>
      <c r="I23" s="66">
        <f t="shared" si="2"/>
        <v>22</v>
      </c>
      <c r="J23" s="65">
        <f>VLOOKUP($A23,'Return Data'!$B$7:$R$2843,8,0)</f>
        <v>3.5901000000000001</v>
      </c>
      <c r="K23" s="66">
        <f t="shared" si="3"/>
        <v>25</v>
      </c>
      <c r="L23" s="65">
        <f>VLOOKUP($A23,'Return Data'!$B$7:$R$2843,9,0)</f>
        <v>3.5926999999999998</v>
      </c>
      <c r="M23" s="66">
        <f t="shared" si="4"/>
        <v>25</v>
      </c>
      <c r="N23" s="65">
        <f>VLOOKUP($A23,'Return Data'!$B$7:$R$2843,10,0)</f>
        <v>3.5869</v>
      </c>
      <c r="O23" s="66">
        <f t="shared" si="5"/>
        <v>23</v>
      </c>
      <c r="P23" s="65">
        <f>VLOOKUP($A23,'Return Data'!$B$7:$R$2843,11,0)</f>
        <v>3.4857999999999998</v>
      </c>
      <c r="Q23" s="66">
        <f t="shared" si="6"/>
        <v>23</v>
      </c>
      <c r="R23" s="65">
        <f>VLOOKUP($A23,'Return Data'!$B$7:$R$2843,12,0)</f>
        <v>3.3576000000000001</v>
      </c>
      <c r="S23" s="66">
        <f t="shared" si="7"/>
        <v>23</v>
      </c>
      <c r="T23" s="65">
        <f>VLOOKUP($A23,'Return Data'!$B$7:$R$2843,13,0)</f>
        <v>3.5384000000000002</v>
      </c>
      <c r="U23" s="66">
        <f t="shared" si="8"/>
        <v>24</v>
      </c>
      <c r="V23" s="65"/>
      <c r="W23" s="66"/>
      <c r="X23" s="65"/>
      <c r="Y23" s="66"/>
      <c r="Z23" s="65">
        <f>VLOOKUP($A23,'Return Data'!$B$7:$R$2843,16,0)</f>
        <v>4.1908000000000003</v>
      </c>
      <c r="AA23" s="67">
        <f t="shared" si="10"/>
        <v>27</v>
      </c>
    </row>
    <row r="24" spans="1:27" x14ac:dyDescent="0.3">
      <c r="A24" s="63" t="s">
        <v>1532</v>
      </c>
      <c r="B24" s="64">
        <f>VLOOKUP($A24,'Return Data'!$B$7:$R$2843,3,0)</f>
        <v>44438</v>
      </c>
      <c r="C24" s="65">
        <f>VLOOKUP($A24,'Return Data'!$B$7:$R$2843,4,0)</f>
        <v>1105.8030000000001</v>
      </c>
      <c r="D24" s="65">
        <f>VLOOKUP($A24,'Return Data'!$B$7:$R$2843,5,0)</f>
        <v>3.8113999999999999</v>
      </c>
      <c r="E24" s="66">
        <f t="shared" si="0"/>
        <v>19</v>
      </c>
      <c r="F24" s="65">
        <f>VLOOKUP($A24,'Return Data'!$B$7:$R$2843,6,0)</f>
        <v>3.8113999999999999</v>
      </c>
      <c r="G24" s="66">
        <f t="shared" si="1"/>
        <v>19</v>
      </c>
      <c r="H24" s="65">
        <f>VLOOKUP($A24,'Return Data'!$B$7:$R$2843,7,0)</f>
        <v>4.1486000000000001</v>
      </c>
      <c r="I24" s="66">
        <f t="shared" si="2"/>
        <v>12</v>
      </c>
      <c r="J24" s="65">
        <f>VLOOKUP($A24,'Return Data'!$B$7:$R$2843,8,0)</f>
        <v>4.4074</v>
      </c>
      <c r="K24" s="66">
        <f t="shared" si="3"/>
        <v>10</v>
      </c>
      <c r="L24" s="65">
        <f>VLOOKUP($A24,'Return Data'!$B$7:$R$2843,9,0)</f>
        <v>4.2580999999999998</v>
      </c>
      <c r="M24" s="66">
        <f t="shared" si="4"/>
        <v>10</v>
      </c>
      <c r="N24" s="65">
        <f>VLOOKUP($A24,'Return Data'!$B$7:$R$2843,10,0)</f>
        <v>4.1417000000000002</v>
      </c>
      <c r="O24" s="66">
        <f t="shared" si="5"/>
        <v>8</v>
      </c>
      <c r="P24" s="65">
        <f>VLOOKUP($A24,'Return Data'!$B$7:$R$2843,11,0)</f>
        <v>4.1345999999999998</v>
      </c>
      <c r="Q24" s="66">
        <f t="shared" si="6"/>
        <v>9</v>
      </c>
      <c r="R24" s="65">
        <f>VLOOKUP($A24,'Return Data'!$B$7:$R$2843,12,0)</f>
        <v>3.7719</v>
      </c>
      <c r="S24" s="66">
        <f t="shared" si="7"/>
        <v>14</v>
      </c>
      <c r="T24" s="65">
        <f>VLOOKUP($A24,'Return Data'!$B$7:$R$2843,13,0)</f>
        <v>4.0484999999999998</v>
      </c>
      <c r="U24" s="66">
        <f t="shared" si="8"/>
        <v>12</v>
      </c>
      <c r="V24" s="65"/>
      <c r="W24" s="66"/>
      <c r="X24" s="65"/>
      <c r="Y24" s="66"/>
      <c r="Z24" s="65">
        <f>VLOOKUP($A24,'Return Data'!$B$7:$R$2843,16,0)</f>
        <v>5.5217000000000001</v>
      </c>
      <c r="AA24" s="67">
        <f t="shared" si="10"/>
        <v>23</v>
      </c>
    </row>
    <row r="25" spans="1:27" x14ac:dyDescent="0.3">
      <c r="A25" s="63" t="s">
        <v>1534</v>
      </c>
      <c r="B25" s="64">
        <f>VLOOKUP($A25,'Return Data'!$B$7:$R$2843,3,0)</f>
        <v>44438</v>
      </c>
      <c r="C25" s="65">
        <f>VLOOKUP($A25,'Return Data'!$B$7:$R$2843,4,0)</f>
        <v>14.144399999999999</v>
      </c>
      <c r="D25" s="65">
        <f>VLOOKUP($A25,'Return Data'!$B$7:$R$2843,5,0)</f>
        <v>4.1302000000000003</v>
      </c>
      <c r="E25" s="66">
        <f t="shared" si="0"/>
        <v>11</v>
      </c>
      <c r="F25" s="65">
        <f>VLOOKUP($A25,'Return Data'!$B$7:$R$2843,6,0)</f>
        <v>4.1302000000000003</v>
      </c>
      <c r="G25" s="66">
        <f t="shared" si="1"/>
        <v>11</v>
      </c>
      <c r="H25" s="65">
        <f>VLOOKUP($A25,'Return Data'!$B$7:$R$2843,7,0)</f>
        <v>3.8367</v>
      </c>
      <c r="I25" s="66">
        <f t="shared" si="2"/>
        <v>17</v>
      </c>
      <c r="J25" s="65">
        <f>VLOOKUP($A25,'Return Data'!$B$7:$R$2843,8,0)</f>
        <v>3.8168000000000002</v>
      </c>
      <c r="K25" s="66">
        <f t="shared" si="3"/>
        <v>21</v>
      </c>
      <c r="L25" s="65">
        <f>VLOOKUP($A25,'Return Data'!$B$7:$R$2843,9,0)</f>
        <v>3.7746</v>
      </c>
      <c r="M25" s="66">
        <f t="shared" si="4"/>
        <v>22</v>
      </c>
      <c r="N25" s="65">
        <f>VLOOKUP($A25,'Return Data'!$B$7:$R$2843,10,0)</f>
        <v>3.4510000000000001</v>
      </c>
      <c r="O25" s="66">
        <f t="shared" si="5"/>
        <v>25</v>
      </c>
      <c r="P25" s="65">
        <f>VLOOKUP($A25,'Return Data'!$B$7:$R$2843,11,0)</f>
        <v>3.3391000000000002</v>
      </c>
      <c r="Q25" s="66">
        <f t="shared" si="6"/>
        <v>25</v>
      </c>
      <c r="R25" s="65">
        <f>VLOOKUP($A25,'Return Data'!$B$7:$R$2843,12,0)</f>
        <v>3.2248000000000001</v>
      </c>
      <c r="S25" s="66">
        <f t="shared" si="7"/>
        <v>25</v>
      </c>
      <c r="T25" s="65">
        <f>VLOOKUP($A25,'Return Data'!$B$7:$R$2843,13,0)</f>
        <v>3.3273999999999999</v>
      </c>
      <c r="U25" s="66">
        <f t="shared" si="8"/>
        <v>26</v>
      </c>
      <c r="V25" s="65">
        <f>VLOOKUP($A25,'Return Data'!$B$7:$R$2843,17,0)</f>
        <v>4.2054999999999998</v>
      </c>
      <c r="W25" s="66">
        <f t="shared" ref="W25:W30" si="12">RANK(V25,V$8:V$34,0)</f>
        <v>21</v>
      </c>
      <c r="X25" s="65">
        <f>VLOOKUP($A25,'Return Data'!$B$7:$R$2843,14,0)</f>
        <v>-1.01E-2</v>
      </c>
      <c r="Y25" s="66">
        <f t="shared" ref="Y25:Y30" si="13">RANK(X25,X$8:X$34,0)</f>
        <v>17</v>
      </c>
      <c r="Z25" s="65">
        <f>VLOOKUP($A25,'Return Data'!$B$7:$R$2843,16,0)</f>
        <v>4.4371999999999998</v>
      </c>
      <c r="AA25" s="67">
        <f t="shared" si="10"/>
        <v>26</v>
      </c>
    </row>
    <row r="26" spans="1:27" x14ac:dyDescent="0.3">
      <c r="A26" s="63" t="s">
        <v>2025</v>
      </c>
      <c r="B26" s="64">
        <f>VLOOKUP($A26,'Return Data'!$B$7:$R$2843,3,0)</f>
        <v>44438</v>
      </c>
      <c r="C26" s="65">
        <f>VLOOKUP($A26,'Return Data'!$B$7:$R$2843,4,0)</f>
        <v>2341.3002999999999</v>
      </c>
      <c r="D26" s="65">
        <f>VLOOKUP($A26,'Return Data'!$B$7:$R$2843,5,0)</f>
        <v>2.9908000000000001</v>
      </c>
      <c r="E26" s="66">
        <f t="shared" si="0"/>
        <v>26</v>
      </c>
      <c r="F26" s="65">
        <f>VLOOKUP($A26,'Return Data'!$B$7:$R$2843,6,0)</f>
        <v>2.9908000000000001</v>
      </c>
      <c r="G26" s="66">
        <f t="shared" si="1"/>
        <v>26</v>
      </c>
      <c r="H26" s="65">
        <f>VLOOKUP($A26,'Return Data'!$B$7:$R$2843,7,0)</f>
        <v>2.2326999999999999</v>
      </c>
      <c r="I26" s="66">
        <f t="shared" si="2"/>
        <v>27</v>
      </c>
      <c r="J26" s="65">
        <f>VLOOKUP($A26,'Return Data'!$B$7:$R$2843,8,0)</f>
        <v>2.8723999999999998</v>
      </c>
      <c r="K26" s="66">
        <f t="shared" si="3"/>
        <v>26</v>
      </c>
      <c r="L26" s="65">
        <f>VLOOKUP($A26,'Return Data'!$B$7:$R$2843,9,0)</f>
        <v>3.1798000000000002</v>
      </c>
      <c r="M26" s="66">
        <f t="shared" si="4"/>
        <v>26</v>
      </c>
      <c r="N26" s="65">
        <f>VLOOKUP($A26,'Return Data'!$B$7:$R$2843,10,0)</f>
        <v>3.1398000000000001</v>
      </c>
      <c r="O26" s="66">
        <f t="shared" si="5"/>
        <v>26</v>
      </c>
      <c r="P26" s="65">
        <f>VLOOKUP($A26,'Return Data'!$B$7:$R$2843,11,0)</f>
        <v>3.1133000000000002</v>
      </c>
      <c r="Q26" s="66">
        <f t="shared" si="6"/>
        <v>26</v>
      </c>
      <c r="R26" s="65">
        <f>VLOOKUP($A26,'Return Data'!$B$7:$R$2843,12,0)</f>
        <v>2.8197999999999999</v>
      </c>
      <c r="S26" s="66">
        <f t="shared" si="7"/>
        <v>27</v>
      </c>
      <c r="T26" s="65">
        <f>VLOOKUP($A26,'Return Data'!$B$7:$R$2843,13,0)</f>
        <v>2.9910000000000001</v>
      </c>
      <c r="U26" s="66">
        <f t="shared" si="8"/>
        <v>27</v>
      </c>
      <c r="V26" s="65">
        <f>VLOOKUP($A26,'Return Data'!$B$7:$R$2843,17,0)</f>
        <v>4.1802000000000001</v>
      </c>
      <c r="W26" s="66">
        <f t="shared" si="12"/>
        <v>22</v>
      </c>
      <c r="X26" s="65">
        <f>VLOOKUP($A26,'Return Data'!$B$7:$R$2843,14,0)</f>
        <v>5.3503999999999996</v>
      </c>
      <c r="Y26" s="66">
        <f t="shared" si="13"/>
        <v>14</v>
      </c>
      <c r="Z26" s="65">
        <f>VLOOKUP($A26,'Return Data'!$B$7:$R$2843,16,0)</f>
        <v>7.3409000000000004</v>
      </c>
      <c r="AA26" s="67">
        <f t="shared" si="10"/>
        <v>14</v>
      </c>
    </row>
    <row r="27" spans="1:27" x14ac:dyDescent="0.3">
      <c r="A27" s="63" t="s">
        <v>1537</v>
      </c>
      <c r="B27" s="64">
        <f>VLOOKUP($A27,'Return Data'!$B$7:$R$2843,3,0)</f>
        <v>44438</v>
      </c>
      <c r="C27" s="65">
        <f>VLOOKUP($A27,'Return Data'!$B$7:$R$2843,4,0)</f>
        <v>3434.6588999999999</v>
      </c>
      <c r="D27" s="65">
        <f>VLOOKUP($A27,'Return Data'!$B$7:$R$2843,5,0)</f>
        <v>4.9634</v>
      </c>
      <c r="E27" s="66">
        <f t="shared" si="0"/>
        <v>3</v>
      </c>
      <c r="F27" s="65">
        <f>VLOOKUP($A27,'Return Data'!$B$7:$R$2843,6,0)</f>
        <v>4.9634</v>
      </c>
      <c r="G27" s="66">
        <f t="shared" si="1"/>
        <v>3</v>
      </c>
      <c r="H27" s="65">
        <f>VLOOKUP($A27,'Return Data'!$B$7:$R$2843,7,0)</f>
        <v>5.1032000000000002</v>
      </c>
      <c r="I27" s="66">
        <f t="shared" si="2"/>
        <v>3</v>
      </c>
      <c r="J27" s="65">
        <f>VLOOKUP($A27,'Return Data'!$B$7:$R$2843,8,0)</f>
        <v>4.6890999999999998</v>
      </c>
      <c r="K27" s="66">
        <f t="shared" si="3"/>
        <v>5</v>
      </c>
      <c r="L27" s="65">
        <f>VLOOKUP($A27,'Return Data'!$B$7:$R$2843,9,0)</f>
        <v>4.9950999999999999</v>
      </c>
      <c r="M27" s="66">
        <f t="shared" si="4"/>
        <v>2</v>
      </c>
      <c r="N27" s="65">
        <f>VLOOKUP($A27,'Return Data'!$B$7:$R$2843,10,0)</f>
        <v>18.867000000000001</v>
      </c>
      <c r="O27" s="66">
        <f t="shared" si="5"/>
        <v>1</v>
      </c>
      <c r="P27" s="65">
        <f>VLOOKUP($A27,'Return Data'!$B$7:$R$2843,11,0)</f>
        <v>12.6394</v>
      </c>
      <c r="Q27" s="66">
        <f t="shared" si="6"/>
        <v>1</v>
      </c>
      <c r="R27" s="65">
        <f>VLOOKUP($A27,'Return Data'!$B$7:$R$2843,12,0)</f>
        <v>10.005599999999999</v>
      </c>
      <c r="S27" s="66">
        <f t="shared" si="7"/>
        <v>1</v>
      </c>
      <c r="T27" s="65">
        <f>VLOOKUP($A27,'Return Data'!$B$7:$R$2843,13,0)</f>
        <v>9.6990999999999996</v>
      </c>
      <c r="U27" s="66">
        <f t="shared" si="8"/>
        <v>1</v>
      </c>
      <c r="V27" s="65">
        <f>VLOOKUP($A27,'Return Data'!$B$7:$R$2843,17,0)</f>
        <v>5.3201999999999998</v>
      </c>
      <c r="W27" s="66">
        <f t="shared" si="12"/>
        <v>11</v>
      </c>
      <c r="X27" s="65">
        <f>VLOOKUP($A27,'Return Data'!$B$7:$R$2843,14,0)</f>
        <v>5.7835000000000001</v>
      </c>
      <c r="Y27" s="66">
        <f t="shared" si="13"/>
        <v>11</v>
      </c>
      <c r="Z27" s="65">
        <f>VLOOKUP($A27,'Return Data'!$B$7:$R$2843,16,0)</f>
        <v>7.3712999999999997</v>
      </c>
      <c r="AA27" s="67">
        <f t="shared" si="10"/>
        <v>13</v>
      </c>
    </row>
    <row r="28" spans="1:27" x14ac:dyDescent="0.3">
      <c r="A28" s="63" t="s">
        <v>1541</v>
      </c>
      <c r="B28" s="64">
        <f>VLOOKUP($A28,'Return Data'!$B$7:$R$2843,3,0)</f>
        <v>44438</v>
      </c>
      <c r="C28" s="65">
        <f>VLOOKUP($A28,'Return Data'!$B$7:$R$2843,4,0)</f>
        <v>28.037700000000001</v>
      </c>
      <c r="D28" s="65">
        <f>VLOOKUP($A28,'Return Data'!$B$7:$R$2843,5,0)</f>
        <v>5.2964000000000002</v>
      </c>
      <c r="E28" s="66">
        <f t="shared" si="0"/>
        <v>2</v>
      </c>
      <c r="F28" s="65">
        <f>VLOOKUP($A28,'Return Data'!$B$7:$R$2843,6,0)</f>
        <v>5.2964000000000002</v>
      </c>
      <c r="G28" s="66">
        <f t="shared" si="1"/>
        <v>2</v>
      </c>
      <c r="H28" s="65">
        <f>VLOOKUP($A28,'Return Data'!$B$7:$R$2843,7,0)</f>
        <v>4.6162000000000001</v>
      </c>
      <c r="I28" s="66">
        <f t="shared" si="2"/>
        <v>7</v>
      </c>
      <c r="J28" s="65">
        <f>VLOOKUP($A28,'Return Data'!$B$7:$R$2843,8,0)</f>
        <v>4.4814999999999996</v>
      </c>
      <c r="K28" s="66">
        <f t="shared" si="3"/>
        <v>8</v>
      </c>
      <c r="L28" s="65">
        <f>VLOOKUP($A28,'Return Data'!$B$7:$R$2843,9,0)</f>
        <v>4.2018000000000004</v>
      </c>
      <c r="M28" s="66">
        <f t="shared" si="4"/>
        <v>11</v>
      </c>
      <c r="N28" s="65">
        <f>VLOOKUP($A28,'Return Data'!$B$7:$R$2843,10,0)</f>
        <v>4.1006</v>
      </c>
      <c r="O28" s="66">
        <f t="shared" si="5"/>
        <v>9</v>
      </c>
      <c r="P28" s="65">
        <f>VLOOKUP($A28,'Return Data'!$B$7:$R$2843,11,0)</f>
        <v>4.0392999999999999</v>
      </c>
      <c r="Q28" s="66">
        <f t="shared" si="6"/>
        <v>11</v>
      </c>
      <c r="R28" s="65">
        <f>VLOOKUP($A28,'Return Data'!$B$7:$R$2843,12,0)</f>
        <v>3.8546999999999998</v>
      </c>
      <c r="S28" s="66">
        <f t="shared" si="7"/>
        <v>10</v>
      </c>
      <c r="T28" s="65">
        <f>VLOOKUP($A28,'Return Data'!$B$7:$R$2843,13,0)</f>
        <v>4.1393000000000004</v>
      </c>
      <c r="U28" s="66">
        <f t="shared" si="8"/>
        <v>10</v>
      </c>
      <c r="V28" s="65">
        <f>VLOOKUP($A28,'Return Data'!$B$7:$R$2843,17,0)</f>
        <v>6.3484999999999996</v>
      </c>
      <c r="W28" s="66">
        <f t="shared" si="12"/>
        <v>4</v>
      </c>
      <c r="X28" s="65">
        <f>VLOOKUP($A28,'Return Data'!$B$7:$R$2843,14,0)</f>
        <v>8.4733999999999998</v>
      </c>
      <c r="Y28" s="66">
        <f t="shared" si="13"/>
        <v>1</v>
      </c>
      <c r="Z28" s="65">
        <f>VLOOKUP($A28,'Return Data'!$B$7:$R$2843,16,0)</f>
        <v>8.6837</v>
      </c>
      <c r="AA28" s="67">
        <f t="shared" si="10"/>
        <v>2</v>
      </c>
    </row>
    <row r="29" spans="1:27" x14ac:dyDescent="0.3">
      <c r="A29" s="63" t="s">
        <v>1543</v>
      </c>
      <c r="B29" s="64">
        <f>VLOOKUP($A29,'Return Data'!$B$7:$R$2843,3,0)</f>
        <v>44438</v>
      </c>
      <c r="C29" s="65">
        <f>VLOOKUP($A29,'Return Data'!$B$7:$R$2843,4,0)</f>
        <v>2295.5252</v>
      </c>
      <c r="D29" s="65">
        <f>VLOOKUP($A29,'Return Data'!$B$7:$R$2843,5,0)</f>
        <v>4.2713000000000001</v>
      </c>
      <c r="E29" s="66">
        <f t="shared" si="0"/>
        <v>8</v>
      </c>
      <c r="F29" s="65">
        <f>VLOOKUP($A29,'Return Data'!$B$7:$R$2843,6,0)</f>
        <v>4.2713000000000001</v>
      </c>
      <c r="G29" s="66">
        <f t="shared" si="1"/>
        <v>8</v>
      </c>
      <c r="H29" s="65">
        <f>VLOOKUP($A29,'Return Data'!$B$7:$R$2843,7,0)</f>
        <v>4.1482999999999999</v>
      </c>
      <c r="I29" s="66">
        <f t="shared" si="2"/>
        <v>13</v>
      </c>
      <c r="J29" s="65">
        <f>VLOOKUP($A29,'Return Data'!$B$7:$R$2843,8,0)</f>
        <v>3.9428000000000001</v>
      </c>
      <c r="K29" s="66">
        <f t="shared" si="3"/>
        <v>18</v>
      </c>
      <c r="L29" s="65">
        <f>VLOOKUP($A29,'Return Data'!$B$7:$R$2843,9,0)</f>
        <v>3.8529</v>
      </c>
      <c r="M29" s="66">
        <f t="shared" si="4"/>
        <v>19</v>
      </c>
      <c r="N29" s="65">
        <f>VLOOKUP($A29,'Return Data'!$B$7:$R$2843,10,0)</f>
        <v>3.7572999999999999</v>
      </c>
      <c r="O29" s="66">
        <f t="shared" si="5"/>
        <v>18</v>
      </c>
      <c r="P29" s="65">
        <f>VLOOKUP($A29,'Return Data'!$B$7:$R$2843,11,0)</f>
        <v>3.7963</v>
      </c>
      <c r="Q29" s="66">
        <f t="shared" si="6"/>
        <v>18</v>
      </c>
      <c r="R29" s="65">
        <f>VLOOKUP($A29,'Return Data'!$B$7:$R$2843,12,0)</f>
        <v>3.5659000000000001</v>
      </c>
      <c r="S29" s="66">
        <f t="shared" si="7"/>
        <v>20</v>
      </c>
      <c r="T29" s="65">
        <f>VLOOKUP($A29,'Return Data'!$B$7:$R$2843,13,0)</f>
        <v>3.7050999999999998</v>
      </c>
      <c r="U29" s="66">
        <f t="shared" si="8"/>
        <v>20</v>
      </c>
      <c r="V29" s="65">
        <f>VLOOKUP($A29,'Return Data'!$B$7:$R$2843,17,0)</f>
        <v>4.6771000000000003</v>
      </c>
      <c r="W29" s="66">
        <f t="shared" si="12"/>
        <v>20</v>
      </c>
      <c r="X29" s="65">
        <f>VLOOKUP($A29,'Return Data'!$B$7:$R$2843,14,0)</f>
        <v>3.8323</v>
      </c>
      <c r="Y29" s="66">
        <f t="shared" si="13"/>
        <v>16</v>
      </c>
      <c r="Z29" s="65">
        <f>VLOOKUP($A29,'Return Data'!$B$7:$R$2843,16,0)</f>
        <v>6.9150999999999998</v>
      </c>
      <c r="AA29" s="67">
        <f t="shared" si="10"/>
        <v>16</v>
      </c>
    </row>
    <row r="30" spans="1:27" x14ac:dyDescent="0.3">
      <c r="A30" s="63" t="s">
        <v>1544</v>
      </c>
      <c r="B30" s="64">
        <f>VLOOKUP($A30,'Return Data'!$B$7:$R$2843,3,0)</f>
        <v>44438</v>
      </c>
      <c r="C30" s="65">
        <f>VLOOKUP($A30,'Return Data'!$B$7:$R$2843,4,0)</f>
        <v>4792.3600999999999</v>
      </c>
      <c r="D30" s="65">
        <f>VLOOKUP($A30,'Return Data'!$B$7:$R$2843,5,0)</f>
        <v>3.6703999999999999</v>
      </c>
      <c r="E30" s="66">
        <f t="shared" si="0"/>
        <v>23</v>
      </c>
      <c r="F30" s="65">
        <f>VLOOKUP($A30,'Return Data'!$B$7:$R$2843,6,0)</f>
        <v>3.6703999999999999</v>
      </c>
      <c r="G30" s="66">
        <f t="shared" si="1"/>
        <v>23</v>
      </c>
      <c r="H30" s="65">
        <f>VLOOKUP($A30,'Return Data'!$B$7:$R$2843,7,0)</f>
        <v>3.7511000000000001</v>
      </c>
      <c r="I30" s="66">
        <f t="shared" si="2"/>
        <v>19</v>
      </c>
      <c r="J30" s="65">
        <f>VLOOKUP($A30,'Return Data'!$B$7:$R$2843,8,0)</f>
        <v>3.9493999999999998</v>
      </c>
      <c r="K30" s="66">
        <f t="shared" si="3"/>
        <v>17</v>
      </c>
      <c r="L30" s="65">
        <f>VLOOKUP($A30,'Return Data'!$B$7:$R$2843,9,0)</f>
        <v>3.9643000000000002</v>
      </c>
      <c r="M30" s="66">
        <f t="shared" si="4"/>
        <v>16</v>
      </c>
      <c r="N30" s="65">
        <f>VLOOKUP($A30,'Return Data'!$B$7:$R$2843,10,0)</f>
        <v>3.8748</v>
      </c>
      <c r="O30" s="66">
        <f t="shared" si="5"/>
        <v>17</v>
      </c>
      <c r="P30" s="65">
        <f>VLOOKUP($A30,'Return Data'!$B$7:$R$2843,11,0)</f>
        <v>3.8308</v>
      </c>
      <c r="Q30" s="66">
        <f t="shared" si="6"/>
        <v>17</v>
      </c>
      <c r="R30" s="65">
        <f>VLOOKUP($A30,'Return Data'!$B$7:$R$2843,12,0)</f>
        <v>3.5779999999999998</v>
      </c>
      <c r="S30" s="66">
        <f t="shared" si="7"/>
        <v>19</v>
      </c>
      <c r="T30" s="65">
        <f>VLOOKUP($A30,'Return Data'!$B$7:$R$2843,13,0)</f>
        <v>3.8946999999999998</v>
      </c>
      <c r="U30" s="66">
        <f t="shared" si="8"/>
        <v>17</v>
      </c>
      <c r="V30" s="65">
        <f>VLOOKUP($A30,'Return Data'!$B$7:$R$2843,17,0)</f>
        <v>5.4070999999999998</v>
      </c>
      <c r="W30" s="66">
        <f t="shared" si="12"/>
        <v>10</v>
      </c>
      <c r="X30" s="65">
        <f>VLOOKUP($A30,'Return Data'!$B$7:$R$2843,14,0)</f>
        <v>6.4946999999999999</v>
      </c>
      <c r="Y30" s="66">
        <f t="shared" si="13"/>
        <v>6</v>
      </c>
      <c r="Z30" s="65">
        <f>VLOOKUP($A30,'Return Data'!$B$7:$R$2843,16,0)</f>
        <v>7.6047000000000002</v>
      </c>
      <c r="AA30" s="67">
        <f t="shared" si="10"/>
        <v>9</v>
      </c>
    </row>
    <row r="31" spans="1:27" x14ac:dyDescent="0.3">
      <c r="A31" s="63" t="s">
        <v>1546</v>
      </c>
      <c r="B31" s="64">
        <f>VLOOKUP($A31,'Return Data'!$B$7:$R$2843,3,0)</f>
        <v>44438</v>
      </c>
      <c r="C31" s="65">
        <f>VLOOKUP($A31,'Return Data'!$B$7:$R$2843,4,0)</f>
        <v>11.251300000000001</v>
      </c>
      <c r="D31" s="65">
        <f>VLOOKUP($A31,'Return Data'!$B$7:$R$2843,5,0)</f>
        <v>4.1105</v>
      </c>
      <c r="E31" s="66">
        <f t="shared" si="0"/>
        <v>12</v>
      </c>
      <c r="F31" s="65">
        <f>VLOOKUP($A31,'Return Data'!$B$7:$R$2843,6,0)</f>
        <v>4.1105</v>
      </c>
      <c r="G31" s="66">
        <f t="shared" si="1"/>
        <v>12</v>
      </c>
      <c r="H31" s="65">
        <f>VLOOKUP($A31,'Return Data'!$B$7:$R$2843,7,0)</f>
        <v>4.0815000000000001</v>
      </c>
      <c r="I31" s="66">
        <f t="shared" si="2"/>
        <v>14</v>
      </c>
      <c r="J31" s="65">
        <f>VLOOKUP($A31,'Return Data'!$B$7:$R$2843,8,0)</f>
        <v>4.0914999999999999</v>
      </c>
      <c r="K31" s="66">
        <f t="shared" si="3"/>
        <v>15</v>
      </c>
      <c r="L31" s="65">
        <f>VLOOKUP($A31,'Return Data'!$B$7:$R$2843,9,0)</f>
        <v>4.0427999999999997</v>
      </c>
      <c r="M31" s="66">
        <f t="shared" si="4"/>
        <v>14</v>
      </c>
      <c r="N31" s="65">
        <f>VLOOKUP($A31,'Return Data'!$B$7:$R$2843,10,0)</f>
        <v>3.9217</v>
      </c>
      <c r="O31" s="66">
        <f t="shared" si="5"/>
        <v>15</v>
      </c>
      <c r="P31" s="65">
        <f>VLOOKUP($A31,'Return Data'!$B$7:$R$2843,11,0)</f>
        <v>3.9950000000000001</v>
      </c>
      <c r="Q31" s="66">
        <f t="shared" si="6"/>
        <v>15</v>
      </c>
      <c r="R31" s="65">
        <f>VLOOKUP($A31,'Return Data'!$B$7:$R$2843,12,0)</f>
        <v>3.7643</v>
      </c>
      <c r="S31" s="66">
        <f t="shared" si="7"/>
        <v>16</v>
      </c>
      <c r="T31" s="65">
        <f>VLOOKUP($A31,'Return Data'!$B$7:$R$2843,13,0)</f>
        <v>3.9883000000000002</v>
      </c>
      <c r="U31" s="66">
        <f t="shared" si="8"/>
        <v>14</v>
      </c>
      <c r="V31" s="65"/>
      <c r="W31" s="66"/>
      <c r="X31" s="65"/>
      <c r="Y31" s="66"/>
      <c r="Z31" s="65">
        <f>VLOOKUP($A31,'Return Data'!$B$7:$R$2843,16,0)</f>
        <v>5.5407000000000002</v>
      </c>
      <c r="AA31" s="67">
        <f t="shared" si="10"/>
        <v>22</v>
      </c>
    </row>
    <row r="32" spans="1:27" x14ac:dyDescent="0.3">
      <c r="A32" s="63" t="s">
        <v>1548</v>
      </c>
      <c r="B32" s="64">
        <f>VLOOKUP($A32,'Return Data'!$B$7:$R$2843,3,0)</f>
        <v>44438</v>
      </c>
      <c r="C32" s="65">
        <f>VLOOKUP($A32,'Return Data'!$B$7:$R$2843,4,0)</f>
        <v>11.634499999999999</v>
      </c>
      <c r="D32" s="65">
        <f>VLOOKUP($A32,'Return Data'!$B$7:$R$2843,5,0)</f>
        <v>4.1844000000000001</v>
      </c>
      <c r="E32" s="66">
        <f t="shared" si="0"/>
        <v>10</v>
      </c>
      <c r="F32" s="65">
        <f>VLOOKUP($A32,'Return Data'!$B$7:$R$2843,6,0)</f>
        <v>4.1844000000000001</v>
      </c>
      <c r="G32" s="66">
        <f t="shared" si="1"/>
        <v>10</v>
      </c>
      <c r="H32" s="65">
        <f>VLOOKUP($A32,'Return Data'!$B$7:$R$2843,7,0)</f>
        <v>4.6203000000000003</v>
      </c>
      <c r="I32" s="66">
        <f t="shared" si="2"/>
        <v>6</v>
      </c>
      <c r="J32" s="65">
        <f>VLOOKUP($A32,'Return Data'!$B$7:$R$2843,8,0)</f>
        <v>4.6234999999999999</v>
      </c>
      <c r="K32" s="66">
        <f t="shared" si="3"/>
        <v>6</v>
      </c>
      <c r="L32" s="65">
        <f>VLOOKUP($A32,'Return Data'!$B$7:$R$2843,9,0)</f>
        <v>4.5105000000000004</v>
      </c>
      <c r="M32" s="66">
        <f t="shared" si="4"/>
        <v>5</v>
      </c>
      <c r="N32" s="65">
        <f>VLOOKUP($A32,'Return Data'!$B$7:$R$2843,10,0)</f>
        <v>4.1524000000000001</v>
      </c>
      <c r="O32" s="66">
        <f t="shared" si="5"/>
        <v>7</v>
      </c>
      <c r="P32" s="65">
        <f>VLOOKUP($A32,'Return Data'!$B$7:$R$2843,11,0)</f>
        <v>4.1698000000000004</v>
      </c>
      <c r="Q32" s="66">
        <f t="shared" si="6"/>
        <v>8</v>
      </c>
      <c r="R32" s="65">
        <f>VLOOKUP($A32,'Return Data'!$B$7:$R$2843,12,0)</f>
        <v>3.9110999999999998</v>
      </c>
      <c r="S32" s="66">
        <f t="shared" si="7"/>
        <v>9</v>
      </c>
      <c r="T32" s="65">
        <f>VLOOKUP($A32,'Return Data'!$B$7:$R$2843,13,0)</f>
        <v>4.1478999999999999</v>
      </c>
      <c r="U32" s="66">
        <f t="shared" si="8"/>
        <v>9</v>
      </c>
      <c r="V32" s="65">
        <f>VLOOKUP($A32,'Return Data'!$B$7:$R$2843,17,0)</f>
        <v>5.2830000000000004</v>
      </c>
      <c r="W32" s="66">
        <f>RANK(V32,V$8:V$34,0)</f>
        <v>12</v>
      </c>
      <c r="X32" s="65"/>
      <c r="Y32" s="66"/>
      <c r="Z32" s="65">
        <f>VLOOKUP($A32,'Return Data'!$B$7:$R$2843,16,0)</f>
        <v>5.9825999999999997</v>
      </c>
      <c r="AA32" s="67">
        <f t="shared" si="10"/>
        <v>21</v>
      </c>
    </row>
    <row r="33" spans="1:27" x14ac:dyDescent="0.3">
      <c r="A33" s="63" t="s">
        <v>1550</v>
      </c>
      <c r="B33" s="64">
        <f>VLOOKUP($A33,'Return Data'!$B$7:$R$2843,3,0)</f>
        <v>44438</v>
      </c>
      <c r="C33" s="65">
        <f>VLOOKUP($A33,'Return Data'!$B$7:$R$2843,4,0)</f>
        <v>3470.9605000000001</v>
      </c>
      <c r="D33" s="65">
        <f>VLOOKUP($A33,'Return Data'!$B$7:$R$2843,5,0)</f>
        <v>4.4010999999999996</v>
      </c>
      <c r="E33" s="66">
        <f t="shared" si="0"/>
        <v>5</v>
      </c>
      <c r="F33" s="65">
        <f>VLOOKUP($A33,'Return Data'!$B$7:$R$2843,6,0)</f>
        <v>4.4010999999999996</v>
      </c>
      <c r="G33" s="66">
        <f t="shared" si="1"/>
        <v>5</v>
      </c>
      <c r="H33" s="65">
        <f>VLOOKUP($A33,'Return Data'!$B$7:$R$2843,7,0)</f>
        <v>4.6970999999999998</v>
      </c>
      <c r="I33" s="66">
        <f t="shared" si="2"/>
        <v>4</v>
      </c>
      <c r="J33" s="65">
        <f>VLOOKUP($A33,'Return Data'!$B$7:$R$2843,8,0)</f>
        <v>4.5164</v>
      </c>
      <c r="K33" s="66">
        <f t="shared" si="3"/>
        <v>7</v>
      </c>
      <c r="L33" s="65">
        <f>VLOOKUP($A33,'Return Data'!$B$7:$R$2843,9,0)</f>
        <v>4.1855000000000002</v>
      </c>
      <c r="M33" s="66">
        <f t="shared" si="4"/>
        <v>12</v>
      </c>
      <c r="N33" s="65">
        <f>VLOOKUP($A33,'Return Data'!$B$7:$R$2843,10,0)</f>
        <v>4.0431999999999997</v>
      </c>
      <c r="O33" s="66">
        <f t="shared" si="5"/>
        <v>12</v>
      </c>
      <c r="P33" s="65">
        <f>VLOOKUP($A33,'Return Data'!$B$7:$R$2843,11,0)</f>
        <v>4.0225999999999997</v>
      </c>
      <c r="Q33" s="66">
        <f t="shared" si="6"/>
        <v>14</v>
      </c>
      <c r="R33" s="65">
        <f>VLOOKUP($A33,'Return Data'!$B$7:$R$2843,12,0)</f>
        <v>3.9874000000000001</v>
      </c>
      <c r="S33" s="66">
        <f t="shared" si="7"/>
        <v>7</v>
      </c>
      <c r="T33" s="65">
        <f>VLOOKUP($A33,'Return Data'!$B$7:$R$2843,13,0)</f>
        <v>4.38</v>
      </c>
      <c r="U33" s="66">
        <f t="shared" si="8"/>
        <v>7</v>
      </c>
      <c r="V33" s="65">
        <f>VLOOKUP($A33,'Return Data'!$B$7:$R$2843,17,0)</f>
        <v>5.6886000000000001</v>
      </c>
      <c r="W33" s="66">
        <f>RANK(V33,V$8:V$34,0)</f>
        <v>8</v>
      </c>
      <c r="X33" s="65">
        <f>VLOOKUP($A33,'Return Data'!$B$7:$R$2843,14,0)</f>
        <v>4.9858000000000002</v>
      </c>
      <c r="Y33" s="66">
        <f>RANK(X33,X$8:X$34,0)</f>
        <v>15</v>
      </c>
      <c r="Z33" s="65">
        <f>VLOOKUP($A33,'Return Data'!$B$7:$R$2843,16,0)</f>
        <v>7.5475000000000003</v>
      </c>
      <c r="AA33" s="67">
        <f t="shared" si="10"/>
        <v>10</v>
      </c>
    </row>
    <row r="34" spans="1:27" x14ac:dyDescent="0.3">
      <c r="A34" s="63" t="s">
        <v>1552</v>
      </c>
      <c r="B34" s="64">
        <f>VLOOKUP($A34,'Return Data'!$B$7:$R$2843,3,0)</f>
        <v>44438</v>
      </c>
      <c r="C34" s="65">
        <f>VLOOKUP($A34,'Return Data'!$B$7:$R$2843,4,0)</f>
        <v>1109.2381</v>
      </c>
      <c r="D34" s="65">
        <f>VLOOKUP($A34,'Return Data'!$B$7:$R$2843,5,0)</f>
        <v>2.7393999999999998</v>
      </c>
      <c r="E34" s="66">
        <f t="shared" si="0"/>
        <v>27</v>
      </c>
      <c r="F34" s="65">
        <f>VLOOKUP($A34,'Return Data'!$B$7:$R$2843,6,0)</f>
        <v>2.7393999999999998</v>
      </c>
      <c r="G34" s="66">
        <f t="shared" si="1"/>
        <v>27</v>
      </c>
      <c r="H34" s="65">
        <f>VLOOKUP($A34,'Return Data'!$B$7:$R$2843,7,0)</f>
        <v>2.7235999999999998</v>
      </c>
      <c r="I34" s="66">
        <f t="shared" si="2"/>
        <v>26</v>
      </c>
      <c r="J34" s="65">
        <f>VLOOKUP($A34,'Return Data'!$B$7:$R$2843,8,0)</f>
        <v>2.7296</v>
      </c>
      <c r="K34" s="66">
        <f t="shared" si="3"/>
        <v>27</v>
      </c>
      <c r="L34" s="65">
        <f>VLOOKUP($A34,'Return Data'!$B$7:$R$2843,9,0)</f>
        <v>2.7185999999999999</v>
      </c>
      <c r="M34" s="66">
        <f t="shared" si="4"/>
        <v>27</v>
      </c>
      <c r="N34" s="65">
        <f>VLOOKUP($A34,'Return Data'!$B$7:$R$2843,10,0)</f>
        <v>2.8932000000000002</v>
      </c>
      <c r="O34" s="66">
        <f t="shared" si="5"/>
        <v>27</v>
      </c>
      <c r="P34" s="65">
        <f>VLOOKUP($A34,'Return Data'!$B$7:$R$2843,11,0)</f>
        <v>3.0133000000000001</v>
      </c>
      <c r="Q34" s="66">
        <f t="shared" si="6"/>
        <v>27</v>
      </c>
      <c r="R34" s="65">
        <f>VLOOKUP($A34,'Return Data'!$B$7:$R$2843,12,0)</f>
        <v>3.9569999999999999</v>
      </c>
      <c r="S34" s="66">
        <f t="shared" si="7"/>
        <v>8</v>
      </c>
      <c r="T34" s="65">
        <f>VLOOKUP($A34,'Return Data'!$B$7:$R$2843,13,0)</f>
        <v>3.7892000000000001</v>
      </c>
      <c r="U34" s="66">
        <f t="shared" si="8"/>
        <v>19</v>
      </c>
      <c r="V34" s="65"/>
      <c r="W34" s="66"/>
      <c r="X34" s="65"/>
      <c r="Y34" s="66"/>
      <c r="Z34" s="65">
        <f>VLOOKUP($A34,'Return Data'!$B$7:$R$2843,16,0)</f>
        <v>4.7465999999999999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4.7438740740740739</v>
      </c>
      <c r="E36" s="74"/>
      <c r="F36" s="75">
        <f>AVERAGE(F8:F34)</f>
        <v>4.7438740740740739</v>
      </c>
      <c r="G36" s="74"/>
      <c r="H36" s="75">
        <f>AVERAGE(H8:H34)</f>
        <v>4.436411111111112</v>
      </c>
      <c r="I36" s="74"/>
      <c r="J36" s="75">
        <f>AVERAGE(J8:J34)</f>
        <v>4.4298777777777785</v>
      </c>
      <c r="K36" s="74"/>
      <c r="L36" s="75">
        <f>AVERAGE(L8:L34)</f>
        <v>4.3628555555555559</v>
      </c>
      <c r="M36" s="74"/>
      <c r="N36" s="75">
        <f>AVERAGE(N8:N34)</f>
        <v>4.7596999999999987</v>
      </c>
      <c r="O36" s="74"/>
      <c r="P36" s="75">
        <f>AVERAGE(P8:P34)</f>
        <v>4.4691481481481476</v>
      </c>
      <c r="Q36" s="74"/>
      <c r="R36" s="75">
        <f>AVERAGE(R8:R34)</f>
        <v>4.1459148148148151</v>
      </c>
      <c r="S36" s="74"/>
      <c r="T36" s="75">
        <f>AVERAGE(T8:T34)</f>
        <v>4.3613888888888885</v>
      </c>
      <c r="U36" s="74"/>
      <c r="V36" s="75">
        <f>AVERAGE(V8:V34)</f>
        <v>5.4879454545454545</v>
      </c>
      <c r="W36" s="74"/>
      <c r="X36" s="75">
        <f>AVERAGE(X8:X34)</f>
        <v>5.8736117647058821</v>
      </c>
      <c r="Y36" s="74"/>
      <c r="Z36" s="75">
        <f>AVERAGE(Z8:Z34)</f>
        <v>6.9127296296296272</v>
      </c>
      <c r="AA36" s="76"/>
    </row>
    <row r="37" spans="1:27" x14ac:dyDescent="0.3">
      <c r="A37" s="73" t="s">
        <v>28</v>
      </c>
      <c r="B37" s="74"/>
      <c r="C37" s="74"/>
      <c r="D37" s="75">
        <f>MIN(D8:D34)</f>
        <v>2.7393999999999998</v>
      </c>
      <c r="E37" s="74"/>
      <c r="F37" s="75">
        <f>MIN(F8:F34)</f>
        <v>2.7393999999999998</v>
      </c>
      <c r="G37" s="74"/>
      <c r="H37" s="75">
        <f>MIN(H8:H34)</f>
        <v>2.2326999999999999</v>
      </c>
      <c r="I37" s="74"/>
      <c r="J37" s="75">
        <f>MIN(J8:J34)</f>
        <v>2.7296</v>
      </c>
      <c r="K37" s="74"/>
      <c r="L37" s="75">
        <f>MIN(L8:L34)</f>
        <v>2.7185999999999999</v>
      </c>
      <c r="M37" s="74"/>
      <c r="N37" s="75">
        <f>MIN(N8:N34)</f>
        <v>2.8932000000000002</v>
      </c>
      <c r="O37" s="74"/>
      <c r="P37" s="75">
        <f>MIN(P8:P34)</f>
        <v>3.0133000000000001</v>
      </c>
      <c r="Q37" s="74"/>
      <c r="R37" s="75">
        <f>MIN(R8:R34)</f>
        <v>2.8197999999999999</v>
      </c>
      <c r="S37" s="74"/>
      <c r="T37" s="75">
        <f>MIN(T8:T34)</f>
        <v>2.9910000000000001</v>
      </c>
      <c r="U37" s="74"/>
      <c r="V37" s="75">
        <f>MIN(V8:V34)</f>
        <v>4.1802000000000001</v>
      </c>
      <c r="W37" s="74"/>
      <c r="X37" s="75">
        <f>MIN(X8:X34)</f>
        <v>-1.01E-2</v>
      </c>
      <c r="Y37" s="74"/>
      <c r="Z37" s="75">
        <f>MIN(Z8:Z34)</f>
        <v>4.1908000000000003</v>
      </c>
      <c r="AA37" s="76"/>
    </row>
    <row r="38" spans="1:27" ht="15" thickBot="1" x14ac:dyDescent="0.35">
      <c r="A38" s="77" t="s">
        <v>29</v>
      </c>
      <c r="B38" s="78"/>
      <c r="C38" s="78"/>
      <c r="D38" s="79">
        <f>MAX(D8:D34)</f>
        <v>24.511299999999999</v>
      </c>
      <c r="E38" s="78"/>
      <c r="F38" s="79">
        <f>MAX(F8:F34)</f>
        <v>24.511299999999999</v>
      </c>
      <c r="G38" s="78"/>
      <c r="H38" s="79">
        <f>MAX(H8:H34)</f>
        <v>15.6806</v>
      </c>
      <c r="I38" s="78"/>
      <c r="J38" s="79">
        <f>MAX(J8:J34)</f>
        <v>12.7782</v>
      </c>
      <c r="K38" s="78"/>
      <c r="L38" s="79">
        <f>MAX(L8:L34)</f>
        <v>12.708399999999999</v>
      </c>
      <c r="M38" s="78"/>
      <c r="N38" s="79">
        <f>MAX(N8:N34)</f>
        <v>18.867000000000001</v>
      </c>
      <c r="O38" s="78"/>
      <c r="P38" s="79">
        <f>MAX(P8:P34)</f>
        <v>12.6394</v>
      </c>
      <c r="Q38" s="78"/>
      <c r="R38" s="79">
        <f>MAX(R8:R34)</f>
        <v>10.005599999999999</v>
      </c>
      <c r="S38" s="78"/>
      <c r="T38" s="79">
        <f>MAX(T8:T34)</f>
        <v>9.6990999999999996</v>
      </c>
      <c r="U38" s="78"/>
      <c r="V38" s="79">
        <f>MAX(V8:V34)</f>
        <v>7.5602999999999998</v>
      </c>
      <c r="W38" s="78"/>
      <c r="X38" s="79">
        <f>MAX(X8:X34)</f>
        <v>8.4733999999999998</v>
      </c>
      <c r="Y38" s="78"/>
      <c r="Z38" s="79">
        <f>MAX(Z8:Z34)</f>
        <v>8.8486999999999991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44438</v>
      </c>
      <c r="C8" s="65">
        <f>VLOOKUP($A8,'Return Data'!$B$7:$R$2843,4,0)</f>
        <v>430.64479999999998</v>
      </c>
      <c r="D8" s="65">
        <f>VLOOKUP($A8,'Return Data'!$B$7:$R$2843,5,0)</f>
        <v>4.2336999999999998</v>
      </c>
      <c r="E8" s="66">
        <f t="shared" ref="E8:E34" si="0">RANK(D8,D$8:D$34,0)</f>
        <v>3</v>
      </c>
      <c r="F8" s="65">
        <f>VLOOKUP($A8,'Return Data'!$B$7:$R$2843,6,0)</f>
        <v>4.2336999999999998</v>
      </c>
      <c r="G8" s="66">
        <f t="shared" ref="G8:G34" si="1">RANK(F8,F$8:F$34,0)</f>
        <v>3</v>
      </c>
      <c r="H8" s="65">
        <f>VLOOKUP($A8,'Return Data'!$B$7:$R$2843,7,0)</f>
        <v>4.5153999999999996</v>
      </c>
      <c r="I8" s="66">
        <f t="shared" ref="I8:I34" si="2">RANK(H8,H$8:H$34,0)</f>
        <v>3</v>
      </c>
      <c r="J8" s="65">
        <f>VLOOKUP($A8,'Return Data'!$B$7:$R$2843,8,0)</f>
        <v>4.5900999999999996</v>
      </c>
      <c r="K8" s="66">
        <f t="shared" ref="K8:K34" si="3">RANK(J8,J$8:J$34,0)</f>
        <v>2</v>
      </c>
      <c r="L8" s="65">
        <f>VLOOKUP($A8,'Return Data'!$B$7:$R$2843,9,0)</f>
        <v>4.6474000000000002</v>
      </c>
      <c r="M8" s="66">
        <f t="shared" ref="M8:M34" si="4">RANK(L8,L$8:L$34,0)</f>
        <v>2</v>
      </c>
      <c r="N8" s="65">
        <f>VLOOKUP($A8,'Return Data'!$B$7:$R$2843,10,0)</f>
        <v>4.4599000000000002</v>
      </c>
      <c r="O8" s="66">
        <f t="shared" ref="O8:O34" si="5">RANK(N8,N$8:N$34,0)</f>
        <v>3</v>
      </c>
      <c r="P8" s="65">
        <f>VLOOKUP($A8,'Return Data'!$B$7:$R$2843,11,0)</f>
        <v>4.6704999999999997</v>
      </c>
      <c r="Q8" s="66">
        <f t="shared" ref="Q8:Q34" si="6">RANK(P8,P$8:P$34,0)</f>
        <v>3</v>
      </c>
      <c r="R8" s="65">
        <f>VLOOKUP($A8,'Return Data'!$B$7:$R$2843,12,0)</f>
        <v>4.0537000000000001</v>
      </c>
      <c r="S8" s="66">
        <f>RANK(R8,R$8:R$34,0)</f>
        <v>4</v>
      </c>
      <c r="T8" s="65">
        <f>VLOOKUP($A8,'Return Data'!$B$7:$R$2843,13,0)</f>
        <v>4.5683999999999996</v>
      </c>
      <c r="U8" s="66">
        <f>RANK(T8,T$8:T$34,0)</f>
        <v>4</v>
      </c>
      <c r="V8" s="65">
        <f>VLOOKUP($A8,'Return Data'!$B$7:$R$2843,17,0)</f>
        <v>6.0694999999999997</v>
      </c>
      <c r="W8" s="66">
        <f>RANK(V8,V$8:V$34,0)</f>
        <v>3</v>
      </c>
      <c r="X8" s="65">
        <f>VLOOKUP($A8,'Return Data'!$B$7:$R$2843,14,0)</f>
        <v>7.0346000000000002</v>
      </c>
      <c r="Y8" s="66">
        <f>RANK(X8,X$8:X$34,0)</f>
        <v>3</v>
      </c>
      <c r="Z8" s="65">
        <f>VLOOKUP($A8,'Return Data'!$B$7:$R$2843,16,0)</f>
        <v>7.6242999999999999</v>
      </c>
      <c r="AA8" s="67">
        <f>RANK(Z8,Z$8:Z$34,0)</f>
        <v>4</v>
      </c>
    </row>
    <row r="9" spans="1:27" x14ac:dyDescent="0.3">
      <c r="A9" s="63" t="s">
        <v>1497</v>
      </c>
      <c r="B9" s="64">
        <f>VLOOKUP($A9,'Return Data'!$B$7:$R$2843,3,0)</f>
        <v>44438</v>
      </c>
      <c r="C9" s="65">
        <f>VLOOKUP($A9,'Return Data'!$B$7:$R$2843,4,0)</f>
        <v>11.864000000000001</v>
      </c>
      <c r="D9" s="65">
        <f>VLOOKUP($A9,'Return Data'!$B$7:$R$2843,5,0)</f>
        <v>3.0773000000000001</v>
      </c>
      <c r="E9" s="66">
        <f t="shared" si="0"/>
        <v>24</v>
      </c>
      <c r="F9" s="65">
        <f>VLOOKUP($A9,'Return Data'!$B$7:$R$2843,6,0)</f>
        <v>3.0773000000000001</v>
      </c>
      <c r="G9" s="66">
        <f t="shared" si="1"/>
        <v>24</v>
      </c>
      <c r="H9" s="65">
        <f>VLOOKUP($A9,'Return Data'!$B$7:$R$2843,7,0)</f>
        <v>3.6503999999999999</v>
      </c>
      <c r="I9" s="66">
        <f t="shared" si="2"/>
        <v>13</v>
      </c>
      <c r="J9" s="65">
        <f>VLOOKUP($A9,'Return Data'!$B$7:$R$2843,8,0)</f>
        <v>3.5891999999999999</v>
      </c>
      <c r="K9" s="66">
        <f t="shared" si="3"/>
        <v>16</v>
      </c>
      <c r="L9" s="65">
        <f>VLOOKUP($A9,'Return Data'!$B$7:$R$2843,9,0)</f>
        <v>3.4039000000000001</v>
      </c>
      <c r="M9" s="66">
        <f t="shared" si="4"/>
        <v>19</v>
      </c>
      <c r="N9" s="65">
        <f>VLOOKUP($A9,'Return Data'!$B$7:$R$2843,10,0)</f>
        <v>3.3174000000000001</v>
      </c>
      <c r="O9" s="66">
        <f t="shared" si="5"/>
        <v>20</v>
      </c>
      <c r="P9" s="65">
        <f>VLOOKUP($A9,'Return Data'!$B$7:$R$2843,11,0)</f>
        <v>3.5345</v>
      </c>
      <c r="Q9" s="66">
        <f t="shared" si="6"/>
        <v>14</v>
      </c>
      <c r="R9" s="65">
        <f>VLOOKUP($A9,'Return Data'!$B$7:$R$2843,12,0)</f>
        <v>3.2995000000000001</v>
      </c>
      <c r="S9" s="66">
        <f t="shared" ref="S9:S34" si="7">RANK(R9,R$8:R$34,0)</f>
        <v>16</v>
      </c>
      <c r="T9" s="65">
        <f>VLOOKUP($A9,'Return Data'!$B$7:$R$2843,13,0)</f>
        <v>3.6779999999999999</v>
      </c>
      <c r="U9" s="66">
        <f t="shared" ref="U9:U34" si="8">RANK(T9,T$8:T$34,0)</f>
        <v>10</v>
      </c>
      <c r="V9" s="65">
        <f>VLOOKUP($A9,'Return Data'!$B$7:$R$2843,17,0)</f>
        <v>4.8441999999999998</v>
      </c>
      <c r="W9" s="66">
        <f t="shared" ref="W9:W33" si="9">RANK(V9,V$8:V$34,0)</f>
        <v>13</v>
      </c>
      <c r="X9" s="65"/>
      <c r="Y9" s="66"/>
      <c r="Z9" s="65">
        <f>VLOOKUP($A9,'Return Data'!$B$7:$R$2843,16,0)</f>
        <v>5.9184999999999999</v>
      </c>
      <c r="AA9" s="67">
        <f t="shared" ref="AA9:AA34" si="10">RANK(Z9,Z$8:Z$34,0)</f>
        <v>19</v>
      </c>
    </row>
    <row r="10" spans="1:27" x14ac:dyDescent="0.3">
      <c r="A10" s="63" t="s">
        <v>1498</v>
      </c>
      <c r="B10" s="64">
        <f>VLOOKUP($A10,'Return Data'!$B$7:$R$2843,3,0)</f>
        <v>44438</v>
      </c>
      <c r="C10" s="65">
        <f>VLOOKUP($A10,'Return Data'!$B$7:$R$2843,4,0)</f>
        <v>1214.7038</v>
      </c>
      <c r="D10" s="65">
        <f>VLOOKUP($A10,'Return Data'!$B$7:$R$2843,5,0)</f>
        <v>3.7923</v>
      </c>
      <c r="E10" s="66">
        <f t="shared" si="0"/>
        <v>9</v>
      </c>
      <c r="F10" s="65">
        <f>VLOOKUP($A10,'Return Data'!$B$7:$R$2843,6,0)</f>
        <v>3.7923</v>
      </c>
      <c r="G10" s="66">
        <f t="shared" si="1"/>
        <v>9</v>
      </c>
      <c r="H10" s="65">
        <f>VLOOKUP($A10,'Return Data'!$B$7:$R$2843,7,0)</f>
        <v>3.2069000000000001</v>
      </c>
      <c r="I10" s="66">
        <f t="shared" si="2"/>
        <v>20</v>
      </c>
      <c r="J10" s="65">
        <f>VLOOKUP($A10,'Return Data'!$B$7:$R$2843,8,0)</f>
        <v>3.4950000000000001</v>
      </c>
      <c r="K10" s="66">
        <f t="shared" si="3"/>
        <v>19</v>
      </c>
      <c r="L10" s="65">
        <f>VLOOKUP($A10,'Return Data'!$B$7:$R$2843,9,0)</f>
        <v>3.5729000000000002</v>
      </c>
      <c r="M10" s="66">
        <f t="shared" si="4"/>
        <v>16</v>
      </c>
      <c r="N10" s="65">
        <f>VLOOKUP($A10,'Return Data'!$B$7:$R$2843,10,0)</f>
        <v>3.7370000000000001</v>
      </c>
      <c r="O10" s="66">
        <f t="shared" si="5"/>
        <v>7</v>
      </c>
      <c r="P10" s="65">
        <f>VLOOKUP($A10,'Return Data'!$B$7:$R$2843,11,0)</f>
        <v>4.0461</v>
      </c>
      <c r="Q10" s="66">
        <f t="shared" si="6"/>
        <v>5</v>
      </c>
      <c r="R10" s="65">
        <f>VLOOKUP($A10,'Return Data'!$B$7:$R$2843,12,0)</f>
        <v>3.6173000000000002</v>
      </c>
      <c r="S10" s="66">
        <f t="shared" si="7"/>
        <v>6</v>
      </c>
      <c r="T10" s="65">
        <f>VLOOKUP($A10,'Return Data'!$B$7:$R$2843,13,0)</f>
        <v>3.8132999999999999</v>
      </c>
      <c r="U10" s="66">
        <f t="shared" si="8"/>
        <v>8</v>
      </c>
      <c r="V10" s="65">
        <f>VLOOKUP($A10,'Return Data'!$B$7:$R$2843,17,0)</f>
        <v>4.8589000000000002</v>
      </c>
      <c r="W10" s="66">
        <f t="shared" si="9"/>
        <v>12</v>
      </c>
      <c r="X10" s="65"/>
      <c r="Y10" s="66"/>
      <c r="Z10" s="65">
        <f>VLOOKUP($A10,'Return Data'!$B$7:$R$2843,16,0)</f>
        <v>6.1687000000000003</v>
      </c>
      <c r="AA10" s="67">
        <f t="shared" si="10"/>
        <v>16</v>
      </c>
    </row>
    <row r="11" spans="1:27" x14ac:dyDescent="0.3">
      <c r="A11" s="63" t="s">
        <v>1501</v>
      </c>
      <c r="B11" s="64">
        <f>VLOOKUP($A11,'Return Data'!$B$7:$R$2843,3,0)</f>
        <v>44438</v>
      </c>
      <c r="C11" s="65">
        <f>VLOOKUP($A11,'Return Data'!$B$7:$R$2843,4,0)</f>
        <v>2556.1457</v>
      </c>
      <c r="D11" s="65">
        <f>VLOOKUP($A11,'Return Data'!$B$7:$R$2843,5,0)</f>
        <v>3.4994000000000001</v>
      </c>
      <c r="E11" s="66">
        <f t="shared" si="0"/>
        <v>12</v>
      </c>
      <c r="F11" s="65">
        <f>VLOOKUP($A11,'Return Data'!$B$7:$R$2843,6,0)</f>
        <v>3.4994000000000001</v>
      </c>
      <c r="G11" s="66">
        <f t="shared" si="1"/>
        <v>12</v>
      </c>
      <c r="H11" s="65">
        <f>VLOOKUP($A11,'Return Data'!$B$7:$R$2843,7,0)</f>
        <v>3.8433999999999999</v>
      </c>
      <c r="I11" s="66">
        <f t="shared" si="2"/>
        <v>9</v>
      </c>
      <c r="J11" s="65">
        <f>VLOOKUP($A11,'Return Data'!$B$7:$R$2843,8,0)</f>
        <v>3.8243</v>
      </c>
      <c r="K11" s="66">
        <f t="shared" si="3"/>
        <v>10</v>
      </c>
      <c r="L11" s="65">
        <f>VLOOKUP($A11,'Return Data'!$B$7:$R$2843,9,0)</f>
        <v>3.5747</v>
      </c>
      <c r="M11" s="66">
        <f t="shared" si="4"/>
        <v>15</v>
      </c>
      <c r="N11" s="65">
        <f>VLOOKUP($A11,'Return Data'!$B$7:$R$2843,10,0)</f>
        <v>3.4034</v>
      </c>
      <c r="O11" s="66">
        <f t="shared" si="5"/>
        <v>16</v>
      </c>
      <c r="P11" s="65">
        <f>VLOOKUP($A11,'Return Data'!$B$7:$R$2843,11,0)</f>
        <v>3.4028</v>
      </c>
      <c r="Q11" s="66">
        <f t="shared" si="6"/>
        <v>16</v>
      </c>
      <c r="R11" s="65">
        <f>VLOOKUP($A11,'Return Data'!$B$7:$R$2843,12,0)</f>
        <v>3.1082999999999998</v>
      </c>
      <c r="S11" s="66">
        <f t="shared" si="7"/>
        <v>20</v>
      </c>
      <c r="T11" s="65">
        <f>VLOOKUP($A11,'Return Data'!$B$7:$R$2843,13,0)</f>
        <v>3.3647</v>
      </c>
      <c r="U11" s="66">
        <f t="shared" si="8"/>
        <v>17</v>
      </c>
      <c r="V11" s="65">
        <f>VLOOKUP($A11,'Return Data'!$B$7:$R$2843,17,0)</f>
        <v>4.5808</v>
      </c>
      <c r="W11" s="66">
        <f t="shared" si="9"/>
        <v>15</v>
      </c>
      <c r="X11" s="65">
        <f>VLOOKUP($A11,'Return Data'!$B$7:$R$2843,14,0)</f>
        <v>5.734</v>
      </c>
      <c r="Y11" s="66">
        <f t="shared" ref="Y11:Y33" si="11">RANK(X11,X$8:X$34,0)</f>
        <v>9</v>
      </c>
      <c r="Z11" s="65">
        <f>VLOOKUP($A11,'Return Data'!$B$7:$R$2843,16,0)</f>
        <v>7.4085000000000001</v>
      </c>
      <c r="AA11" s="67">
        <f t="shared" si="10"/>
        <v>8</v>
      </c>
    </row>
    <row r="12" spans="1:27" x14ac:dyDescent="0.3">
      <c r="A12" s="63" t="s">
        <v>1503</v>
      </c>
      <c r="B12" s="64">
        <f>VLOOKUP($A12,'Return Data'!$B$7:$R$2843,3,0)</f>
        <v>44438</v>
      </c>
      <c r="C12" s="65">
        <f>VLOOKUP($A12,'Return Data'!$B$7:$R$2843,4,0)</f>
        <v>3082.1459</v>
      </c>
      <c r="D12" s="65">
        <f>VLOOKUP($A12,'Return Data'!$B$7:$R$2843,5,0)</f>
        <v>3.1663000000000001</v>
      </c>
      <c r="E12" s="66">
        <f t="shared" si="0"/>
        <v>22</v>
      </c>
      <c r="F12" s="65">
        <f>VLOOKUP($A12,'Return Data'!$B$7:$R$2843,6,0)</f>
        <v>3.1663000000000001</v>
      </c>
      <c r="G12" s="66">
        <f t="shared" si="1"/>
        <v>22</v>
      </c>
      <c r="H12" s="65">
        <f>VLOOKUP($A12,'Return Data'!$B$7:$R$2843,7,0)</f>
        <v>2.9916</v>
      </c>
      <c r="I12" s="66">
        <f t="shared" si="2"/>
        <v>23</v>
      </c>
      <c r="J12" s="65">
        <f>VLOOKUP($A12,'Return Data'!$B$7:$R$2843,8,0)</f>
        <v>3.0667</v>
      </c>
      <c r="K12" s="66">
        <f t="shared" si="3"/>
        <v>23</v>
      </c>
      <c r="L12" s="65">
        <f>VLOOKUP($A12,'Return Data'!$B$7:$R$2843,9,0)</f>
        <v>3.0689000000000002</v>
      </c>
      <c r="M12" s="66">
        <f t="shared" si="4"/>
        <v>22</v>
      </c>
      <c r="N12" s="65">
        <f>VLOOKUP($A12,'Return Data'!$B$7:$R$2843,10,0)</f>
        <v>2.9186999999999999</v>
      </c>
      <c r="O12" s="66">
        <f t="shared" si="5"/>
        <v>23</v>
      </c>
      <c r="P12" s="65">
        <f>VLOOKUP($A12,'Return Data'!$B$7:$R$2843,11,0)</f>
        <v>2.8858999999999999</v>
      </c>
      <c r="Q12" s="66">
        <f t="shared" si="6"/>
        <v>23</v>
      </c>
      <c r="R12" s="65">
        <f>VLOOKUP($A12,'Return Data'!$B$7:$R$2843,12,0)</f>
        <v>2.6534</v>
      </c>
      <c r="S12" s="66">
        <f t="shared" si="7"/>
        <v>24</v>
      </c>
      <c r="T12" s="65">
        <f>VLOOKUP($A12,'Return Data'!$B$7:$R$2843,13,0)</f>
        <v>2.8039000000000001</v>
      </c>
      <c r="U12" s="66">
        <f t="shared" si="8"/>
        <v>24</v>
      </c>
      <c r="V12" s="65">
        <f>VLOOKUP($A12,'Return Data'!$B$7:$R$2843,17,0)</f>
        <v>4.1087999999999996</v>
      </c>
      <c r="W12" s="66">
        <f t="shared" si="9"/>
        <v>19</v>
      </c>
      <c r="X12" s="65">
        <f>VLOOKUP($A12,'Return Data'!$B$7:$R$2843,14,0)</f>
        <v>5.0323000000000002</v>
      </c>
      <c r="Y12" s="66">
        <f t="shared" si="11"/>
        <v>11</v>
      </c>
      <c r="Z12" s="65">
        <f>VLOOKUP($A12,'Return Data'!$B$7:$R$2843,16,0)</f>
        <v>7.1673999999999998</v>
      </c>
      <c r="AA12" s="67">
        <f t="shared" si="10"/>
        <v>10</v>
      </c>
    </row>
    <row r="13" spans="1:27" x14ac:dyDescent="0.3">
      <c r="A13" s="63" t="s">
        <v>1505</v>
      </c>
      <c r="B13" s="64">
        <f>VLOOKUP($A13,'Return Data'!$B$7:$R$2843,3,0)</f>
        <v>44438</v>
      </c>
      <c r="C13" s="65">
        <f>VLOOKUP($A13,'Return Data'!$B$7:$R$2843,4,0)</f>
        <v>2741.1788999999999</v>
      </c>
      <c r="D13" s="65">
        <f>VLOOKUP($A13,'Return Data'!$B$7:$R$2843,5,0)</f>
        <v>3.2774000000000001</v>
      </c>
      <c r="E13" s="66">
        <f t="shared" si="0"/>
        <v>20</v>
      </c>
      <c r="F13" s="65">
        <f>VLOOKUP($A13,'Return Data'!$B$7:$R$2843,6,0)</f>
        <v>3.2774000000000001</v>
      </c>
      <c r="G13" s="66">
        <f t="shared" si="1"/>
        <v>20</v>
      </c>
      <c r="H13" s="65">
        <f>VLOOKUP($A13,'Return Data'!$B$7:$R$2843,7,0)</f>
        <v>3.2925</v>
      </c>
      <c r="I13" s="66">
        <f t="shared" si="2"/>
        <v>19</v>
      </c>
      <c r="J13" s="65">
        <f>VLOOKUP($A13,'Return Data'!$B$7:$R$2843,8,0)</f>
        <v>3.5529999999999999</v>
      </c>
      <c r="K13" s="66">
        <f t="shared" si="3"/>
        <v>17</v>
      </c>
      <c r="L13" s="65">
        <f>VLOOKUP($A13,'Return Data'!$B$7:$R$2843,9,0)</f>
        <v>3.3626999999999998</v>
      </c>
      <c r="M13" s="66">
        <f t="shared" si="4"/>
        <v>21</v>
      </c>
      <c r="N13" s="65">
        <f>VLOOKUP($A13,'Return Data'!$B$7:$R$2843,10,0)</f>
        <v>3.1951999999999998</v>
      </c>
      <c r="O13" s="66">
        <f t="shared" si="5"/>
        <v>21</v>
      </c>
      <c r="P13" s="65">
        <f>VLOOKUP($A13,'Return Data'!$B$7:$R$2843,11,0)</f>
        <v>3.2315</v>
      </c>
      <c r="Q13" s="66">
        <f t="shared" si="6"/>
        <v>21</v>
      </c>
      <c r="R13" s="65">
        <f>VLOOKUP($A13,'Return Data'!$B$7:$R$2843,12,0)</f>
        <v>2.9670999999999998</v>
      </c>
      <c r="S13" s="66">
        <f t="shared" si="7"/>
        <v>22</v>
      </c>
      <c r="T13" s="65">
        <f>VLOOKUP($A13,'Return Data'!$B$7:$R$2843,13,0)</f>
        <v>3.1442000000000001</v>
      </c>
      <c r="U13" s="66">
        <f t="shared" si="8"/>
        <v>22</v>
      </c>
      <c r="V13" s="65">
        <f>VLOOKUP($A13,'Return Data'!$B$7:$R$2843,17,0)</f>
        <v>4.3673000000000002</v>
      </c>
      <c r="W13" s="66">
        <f t="shared" si="9"/>
        <v>18</v>
      </c>
      <c r="X13" s="65">
        <f>VLOOKUP($A13,'Return Data'!$B$7:$R$2843,14,0)</f>
        <v>4.8352000000000004</v>
      </c>
      <c r="Y13" s="66">
        <f t="shared" si="11"/>
        <v>13</v>
      </c>
      <c r="Z13" s="65">
        <f>VLOOKUP($A13,'Return Data'!$B$7:$R$2843,16,0)</f>
        <v>6.9093</v>
      </c>
      <c r="AA13" s="67">
        <f t="shared" si="10"/>
        <v>12</v>
      </c>
    </row>
    <row r="14" spans="1:27" x14ac:dyDescent="0.3">
      <c r="A14" s="63" t="s">
        <v>1508</v>
      </c>
      <c r="B14" s="64">
        <f>VLOOKUP($A14,'Return Data'!$B$7:$R$2843,3,0)</f>
        <v>44438</v>
      </c>
      <c r="C14" s="65">
        <f>VLOOKUP($A14,'Return Data'!$B$7:$R$2843,4,0)</f>
        <v>30.992699999999999</v>
      </c>
      <c r="D14" s="65">
        <f>VLOOKUP($A14,'Return Data'!$B$7:$R$2843,5,0)</f>
        <v>24.5061</v>
      </c>
      <c r="E14" s="66">
        <f t="shared" si="0"/>
        <v>1</v>
      </c>
      <c r="F14" s="65">
        <f>VLOOKUP($A14,'Return Data'!$B$7:$R$2843,6,0)</f>
        <v>24.5061</v>
      </c>
      <c r="G14" s="66">
        <f t="shared" si="1"/>
        <v>1</v>
      </c>
      <c r="H14" s="65">
        <f>VLOOKUP($A14,'Return Data'!$B$7:$R$2843,7,0)</f>
        <v>15.6767</v>
      </c>
      <c r="I14" s="66">
        <f t="shared" si="2"/>
        <v>1</v>
      </c>
      <c r="J14" s="65">
        <f>VLOOKUP($A14,'Return Data'!$B$7:$R$2843,8,0)</f>
        <v>12.773899999999999</v>
      </c>
      <c r="K14" s="66">
        <f t="shared" si="3"/>
        <v>1</v>
      </c>
      <c r="L14" s="65">
        <f>VLOOKUP($A14,'Return Data'!$B$7:$R$2843,9,0)</f>
        <v>12.7066</v>
      </c>
      <c r="M14" s="66">
        <f t="shared" si="4"/>
        <v>1</v>
      </c>
      <c r="N14" s="65">
        <f>VLOOKUP($A14,'Return Data'!$B$7:$R$2843,10,0)</f>
        <v>12.436</v>
      </c>
      <c r="O14" s="66">
        <f t="shared" si="5"/>
        <v>2</v>
      </c>
      <c r="P14" s="65">
        <f>VLOOKUP($A14,'Return Data'!$B$7:$R$2843,11,0)</f>
        <v>9.9726999999999997</v>
      </c>
      <c r="Q14" s="66">
        <f t="shared" si="6"/>
        <v>2</v>
      </c>
      <c r="R14" s="65">
        <f>VLOOKUP($A14,'Return Data'!$B$7:$R$2843,12,0)</f>
        <v>8.8361000000000001</v>
      </c>
      <c r="S14" s="66">
        <f t="shared" si="7"/>
        <v>2</v>
      </c>
      <c r="T14" s="65">
        <f>VLOOKUP($A14,'Return Data'!$B$7:$R$2843,13,0)</f>
        <v>8.7499000000000002</v>
      </c>
      <c r="U14" s="66">
        <f t="shared" si="8"/>
        <v>2</v>
      </c>
      <c r="V14" s="65">
        <f>VLOOKUP($A14,'Return Data'!$B$7:$R$2843,17,0)</f>
        <v>6.6135999999999999</v>
      </c>
      <c r="W14" s="66">
        <f t="shared" si="9"/>
        <v>2</v>
      </c>
      <c r="X14" s="65">
        <f>VLOOKUP($A14,'Return Data'!$B$7:$R$2843,14,0)</f>
        <v>7.6711</v>
      </c>
      <c r="Y14" s="66">
        <f t="shared" si="11"/>
        <v>2</v>
      </c>
      <c r="Z14" s="65">
        <f>VLOOKUP($A14,'Return Data'!$B$7:$R$2843,16,0)</f>
        <v>8.6008999999999993</v>
      </c>
      <c r="AA14" s="67">
        <f t="shared" si="10"/>
        <v>1</v>
      </c>
    </row>
    <row r="15" spans="1:27" x14ac:dyDescent="0.3">
      <c r="A15" s="63" t="s">
        <v>1511</v>
      </c>
      <c r="B15" s="64">
        <f>VLOOKUP($A15,'Return Data'!$B$7:$R$2843,3,0)</f>
        <v>44438</v>
      </c>
      <c r="C15" s="65">
        <f>VLOOKUP($A15,'Return Data'!$B$7:$R$2843,4,0)</f>
        <v>12.0382</v>
      </c>
      <c r="D15" s="65">
        <f>VLOOKUP($A15,'Return Data'!$B$7:$R$2843,5,0)</f>
        <v>3.9428999999999998</v>
      </c>
      <c r="E15" s="66">
        <f t="shared" si="0"/>
        <v>6</v>
      </c>
      <c r="F15" s="65">
        <f>VLOOKUP($A15,'Return Data'!$B$7:$R$2843,6,0)</f>
        <v>3.9428999999999998</v>
      </c>
      <c r="G15" s="66">
        <f t="shared" si="1"/>
        <v>6</v>
      </c>
      <c r="H15" s="65">
        <f>VLOOKUP($A15,'Return Data'!$B$7:$R$2843,7,0)</f>
        <v>3.9011999999999998</v>
      </c>
      <c r="I15" s="66">
        <f t="shared" si="2"/>
        <v>8</v>
      </c>
      <c r="J15" s="65">
        <f>VLOOKUP($A15,'Return Data'!$B$7:$R$2843,8,0)</f>
        <v>4.0384000000000002</v>
      </c>
      <c r="K15" s="66">
        <f t="shared" si="3"/>
        <v>6</v>
      </c>
      <c r="L15" s="65">
        <f>VLOOKUP($A15,'Return Data'!$B$7:$R$2843,9,0)</f>
        <v>4.0926999999999998</v>
      </c>
      <c r="M15" s="66">
        <f t="shared" si="4"/>
        <v>6</v>
      </c>
      <c r="N15" s="65">
        <f>VLOOKUP($A15,'Return Data'!$B$7:$R$2843,10,0)</f>
        <v>3.9327000000000001</v>
      </c>
      <c r="O15" s="66">
        <f t="shared" si="5"/>
        <v>5</v>
      </c>
      <c r="P15" s="65">
        <f>VLOOKUP($A15,'Return Data'!$B$7:$R$2843,11,0)</f>
        <v>4.0355999999999996</v>
      </c>
      <c r="Q15" s="66">
        <f t="shared" si="6"/>
        <v>6</v>
      </c>
      <c r="R15" s="65">
        <f>VLOOKUP($A15,'Return Data'!$B$7:$R$2843,12,0)</f>
        <v>3.6833</v>
      </c>
      <c r="S15" s="66">
        <f t="shared" si="7"/>
        <v>5</v>
      </c>
      <c r="T15" s="65">
        <f>VLOOKUP($A15,'Return Data'!$B$7:$R$2843,13,0)</f>
        <v>4.0514999999999999</v>
      </c>
      <c r="U15" s="66">
        <f t="shared" si="8"/>
        <v>5</v>
      </c>
      <c r="V15" s="65">
        <f>VLOOKUP($A15,'Return Data'!$B$7:$R$2843,17,0)</f>
        <v>5.4905999999999997</v>
      </c>
      <c r="W15" s="66">
        <f t="shared" si="9"/>
        <v>6</v>
      </c>
      <c r="X15" s="65"/>
      <c r="Y15" s="66"/>
      <c r="Z15" s="65">
        <f>VLOOKUP($A15,'Return Data'!$B$7:$R$2843,16,0)</f>
        <v>6.5259999999999998</v>
      </c>
      <c r="AA15" s="67">
        <f t="shared" si="10"/>
        <v>14</v>
      </c>
    </row>
    <row r="16" spans="1:27" x14ac:dyDescent="0.3">
      <c r="A16" s="63" t="s">
        <v>1513</v>
      </c>
      <c r="B16" s="64">
        <f>VLOOKUP($A16,'Return Data'!$B$7:$R$2843,3,0)</f>
        <v>44438</v>
      </c>
      <c r="C16" s="65">
        <f>VLOOKUP($A16,'Return Data'!$B$7:$R$2843,4,0)</f>
        <v>1074.1213</v>
      </c>
      <c r="D16" s="65">
        <f>VLOOKUP($A16,'Return Data'!$B$7:$R$2843,5,0)</f>
        <v>3.5577000000000001</v>
      </c>
      <c r="E16" s="66">
        <f t="shared" si="0"/>
        <v>11</v>
      </c>
      <c r="F16" s="65">
        <f>VLOOKUP($A16,'Return Data'!$B$7:$R$2843,6,0)</f>
        <v>3.5577000000000001</v>
      </c>
      <c r="G16" s="66">
        <f t="shared" si="1"/>
        <v>11</v>
      </c>
      <c r="H16" s="65">
        <f>VLOOKUP($A16,'Return Data'!$B$7:$R$2843,7,0)</f>
        <v>4.0381999999999998</v>
      </c>
      <c r="I16" s="66">
        <f t="shared" si="2"/>
        <v>7</v>
      </c>
      <c r="J16" s="65">
        <f>VLOOKUP($A16,'Return Data'!$B$7:$R$2843,8,0)</f>
        <v>4.4534000000000002</v>
      </c>
      <c r="K16" s="66">
        <f t="shared" si="3"/>
        <v>4</v>
      </c>
      <c r="L16" s="65">
        <f>VLOOKUP($A16,'Return Data'!$B$7:$R$2843,9,0)</f>
        <v>4.1108000000000002</v>
      </c>
      <c r="M16" s="66">
        <f t="shared" si="4"/>
        <v>5</v>
      </c>
      <c r="N16" s="65">
        <f>VLOOKUP($A16,'Return Data'!$B$7:$R$2843,10,0)</f>
        <v>3.823</v>
      </c>
      <c r="O16" s="66">
        <f t="shared" si="5"/>
        <v>6</v>
      </c>
      <c r="P16" s="65">
        <f>VLOOKUP($A16,'Return Data'!$B$7:$R$2843,11,0)</f>
        <v>3.8125</v>
      </c>
      <c r="Q16" s="66">
        <f t="shared" si="6"/>
        <v>7</v>
      </c>
      <c r="R16" s="65">
        <f>VLOOKUP($A16,'Return Data'!$B$7:$R$2843,12,0)</f>
        <v>3.4975000000000001</v>
      </c>
      <c r="S16" s="66">
        <f t="shared" si="7"/>
        <v>7</v>
      </c>
      <c r="T16" s="65">
        <f>VLOOKUP($A16,'Return Data'!$B$7:$R$2843,13,0)</f>
        <v>3.6697000000000002</v>
      </c>
      <c r="U16" s="66">
        <f t="shared" si="8"/>
        <v>11</v>
      </c>
      <c r="V16" s="65"/>
      <c r="W16" s="66"/>
      <c r="X16" s="65"/>
      <c r="Y16" s="66"/>
      <c r="Z16" s="65">
        <f>VLOOKUP($A16,'Return Data'!$B$7:$R$2843,16,0)</f>
        <v>4.6106999999999996</v>
      </c>
      <c r="AA16" s="67">
        <f t="shared" si="10"/>
        <v>22</v>
      </c>
    </row>
    <row r="17" spans="1:27" x14ac:dyDescent="0.3">
      <c r="A17" s="63" t="s">
        <v>1514</v>
      </c>
      <c r="B17" s="64">
        <f>VLOOKUP($A17,'Return Data'!$B$7:$R$2843,3,0)</f>
        <v>44438</v>
      </c>
      <c r="C17" s="65">
        <f>VLOOKUP($A17,'Return Data'!$B$7:$R$2843,4,0)</f>
        <v>21.9529</v>
      </c>
      <c r="D17" s="65">
        <f>VLOOKUP($A17,'Return Data'!$B$7:$R$2843,5,0)</f>
        <v>3.8807999999999998</v>
      </c>
      <c r="E17" s="66">
        <f t="shared" si="0"/>
        <v>7</v>
      </c>
      <c r="F17" s="65">
        <f>VLOOKUP($A17,'Return Data'!$B$7:$R$2843,6,0)</f>
        <v>3.8807999999999998</v>
      </c>
      <c r="G17" s="66">
        <f t="shared" si="1"/>
        <v>7</v>
      </c>
      <c r="H17" s="65">
        <f>VLOOKUP($A17,'Return Data'!$B$7:$R$2843,7,0)</f>
        <v>5.0879000000000003</v>
      </c>
      <c r="I17" s="66">
        <f t="shared" si="2"/>
        <v>2</v>
      </c>
      <c r="J17" s="65">
        <f>VLOOKUP($A17,'Return Data'!$B$7:$R$2843,8,0)</f>
        <v>4.5869999999999997</v>
      </c>
      <c r="K17" s="66">
        <f t="shared" si="3"/>
        <v>3</v>
      </c>
      <c r="L17" s="65">
        <f>VLOOKUP($A17,'Return Data'!$B$7:$R$2843,9,0)</f>
        <v>4.3550000000000004</v>
      </c>
      <c r="M17" s="66">
        <f t="shared" si="4"/>
        <v>3</v>
      </c>
      <c r="N17" s="65">
        <f>VLOOKUP($A17,'Return Data'!$B$7:$R$2843,10,0)</f>
        <v>4.2161</v>
      </c>
      <c r="O17" s="66">
        <f t="shared" si="5"/>
        <v>4</v>
      </c>
      <c r="P17" s="65">
        <f>VLOOKUP($A17,'Return Data'!$B$7:$R$2843,11,0)</f>
        <v>4.3952999999999998</v>
      </c>
      <c r="Q17" s="66">
        <f t="shared" si="6"/>
        <v>4</v>
      </c>
      <c r="R17" s="65">
        <f>VLOOKUP($A17,'Return Data'!$B$7:$R$2843,12,0)</f>
        <v>4.1349999999999998</v>
      </c>
      <c r="S17" s="66">
        <f t="shared" si="7"/>
        <v>3</v>
      </c>
      <c r="T17" s="65">
        <f>VLOOKUP($A17,'Return Data'!$B$7:$R$2843,13,0)</f>
        <v>4.5922000000000001</v>
      </c>
      <c r="U17" s="66">
        <f t="shared" si="8"/>
        <v>3</v>
      </c>
      <c r="V17" s="65">
        <f>VLOOKUP($A17,'Return Data'!$B$7:$R$2843,17,0)</f>
        <v>5.9926000000000004</v>
      </c>
      <c r="W17" s="66">
        <f t="shared" si="9"/>
        <v>4</v>
      </c>
      <c r="X17" s="65">
        <f>VLOOKUP($A17,'Return Data'!$B$7:$R$2843,14,0)</f>
        <v>6.8434999999999997</v>
      </c>
      <c r="Y17" s="66">
        <f t="shared" si="11"/>
        <v>4</v>
      </c>
      <c r="Z17" s="65">
        <f>VLOOKUP($A17,'Return Data'!$B$7:$R$2843,16,0)</f>
        <v>7.9058000000000002</v>
      </c>
      <c r="AA17" s="67">
        <f t="shared" si="10"/>
        <v>3</v>
      </c>
    </row>
    <row r="18" spans="1:27" x14ac:dyDescent="0.3">
      <c r="A18" s="63" t="s">
        <v>1516</v>
      </c>
      <c r="B18" s="64">
        <f>VLOOKUP($A18,'Return Data'!$B$7:$R$2843,3,0)</f>
        <v>44438</v>
      </c>
      <c r="C18" s="65">
        <f>VLOOKUP($A18,'Return Data'!$B$7:$R$2843,4,0)</f>
        <v>2197.826</v>
      </c>
      <c r="D18" s="65">
        <f>VLOOKUP($A18,'Return Data'!$B$7:$R$2843,5,0)</f>
        <v>4.0956000000000001</v>
      </c>
      <c r="E18" s="66">
        <f t="shared" si="0"/>
        <v>4</v>
      </c>
      <c r="F18" s="65">
        <f>VLOOKUP($A18,'Return Data'!$B$7:$R$2843,6,0)</f>
        <v>4.0956000000000001</v>
      </c>
      <c r="G18" s="66">
        <f t="shared" si="1"/>
        <v>4</v>
      </c>
      <c r="H18" s="65">
        <f>VLOOKUP($A18,'Return Data'!$B$7:$R$2843,7,0)</f>
        <v>3.4813000000000001</v>
      </c>
      <c r="I18" s="66">
        <f t="shared" si="2"/>
        <v>15</v>
      </c>
      <c r="J18" s="65">
        <f>VLOOKUP($A18,'Return Data'!$B$7:$R$2843,8,0)</f>
        <v>3.9771999999999998</v>
      </c>
      <c r="K18" s="66">
        <f t="shared" si="3"/>
        <v>8</v>
      </c>
      <c r="L18" s="65">
        <f>VLOOKUP($A18,'Return Data'!$B$7:$R$2843,9,0)</f>
        <v>3.5569999999999999</v>
      </c>
      <c r="M18" s="66">
        <f t="shared" si="4"/>
        <v>17</v>
      </c>
      <c r="N18" s="65">
        <f>VLOOKUP($A18,'Return Data'!$B$7:$R$2843,10,0)</f>
        <v>3.4335</v>
      </c>
      <c r="O18" s="66">
        <f t="shared" si="5"/>
        <v>15</v>
      </c>
      <c r="P18" s="65">
        <f>VLOOKUP($A18,'Return Data'!$B$7:$R$2843,11,0)</f>
        <v>3.2385000000000002</v>
      </c>
      <c r="Q18" s="66">
        <f t="shared" si="6"/>
        <v>20</v>
      </c>
      <c r="R18" s="65">
        <f>VLOOKUP($A18,'Return Data'!$B$7:$R$2843,12,0)</f>
        <v>3.4571999999999998</v>
      </c>
      <c r="S18" s="66">
        <f t="shared" si="7"/>
        <v>8</v>
      </c>
      <c r="T18" s="65">
        <f>VLOOKUP($A18,'Return Data'!$B$7:$R$2843,13,0)</f>
        <v>3.9066999999999998</v>
      </c>
      <c r="U18" s="66">
        <f t="shared" si="8"/>
        <v>6</v>
      </c>
      <c r="V18" s="65">
        <f>VLOOKUP($A18,'Return Data'!$B$7:$R$2843,17,0)</f>
        <v>7.1562000000000001</v>
      </c>
      <c r="W18" s="66">
        <f t="shared" si="9"/>
        <v>1</v>
      </c>
      <c r="X18" s="65">
        <f>VLOOKUP($A18,'Return Data'!$B$7:$R$2843,14,0)</f>
        <v>5.5826000000000002</v>
      </c>
      <c r="Y18" s="66">
        <f t="shared" si="11"/>
        <v>10</v>
      </c>
      <c r="Z18" s="65">
        <f>VLOOKUP($A18,'Return Data'!$B$7:$R$2843,16,0)</f>
        <v>7.4231999999999996</v>
      </c>
      <c r="AA18" s="67">
        <f t="shared" si="10"/>
        <v>7</v>
      </c>
    </row>
    <row r="19" spans="1:27" x14ac:dyDescent="0.3">
      <c r="A19" s="63" t="s">
        <v>1519</v>
      </c>
      <c r="B19" s="64">
        <f>VLOOKUP($A19,'Return Data'!$B$7:$R$2843,3,0)</f>
        <v>44438</v>
      </c>
      <c r="C19" s="65">
        <f>VLOOKUP($A19,'Return Data'!$B$7:$R$2843,4,0)</f>
        <v>12.0937</v>
      </c>
      <c r="D19" s="65">
        <f>VLOOKUP($A19,'Return Data'!$B$7:$R$2843,5,0)</f>
        <v>3.6227999999999998</v>
      </c>
      <c r="E19" s="66">
        <f t="shared" si="0"/>
        <v>10</v>
      </c>
      <c r="F19" s="65">
        <f>VLOOKUP($A19,'Return Data'!$B$7:$R$2843,6,0)</f>
        <v>3.6227999999999998</v>
      </c>
      <c r="G19" s="66">
        <f t="shared" si="1"/>
        <v>10</v>
      </c>
      <c r="H19" s="65">
        <f>VLOOKUP($A19,'Return Data'!$B$7:$R$2843,7,0)</f>
        <v>3.3652000000000002</v>
      </c>
      <c r="I19" s="66">
        <f t="shared" si="2"/>
        <v>16</v>
      </c>
      <c r="J19" s="65">
        <f>VLOOKUP($A19,'Return Data'!$B$7:$R$2843,8,0)</f>
        <v>3.7168999999999999</v>
      </c>
      <c r="K19" s="66">
        <f t="shared" si="3"/>
        <v>15</v>
      </c>
      <c r="L19" s="65">
        <f>VLOOKUP($A19,'Return Data'!$B$7:$R$2843,9,0)</f>
        <v>3.7505000000000002</v>
      </c>
      <c r="M19" s="66">
        <f t="shared" si="4"/>
        <v>10</v>
      </c>
      <c r="N19" s="65">
        <f>VLOOKUP($A19,'Return Data'!$B$7:$R$2843,10,0)</f>
        <v>3.5413999999999999</v>
      </c>
      <c r="O19" s="66">
        <f t="shared" si="5"/>
        <v>13</v>
      </c>
      <c r="P19" s="65">
        <f>VLOOKUP($A19,'Return Data'!$B$7:$R$2843,11,0)</f>
        <v>3.6200999999999999</v>
      </c>
      <c r="Q19" s="66">
        <f t="shared" si="6"/>
        <v>10</v>
      </c>
      <c r="R19" s="65">
        <f>VLOOKUP($A19,'Return Data'!$B$7:$R$2843,12,0)</f>
        <v>3.3008000000000002</v>
      </c>
      <c r="S19" s="66">
        <f t="shared" si="7"/>
        <v>15</v>
      </c>
      <c r="T19" s="65">
        <f>VLOOKUP($A19,'Return Data'!$B$7:$R$2843,13,0)</f>
        <v>3.4908999999999999</v>
      </c>
      <c r="U19" s="66">
        <f t="shared" si="8"/>
        <v>15</v>
      </c>
      <c r="V19" s="65">
        <f>VLOOKUP($A19,'Return Data'!$B$7:$R$2843,17,0)</f>
        <v>5.0415000000000001</v>
      </c>
      <c r="W19" s="66">
        <f t="shared" si="9"/>
        <v>10</v>
      </c>
      <c r="X19" s="65"/>
      <c r="Y19" s="66"/>
      <c r="Z19" s="65">
        <f>VLOOKUP($A19,'Return Data'!$B$7:$R$2843,16,0)</f>
        <v>6.2812000000000001</v>
      </c>
      <c r="AA19" s="67">
        <f t="shared" si="10"/>
        <v>15</v>
      </c>
    </row>
    <row r="20" spans="1:27" x14ac:dyDescent="0.3">
      <c r="A20" s="63" t="s">
        <v>1522</v>
      </c>
      <c r="B20" s="64">
        <f>VLOOKUP($A20,'Return Data'!$B$7:$R$2843,3,0)</f>
        <v>44438</v>
      </c>
      <c r="C20" s="65">
        <f>VLOOKUP($A20,'Return Data'!$B$7:$R$2843,4,0)</f>
        <v>2159.3271</v>
      </c>
      <c r="D20" s="65">
        <f>VLOOKUP($A20,'Return Data'!$B$7:$R$2843,5,0)</f>
        <v>3.2841</v>
      </c>
      <c r="E20" s="66">
        <f t="shared" si="0"/>
        <v>19</v>
      </c>
      <c r="F20" s="65">
        <f>VLOOKUP($A20,'Return Data'!$B$7:$R$2843,6,0)</f>
        <v>3.2841</v>
      </c>
      <c r="G20" s="66">
        <f t="shared" si="1"/>
        <v>19</v>
      </c>
      <c r="H20" s="65">
        <f>VLOOKUP($A20,'Return Data'!$B$7:$R$2843,7,0)</f>
        <v>3.7269999999999999</v>
      </c>
      <c r="I20" s="66">
        <f t="shared" si="2"/>
        <v>11</v>
      </c>
      <c r="J20" s="65">
        <f>VLOOKUP($A20,'Return Data'!$B$7:$R$2843,8,0)</f>
        <v>3.7519</v>
      </c>
      <c r="K20" s="66">
        <f t="shared" si="3"/>
        <v>14</v>
      </c>
      <c r="L20" s="65">
        <f>VLOOKUP($A20,'Return Data'!$B$7:$R$2843,9,0)</f>
        <v>3.657</v>
      </c>
      <c r="M20" s="66">
        <f t="shared" si="4"/>
        <v>12</v>
      </c>
      <c r="N20" s="65">
        <f>VLOOKUP($A20,'Return Data'!$B$7:$R$2843,10,0)</f>
        <v>3.3761999999999999</v>
      </c>
      <c r="O20" s="66">
        <f t="shared" si="5"/>
        <v>19</v>
      </c>
      <c r="P20" s="65">
        <f>VLOOKUP($A20,'Return Data'!$B$7:$R$2843,11,0)</f>
        <v>3.3668999999999998</v>
      </c>
      <c r="Q20" s="66">
        <f t="shared" si="6"/>
        <v>18</v>
      </c>
      <c r="R20" s="65">
        <f>VLOOKUP($A20,'Return Data'!$B$7:$R$2843,12,0)</f>
        <v>3.1114999999999999</v>
      </c>
      <c r="S20" s="66">
        <f t="shared" si="7"/>
        <v>19</v>
      </c>
      <c r="T20" s="65">
        <f>VLOOKUP($A20,'Return Data'!$B$7:$R$2843,13,0)</f>
        <v>3.2772000000000001</v>
      </c>
      <c r="U20" s="66">
        <f t="shared" si="8"/>
        <v>20</v>
      </c>
      <c r="V20" s="65">
        <f>VLOOKUP($A20,'Return Data'!$B$7:$R$2843,17,0)</f>
        <v>4.6313000000000004</v>
      </c>
      <c r="W20" s="66">
        <f t="shared" si="9"/>
        <v>14</v>
      </c>
      <c r="X20" s="65">
        <f>VLOOKUP($A20,'Return Data'!$B$7:$R$2843,14,0)</f>
        <v>5.8090999999999999</v>
      </c>
      <c r="Y20" s="66">
        <f t="shared" si="11"/>
        <v>8</v>
      </c>
      <c r="Z20" s="65">
        <f>VLOOKUP($A20,'Return Data'!$B$7:$R$2843,16,0)</f>
        <v>7.4782999999999999</v>
      </c>
      <c r="AA20" s="67">
        <f t="shared" si="10"/>
        <v>5</v>
      </c>
    </row>
    <row r="21" spans="1:27" x14ac:dyDescent="0.3">
      <c r="A21" s="63" t="s">
        <v>1526</v>
      </c>
      <c r="B21" s="64">
        <f>VLOOKUP($A21,'Return Data'!$B$7:$R$2843,3,0)</f>
        <v>44438</v>
      </c>
      <c r="C21" s="65">
        <f>VLOOKUP($A21,'Return Data'!$B$7:$R$2843,4,0)</f>
        <v>34.216700000000003</v>
      </c>
      <c r="D21" s="65">
        <f>VLOOKUP($A21,'Return Data'!$B$7:$R$2843,5,0)</f>
        <v>3.3433000000000002</v>
      </c>
      <c r="E21" s="66">
        <f t="shared" si="0"/>
        <v>17</v>
      </c>
      <c r="F21" s="65">
        <f>VLOOKUP($A21,'Return Data'!$B$7:$R$2843,6,0)</f>
        <v>3.3433000000000002</v>
      </c>
      <c r="G21" s="66">
        <f t="shared" si="1"/>
        <v>17</v>
      </c>
      <c r="H21" s="65">
        <f>VLOOKUP($A21,'Return Data'!$B$7:$R$2843,7,0)</f>
        <v>2.8207</v>
      </c>
      <c r="I21" s="66">
        <f t="shared" si="2"/>
        <v>24</v>
      </c>
      <c r="J21" s="65">
        <f>VLOOKUP($A21,'Return Data'!$B$7:$R$2843,8,0)</f>
        <v>3.419</v>
      </c>
      <c r="K21" s="66">
        <f t="shared" si="3"/>
        <v>20</v>
      </c>
      <c r="L21" s="65">
        <f>VLOOKUP($A21,'Return Data'!$B$7:$R$2843,9,0)</f>
        <v>3.5341999999999998</v>
      </c>
      <c r="M21" s="66">
        <f t="shared" si="4"/>
        <v>18</v>
      </c>
      <c r="N21" s="65">
        <f>VLOOKUP($A21,'Return Data'!$B$7:$R$2843,10,0)</f>
        <v>3.6160000000000001</v>
      </c>
      <c r="O21" s="66">
        <f t="shared" si="5"/>
        <v>11</v>
      </c>
      <c r="P21" s="65">
        <f>VLOOKUP($A21,'Return Data'!$B$7:$R$2843,11,0)</f>
        <v>3.5775999999999999</v>
      </c>
      <c r="Q21" s="66">
        <f t="shared" si="6"/>
        <v>12</v>
      </c>
      <c r="R21" s="65">
        <f>VLOOKUP($A21,'Return Data'!$B$7:$R$2843,12,0)</f>
        <v>3.2665999999999999</v>
      </c>
      <c r="S21" s="66">
        <f t="shared" si="7"/>
        <v>17</v>
      </c>
      <c r="T21" s="65">
        <f>VLOOKUP($A21,'Return Data'!$B$7:$R$2843,13,0)</f>
        <v>3.6107</v>
      </c>
      <c r="U21" s="66">
        <f t="shared" si="8"/>
        <v>14</v>
      </c>
      <c r="V21" s="65">
        <f>VLOOKUP($A21,'Return Data'!$B$7:$R$2843,17,0)</f>
        <v>5.1082999999999998</v>
      </c>
      <c r="W21" s="66">
        <f t="shared" si="9"/>
        <v>9</v>
      </c>
      <c r="X21" s="65">
        <f>VLOOKUP($A21,'Return Data'!$B$7:$R$2843,14,0)</f>
        <v>6.1721000000000004</v>
      </c>
      <c r="Y21" s="66">
        <f t="shared" si="11"/>
        <v>6</v>
      </c>
      <c r="Z21" s="65">
        <f>VLOOKUP($A21,'Return Data'!$B$7:$R$2843,16,0)</f>
        <v>7.4779999999999998</v>
      </c>
      <c r="AA21" s="67">
        <f t="shared" si="10"/>
        <v>6</v>
      </c>
    </row>
    <row r="22" spans="1:27" x14ac:dyDescent="0.3">
      <c r="A22" s="63" t="s">
        <v>1528</v>
      </c>
      <c r="B22" s="64">
        <f>VLOOKUP($A22,'Return Data'!$B$7:$R$2843,3,0)</f>
        <v>44438</v>
      </c>
      <c r="C22" s="65">
        <f>VLOOKUP($A22,'Return Data'!$B$7:$R$2843,4,0)</f>
        <v>34.7258</v>
      </c>
      <c r="D22" s="65">
        <f>VLOOKUP($A22,'Return Data'!$B$7:$R$2843,5,0)</f>
        <v>3.1541000000000001</v>
      </c>
      <c r="E22" s="66">
        <f t="shared" si="0"/>
        <v>23</v>
      </c>
      <c r="F22" s="65">
        <f>VLOOKUP($A22,'Return Data'!$B$7:$R$2843,6,0)</f>
        <v>3.1541000000000001</v>
      </c>
      <c r="G22" s="66">
        <f t="shared" si="1"/>
        <v>23</v>
      </c>
      <c r="H22" s="65">
        <f>VLOOKUP($A22,'Return Data'!$B$7:$R$2843,7,0)</f>
        <v>3.1400999999999999</v>
      </c>
      <c r="I22" s="66">
        <f t="shared" si="2"/>
        <v>21</v>
      </c>
      <c r="J22" s="65">
        <f>VLOOKUP($A22,'Return Data'!$B$7:$R$2843,8,0)</f>
        <v>3.53</v>
      </c>
      <c r="K22" s="66">
        <f t="shared" si="3"/>
        <v>18</v>
      </c>
      <c r="L22" s="65">
        <f>VLOOKUP($A22,'Return Data'!$B$7:$R$2843,9,0)</f>
        <v>3.5948000000000002</v>
      </c>
      <c r="M22" s="66">
        <f t="shared" si="4"/>
        <v>14</v>
      </c>
      <c r="N22" s="65">
        <f>VLOOKUP($A22,'Return Data'!$B$7:$R$2843,10,0)</f>
        <v>3.5693000000000001</v>
      </c>
      <c r="O22" s="66">
        <f t="shared" si="5"/>
        <v>12</v>
      </c>
      <c r="P22" s="65">
        <f>VLOOKUP($A22,'Return Data'!$B$7:$R$2843,11,0)</f>
        <v>3.5813000000000001</v>
      </c>
      <c r="Q22" s="66">
        <f t="shared" si="6"/>
        <v>11</v>
      </c>
      <c r="R22" s="65">
        <f>VLOOKUP($A22,'Return Data'!$B$7:$R$2843,12,0)</f>
        <v>3.3407</v>
      </c>
      <c r="S22" s="66">
        <f t="shared" si="7"/>
        <v>13</v>
      </c>
      <c r="T22" s="65">
        <f>VLOOKUP($A22,'Return Data'!$B$7:$R$2843,13,0)</f>
        <v>3.4775</v>
      </c>
      <c r="U22" s="66">
        <f t="shared" si="8"/>
        <v>16</v>
      </c>
      <c r="V22" s="65">
        <f>VLOOKUP($A22,'Return Data'!$B$7:$R$2843,17,0)</f>
        <v>4.9269999999999996</v>
      </c>
      <c r="W22" s="66">
        <f t="shared" si="9"/>
        <v>11</v>
      </c>
      <c r="X22" s="65">
        <f>VLOOKUP($A22,'Return Data'!$B$7:$R$2843,14,0)</f>
        <v>6.0270000000000001</v>
      </c>
      <c r="Y22" s="66">
        <f t="shared" si="11"/>
        <v>7</v>
      </c>
      <c r="Z22" s="65">
        <f>VLOOKUP($A22,'Return Data'!$B$7:$R$2843,16,0)</f>
        <v>3.8386999999999998</v>
      </c>
      <c r="AA22" s="67">
        <f t="shared" si="10"/>
        <v>27</v>
      </c>
    </row>
    <row r="23" spans="1:27" x14ac:dyDescent="0.3">
      <c r="A23" s="63" t="s">
        <v>1531</v>
      </c>
      <c r="B23" s="64">
        <f>VLOOKUP($A23,'Return Data'!$B$7:$R$2843,3,0)</f>
        <v>44438</v>
      </c>
      <c r="C23" s="65">
        <f>VLOOKUP($A23,'Return Data'!$B$7:$R$2843,4,0)</f>
        <v>1070.5174</v>
      </c>
      <c r="D23" s="65">
        <f>VLOOKUP($A23,'Return Data'!$B$7:$R$2843,5,0)</f>
        <v>3.2353999999999998</v>
      </c>
      <c r="E23" s="66">
        <f t="shared" si="0"/>
        <v>21</v>
      </c>
      <c r="F23" s="65">
        <f>VLOOKUP($A23,'Return Data'!$B$7:$R$2843,6,0)</f>
        <v>3.2353999999999998</v>
      </c>
      <c r="G23" s="66">
        <f t="shared" si="1"/>
        <v>21</v>
      </c>
      <c r="H23" s="65">
        <f>VLOOKUP($A23,'Return Data'!$B$7:$R$2843,7,0)</f>
        <v>3.3182</v>
      </c>
      <c r="I23" s="66">
        <f t="shared" si="2"/>
        <v>18</v>
      </c>
      <c r="J23" s="65">
        <f>VLOOKUP($A23,'Return Data'!$B$7:$R$2843,8,0)</f>
        <v>3.3885999999999998</v>
      </c>
      <c r="K23" s="66">
        <f t="shared" si="3"/>
        <v>21</v>
      </c>
      <c r="L23" s="65">
        <f>VLOOKUP($A23,'Return Data'!$B$7:$R$2843,9,0)</f>
        <v>3.3915000000000002</v>
      </c>
      <c r="M23" s="66">
        <f t="shared" si="4"/>
        <v>20</v>
      </c>
      <c r="N23" s="65">
        <f>VLOOKUP($A23,'Return Data'!$B$7:$R$2843,10,0)</f>
        <v>3.3852000000000002</v>
      </c>
      <c r="O23" s="66">
        <f t="shared" si="5"/>
        <v>18</v>
      </c>
      <c r="P23" s="65">
        <f>VLOOKUP($A23,'Return Data'!$B$7:$R$2843,11,0)</f>
        <v>3.2936999999999999</v>
      </c>
      <c r="Q23" s="66">
        <f t="shared" si="6"/>
        <v>19</v>
      </c>
      <c r="R23" s="65">
        <f>VLOOKUP($A23,'Return Data'!$B$7:$R$2843,12,0)</f>
        <v>3.1602999999999999</v>
      </c>
      <c r="S23" s="66">
        <f t="shared" si="7"/>
        <v>18</v>
      </c>
      <c r="T23" s="65">
        <f>VLOOKUP($A23,'Return Data'!$B$7:$R$2843,13,0)</f>
        <v>3.3367</v>
      </c>
      <c r="U23" s="66">
        <f t="shared" si="8"/>
        <v>19</v>
      </c>
      <c r="V23" s="65"/>
      <c r="W23" s="66"/>
      <c r="X23" s="65"/>
      <c r="Y23" s="66"/>
      <c r="Z23" s="65">
        <f>VLOOKUP($A23,'Return Data'!$B$7:$R$2843,16,0)</f>
        <v>3.9500999999999999</v>
      </c>
      <c r="AA23" s="67">
        <f t="shared" si="10"/>
        <v>26</v>
      </c>
    </row>
    <row r="24" spans="1:27" x14ac:dyDescent="0.3">
      <c r="A24" s="63" t="s">
        <v>1533</v>
      </c>
      <c r="B24" s="64">
        <f>VLOOKUP($A24,'Return Data'!$B$7:$R$2843,3,0)</f>
        <v>44438</v>
      </c>
      <c r="C24" s="65">
        <f>VLOOKUP($A24,'Return Data'!$B$7:$R$2843,4,0)</f>
        <v>1097.1159</v>
      </c>
      <c r="D24" s="65">
        <f>VLOOKUP($A24,'Return Data'!$B$7:$R$2843,5,0)</f>
        <v>3.3910999999999998</v>
      </c>
      <c r="E24" s="66">
        <f t="shared" si="0"/>
        <v>15</v>
      </c>
      <c r="F24" s="65">
        <f>VLOOKUP($A24,'Return Data'!$B$7:$R$2843,6,0)</f>
        <v>3.3910999999999998</v>
      </c>
      <c r="G24" s="66">
        <f t="shared" si="1"/>
        <v>15</v>
      </c>
      <c r="H24" s="65">
        <f>VLOOKUP($A24,'Return Data'!$B$7:$R$2843,7,0)</f>
        <v>3.7216999999999998</v>
      </c>
      <c r="I24" s="66">
        <f t="shared" si="2"/>
        <v>12</v>
      </c>
      <c r="J24" s="65">
        <f>VLOOKUP($A24,'Return Data'!$B$7:$R$2843,8,0)</f>
        <v>3.9855999999999998</v>
      </c>
      <c r="K24" s="66">
        <f t="shared" si="3"/>
        <v>7</v>
      </c>
      <c r="L24" s="65">
        <f>VLOOKUP($A24,'Return Data'!$B$7:$R$2843,9,0)</f>
        <v>3.8359000000000001</v>
      </c>
      <c r="M24" s="66">
        <f t="shared" si="4"/>
        <v>7</v>
      </c>
      <c r="N24" s="65">
        <f>VLOOKUP($A24,'Return Data'!$B$7:$R$2843,10,0)</f>
        <v>3.7170000000000001</v>
      </c>
      <c r="O24" s="66">
        <f t="shared" si="5"/>
        <v>8</v>
      </c>
      <c r="P24" s="65">
        <f>VLOOKUP($A24,'Return Data'!$B$7:$R$2843,11,0)</f>
        <v>3.706</v>
      </c>
      <c r="Q24" s="66">
        <f t="shared" si="6"/>
        <v>8</v>
      </c>
      <c r="R24" s="65">
        <f>VLOOKUP($A24,'Return Data'!$B$7:$R$2843,12,0)</f>
        <v>3.3403999999999998</v>
      </c>
      <c r="S24" s="66">
        <f t="shared" si="7"/>
        <v>14</v>
      </c>
      <c r="T24" s="65">
        <f>VLOOKUP($A24,'Return Data'!$B$7:$R$2843,13,0)</f>
        <v>3.6122999999999998</v>
      </c>
      <c r="U24" s="66">
        <f t="shared" si="8"/>
        <v>13</v>
      </c>
      <c r="V24" s="65"/>
      <c r="W24" s="66"/>
      <c r="X24" s="65"/>
      <c r="Y24" s="66"/>
      <c r="Z24" s="65">
        <f>VLOOKUP($A24,'Return Data'!$B$7:$R$2843,16,0)</f>
        <v>5.0778999999999996</v>
      </c>
      <c r="AA24" s="67">
        <f t="shared" si="10"/>
        <v>21</v>
      </c>
    </row>
    <row r="25" spans="1:27" x14ac:dyDescent="0.3">
      <c r="A25" s="63" t="s">
        <v>1535</v>
      </c>
      <c r="B25" s="64">
        <f>VLOOKUP($A25,'Return Data'!$B$7:$R$2843,3,0)</f>
        <v>44438</v>
      </c>
      <c r="C25" s="65">
        <f>VLOOKUP($A25,'Return Data'!$B$7:$R$2843,4,0)</f>
        <v>13.6805</v>
      </c>
      <c r="D25" s="65">
        <f>VLOOKUP($A25,'Return Data'!$B$7:$R$2843,5,0)</f>
        <v>3.3803999999999998</v>
      </c>
      <c r="E25" s="66">
        <f t="shared" si="0"/>
        <v>16</v>
      </c>
      <c r="F25" s="65">
        <f>VLOOKUP($A25,'Return Data'!$B$7:$R$2843,6,0)</f>
        <v>3.3803999999999998</v>
      </c>
      <c r="G25" s="66">
        <f t="shared" si="1"/>
        <v>16</v>
      </c>
      <c r="H25" s="65">
        <f>VLOOKUP($A25,'Return Data'!$B$7:$R$2843,7,0)</f>
        <v>3.0510000000000002</v>
      </c>
      <c r="I25" s="66">
        <f t="shared" si="2"/>
        <v>22</v>
      </c>
      <c r="J25" s="65">
        <f>VLOOKUP($A25,'Return Data'!$B$7:$R$2843,8,0)</f>
        <v>3.0175000000000001</v>
      </c>
      <c r="K25" s="66">
        <f t="shared" si="3"/>
        <v>24</v>
      </c>
      <c r="L25" s="65">
        <f>VLOOKUP($A25,'Return Data'!$B$7:$R$2843,9,0)</f>
        <v>2.9767999999999999</v>
      </c>
      <c r="M25" s="66">
        <f t="shared" si="4"/>
        <v>24</v>
      </c>
      <c r="N25" s="65">
        <f>VLOOKUP($A25,'Return Data'!$B$7:$R$2843,10,0)</f>
        <v>2.6461999999999999</v>
      </c>
      <c r="O25" s="66">
        <f t="shared" si="5"/>
        <v>24</v>
      </c>
      <c r="P25" s="65">
        <f>VLOOKUP($A25,'Return Data'!$B$7:$R$2843,11,0)</f>
        <v>2.5284</v>
      </c>
      <c r="Q25" s="66">
        <f t="shared" si="6"/>
        <v>25</v>
      </c>
      <c r="R25" s="65">
        <f>VLOOKUP($A25,'Return Data'!$B$7:$R$2843,12,0)</f>
        <v>2.4988000000000001</v>
      </c>
      <c r="S25" s="66">
        <f t="shared" si="7"/>
        <v>25</v>
      </c>
      <c r="T25" s="65">
        <f>VLOOKUP($A25,'Return Data'!$B$7:$R$2843,13,0)</f>
        <v>2.7768999999999999</v>
      </c>
      <c r="U25" s="66">
        <f t="shared" si="8"/>
        <v>25</v>
      </c>
      <c r="V25" s="65">
        <f>VLOOKUP($A25,'Return Data'!$B$7:$R$2843,17,0)</f>
        <v>3.9262999999999999</v>
      </c>
      <c r="W25" s="66">
        <f t="shared" si="9"/>
        <v>20</v>
      </c>
      <c r="X25" s="65">
        <f>VLOOKUP($A25,'Return Data'!$B$7:$R$2843,14,0)</f>
        <v>-0.20319999999999999</v>
      </c>
      <c r="Y25" s="66">
        <f t="shared" si="11"/>
        <v>17</v>
      </c>
      <c r="Z25" s="65">
        <f>VLOOKUP($A25,'Return Data'!$B$7:$R$2843,16,0)</f>
        <v>4.0021000000000004</v>
      </c>
      <c r="AA25" s="67">
        <f t="shared" si="10"/>
        <v>25</v>
      </c>
    </row>
    <row r="26" spans="1:27" x14ac:dyDescent="0.3">
      <c r="A26" s="63" t="s">
        <v>2026</v>
      </c>
      <c r="B26" s="64">
        <f>VLOOKUP($A26,'Return Data'!$B$7:$R$2843,3,0)</f>
        <v>44438</v>
      </c>
      <c r="C26" s="65">
        <f>VLOOKUP($A26,'Return Data'!$B$7:$R$2843,4,0)</f>
        <v>2213.4494</v>
      </c>
      <c r="D26" s="65">
        <f>VLOOKUP($A26,'Return Data'!$B$7:$R$2843,5,0)</f>
        <v>2.0703999999999998</v>
      </c>
      <c r="E26" s="66">
        <f t="shared" si="0"/>
        <v>27</v>
      </c>
      <c r="F26" s="65">
        <f>VLOOKUP($A26,'Return Data'!$B$7:$R$2843,6,0)</f>
        <v>2.0703999999999998</v>
      </c>
      <c r="G26" s="66">
        <f t="shared" si="1"/>
        <v>27</v>
      </c>
      <c r="H26" s="65">
        <f>VLOOKUP($A26,'Return Data'!$B$7:$R$2843,7,0)</f>
        <v>1.3133999999999999</v>
      </c>
      <c r="I26" s="66">
        <f t="shared" si="2"/>
        <v>27</v>
      </c>
      <c r="J26" s="65">
        <f>VLOOKUP($A26,'Return Data'!$B$7:$R$2843,8,0)</f>
        <v>1.9516</v>
      </c>
      <c r="K26" s="66">
        <f t="shared" si="3"/>
        <v>27</v>
      </c>
      <c r="L26" s="65">
        <f>VLOOKUP($A26,'Return Data'!$B$7:$R$2843,9,0)</f>
        <v>2.2570999999999999</v>
      </c>
      <c r="M26" s="66">
        <f t="shared" si="4"/>
        <v>26</v>
      </c>
      <c r="N26" s="65">
        <f>VLOOKUP($A26,'Return Data'!$B$7:$R$2843,10,0)</f>
        <v>2.2132000000000001</v>
      </c>
      <c r="O26" s="66">
        <f t="shared" si="5"/>
        <v>27</v>
      </c>
      <c r="P26" s="65">
        <f>VLOOKUP($A26,'Return Data'!$B$7:$R$2843,11,0)</f>
        <v>2.1810999999999998</v>
      </c>
      <c r="Q26" s="66">
        <f t="shared" si="6"/>
        <v>27</v>
      </c>
      <c r="R26" s="65">
        <f>VLOOKUP($A26,'Return Data'!$B$7:$R$2843,12,0)</f>
        <v>1.8838999999999999</v>
      </c>
      <c r="S26" s="66">
        <f t="shared" si="7"/>
        <v>27</v>
      </c>
      <c r="T26" s="65">
        <f>VLOOKUP($A26,'Return Data'!$B$7:$R$2843,13,0)</f>
        <v>2.0485000000000002</v>
      </c>
      <c r="U26" s="66">
        <f t="shared" si="8"/>
        <v>27</v>
      </c>
      <c r="V26" s="65">
        <f>VLOOKUP($A26,'Return Data'!$B$7:$R$2843,17,0)</f>
        <v>3.3454999999999999</v>
      </c>
      <c r="W26" s="66">
        <f t="shared" si="9"/>
        <v>22</v>
      </c>
      <c r="X26" s="65">
        <f>VLOOKUP($A26,'Return Data'!$B$7:$R$2843,14,0)</f>
        <v>4.4832999999999998</v>
      </c>
      <c r="Y26" s="66">
        <f t="shared" si="11"/>
        <v>14</v>
      </c>
      <c r="Z26" s="65">
        <f>VLOOKUP($A26,'Return Data'!$B$7:$R$2843,16,0)</f>
        <v>7.1314000000000002</v>
      </c>
      <c r="AA26" s="67">
        <f t="shared" si="10"/>
        <v>11</v>
      </c>
    </row>
    <row r="27" spans="1:27" x14ac:dyDescent="0.3">
      <c r="A27" s="63" t="s">
        <v>1536</v>
      </c>
      <c r="B27" s="64">
        <f>VLOOKUP($A27,'Return Data'!$B$7:$R$2843,3,0)</f>
        <v>44438</v>
      </c>
      <c r="C27" s="65">
        <f>VLOOKUP($A27,'Return Data'!$B$7:$R$2843,4,0)</f>
        <v>3208.6831000000002</v>
      </c>
      <c r="D27" s="65">
        <f>VLOOKUP($A27,'Return Data'!$B$7:$R$2843,5,0)</f>
        <v>4.0938999999999997</v>
      </c>
      <c r="E27" s="66">
        <f t="shared" si="0"/>
        <v>5</v>
      </c>
      <c r="F27" s="65">
        <f>VLOOKUP($A27,'Return Data'!$B$7:$R$2843,6,0)</f>
        <v>4.0938999999999997</v>
      </c>
      <c r="G27" s="66">
        <f t="shared" si="1"/>
        <v>5</v>
      </c>
      <c r="H27" s="65">
        <f>VLOOKUP($A27,'Return Data'!$B$7:$R$2843,7,0)</f>
        <v>4.2331000000000003</v>
      </c>
      <c r="I27" s="66">
        <f t="shared" si="2"/>
        <v>4</v>
      </c>
      <c r="J27" s="65">
        <f>VLOOKUP($A27,'Return Data'!$B$7:$R$2843,8,0)</f>
        <v>3.8174000000000001</v>
      </c>
      <c r="K27" s="66">
        <f t="shared" si="3"/>
        <v>12</v>
      </c>
      <c r="L27" s="65">
        <f>VLOOKUP($A27,'Return Data'!$B$7:$R$2843,9,0)</f>
        <v>4.1215999999999999</v>
      </c>
      <c r="M27" s="66">
        <f t="shared" si="4"/>
        <v>4</v>
      </c>
      <c r="N27" s="65">
        <f>VLOOKUP($A27,'Return Data'!$B$7:$R$2843,10,0)</f>
        <v>17.9558</v>
      </c>
      <c r="O27" s="66">
        <f t="shared" si="5"/>
        <v>1</v>
      </c>
      <c r="P27" s="65">
        <f>VLOOKUP($A27,'Return Data'!$B$7:$R$2843,11,0)</f>
        <v>11.757899999999999</v>
      </c>
      <c r="Q27" s="66">
        <f t="shared" si="6"/>
        <v>1</v>
      </c>
      <c r="R27" s="65">
        <f>VLOOKUP($A27,'Return Data'!$B$7:$R$2843,12,0)</f>
        <v>9.1371000000000002</v>
      </c>
      <c r="S27" s="66">
        <f t="shared" si="7"/>
        <v>1</v>
      </c>
      <c r="T27" s="65">
        <f>VLOOKUP($A27,'Return Data'!$B$7:$R$2843,13,0)</f>
        <v>8.8248999999999995</v>
      </c>
      <c r="U27" s="66">
        <f t="shared" si="8"/>
        <v>1</v>
      </c>
      <c r="V27" s="65">
        <f>VLOOKUP($A27,'Return Data'!$B$7:$R$2843,17,0)</f>
        <v>4.4941000000000004</v>
      </c>
      <c r="W27" s="66">
        <f t="shared" si="9"/>
        <v>17</v>
      </c>
      <c r="X27" s="65">
        <f>VLOOKUP($A27,'Return Data'!$B$7:$R$2843,14,0)</f>
        <v>4.9576000000000002</v>
      </c>
      <c r="Y27" s="66">
        <f t="shared" si="11"/>
        <v>12</v>
      </c>
      <c r="Z27" s="65">
        <f>VLOOKUP($A27,'Return Data'!$B$7:$R$2843,16,0)</f>
        <v>6.0823</v>
      </c>
      <c r="AA27" s="67">
        <f t="shared" si="10"/>
        <v>17</v>
      </c>
    </row>
    <row r="28" spans="1:27" x14ac:dyDescent="0.3">
      <c r="A28" s="63" t="s">
        <v>1540</v>
      </c>
      <c r="B28" s="64">
        <f>VLOOKUP($A28,'Return Data'!$B$7:$R$2843,3,0)</f>
        <v>44438</v>
      </c>
      <c r="C28" s="65">
        <f>VLOOKUP($A28,'Return Data'!$B$7:$R$2843,4,0)</f>
        <v>27.4572</v>
      </c>
      <c r="D28" s="65">
        <f>VLOOKUP($A28,'Return Data'!$B$7:$R$2843,5,0)</f>
        <v>4.8319000000000001</v>
      </c>
      <c r="E28" s="66">
        <f t="shared" si="0"/>
        <v>2</v>
      </c>
      <c r="F28" s="65">
        <f>VLOOKUP($A28,'Return Data'!$B$7:$R$2843,6,0)</f>
        <v>4.8319000000000001</v>
      </c>
      <c r="G28" s="66">
        <f t="shared" si="1"/>
        <v>2</v>
      </c>
      <c r="H28" s="65">
        <f>VLOOKUP($A28,'Return Data'!$B$7:$R$2843,7,0)</f>
        <v>4.1813000000000002</v>
      </c>
      <c r="I28" s="66">
        <f t="shared" si="2"/>
        <v>5</v>
      </c>
      <c r="J28" s="65">
        <f>VLOOKUP($A28,'Return Data'!$B$7:$R$2843,8,0)</f>
        <v>4.0425000000000004</v>
      </c>
      <c r="K28" s="66">
        <f t="shared" si="3"/>
        <v>5</v>
      </c>
      <c r="L28" s="65">
        <f>VLOOKUP($A28,'Return Data'!$B$7:$R$2843,9,0)</f>
        <v>3.7685</v>
      </c>
      <c r="M28" s="66">
        <f t="shared" si="4"/>
        <v>9</v>
      </c>
      <c r="N28" s="65">
        <f>VLOOKUP($A28,'Return Data'!$B$7:$R$2843,10,0)</f>
        <v>3.64</v>
      </c>
      <c r="O28" s="66">
        <f t="shared" si="5"/>
        <v>10</v>
      </c>
      <c r="P28" s="65">
        <f>VLOOKUP($A28,'Return Data'!$B$7:$R$2843,11,0)</f>
        <v>3.5714999999999999</v>
      </c>
      <c r="Q28" s="66">
        <f t="shared" si="6"/>
        <v>13</v>
      </c>
      <c r="R28" s="65">
        <f>VLOOKUP($A28,'Return Data'!$B$7:$R$2843,12,0)</f>
        <v>3.3816999999999999</v>
      </c>
      <c r="S28" s="66">
        <f t="shared" si="7"/>
        <v>12</v>
      </c>
      <c r="T28" s="65">
        <f>VLOOKUP($A28,'Return Data'!$B$7:$R$2843,13,0)</f>
        <v>3.6627999999999998</v>
      </c>
      <c r="U28" s="66">
        <f t="shared" si="8"/>
        <v>12</v>
      </c>
      <c r="V28" s="65">
        <f>VLOOKUP($A28,'Return Data'!$B$7:$R$2843,17,0)</f>
        <v>5.8594999999999997</v>
      </c>
      <c r="W28" s="66">
        <f t="shared" si="9"/>
        <v>5</v>
      </c>
      <c r="X28" s="65">
        <f>VLOOKUP($A28,'Return Data'!$B$7:$R$2843,14,0)</f>
        <v>8.1769999999999996</v>
      </c>
      <c r="Y28" s="66">
        <f t="shared" si="11"/>
        <v>1</v>
      </c>
      <c r="Z28" s="65">
        <f>VLOOKUP($A28,'Return Data'!$B$7:$R$2843,16,0)</f>
        <v>7.9745999999999997</v>
      </c>
      <c r="AA28" s="67">
        <f t="shared" si="10"/>
        <v>2</v>
      </c>
    </row>
    <row r="29" spans="1:27" x14ac:dyDescent="0.3">
      <c r="A29" s="63" t="s">
        <v>1542</v>
      </c>
      <c r="B29" s="64">
        <f>VLOOKUP($A29,'Return Data'!$B$7:$R$2843,3,0)</f>
        <v>44438</v>
      </c>
      <c r="C29" s="65">
        <f>VLOOKUP($A29,'Return Data'!$B$7:$R$2843,4,0)</f>
        <v>2202.8015999999998</v>
      </c>
      <c r="D29" s="65">
        <f>VLOOKUP($A29,'Return Data'!$B$7:$R$2843,5,0)</f>
        <v>3.4801000000000002</v>
      </c>
      <c r="E29" s="66">
        <f t="shared" si="0"/>
        <v>14</v>
      </c>
      <c r="F29" s="65">
        <f>VLOOKUP($A29,'Return Data'!$B$7:$R$2843,6,0)</f>
        <v>3.4801000000000002</v>
      </c>
      <c r="G29" s="66">
        <f t="shared" si="1"/>
        <v>14</v>
      </c>
      <c r="H29" s="65">
        <f>VLOOKUP($A29,'Return Data'!$B$7:$R$2843,7,0)</f>
        <v>3.3567999999999998</v>
      </c>
      <c r="I29" s="66">
        <f t="shared" si="2"/>
        <v>17</v>
      </c>
      <c r="J29" s="65">
        <f>VLOOKUP($A29,'Return Data'!$B$7:$R$2843,8,0)</f>
        <v>3.1505000000000001</v>
      </c>
      <c r="K29" s="66">
        <f t="shared" si="3"/>
        <v>22</v>
      </c>
      <c r="L29" s="65">
        <f>VLOOKUP($A29,'Return Data'!$B$7:$R$2843,9,0)</f>
        <v>3.0602</v>
      </c>
      <c r="M29" s="66">
        <f t="shared" si="4"/>
        <v>23</v>
      </c>
      <c r="N29" s="65">
        <f>VLOOKUP($A29,'Return Data'!$B$7:$R$2843,10,0)</f>
        <v>2.9540000000000002</v>
      </c>
      <c r="O29" s="66">
        <f t="shared" si="5"/>
        <v>22</v>
      </c>
      <c r="P29" s="65">
        <f>VLOOKUP($A29,'Return Data'!$B$7:$R$2843,11,0)</f>
        <v>2.9748999999999999</v>
      </c>
      <c r="Q29" s="66">
        <f t="shared" si="6"/>
        <v>22</v>
      </c>
      <c r="R29" s="65">
        <f>VLOOKUP($A29,'Return Data'!$B$7:$R$2843,12,0)</f>
        <v>2.7357999999999998</v>
      </c>
      <c r="S29" s="66">
        <f t="shared" si="7"/>
        <v>23</v>
      </c>
      <c r="T29" s="65">
        <f>VLOOKUP($A29,'Return Data'!$B$7:$R$2843,13,0)</f>
        <v>2.8700999999999999</v>
      </c>
      <c r="U29" s="66">
        <f t="shared" si="8"/>
        <v>23</v>
      </c>
      <c r="V29" s="65">
        <f>VLOOKUP($A29,'Return Data'!$B$7:$R$2843,17,0)</f>
        <v>3.8271999999999999</v>
      </c>
      <c r="W29" s="66">
        <f t="shared" si="9"/>
        <v>21</v>
      </c>
      <c r="X29" s="65">
        <f>VLOOKUP($A29,'Return Data'!$B$7:$R$2843,14,0)</f>
        <v>2.9802</v>
      </c>
      <c r="Y29" s="66">
        <f t="shared" si="11"/>
        <v>16</v>
      </c>
      <c r="Z29" s="65">
        <f>VLOOKUP($A29,'Return Data'!$B$7:$R$2843,16,0)</f>
        <v>5.9417999999999997</v>
      </c>
      <c r="AA29" s="67">
        <f t="shared" si="10"/>
        <v>18</v>
      </c>
    </row>
    <row r="30" spans="1:27" x14ac:dyDescent="0.3">
      <c r="A30" s="63" t="s">
        <v>1545</v>
      </c>
      <c r="B30" s="64">
        <f>VLOOKUP($A30,'Return Data'!$B$7:$R$2843,3,0)</f>
        <v>44438</v>
      </c>
      <c r="C30" s="65">
        <f>VLOOKUP($A30,'Return Data'!$B$7:$R$2843,4,0)</f>
        <v>4746.9965000000002</v>
      </c>
      <c r="D30" s="65">
        <f>VLOOKUP($A30,'Return Data'!$B$7:$R$2843,5,0)</f>
        <v>3.49</v>
      </c>
      <c r="E30" s="66">
        <f t="shared" si="0"/>
        <v>13</v>
      </c>
      <c r="F30" s="65">
        <f>VLOOKUP($A30,'Return Data'!$B$7:$R$2843,6,0)</f>
        <v>3.49</v>
      </c>
      <c r="G30" s="66">
        <f t="shared" si="1"/>
        <v>13</v>
      </c>
      <c r="H30" s="65">
        <f>VLOOKUP($A30,'Return Data'!$B$7:$R$2843,7,0)</f>
        <v>3.5708000000000002</v>
      </c>
      <c r="I30" s="66">
        <f t="shared" si="2"/>
        <v>14</v>
      </c>
      <c r="J30" s="65">
        <f>VLOOKUP($A30,'Return Data'!$B$7:$R$2843,8,0)</f>
        <v>3.7688999999999999</v>
      </c>
      <c r="K30" s="66">
        <f t="shared" si="3"/>
        <v>13</v>
      </c>
      <c r="L30" s="65">
        <f>VLOOKUP($A30,'Return Data'!$B$7:$R$2843,9,0)</f>
        <v>3.7835999999999999</v>
      </c>
      <c r="M30" s="66">
        <f t="shared" si="4"/>
        <v>8</v>
      </c>
      <c r="N30" s="65">
        <f>VLOOKUP($A30,'Return Data'!$B$7:$R$2843,10,0)</f>
        <v>3.6920999999999999</v>
      </c>
      <c r="O30" s="66">
        <f t="shared" si="5"/>
        <v>9</v>
      </c>
      <c r="P30" s="65">
        <f>VLOOKUP($A30,'Return Data'!$B$7:$R$2843,11,0)</f>
        <v>3.6471</v>
      </c>
      <c r="Q30" s="66">
        <f t="shared" si="6"/>
        <v>9</v>
      </c>
      <c r="R30" s="65">
        <f>VLOOKUP($A30,'Return Data'!$B$7:$R$2843,12,0)</f>
        <v>3.3925999999999998</v>
      </c>
      <c r="S30" s="66">
        <f t="shared" si="7"/>
        <v>11</v>
      </c>
      <c r="T30" s="65">
        <f>VLOOKUP($A30,'Return Data'!$B$7:$R$2843,13,0)</f>
        <v>3.7090999999999998</v>
      </c>
      <c r="U30" s="66">
        <f t="shared" si="8"/>
        <v>9</v>
      </c>
      <c r="V30" s="65">
        <f>VLOOKUP($A30,'Return Data'!$B$7:$R$2843,17,0)</f>
        <v>5.2267000000000001</v>
      </c>
      <c r="W30" s="66">
        <f t="shared" si="9"/>
        <v>7</v>
      </c>
      <c r="X30" s="65">
        <f>VLOOKUP($A30,'Return Data'!$B$7:$R$2843,14,0)</f>
        <v>6.3238000000000003</v>
      </c>
      <c r="Y30" s="66">
        <f t="shared" si="11"/>
        <v>5</v>
      </c>
      <c r="Z30" s="65">
        <f>VLOOKUP($A30,'Return Data'!$B$7:$R$2843,16,0)</f>
        <v>7.2344999999999997</v>
      </c>
      <c r="AA30" s="67">
        <f t="shared" si="10"/>
        <v>9</v>
      </c>
    </row>
    <row r="31" spans="1:27" x14ac:dyDescent="0.3">
      <c r="A31" s="63" t="s">
        <v>1547</v>
      </c>
      <c r="B31" s="64">
        <f>VLOOKUP($A31,'Return Data'!$B$7:$R$2843,3,0)</f>
        <v>44438</v>
      </c>
      <c r="C31" s="65">
        <f>VLOOKUP($A31,'Return Data'!$B$7:$R$2843,4,0)</f>
        <v>10.962899999999999</v>
      </c>
      <c r="D31" s="65">
        <f>VLOOKUP($A31,'Return Data'!$B$7:$R$2843,5,0)</f>
        <v>2.7751000000000001</v>
      </c>
      <c r="E31" s="66">
        <f t="shared" si="0"/>
        <v>25</v>
      </c>
      <c r="F31" s="65">
        <f>VLOOKUP($A31,'Return Data'!$B$7:$R$2843,6,0)</f>
        <v>2.7751000000000001</v>
      </c>
      <c r="G31" s="66">
        <f t="shared" si="1"/>
        <v>25</v>
      </c>
      <c r="H31" s="65">
        <f>VLOOKUP($A31,'Return Data'!$B$7:$R$2843,7,0)</f>
        <v>2.7601</v>
      </c>
      <c r="I31" s="66">
        <f t="shared" si="2"/>
        <v>25</v>
      </c>
      <c r="J31" s="65">
        <f>VLOOKUP($A31,'Return Data'!$B$7:$R$2843,8,0)</f>
        <v>2.7650000000000001</v>
      </c>
      <c r="K31" s="66">
        <f t="shared" si="3"/>
        <v>25</v>
      </c>
      <c r="L31" s="65">
        <f>VLOOKUP($A31,'Return Data'!$B$7:$R$2843,9,0)</f>
        <v>2.7126999999999999</v>
      </c>
      <c r="M31" s="66">
        <f t="shared" si="4"/>
        <v>25</v>
      </c>
      <c r="N31" s="65">
        <f>VLOOKUP($A31,'Return Data'!$B$7:$R$2843,10,0)</f>
        <v>2.5922000000000001</v>
      </c>
      <c r="O31" s="66">
        <f t="shared" si="5"/>
        <v>25</v>
      </c>
      <c r="P31" s="65">
        <f>VLOOKUP($A31,'Return Data'!$B$7:$R$2843,11,0)</f>
        <v>2.6297000000000001</v>
      </c>
      <c r="Q31" s="66">
        <f t="shared" si="6"/>
        <v>24</v>
      </c>
      <c r="R31" s="65">
        <f>VLOOKUP($A31,'Return Data'!$B$7:$R$2843,12,0)</f>
        <v>2.3898999999999999</v>
      </c>
      <c r="S31" s="66">
        <f t="shared" si="7"/>
        <v>26</v>
      </c>
      <c r="T31" s="65">
        <f>VLOOKUP($A31,'Return Data'!$B$7:$R$2843,13,0)</f>
        <v>2.6383000000000001</v>
      </c>
      <c r="U31" s="66">
        <f t="shared" si="8"/>
        <v>26</v>
      </c>
      <c r="V31" s="65"/>
      <c r="W31" s="66"/>
      <c r="X31" s="65"/>
      <c r="Y31" s="66"/>
      <c r="Z31" s="65">
        <f>VLOOKUP($A31,'Return Data'!$B$7:$R$2843,16,0)</f>
        <v>4.2946</v>
      </c>
      <c r="AA31" s="67">
        <f t="shared" si="10"/>
        <v>23</v>
      </c>
    </row>
    <row r="32" spans="1:27" x14ac:dyDescent="0.3">
      <c r="A32" s="63" t="s">
        <v>1549</v>
      </c>
      <c r="B32" s="64">
        <f>VLOOKUP($A32,'Return Data'!$B$7:$R$2843,3,0)</f>
        <v>44438</v>
      </c>
      <c r="C32" s="65">
        <f>VLOOKUP($A32,'Return Data'!$B$7:$R$2843,4,0)</f>
        <v>11.4245</v>
      </c>
      <c r="D32" s="65">
        <f>VLOOKUP($A32,'Return Data'!$B$7:$R$2843,5,0)</f>
        <v>3.3022999999999998</v>
      </c>
      <c r="E32" s="66">
        <f t="shared" si="0"/>
        <v>18</v>
      </c>
      <c r="F32" s="65">
        <f>VLOOKUP($A32,'Return Data'!$B$7:$R$2843,6,0)</f>
        <v>3.3022999999999998</v>
      </c>
      <c r="G32" s="66">
        <f t="shared" si="1"/>
        <v>18</v>
      </c>
      <c r="H32" s="65">
        <f>VLOOKUP($A32,'Return Data'!$B$7:$R$2843,7,0)</f>
        <v>3.7452999999999999</v>
      </c>
      <c r="I32" s="66">
        <f t="shared" si="2"/>
        <v>10</v>
      </c>
      <c r="J32" s="65">
        <f>VLOOKUP($A32,'Return Data'!$B$7:$R$2843,8,0)</f>
        <v>3.8218999999999999</v>
      </c>
      <c r="K32" s="66">
        <f t="shared" si="3"/>
        <v>11</v>
      </c>
      <c r="L32" s="65">
        <f>VLOOKUP($A32,'Return Data'!$B$7:$R$2843,9,0)</f>
        <v>3.7219000000000002</v>
      </c>
      <c r="M32" s="66">
        <f t="shared" si="4"/>
        <v>11</v>
      </c>
      <c r="N32" s="65">
        <f>VLOOKUP($A32,'Return Data'!$B$7:$R$2843,10,0)</f>
        <v>3.3908</v>
      </c>
      <c r="O32" s="66">
        <f t="shared" si="5"/>
        <v>17</v>
      </c>
      <c r="P32" s="65">
        <f>VLOOKUP($A32,'Return Data'!$B$7:$R$2843,11,0)</f>
        <v>3.3938999999999999</v>
      </c>
      <c r="Q32" s="66">
        <f t="shared" si="6"/>
        <v>17</v>
      </c>
      <c r="R32" s="65">
        <f>VLOOKUP($A32,'Return Data'!$B$7:$R$2843,12,0)</f>
        <v>3.0857999999999999</v>
      </c>
      <c r="S32" s="66">
        <f t="shared" si="7"/>
        <v>21</v>
      </c>
      <c r="T32" s="65">
        <f>VLOOKUP($A32,'Return Data'!$B$7:$R$2843,13,0)</f>
        <v>3.3437000000000001</v>
      </c>
      <c r="U32" s="66">
        <f t="shared" si="8"/>
        <v>18</v>
      </c>
      <c r="V32" s="65">
        <f>VLOOKUP($A32,'Return Data'!$B$7:$R$2843,17,0)</f>
        <v>4.5</v>
      </c>
      <c r="W32" s="66">
        <f t="shared" si="9"/>
        <v>16</v>
      </c>
      <c r="X32" s="65"/>
      <c r="Y32" s="66"/>
      <c r="Z32" s="65">
        <f>VLOOKUP($A32,'Return Data'!$B$7:$R$2843,16,0)</f>
        <v>5.2442000000000002</v>
      </c>
      <c r="AA32" s="67">
        <f t="shared" si="10"/>
        <v>20</v>
      </c>
    </row>
    <row r="33" spans="1:27" x14ac:dyDescent="0.3">
      <c r="A33" s="63" t="s">
        <v>1551</v>
      </c>
      <c r="B33" s="64">
        <f>VLOOKUP($A33,'Return Data'!$B$7:$R$2843,3,0)</f>
        <v>44438</v>
      </c>
      <c r="C33" s="65">
        <f>VLOOKUP($A33,'Return Data'!$B$7:$R$2843,4,0)</f>
        <v>3305.5189999999998</v>
      </c>
      <c r="D33" s="65">
        <f>VLOOKUP($A33,'Return Data'!$B$7:$R$2843,5,0)</f>
        <v>3.8409</v>
      </c>
      <c r="E33" s="66">
        <f t="shared" si="0"/>
        <v>8</v>
      </c>
      <c r="F33" s="65">
        <f>VLOOKUP($A33,'Return Data'!$B$7:$R$2843,6,0)</f>
        <v>3.8409</v>
      </c>
      <c r="G33" s="66">
        <f t="shared" si="1"/>
        <v>8</v>
      </c>
      <c r="H33" s="65">
        <f>VLOOKUP($A33,'Return Data'!$B$7:$R$2843,7,0)</f>
        <v>4.1367000000000003</v>
      </c>
      <c r="I33" s="66">
        <f t="shared" si="2"/>
        <v>6</v>
      </c>
      <c r="J33" s="65">
        <f>VLOOKUP($A33,'Return Data'!$B$7:$R$2843,8,0)</f>
        <v>3.9552999999999998</v>
      </c>
      <c r="K33" s="66">
        <f t="shared" si="3"/>
        <v>9</v>
      </c>
      <c r="L33" s="65">
        <f>VLOOKUP($A33,'Return Data'!$B$7:$R$2843,9,0)</f>
        <v>3.6236000000000002</v>
      </c>
      <c r="M33" s="66">
        <f t="shared" si="4"/>
        <v>13</v>
      </c>
      <c r="N33" s="65">
        <f>VLOOKUP($A33,'Return Data'!$B$7:$R$2843,10,0)</f>
        <v>3.5131999999999999</v>
      </c>
      <c r="O33" s="66">
        <f t="shared" si="5"/>
        <v>14</v>
      </c>
      <c r="P33" s="65">
        <f>VLOOKUP($A33,'Return Data'!$B$7:$R$2843,11,0)</f>
        <v>3.4605000000000001</v>
      </c>
      <c r="Q33" s="66">
        <f t="shared" si="6"/>
        <v>15</v>
      </c>
      <c r="R33" s="65">
        <f>VLOOKUP($A33,'Return Data'!$B$7:$R$2843,12,0)</f>
        <v>3.4426000000000001</v>
      </c>
      <c r="S33" s="66">
        <f t="shared" si="7"/>
        <v>10</v>
      </c>
      <c r="T33" s="65">
        <f>VLOOKUP($A33,'Return Data'!$B$7:$R$2843,13,0)</f>
        <v>3.8319000000000001</v>
      </c>
      <c r="U33" s="66">
        <f t="shared" si="8"/>
        <v>7</v>
      </c>
      <c r="V33" s="65">
        <f>VLOOKUP($A33,'Return Data'!$B$7:$R$2843,17,0)</f>
        <v>5.1135999999999999</v>
      </c>
      <c r="W33" s="66">
        <f t="shared" si="9"/>
        <v>8</v>
      </c>
      <c r="X33" s="65">
        <f>VLOOKUP($A33,'Return Data'!$B$7:$R$2843,14,0)</f>
        <v>4.4154999999999998</v>
      </c>
      <c r="Y33" s="66">
        <f t="shared" si="11"/>
        <v>15</v>
      </c>
      <c r="Z33" s="65">
        <f>VLOOKUP($A33,'Return Data'!$B$7:$R$2843,16,0)</f>
        <v>6.8613</v>
      </c>
      <c r="AA33" s="67">
        <f t="shared" si="10"/>
        <v>13</v>
      </c>
    </row>
    <row r="34" spans="1:27" x14ac:dyDescent="0.3">
      <c r="A34" s="63" t="s">
        <v>1553</v>
      </c>
      <c r="B34" s="64">
        <f>VLOOKUP($A34,'Return Data'!$B$7:$R$2843,3,0)</f>
        <v>44438</v>
      </c>
      <c r="C34" s="65">
        <f>VLOOKUP($A34,'Return Data'!$B$7:$R$2843,4,0)</f>
        <v>1096.3239000000001</v>
      </c>
      <c r="D34" s="65">
        <f>VLOOKUP($A34,'Return Data'!$B$7:$R$2843,5,0)</f>
        <v>2.2399</v>
      </c>
      <c r="E34" s="66">
        <f t="shared" si="0"/>
        <v>26</v>
      </c>
      <c r="F34" s="65">
        <f>VLOOKUP($A34,'Return Data'!$B$7:$R$2843,6,0)</f>
        <v>2.2399</v>
      </c>
      <c r="G34" s="66">
        <f t="shared" si="1"/>
        <v>26</v>
      </c>
      <c r="H34" s="65">
        <f>VLOOKUP($A34,'Return Data'!$B$7:$R$2843,7,0)</f>
        <v>2.2263999999999999</v>
      </c>
      <c r="I34" s="66">
        <f t="shared" si="2"/>
        <v>26</v>
      </c>
      <c r="J34" s="65">
        <f>VLOOKUP($A34,'Return Data'!$B$7:$R$2843,8,0)</f>
        <v>2.2303999999999999</v>
      </c>
      <c r="K34" s="66">
        <f t="shared" si="3"/>
        <v>26</v>
      </c>
      <c r="L34" s="65">
        <f>VLOOKUP($A34,'Return Data'!$B$7:$R$2843,9,0)</f>
        <v>2.2195</v>
      </c>
      <c r="M34" s="66">
        <f t="shared" si="4"/>
        <v>27</v>
      </c>
      <c r="N34" s="65">
        <f>VLOOKUP($A34,'Return Data'!$B$7:$R$2843,10,0)</f>
        <v>2.3902000000000001</v>
      </c>
      <c r="O34" s="66">
        <f t="shared" si="5"/>
        <v>26</v>
      </c>
      <c r="P34" s="65">
        <f>VLOOKUP($A34,'Return Data'!$B$7:$R$2843,11,0)</f>
        <v>2.5063</v>
      </c>
      <c r="Q34" s="66">
        <f t="shared" si="6"/>
        <v>26</v>
      </c>
      <c r="R34" s="65">
        <f>VLOOKUP($A34,'Return Data'!$B$7:$R$2843,12,0)</f>
        <v>3.4432</v>
      </c>
      <c r="S34" s="66">
        <f t="shared" si="7"/>
        <v>9</v>
      </c>
      <c r="T34" s="65">
        <f>VLOOKUP($A34,'Return Data'!$B$7:$R$2843,13,0)</f>
        <v>3.2717000000000001</v>
      </c>
      <c r="U34" s="66">
        <f t="shared" si="8"/>
        <v>21</v>
      </c>
      <c r="V34" s="65"/>
      <c r="W34" s="66"/>
      <c r="X34" s="65"/>
      <c r="Y34" s="66"/>
      <c r="Z34" s="65">
        <f>VLOOKUP($A34,'Return Data'!$B$7:$R$2843,16,0)</f>
        <v>4.1993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4.243155555555556</v>
      </c>
      <c r="E36" s="74"/>
      <c r="F36" s="75">
        <f>AVERAGE(F8:F34)</f>
        <v>4.243155555555556</v>
      </c>
      <c r="G36" s="74"/>
      <c r="H36" s="75">
        <f>AVERAGE(H8:H34)</f>
        <v>3.9390111111111108</v>
      </c>
      <c r="I36" s="74"/>
      <c r="J36" s="75">
        <f>AVERAGE(J8:J34)</f>
        <v>3.9356</v>
      </c>
      <c r="K36" s="74"/>
      <c r="L36" s="75">
        <f>AVERAGE(L8:L34)</f>
        <v>3.868962962962962</v>
      </c>
      <c r="M36" s="74"/>
      <c r="N36" s="75">
        <f>AVERAGE(N8:N34)</f>
        <v>4.2616925925925919</v>
      </c>
      <c r="O36" s="74"/>
      <c r="P36" s="75">
        <f>AVERAGE(P8:P34)</f>
        <v>3.963807407407407</v>
      </c>
      <c r="Q36" s="74"/>
      <c r="R36" s="75">
        <f>AVERAGE(R8:R34)</f>
        <v>3.6377814814814817</v>
      </c>
      <c r="S36" s="74"/>
      <c r="T36" s="75">
        <f>AVERAGE(T8:T34)</f>
        <v>3.8565074074074079</v>
      </c>
      <c r="U36" s="74"/>
      <c r="V36" s="75">
        <f>AVERAGE(V8:V34)</f>
        <v>5.0037954545454548</v>
      </c>
      <c r="W36" s="74"/>
      <c r="X36" s="75">
        <f>AVERAGE(X8:X34)</f>
        <v>5.404452941176471</v>
      </c>
      <c r="Y36" s="74"/>
      <c r="Z36" s="75">
        <f>AVERAGE(Z8:Z34)</f>
        <v>6.2716148148148152</v>
      </c>
      <c r="AA36" s="76"/>
    </row>
    <row r="37" spans="1:27" x14ac:dyDescent="0.3">
      <c r="A37" s="73" t="s">
        <v>28</v>
      </c>
      <c r="B37" s="74"/>
      <c r="C37" s="74"/>
      <c r="D37" s="75">
        <f>MIN(D8:D34)</f>
        <v>2.0703999999999998</v>
      </c>
      <c r="E37" s="74"/>
      <c r="F37" s="75">
        <f>MIN(F8:F34)</f>
        <v>2.0703999999999998</v>
      </c>
      <c r="G37" s="74"/>
      <c r="H37" s="75">
        <f>MIN(H8:H34)</f>
        <v>1.3133999999999999</v>
      </c>
      <c r="I37" s="74"/>
      <c r="J37" s="75">
        <f>MIN(J8:J34)</f>
        <v>1.9516</v>
      </c>
      <c r="K37" s="74"/>
      <c r="L37" s="75">
        <f>MIN(L8:L34)</f>
        <v>2.2195</v>
      </c>
      <c r="M37" s="74"/>
      <c r="N37" s="75">
        <f>MIN(N8:N34)</f>
        <v>2.2132000000000001</v>
      </c>
      <c r="O37" s="74"/>
      <c r="P37" s="75">
        <f>MIN(P8:P34)</f>
        <v>2.1810999999999998</v>
      </c>
      <c r="Q37" s="74"/>
      <c r="R37" s="75">
        <f>MIN(R8:R34)</f>
        <v>1.8838999999999999</v>
      </c>
      <c r="S37" s="74"/>
      <c r="T37" s="75">
        <f>MIN(T8:T34)</f>
        <v>2.0485000000000002</v>
      </c>
      <c r="U37" s="74"/>
      <c r="V37" s="75">
        <f>MIN(V8:V34)</f>
        <v>3.3454999999999999</v>
      </c>
      <c r="W37" s="74"/>
      <c r="X37" s="75">
        <f>MIN(X8:X34)</f>
        <v>-0.20319999999999999</v>
      </c>
      <c r="Y37" s="74"/>
      <c r="Z37" s="75">
        <f>MIN(Z8:Z34)</f>
        <v>3.8386999999999998</v>
      </c>
      <c r="AA37" s="76"/>
    </row>
    <row r="38" spans="1:27" ht="15" thickBot="1" x14ac:dyDescent="0.35">
      <c r="A38" s="77" t="s">
        <v>29</v>
      </c>
      <c r="B38" s="78"/>
      <c r="C38" s="78"/>
      <c r="D38" s="79">
        <f>MAX(D8:D34)</f>
        <v>24.5061</v>
      </c>
      <c r="E38" s="78"/>
      <c r="F38" s="79">
        <f>MAX(F8:F34)</f>
        <v>24.5061</v>
      </c>
      <c r="G38" s="78"/>
      <c r="H38" s="79">
        <f>MAX(H8:H34)</f>
        <v>15.6767</v>
      </c>
      <c r="I38" s="78"/>
      <c r="J38" s="79">
        <f>MAX(J8:J34)</f>
        <v>12.773899999999999</v>
      </c>
      <c r="K38" s="78"/>
      <c r="L38" s="79">
        <f>MAX(L8:L34)</f>
        <v>12.7066</v>
      </c>
      <c r="M38" s="78"/>
      <c r="N38" s="79">
        <f>MAX(N8:N34)</f>
        <v>17.9558</v>
      </c>
      <c r="O38" s="78"/>
      <c r="P38" s="79">
        <f>MAX(P8:P34)</f>
        <v>11.757899999999999</v>
      </c>
      <c r="Q38" s="78"/>
      <c r="R38" s="79">
        <f>MAX(R8:R34)</f>
        <v>9.1371000000000002</v>
      </c>
      <c r="S38" s="78"/>
      <c r="T38" s="79">
        <f>MAX(T8:T34)</f>
        <v>8.8248999999999995</v>
      </c>
      <c r="U38" s="78"/>
      <c r="V38" s="79">
        <f>MAX(V8:V34)</f>
        <v>7.1562000000000001</v>
      </c>
      <c r="W38" s="78"/>
      <c r="X38" s="79">
        <f>MAX(X8:X34)</f>
        <v>8.1769999999999996</v>
      </c>
      <c r="Y38" s="78"/>
      <c r="Z38" s="79">
        <f>MAX(Z8:Z34)</f>
        <v>8.6008999999999993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44438</v>
      </c>
      <c r="C8" s="65">
        <f>VLOOKUP($A8,'Return Data'!$B$7:$R$2843,4,0)</f>
        <v>292.14069999999998</v>
      </c>
      <c r="D8" s="65">
        <f>VLOOKUP($A8,'Return Data'!$B$7:$R$2843,5,0)</f>
        <v>3.9035000000000002</v>
      </c>
      <c r="E8" s="66">
        <f t="shared" ref="E8:E24" si="0">RANK(D8,D$8:D$24,0)</f>
        <v>7</v>
      </c>
      <c r="F8" s="65">
        <f>VLOOKUP($A8,'Return Data'!$B$7:$R$2843,6,0)</f>
        <v>3.9035000000000002</v>
      </c>
      <c r="G8" s="66">
        <f t="shared" ref="G8:G24" si="1">RANK(F8,F$8:F$24,0)</f>
        <v>7</v>
      </c>
      <c r="H8" s="65">
        <f>VLOOKUP($A8,'Return Data'!$B$7:$R$2843,7,0)</f>
        <v>4.4212999999999996</v>
      </c>
      <c r="I8" s="66">
        <f t="shared" ref="I8:I24" si="2">RANK(H8,H$8:H$24,0)</f>
        <v>2</v>
      </c>
      <c r="J8" s="65">
        <f>VLOOKUP($A8,'Return Data'!$B$7:$R$2843,8,0)</f>
        <v>4.4682000000000004</v>
      </c>
      <c r="K8" s="66">
        <f t="shared" ref="K8:K24" si="3">RANK(J8,J$8:J$24,0)</f>
        <v>4</v>
      </c>
      <c r="L8" s="65">
        <f>VLOOKUP($A8,'Return Data'!$B$7:$R$2843,9,0)</f>
        <v>4.3068</v>
      </c>
      <c r="M8" s="66">
        <f t="shared" ref="M8:M24" si="4">RANK(L8,L$8:L$24,0)</f>
        <v>3</v>
      </c>
      <c r="N8" s="65">
        <f>VLOOKUP($A8,'Return Data'!$B$7:$R$2843,10,0)</f>
        <v>4.1741000000000001</v>
      </c>
      <c r="O8" s="66">
        <f t="shared" ref="O8:O24" si="5">RANK(N8,N$8:N$24,0)</f>
        <v>3</v>
      </c>
      <c r="P8" s="65">
        <f>VLOOKUP($A8,'Return Data'!$B$7:$R$2843,11,0)</f>
        <v>4.2797000000000001</v>
      </c>
      <c r="Q8" s="66">
        <f t="shared" ref="Q8:Q24" si="6">RANK(P8,P$8:P$24,0)</f>
        <v>5</v>
      </c>
      <c r="R8" s="65">
        <f>VLOOKUP($A8,'Return Data'!$B$7:$R$2843,12,0)</f>
        <v>3.9988999999999999</v>
      </c>
      <c r="S8" s="66">
        <f t="shared" ref="S8:S24" si="7">RANK(R8,R$8:R$24,0)</f>
        <v>2</v>
      </c>
      <c r="T8" s="65">
        <f>VLOOKUP($A8,'Return Data'!$B$7:$R$2843,13,0)</f>
        <v>4.2142999999999997</v>
      </c>
      <c r="U8" s="66">
        <f t="shared" ref="U8:U19" si="8">RANK(T8,T$8:T$24,0)</f>
        <v>2</v>
      </c>
      <c r="V8" s="65">
        <f>VLOOKUP($A8,'Return Data'!$B$7:$R$2843,17,0)</f>
        <v>5.8272000000000004</v>
      </c>
      <c r="W8" s="66">
        <f>RANK(V8,V$8:V$24,0)</f>
        <v>2</v>
      </c>
      <c r="X8" s="65">
        <f>VLOOKUP($A8,'Return Data'!$B$7:$R$2843,14,0)</f>
        <v>6.8510999999999997</v>
      </c>
      <c r="Y8" s="66">
        <f>RANK(X8,X$8:X$24,0)</f>
        <v>1</v>
      </c>
      <c r="Z8" s="65">
        <f>VLOOKUP($A8,'Return Data'!$B$7:$R$2843,16,0)</f>
        <v>7.7809999999999997</v>
      </c>
      <c r="AA8" s="67">
        <f t="shared" ref="AA8:AA24" si="9">RANK(Z8,Z$8:Z$24,0)</f>
        <v>5</v>
      </c>
    </row>
    <row r="9" spans="1:27" x14ac:dyDescent="0.3">
      <c r="A9" s="63" t="s">
        <v>1202</v>
      </c>
      <c r="B9" s="64">
        <f>VLOOKUP($A9,'Return Data'!$B$7:$R$2843,3,0)</f>
        <v>44438</v>
      </c>
      <c r="C9" s="65">
        <f>VLOOKUP($A9,'Return Data'!$B$7:$R$2843,4,0)</f>
        <v>1125.7097000000001</v>
      </c>
      <c r="D9" s="65">
        <f>VLOOKUP($A9,'Return Data'!$B$7:$R$2843,5,0)</f>
        <v>4.2835999999999999</v>
      </c>
      <c r="E9" s="66">
        <f t="shared" si="0"/>
        <v>1</v>
      </c>
      <c r="F9" s="65">
        <f>VLOOKUP($A9,'Return Data'!$B$7:$R$2843,6,0)</f>
        <v>4.2835999999999999</v>
      </c>
      <c r="G9" s="66">
        <f t="shared" si="1"/>
        <v>1</v>
      </c>
      <c r="H9" s="65">
        <f>VLOOKUP($A9,'Return Data'!$B$7:$R$2843,7,0)</f>
        <v>4.3874000000000004</v>
      </c>
      <c r="I9" s="66">
        <f t="shared" si="2"/>
        <v>5</v>
      </c>
      <c r="J9" s="65">
        <f>VLOOKUP($A9,'Return Data'!$B$7:$R$2843,8,0)</f>
        <v>4.4561000000000002</v>
      </c>
      <c r="K9" s="66">
        <f t="shared" si="3"/>
        <v>5</v>
      </c>
      <c r="L9" s="65">
        <f>VLOOKUP($A9,'Return Data'!$B$7:$R$2843,9,0)</f>
        <v>4.2469999999999999</v>
      </c>
      <c r="M9" s="66">
        <f t="shared" si="4"/>
        <v>6</v>
      </c>
      <c r="N9" s="65">
        <f>VLOOKUP($A9,'Return Data'!$B$7:$R$2843,10,0)</f>
        <v>4.1120000000000001</v>
      </c>
      <c r="O9" s="66">
        <f t="shared" si="5"/>
        <v>6</v>
      </c>
      <c r="P9" s="65">
        <f>VLOOKUP($A9,'Return Data'!$B$7:$R$2843,11,0)</f>
        <v>4.1825000000000001</v>
      </c>
      <c r="Q9" s="66">
        <f t="shared" si="6"/>
        <v>6</v>
      </c>
      <c r="R9" s="65">
        <f>VLOOKUP($A9,'Return Data'!$B$7:$R$2843,12,0)</f>
        <v>3.9502999999999999</v>
      </c>
      <c r="S9" s="66">
        <f t="shared" si="7"/>
        <v>5</v>
      </c>
      <c r="T9" s="65">
        <f>VLOOKUP($A9,'Return Data'!$B$7:$R$2843,13,0)</f>
        <v>4.1325000000000003</v>
      </c>
      <c r="U9" s="66">
        <f t="shared" si="8"/>
        <v>3</v>
      </c>
      <c r="V9" s="65"/>
      <c r="W9" s="66"/>
      <c r="X9" s="65"/>
      <c r="Y9" s="66"/>
      <c r="Z9" s="65">
        <f>VLOOKUP($A9,'Return Data'!$B$7:$R$2843,16,0)</f>
        <v>5.8917000000000002</v>
      </c>
      <c r="AA9" s="67">
        <f t="shared" si="9"/>
        <v>15</v>
      </c>
    </row>
    <row r="10" spans="1:27" x14ac:dyDescent="0.3">
      <c r="A10" s="63" t="s">
        <v>1204</v>
      </c>
      <c r="B10" s="64">
        <f>VLOOKUP($A10,'Return Data'!$B$7:$R$2843,3,0)</f>
        <v>44438</v>
      </c>
      <c r="C10" s="65">
        <f>VLOOKUP($A10,'Return Data'!$B$7:$R$2843,4,0)</f>
        <v>1104.9603</v>
      </c>
      <c r="D10" s="65">
        <f>VLOOKUP($A10,'Return Data'!$B$7:$R$2843,5,0)</f>
        <v>3.6743999999999999</v>
      </c>
      <c r="E10" s="66">
        <f t="shared" si="0"/>
        <v>11</v>
      </c>
      <c r="F10" s="65">
        <f>VLOOKUP($A10,'Return Data'!$B$7:$R$2843,6,0)</f>
        <v>3.6743999999999999</v>
      </c>
      <c r="G10" s="66">
        <f t="shared" si="1"/>
        <v>11</v>
      </c>
      <c r="H10" s="65">
        <f>VLOOKUP($A10,'Return Data'!$B$7:$R$2843,7,0)</f>
        <v>3.8908999999999998</v>
      </c>
      <c r="I10" s="66">
        <f t="shared" si="2"/>
        <v>12</v>
      </c>
      <c r="J10" s="65">
        <f>VLOOKUP($A10,'Return Data'!$B$7:$R$2843,8,0)</f>
        <v>3.7016</v>
      </c>
      <c r="K10" s="66">
        <f t="shared" si="3"/>
        <v>16</v>
      </c>
      <c r="L10" s="65">
        <f>VLOOKUP($A10,'Return Data'!$B$7:$R$2843,9,0)</f>
        <v>3.7305000000000001</v>
      </c>
      <c r="M10" s="66">
        <f t="shared" si="4"/>
        <v>16</v>
      </c>
      <c r="N10" s="65">
        <f>VLOOKUP($A10,'Return Data'!$B$7:$R$2843,10,0)</f>
        <v>3.1949999999999998</v>
      </c>
      <c r="O10" s="66">
        <f t="shared" si="5"/>
        <v>17</v>
      </c>
      <c r="P10" s="65">
        <f>VLOOKUP($A10,'Return Data'!$B$7:$R$2843,11,0)</f>
        <v>3.0834000000000001</v>
      </c>
      <c r="Q10" s="66">
        <f t="shared" si="6"/>
        <v>17</v>
      </c>
      <c r="R10" s="65">
        <f>VLOOKUP($A10,'Return Data'!$B$7:$R$2843,12,0)</f>
        <v>3.0110999999999999</v>
      </c>
      <c r="S10" s="66">
        <f t="shared" si="7"/>
        <v>17</v>
      </c>
      <c r="T10" s="65">
        <f>VLOOKUP($A10,'Return Data'!$B$7:$R$2843,13,0)</f>
        <v>3.1633</v>
      </c>
      <c r="U10" s="66">
        <f t="shared" si="8"/>
        <v>16</v>
      </c>
      <c r="V10" s="65"/>
      <c r="W10" s="66"/>
      <c r="X10" s="65"/>
      <c r="Y10" s="66"/>
      <c r="Z10" s="65">
        <f>VLOOKUP($A10,'Return Data'!$B$7:$R$2843,16,0)</f>
        <v>4.6413000000000002</v>
      </c>
      <c r="AA10" s="67">
        <f t="shared" si="9"/>
        <v>17</v>
      </c>
    </row>
    <row r="11" spans="1:27" x14ac:dyDescent="0.3">
      <c r="A11" s="63" t="s">
        <v>1206</v>
      </c>
      <c r="B11" s="64">
        <f>VLOOKUP($A11,'Return Data'!$B$7:$R$2843,3,0)</f>
        <v>44438</v>
      </c>
      <c r="C11" s="65">
        <f>VLOOKUP($A11,'Return Data'!$B$7:$R$2843,4,0)</f>
        <v>42.8476</v>
      </c>
      <c r="D11" s="65">
        <f>VLOOKUP($A11,'Return Data'!$B$7:$R$2843,5,0)</f>
        <v>3.4367999999999999</v>
      </c>
      <c r="E11" s="66">
        <f t="shared" si="0"/>
        <v>15</v>
      </c>
      <c r="F11" s="65">
        <f>VLOOKUP($A11,'Return Data'!$B$7:$R$2843,6,0)</f>
        <v>3.4367999999999999</v>
      </c>
      <c r="G11" s="66">
        <f t="shared" si="1"/>
        <v>15</v>
      </c>
      <c r="H11" s="65">
        <f>VLOOKUP($A11,'Return Data'!$B$7:$R$2843,7,0)</f>
        <v>3.7021000000000002</v>
      </c>
      <c r="I11" s="66">
        <f t="shared" si="2"/>
        <v>14</v>
      </c>
      <c r="J11" s="65">
        <f>VLOOKUP($A11,'Return Data'!$B$7:$R$2843,8,0)</f>
        <v>4.3632999999999997</v>
      </c>
      <c r="K11" s="66">
        <f t="shared" si="3"/>
        <v>8</v>
      </c>
      <c r="L11" s="65">
        <f>VLOOKUP($A11,'Return Data'!$B$7:$R$2843,9,0)</f>
        <v>4.2</v>
      </c>
      <c r="M11" s="66">
        <f t="shared" si="4"/>
        <v>8</v>
      </c>
      <c r="N11" s="65">
        <f>VLOOKUP($A11,'Return Data'!$B$7:$R$2843,10,0)</f>
        <v>4.1638999999999999</v>
      </c>
      <c r="O11" s="66">
        <f t="shared" si="5"/>
        <v>4</v>
      </c>
      <c r="P11" s="65">
        <f>VLOOKUP($A11,'Return Data'!$B$7:$R$2843,11,0)</f>
        <v>4.45</v>
      </c>
      <c r="Q11" s="66">
        <f t="shared" si="6"/>
        <v>2</v>
      </c>
      <c r="R11" s="65">
        <f>VLOOKUP($A11,'Return Data'!$B$7:$R$2843,12,0)</f>
        <v>3.9481000000000002</v>
      </c>
      <c r="S11" s="66">
        <f t="shared" si="7"/>
        <v>6</v>
      </c>
      <c r="T11" s="65">
        <f>VLOOKUP($A11,'Return Data'!$B$7:$R$2843,13,0)</f>
        <v>3.9687000000000001</v>
      </c>
      <c r="U11" s="66">
        <f t="shared" si="8"/>
        <v>11</v>
      </c>
      <c r="V11" s="65">
        <f>VLOOKUP($A11,'Return Data'!$B$7:$R$2843,17,0)</f>
        <v>5.3869999999999996</v>
      </c>
      <c r="W11" s="66">
        <f t="shared" ref="W11:W19" si="10">RANK(V11,V$8:V$24,0)</f>
        <v>11</v>
      </c>
      <c r="X11" s="65">
        <f>VLOOKUP($A11,'Return Data'!$B$7:$R$2843,14,0)</f>
        <v>6.4942000000000002</v>
      </c>
      <c r="Y11" s="66">
        <f t="shared" ref="Y11:Y19" si="11">RANK(X11,X$8:X$24,0)</f>
        <v>9</v>
      </c>
      <c r="Z11" s="65">
        <f>VLOOKUP($A11,'Return Data'!$B$7:$R$2843,16,0)</f>
        <v>7.3495999999999997</v>
      </c>
      <c r="AA11" s="67">
        <f t="shared" si="9"/>
        <v>12</v>
      </c>
    </row>
    <row r="12" spans="1:27" x14ac:dyDescent="0.3">
      <c r="A12" s="63" t="s">
        <v>1209</v>
      </c>
      <c r="B12" s="64">
        <f>VLOOKUP($A12,'Return Data'!$B$7:$R$2843,3,0)</f>
        <v>44438</v>
      </c>
      <c r="C12" s="65">
        <f>VLOOKUP($A12,'Return Data'!$B$7:$R$2843,4,0)</f>
        <v>40.616599999999998</v>
      </c>
      <c r="D12" s="65">
        <f>VLOOKUP($A12,'Return Data'!$B$7:$R$2843,5,0)</f>
        <v>3.5057</v>
      </c>
      <c r="E12" s="66">
        <f t="shared" si="0"/>
        <v>14</v>
      </c>
      <c r="F12" s="65">
        <f>VLOOKUP($A12,'Return Data'!$B$7:$R$2843,6,0)</f>
        <v>3.5057</v>
      </c>
      <c r="G12" s="66">
        <f t="shared" si="1"/>
        <v>14</v>
      </c>
      <c r="H12" s="65">
        <f>VLOOKUP($A12,'Return Data'!$B$7:$R$2843,7,0)</f>
        <v>3.6356000000000002</v>
      </c>
      <c r="I12" s="66">
        <f t="shared" si="2"/>
        <v>17</v>
      </c>
      <c r="J12" s="65">
        <f>VLOOKUP($A12,'Return Data'!$B$7:$R$2843,8,0)</f>
        <v>4.2584999999999997</v>
      </c>
      <c r="K12" s="66">
        <f t="shared" si="3"/>
        <v>11</v>
      </c>
      <c r="L12" s="65">
        <f>VLOOKUP($A12,'Return Data'!$B$7:$R$2843,9,0)</f>
        <v>4.16</v>
      </c>
      <c r="M12" s="66">
        <f t="shared" si="4"/>
        <v>10</v>
      </c>
      <c r="N12" s="65">
        <f>VLOOKUP($A12,'Return Data'!$B$7:$R$2843,10,0)</f>
        <v>4.0454999999999997</v>
      </c>
      <c r="O12" s="66">
        <f t="shared" si="5"/>
        <v>9</v>
      </c>
      <c r="P12" s="65">
        <f>VLOOKUP($A12,'Return Data'!$B$7:$R$2843,11,0)</f>
        <v>4.0773999999999999</v>
      </c>
      <c r="Q12" s="66">
        <f t="shared" si="6"/>
        <v>10</v>
      </c>
      <c r="R12" s="65">
        <f>VLOOKUP($A12,'Return Data'!$B$7:$R$2843,12,0)</f>
        <v>3.7732000000000001</v>
      </c>
      <c r="S12" s="66">
        <f t="shared" si="7"/>
        <v>13</v>
      </c>
      <c r="T12" s="65">
        <f>VLOOKUP($A12,'Return Data'!$B$7:$R$2843,13,0)</f>
        <v>3.8650000000000002</v>
      </c>
      <c r="U12" s="66">
        <f t="shared" si="8"/>
        <v>12</v>
      </c>
      <c r="V12" s="65">
        <f>VLOOKUP($A12,'Return Data'!$B$7:$R$2843,17,0)</f>
        <v>5.5294999999999996</v>
      </c>
      <c r="W12" s="66">
        <f t="shared" si="10"/>
        <v>7</v>
      </c>
      <c r="X12" s="65">
        <f>VLOOKUP($A12,'Return Data'!$B$7:$R$2843,14,0)</f>
        <v>6.7103000000000002</v>
      </c>
      <c r="Y12" s="66">
        <f t="shared" si="11"/>
        <v>3</v>
      </c>
      <c r="Z12" s="65">
        <f>VLOOKUP($A12,'Return Data'!$B$7:$R$2843,16,0)</f>
        <v>7.9306999999999999</v>
      </c>
      <c r="AA12" s="67">
        <f t="shared" si="9"/>
        <v>4</v>
      </c>
    </row>
    <row r="13" spans="1:27" x14ac:dyDescent="0.3">
      <c r="A13" s="63" t="s">
        <v>1211</v>
      </c>
      <c r="B13" s="64">
        <f>VLOOKUP($A13,'Return Data'!$B$7:$R$2843,3,0)</f>
        <v>44438</v>
      </c>
      <c r="C13" s="65">
        <f>VLOOKUP($A13,'Return Data'!$B$7:$R$2843,4,0)</f>
        <v>4550.9193999999998</v>
      </c>
      <c r="D13" s="65">
        <f>VLOOKUP($A13,'Return Data'!$B$7:$R$2843,5,0)</f>
        <v>4.0392999999999999</v>
      </c>
      <c r="E13" s="66">
        <f t="shared" si="0"/>
        <v>6</v>
      </c>
      <c r="F13" s="65">
        <f>VLOOKUP($A13,'Return Data'!$B$7:$R$2843,6,0)</f>
        <v>4.0392999999999999</v>
      </c>
      <c r="G13" s="66">
        <f t="shared" si="1"/>
        <v>6</v>
      </c>
      <c r="H13" s="65">
        <f>VLOOKUP($A13,'Return Data'!$B$7:$R$2843,7,0)</f>
        <v>4.4211</v>
      </c>
      <c r="I13" s="66">
        <f t="shared" si="2"/>
        <v>3</v>
      </c>
      <c r="J13" s="65">
        <f>VLOOKUP($A13,'Return Data'!$B$7:$R$2843,8,0)</f>
        <v>4.4465000000000003</v>
      </c>
      <c r="K13" s="66">
        <f t="shared" si="3"/>
        <v>6</v>
      </c>
      <c r="L13" s="65">
        <f>VLOOKUP($A13,'Return Data'!$B$7:$R$2843,9,0)</f>
        <v>4.2899000000000003</v>
      </c>
      <c r="M13" s="66">
        <f t="shared" si="4"/>
        <v>4</v>
      </c>
      <c r="N13" s="65">
        <f>VLOOKUP($A13,'Return Data'!$B$7:$R$2843,10,0)</f>
        <v>4.1353</v>
      </c>
      <c r="O13" s="66">
        <f t="shared" si="5"/>
        <v>5</v>
      </c>
      <c r="P13" s="65">
        <f>VLOOKUP($A13,'Return Data'!$B$7:$R$2843,11,0)</f>
        <v>4.3087999999999997</v>
      </c>
      <c r="Q13" s="66">
        <f t="shared" si="6"/>
        <v>4</v>
      </c>
      <c r="R13" s="65">
        <f>VLOOKUP($A13,'Return Data'!$B$7:$R$2843,12,0)</f>
        <v>3.9588999999999999</v>
      </c>
      <c r="S13" s="66">
        <f t="shared" si="7"/>
        <v>4</v>
      </c>
      <c r="T13" s="65">
        <f>VLOOKUP($A13,'Return Data'!$B$7:$R$2843,13,0)</f>
        <v>4.0952000000000002</v>
      </c>
      <c r="U13" s="66">
        <f t="shared" si="8"/>
        <v>6</v>
      </c>
      <c r="V13" s="65">
        <f>VLOOKUP($A13,'Return Data'!$B$7:$R$2843,17,0)</f>
        <v>5.8208000000000002</v>
      </c>
      <c r="W13" s="66">
        <f t="shared" si="10"/>
        <v>3</v>
      </c>
      <c r="X13" s="65">
        <f>VLOOKUP($A13,'Return Data'!$B$7:$R$2843,14,0)</f>
        <v>6.8109000000000002</v>
      </c>
      <c r="Y13" s="66">
        <f t="shared" si="11"/>
        <v>2</v>
      </c>
      <c r="Z13" s="65">
        <f>VLOOKUP($A13,'Return Data'!$B$7:$R$2843,16,0)</f>
        <v>7.6647999999999996</v>
      </c>
      <c r="AA13" s="67">
        <f t="shared" si="9"/>
        <v>6</v>
      </c>
    </row>
    <row r="14" spans="1:27" x14ac:dyDescent="0.3">
      <c r="A14" s="63" t="s">
        <v>1213</v>
      </c>
      <c r="B14" s="64">
        <f>VLOOKUP($A14,'Return Data'!$B$7:$R$2843,3,0)</f>
        <v>44438</v>
      </c>
      <c r="C14" s="65">
        <f>VLOOKUP($A14,'Return Data'!$B$7:$R$2843,4,0)</f>
        <v>300.17590000000001</v>
      </c>
      <c r="D14" s="65">
        <f>VLOOKUP($A14,'Return Data'!$B$7:$R$2843,5,0)</f>
        <v>4.2451999999999996</v>
      </c>
      <c r="E14" s="66">
        <f t="shared" si="0"/>
        <v>2</v>
      </c>
      <c r="F14" s="65">
        <f>VLOOKUP($A14,'Return Data'!$B$7:$R$2843,6,0)</f>
        <v>4.2451999999999996</v>
      </c>
      <c r="G14" s="66">
        <f t="shared" si="1"/>
        <v>2</v>
      </c>
      <c r="H14" s="65">
        <f>VLOOKUP($A14,'Return Data'!$B$7:$R$2843,7,0)</f>
        <v>5.0198</v>
      </c>
      <c r="I14" s="66">
        <f t="shared" si="2"/>
        <v>1</v>
      </c>
      <c r="J14" s="65">
        <f>VLOOKUP($A14,'Return Data'!$B$7:$R$2843,8,0)</f>
        <v>4.5738000000000003</v>
      </c>
      <c r="K14" s="66">
        <f t="shared" si="3"/>
        <v>2</v>
      </c>
      <c r="L14" s="65">
        <f>VLOOKUP($A14,'Return Data'!$B$7:$R$2843,9,0)</f>
        <v>4.2253999999999996</v>
      </c>
      <c r="M14" s="66">
        <f t="shared" si="4"/>
        <v>7</v>
      </c>
      <c r="N14" s="65">
        <f>VLOOKUP($A14,'Return Data'!$B$7:$R$2843,10,0)</f>
        <v>4.0152999999999999</v>
      </c>
      <c r="O14" s="66">
        <f t="shared" si="5"/>
        <v>13</v>
      </c>
      <c r="P14" s="65">
        <f>VLOOKUP($A14,'Return Data'!$B$7:$R$2843,11,0)</f>
        <v>4.1172000000000004</v>
      </c>
      <c r="Q14" s="66">
        <f t="shared" si="6"/>
        <v>8</v>
      </c>
      <c r="R14" s="65">
        <f>VLOOKUP($A14,'Return Data'!$B$7:$R$2843,12,0)</f>
        <v>3.8479999999999999</v>
      </c>
      <c r="S14" s="66">
        <f t="shared" si="7"/>
        <v>10</v>
      </c>
      <c r="T14" s="65">
        <f>VLOOKUP($A14,'Return Data'!$B$7:$R$2843,13,0)</f>
        <v>4.0171999999999999</v>
      </c>
      <c r="U14" s="66">
        <f t="shared" si="8"/>
        <v>9</v>
      </c>
      <c r="V14" s="65">
        <f>VLOOKUP($A14,'Return Data'!$B$7:$R$2843,17,0)</f>
        <v>5.5891000000000002</v>
      </c>
      <c r="W14" s="66">
        <f t="shared" si="10"/>
        <v>6</v>
      </c>
      <c r="X14" s="65">
        <f>VLOOKUP($A14,'Return Data'!$B$7:$R$2843,14,0)</f>
        <v>6.5740999999999996</v>
      </c>
      <c r="Y14" s="66">
        <f t="shared" si="11"/>
        <v>6</v>
      </c>
      <c r="Z14" s="65">
        <f>VLOOKUP($A14,'Return Data'!$B$7:$R$2843,16,0)</f>
        <v>7.6147</v>
      </c>
      <c r="AA14" s="67">
        <f t="shared" si="9"/>
        <v>9</v>
      </c>
    </row>
    <row r="15" spans="1:27" x14ac:dyDescent="0.3">
      <c r="A15" s="63" t="s">
        <v>1214</v>
      </c>
      <c r="B15" s="64">
        <f>VLOOKUP($A15,'Return Data'!$B$7:$R$2843,3,0)</f>
        <v>44438</v>
      </c>
      <c r="C15" s="65">
        <f>VLOOKUP($A15,'Return Data'!$B$7:$R$2843,4,0)</f>
        <v>34.169899999999998</v>
      </c>
      <c r="D15" s="65">
        <f>VLOOKUP($A15,'Return Data'!$B$7:$R$2843,5,0)</f>
        <v>4.1317000000000004</v>
      </c>
      <c r="E15" s="66">
        <f t="shared" si="0"/>
        <v>3</v>
      </c>
      <c r="F15" s="65">
        <f>VLOOKUP($A15,'Return Data'!$B$7:$R$2843,6,0)</f>
        <v>4.1317000000000004</v>
      </c>
      <c r="G15" s="66">
        <f t="shared" si="1"/>
        <v>3</v>
      </c>
      <c r="H15" s="65">
        <f>VLOOKUP($A15,'Return Data'!$B$7:$R$2843,7,0)</f>
        <v>3.8330000000000002</v>
      </c>
      <c r="I15" s="66">
        <f t="shared" si="2"/>
        <v>13</v>
      </c>
      <c r="J15" s="65">
        <f>VLOOKUP($A15,'Return Data'!$B$7:$R$2843,8,0)</f>
        <v>3.9784999999999999</v>
      </c>
      <c r="K15" s="66">
        <f t="shared" si="3"/>
        <v>15</v>
      </c>
      <c r="L15" s="65">
        <f>VLOOKUP($A15,'Return Data'!$B$7:$R$2843,9,0)</f>
        <v>3.9413</v>
      </c>
      <c r="M15" s="66">
        <f t="shared" si="4"/>
        <v>15</v>
      </c>
      <c r="N15" s="65">
        <f>VLOOKUP($A15,'Return Data'!$B$7:$R$2843,10,0)</f>
        <v>3.7530000000000001</v>
      </c>
      <c r="O15" s="66">
        <f t="shared" si="5"/>
        <v>14</v>
      </c>
      <c r="P15" s="65">
        <f>VLOOKUP($A15,'Return Data'!$B$7:$R$2843,11,0)</f>
        <v>3.9255</v>
      </c>
      <c r="Q15" s="66">
        <f t="shared" si="6"/>
        <v>14</v>
      </c>
      <c r="R15" s="65">
        <f>VLOOKUP($A15,'Return Data'!$B$7:$R$2843,12,0)</f>
        <v>3.6570999999999998</v>
      </c>
      <c r="S15" s="66">
        <f t="shared" si="7"/>
        <v>14</v>
      </c>
      <c r="T15" s="65">
        <f>VLOOKUP($A15,'Return Data'!$B$7:$R$2843,13,0)</f>
        <v>3.7338</v>
      </c>
      <c r="U15" s="66">
        <f t="shared" si="8"/>
        <v>13</v>
      </c>
      <c r="V15" s="65">
        <f>VLOOKUP($A15,'Return Data'!$B$7:$R$2843,17,0)</f>
        <v>5.2588999999999997</v>
      </c>
      <c r="W15" s="66">
        <f t="shared" si="10"/>
        <v>13</v>
      </c>
      <c r="X15" s="65">
        <f>VLOOKUP($A15,'Return Data'!$B$7:$R$2843,14,0)</f>
        <v>6.117</v>
      </c>
      <c r="Y15" s="66">
        <f t="shared" si="11"/>
        <v>12</v>
      </c>
      <c r="Z15" s="65">
        <f>VLOOKUP($A15,'Return Data'!$B$7:$R$2843,16,0)</f>
        <v>7.5491999999999999</v>
      </c>
      <c r="AA15" s="67">
        <f t="shared" si="9"/>
        <v>11</v>
      </c>
    </row>
    <row r="16" spans="1:27" x14ac:dyDescent="0.3">
      <c r="A16" s="63" t="s">
        <v>1219</v>
      </c>
      <c r="B16" s="64">
        <f>VLOOKUP($A16,'Return Data'!$B$7:$R$2843,3,0)</f>
        <v>44438</v>
      </c>
      <c r="C16" s="65">
        <f>VLOOKUP($A16,'Return Data'!$B$7:$R$2843,4,0)</f>
        <v>2486.9041000000002</v>
      </c>
      <c r="D16" s="65">
        <f>VLOOKUP($A16,'Return Data'!$B$7:$R$2843,5,0)</f>
        <v>3.2650000000000001</v>
      </c>
      <c r="E16" s="66">
        <f t="shared" si="0"/>
        <v>17</v>
      </c>
      <c r="F16" s="65">
        <f>VLOOKUP($A16,'Return Data'!$B$7:$R$2843,6,0)</f>
        <v>3.2650000000000001</v>
      </c>
      <c r="G16" s="66">
        <f t="shared" si="1"/>
        <v>17</v>
      </c>
      <c r="H16" s="65">
        <f>VLOOKUP($A16,'Return Data'!$B$7:$R$2843,7,0)</f>
        <v>3.9392999999999998</v>
      </c>
      <c r="I16" s="66">
        <f t="shared" si="2"/>
        <v>10</v>
      </c>
      <c r="J16" s="65">
        <f>VLOOKUP($A16,'Return Data'!$B$7:$R$2843,8,0)</f>
        <v>4.4954000000000001</v>
      </c>
      <c r="K16" s="66">
        <f t="shared" si="3"/>
        <v>3</v>
      </c>
      <c r="L16" s="65">
        <f>VLOOKUP($A16,'Return Data'!$B$7:$R$2843,9,0)</f>
        <v>4.2470999999999997</v>
      </c>
      <c r="M16" s="66">
        <f t="shared" si="4"/>
        <v>5</v>
      </c>
      <c r="N16" s="65">
        <f>VLOOKUP($A16,'Return Data'!$B$7:$R$2843,10,0)</f>
        <v>4.0754999999999999</v>
      </c>
      <c r="O16" s="66">
        <f t="shared" si="5"/>
        <v>7</v>
      </c>
      <c r="P16" s="65">
        <f>VLOOKUP($A16,'Return Data'!$B$7:$R$2843,11,0)</f>
        <v>4.4013999999999998</v>
      </c>
      <c r="Q16" s="66">
        <f t="shared" si="6"/>
        <v>3</v>
      </c>
      <c r="R16" s="65">
        <f>VLOOKUP($A16,'Return Data'!$B$7:$R$2843,12,0)</f>
        <v>3.9977999999999998</v>
      </c>
      <c r="S16" s="66">
        <f t="shared" si="7"/>
        <v>3</v>
      </c>
      <c r="T16" s="65">
        <f>VLOOKUP($A16,'Return Data'!$B$7:$R$2843,13,0)</f>
        <v>4.0628000000000002</v>
      </c>
      <c r="U16" s="66">
        <f t="shared" si="8"/>
        <v>7</v>
      </c>
      <c r="V16" s="65">
        <f>VLOOKUP($A16,'Return Data'!$B$7:$R$2843,17,0)</f>
        <v>5.4752999999999998</v>
      </c>
      <c r="W16" s="66">
        <f t="shared" si="10"/>
        <v>9</v>
      </c>
      <c r="X16" s="65">
        <f>VLOOKUP($A16,'Return Data'!$B$7:$R$2843,14,0)</f>
        <v>6.2633999999999999</v>
      </c>
      <c r="Y16" s="66">
        <f t="shared" si="11"/>
        <v>11</v>
      </c>
      <c r="Z16" s="65">
        <f>VLOOKUP($A16,'Return Data'!$B$7:$R$2843,16,0)</f>
        <v>8.0297000000000001</v>
      </c>
      <c r="AA16" s="67">
        <f t="shared" si="9"/>
        <v>1</v>
      </c>
    </row>
    <row r="17" spans="1:27" x14ac:dyDescent="0.3">
      <c r="A17" s="63" t="s">
        <v>1223</v>
      </c>
      <c r="B17" s="64">
        <f>VLOOKUP($A17,'Return Data'!$B$7:$R$2843,3,0)</f>
        <v>44438</v>
      </c>
      <c r="C17" s="65">
        <f>VLOOKUP($A17,'Return Data'!$B$7:$R$2843,4,0)</f>
        <v>3540.2921999999999</v>
      </c>
      <c r="D17" s="65">
        <f>VLOOKUP($A17,'Return Data'!$B$7:$R$2843,5,0)</f>
        <v>4.0452000000000004</v>
      </c>
      <c r="E17" s="66">
        <f t="shared" si="0"/>
        <v>5</v>
      </c>
      <c r="F17" s="65">
        <f>VLOOKUP($A17,'Return Data'!$B$7:$R$2843,6,0)</f>
        <v>4.0452000000000004</v>
      </c>
      <c r="G17" s="66">
        <f t="shared" si="1"/>
        <v>5</v>
      </c>
      <c r="H17" s="65">
        <f>VLOOKUP($A17,'Return Data'!$B$7:$R$2843,7,0)</f>
        <v>3.9937</v>
      </c>
      <c r="I17" s="66">
        <f t="shared" si="2"/>
        <v>9</v>
      </c>
      <c r="J17" s="65">
        <f>VLOOKUP($A17,'Return Data'!$B$7:$R$2843,8,0)</f>
        <v>4.2923999999999998</v>
      </c>
      <c r="K17" s="66">
        <f t="shared" si="3"/>
        <v>9</v>
      </c>
      <c r="L17" s="65">
        <f>VLOOKUP($A17,'Return Data'!$B$7:$R$2843,9,0)</f>
        <v>4.1096000000000004</v>
      </c>
      <c r="M17" s="66">
        <f t="shared" si="4"/>
        <v>13</v>
      </c>
      <c r="N17" s="65">
        <f>VLOOKUP($A17,'Return Data'!$B$7:$R$2843,10,0)</f>
        <v>4.0279999999999996</v>
      </c>
      <c r="O17" s="66">
        <f t="shared" si="5"/>
        <v>11</v>
      </c>
      <c r="P17" s="65">
        <f>VLOOKUP($A17,'Return Data'!$B$7:$R$2843,11,0)</f>
        <v>4.0279999999999996</v>
      </c>
      <c r="Q17" s="66">
        <f t="shared" si="6"/>
        <v>12</v>
      </c>
      <c r="R17" s="65">
        <f>VLOOKUP($A17,'Return Data'!$B$7:$R$2843,12,0)</f>
        <v>3.7816000000000001</v>
      </c>
      <c r="S17" s="66">
        <f t="shared" si="7"/>
        <v>11</v>
      </c>
      <c r="T17" s="65">
        <f>VLOOKUP($A17,'Return Data'!$B$7:$R$2843,13,0)</f>
        <v>3.9984000000000002</v>
      </c>
      <c r="U17" s="66">
        <f t="shared" si="8"/>
        <v>10</v>
      </c>
      <c r="V17" s="65">
        <f>VLOOKUP($A17,'Return Data'!$B$7:$R$2843,17,0)</f>
        <v>5.2808999999999999</v>
      </c>
      <c r="W17" s="66">
        <f t="shared" si="10"/>
        <v>12</v>
      </c>
      <c r="X17" s="65">
        <f>VLOOKUP($A17,'Return Data'!$B$7:$R$2843,14,0)</f>
        <v>6.4044999999999996</v>
      </c>
      <c r="Y17" s="66">
        <f t="shared" si="11"/>
        <v>10</v>
      </c>
      <c r="Z17" s="65">
        <f>VLOOKUP($A17,'Return Data'!$B$7:$R$2843,16,0)</f>
        <v>7.5639000000000003</v>
      </c>
      <c r="AA17" s="67">
        <f t="shared" si="9"/>
        <v>10</v>
      </c>
    </row>
    <row r="18" spans="1:27" x14ac:dyDescent="0.3">
      <c r="A18" s="63" t="s">
        <v>1224</v>
      </c>
      <c r="B18" s="64">
        <f>VLOOKUP($A18,'Return Data'!$B$7:$R$2843,3,0)</f>
        <v>44438</v>
      </c>
      <c r="C18" s="65">
        <f>VLOOKUP($A18,'Return Data'!$B$7:$R$2843,4,0)</f>
        <v>32.652467376631201</v>
      </c>
      <c r="D18" s="65">
        <f>VLOOKUP($A18,'Return Data'!$B$7:$R$2843,5,0)</f>
        <v>3.5779000000000001</v>
      </c>
      <c r="E18" s="66">
        <f t="shared" si="0"/>
        <v>13</v>
      </c>
      <c r="F18" s="65">
        <f>VLOOKUP($A18,'Return Data'!$B$7:$R$2843,6,0)</f>
        <v>3.5779000000000001</v>
      </c>
      <c r="G18" s="66">
        <f t="shared" si="1"/>
        <v>13</v>
      </c>
      <c r="H18" s="65">
        <f>VLOOKUP($A18,'Return Data'!$B$7:$R$2843,7,0)</f>
        <v>4.2190000000000003</v>
      </c>
      <c r="I18" s="66">
        <f t="shared" si="2"/>
        <v>6</v>
      </c>
      <c r="J18" s="65">
        <f>VLOOKUP($A18,'Return Data'!$B$7:$R$2843,8,0)</f>
        <v>4.2691999999999997</v>
      </c>
      <c r="K18" s="66">
        <f t="shared" si="3"/>
        <v>10</v>
      </c>
      <c r="L18" s="65">
        <f>VLOOKUP($A18,'Return Data'!$B$7:$R$2843,9,0)</f>
        <v>4.0377999999999998</v>
      </c>
      <c r="M18" s="66">
        <f t="shared" si="4"/>
        <v>14</v>
      </c>
      <c r="N18" s="65">
        <f>VLOOKUP($A18,'Return Data'!$B$7:$R$2843,10,0)</f>
        <v>3.6368</v>
      </c>
      <c r="O18" s="66">
        <f t="shared" si="5"/>
        <v>16</v>
      </c>
      <c r="P18" s="65">
        <f>VLOOKUP($A18,'Return Data'!$B$7:$R$2843,11,0)</f>
        <v>3.4798</v>
      </c>
      <c r="Q18" s="66">
        <f t="shared" si="6"/>
        <v>16</v>
      </c>
      <c r="R18" s="65">
        <f>VLOOKUP($A18,'Return Data'!$B$7:$R$2843,12,0)</f>
        <v>3.3178999999999998</v>
      </c>
      <c r="S18" s="66">
        <f t="shared" si="7"/>
        <v>16</v>
      </c>
      <c r="T18" s="65">
        <f>VLOOKUP($A18,'Return Data'!$B$7:$R$2843,13,0)</f>
        <v>3.5217000000000001</v>
      </c>
      <c r="U18" s="66">
        <f t="shared" si="8"/>
        <v>15</v>
      </c>
      <c r="V18" s="65">
        <f>VLOOKUP($A18,'Return Data'!$B$7:$R$2843,17,0)</f>
        <v>6.1414999999999997</v>
      </c>
      <c r="W18" s="66">
        <f t="shared" si="10"/>
        <v>1</v>
      </c>
      <c r="X18" s="65">
        <f>VLOOKUP($A18,'Return Data'!$B$7:$R$2843,14,0)</f>
        <v>6.5137</v>
      </c>
      <c r="Y18" s="66">
        <f t="shared" si="11"/>
        <v>8</v>
      </c>
      <c r="Z18" s="65">
        <f>VLOOKUP($A18,'Return Data'!$B$7:$R$2843,16,0)</f>
        <v>7.9383999999999997</v>
      </c>
      <c r="AA18" s="67">
        <f t="shared" si="9"/>
        <v>3</v>
      </c>
    </row>
    <row r="19" spans="1:27" x14ac:dyDescent="0.3">
      <c r="A19" s="63" t="s">
        <v>1227</v>
      </c>
      <c r="B19" s="64">
        <f>VLOOKUP($A19,'Return Data'!$B$7:$R$2843,3,0)</f>
        <v>44438</v>
      </c>
      <c r="C19" s="65">
        <f>VLOOKUP($A19,'Return Data'!$B$7:$R$2843,4,0)</f>
        <v>3273.9771000000001</v>
      </c>
      <c r="D19" s="65">
        <f>VLOOKUP($A19,'Return Data'!$B$7:$R$2843,5,0)</f>
        <v>3.8157999999999999</v>
      </c>
      <c r="E19" s="66">
        <f t="shared" si="0"/>
        <v>8</v>
      </c>
      <c r="F19" s="65">
        <f>VLOOKUP($A19,'Return Data'!$B$7:$R$2843,6,0)</f>
        <v>3.8157999999999999</v>
      </c>
      <c r="G19" s="66">
        <f t="shared" si="1"/>
        <v>8</v>
      </c>
      <c r="H19" s="65">
        <f>VLOOKUP($A19,'Return Data'!$B$7:$R$2843,7,0)</f>
        <v>3.6882999999999999</v>
      </c>
      <c r="I19" s="66">
        <f t="shared" si="2"/>
        <v>15</v>
      </c>
      <c r="J19" s="65">
        <f>VLOOKUP($A19,'Return Data'!$B$7:$R$2843,8,0)</f>
        <v>4.0956000000000001</v>
      </c>
      <c r="K19" s="66">
        <f t="shared" si="3"/>
        <v>14</v>
      </c>
      <c r="L19" s="65">
        <f>VLOOKUP($A19,'Return Data'!$B$7:$R$2843,9,0)</f>
        <v>4.1215000000000002</v>
      </c>
      <c r="M19" s="66">
        <f t="shared" si="4"/>
        <v>12</v>
      </c>
      <c r="N19" s="65">
        <f>VLOOKUP($A19,'Return Data'!$B$7:$R$2843,10,0)</f>
        <v>4.0599999999999996</v>
      </c>
      <c r="O19" s="66">
        <f t="shared" si="5"/>
        <v>8</v>
      </c>
      <c r="P19" s="65">
        <f>VLOOKUP($A19,'Return Data'!$B$7:$R$2843,11,0)</f>
        <v>4.1097999999999999</v>
      </c>
      <c r="Q19" s="66">
        <f t="shared" si="6"/>
        <v>9</v>
      </c>
      <c r="R19" s="65">
        <f>VLOOKUP($A19,'Return Data'!$B$7:$R$2843,12,0)</f>
        <v>3.9306999999999999</v>
      </c>
      <c r="S19" s="66">
        <f t="shared" si="7"/>
        <v>7</v>
      </c>
      <c r="T19" s="65">
        <f>VLOOKUP($A19,'Return Data'!$B$7:$R$2843,13,0)</f>
        <v>4.1048999999999998</v>
      </c>
      <c r="U19" s="66">
        <f t="shared" si="8"/>
        <v>5</v>
      </c>
      <c r="V19" s="65">
        <f>VLOOKUP($A19,'Return Data'!$B$7:$R$2843,17,0)</f>
        <v>5.5117000000000003</v>
      </c>
      <c r="W19" s="66">
        <f t="shared" si="10"/>
        <v>8</v>
      </c>
      <c r="X19" s="65">
        <f>VLOOKUP($A19,'Return Data'!$B$7:$R$2843,14,0)</f>
        <v>6.6071999999999997</v>
      </c>
      <c r="Y19" s="66">
        <f t="shared" si="11"/>
        <v>5</v>
      </c>
      <c r="Z19" s="65">
        <f>VLOOKUP($A19,'Return Data'!$B$7:$R$2843,16,0)</f>
        <v>7.6368999999999998</v>
      </c>
      <c r="AA19" s="67">
        <f t="shared" si="9"/>
        <v>8</v>
      </c>
    </row>
    <row r="20" spans="1:27" x14ac:dyDescent="0.3">
      <c r="A20" s="63" t="s">
        <v>1228</v>
      </c>
      <c r="B20" s="64">
        <f>VLOOKUP($A20,'Return Data'!$B$7:$R$2843,3,0)</f>
        <v>44438</v>
      </c>
      <c r="C20" s="65">
        <f>VLOOKUP($A20,'Return Data'!$B$7:$R$2843,4,0)</f>
        <v>1070.3362999999999</v>
      </c>
      <c r="D20" s="65">
        <f>VLOOKUP($A20,'Return Data'!$B$7:$R$2843,5,0)</f>
        <v>3.4258999999999999</v>
      </c>
      <c r="E20" s="66">
        <f t="shared" si="0"/>
        <v>16</v>
      </c>
      <c r="F20" s="65">
        <f>VLOOKUP($A20,'Return Data'!$B$7:$R$2843,6,0)</f>
        <v>3.4258999999999999</v>
      </c>
      <c r="G20" s="66">
        <f t="shared" si="1"/>
        <v>16</v>
      </c>
      <c r="H20" s="65">
        <f>VLOOKUP($A20,'Return Data'!$B$7:$R$2843,7,0)</f>
        <v>4.3964999999999996</v>
      </c>
      <c r="I20" s="66">
        <f t="shared" si="2"/>
        <v>4</v>
      </c>
      <c r="J20" s="65">
        <f>VLOOKUP($A20,'Return Data'!$B$7:$R$2843,8,0)</f>
        <v>5.0021000000000004</v>
      </c>
      <c r="K20" s="66">
        <f t="shared" si="3"/>
        <v>1</v>
      </c>
      <c r="L20" s="65">
        <f>VLOOKUP($A20,'Return Data'!$B$7:$R$2843,9,0)</f>
        <v>4.7138999999999998</v>
      </c>
      <c r="M20" s="66">
        <f t="shared" si="4"/>
        <v>1</v>
      </c>
      <c r="N20" s="65">
        <f>VLOOKUP($A20,'Return Data'!$B$7:$R$2843,10,0)</f>
        <v>4.2290000000000001</v>
      </c>
      <c r="O20" s="66">
        <f t="shared" si="5"/>
        <v>2</v>
      </c>
      <c r="P20" s="65">
        <f>VLOOKUP($A20,'Return Data'!$B$7:$R$2843,11,0)</f>
        <v>3.9542000000000002</v>
      </c>
      <c r="Q20" s="66">
        <f t="shared" si="6"/>
        <v>13</v>
      </c>
      <c r="R20" s="65">
        <f>VLOOKUP($A20,'Return Data'!$B$7:$R$2843,12,0)</f>
        <v>3.7747000000000002</v>
      </c>
      <c r="S20" s="66">
        <f t="shared" si="7"/>
        <v>12</v>
      </c>
      <c r="T20" s="65"/>
      <c r="U20" s="66"/>
      <c r="V20" s="65"/>
      <c r="W20" s="66"/>
      <c r="X20" s="65"/>
      <c r="Y20" s="66"/>
      <c r="Z20" s="65">
        <f>VLOOKUP($A20,'Return Data'!$B$7:$R$2843,16,0)</f>
        <v>4.6839000000000004</v>
      </c>
      <c r="AA20" s="67">
        <f t="shared" si="9"/>
        <v>16</v>
      </c>
    </row>
    <row r="21" spans="1:27" x14ac:dyDescent="0.3">
      <c r="A21" s="63" t="s">
        <v>1232</v>
      </c>
      <c r="B21" s="64">
        <f>VLOOKUP($A21,'Return Data'!$B$7:$R$2843,3,0)</f>
        <v>44438</v>
      </c>
      <c r="C21" s="65">
        <f>VLOOKUP($A21,'Return Data'!$B$7:$R$2843,4,0)</f>
        <v>34.765799999999999</v>
      </c>
      <c r="D21" s="65">
        <f>VLOOKUP($A21,'Return Data'!$B$7:$R$2843,5,0)</f>
        <v>3.6406999999999998</v>
      </c>
      <c r="E21" s="66">
        <f t="shared" si="0"/>
        <v>12</v>
      </c>
      <c r="F21" s="65">
        <f>VLOOKUP($A21,'Return Data'!$B$7:$R$2843,6,0)</f>
        <v>3.6406999999999998</v>
      </c>
      <c r="G21" s="66">
        <f t="shared" si="1"/>
        <v>12</v>
      </c>
      <c r="H21" s="65">
        <f>VLOOKUP($A21,'Return Data'!$B$7:$R$2843,7,0)</f>
        <v>4.0227000000000004</v>
      </c>
      <c r="I21" s="66">
        <f t="shared" si="2"/>
        <v>8</v>
      </c>
      <c r="J21" s="65">
        <f>VLOOKUP($A21,'Return Data'!$B$7:$R$2843,8,0)</f>
        <v>4.2263999999999999</v>
      </c>
      <c r="K21" s="66">
        <f t="shared" si="3"/>
        <v>13</v>
      </c>
      <c r="L21" s="65">
        <f>VLOOKUP($A21,'Return Data'!$B$7:$R$2843,9,0)</f>
        <v>4.16</v>
      </c>
      <c r="M21" s="66">
        <f t="shared" si="4"/>
        <v>10</v>
      </c>
      <c r="N21" s="65">
        <f>VLOOKUP($A21,'Return Data'!$B$7:$R$2843,10,0)</f>
        <v>4.0274999999999999</v>
      </c>
      <c r="O21" s="66">
        <f t="shared" si="5"/>
        <v>12</v>
      </c>
      <c r="P21" s="65">
        <f>VLOOKUP($A21,'Return Data'!$B$7:$R$2843,11,0)</f>
        <v>4.1303999999999998</v>
      </c>
      <c r="Q21" s="66">
        <f t="shared" si="6"/>
        <v>7</v>
      </c>
      <c r="R21" s="65">
        <f>VLOOKUP($A21,'Return Data'!$B$7:$R$2843,12,0)</f>
        <v>3.9060999999999999</v>
      </c>
      <c r="S21" s="66">
        <f t="shared" si="7"/>
        <v>8</v>
      </c>
      <c r="T21" s="65">
        <f>VLOOKUP($A21,'Return Data'!$B$7:$R$2843,13,0)</f>
        <v>4.1181000000000001</v>
      </c>
      <c r="U21" s="66">
        <f>RANK(T21,T$8:T$24,0)</f>
        <v>4</v>
      </c>
      <c r="V21" s="65">
        <f>VLOOKUP($A21,'Return Data'!$B$7:$R$2843,17,0)</f>
        <v>5.6424000000000003</v>
      </c>
      <c r="W21" s="66">
        <f>RANK(V21,V$8:V$24,0)</f>
        <v>5</v>
      </c>
      <c r="X21" s="65">
        <f>VLOOKUP($A21,'Return Data'!$B$7:$R$2843,14,0)</f>
        <v>6.7034000000000002</v>
      </c>
      <c r="Y21" s="66">
        <f>RANK(X21,X$8:X$24,0)</f>
        <v>4</v>
      </c>
      <c r="Z21" s="65">
        <f>VLOOKUP($A21,'Return Data'!$B$7:$R$2843,16,0)</f>
        <v>7.9858000000000002</v>
      </c>
      <c r="AA21" s="67">
        <f t="shared" si="9"/>
        <v>2</v>
      </c>
    </row>
    <row r="22" spans="1:27" x14ac:dyDescent="0.3">
      <c r="A22" s="63" t="s">
        <v>1234</v>
      </c>
      <c r="B22" s="64">
        <f>VLOOKUP($A22,'Return Data'!$B$7:$R$2843,3,0)</f>
        <v>44438</v>
      </c>
      <c r="C22" s="65">
        <f>VLOOKUP($A22,'Return Data'!$B$7:$R$2843,4,0)</f>
        <v>11.8856</v>
      </c>
      <c r="D22" s="65">
        <f>VLOOKUP($A22,'Return Data'!$B$7:$R$2843,5,0)</f>
        <v>3.6861999999999999</v>
      </c>
      <c r="E22" s="66">
        <f t="shared" si="0"/>
        <v>10</v>
      </c>
      <c r="F22" s="65">
        <f>VLOOKUP($A22,'Return Data'!$B$7:$R$2843,6,0)</f>
        <v>3.6861999999999999</v>
      </c>
      <c r="G22" s="66">
        <f t="shared" si="1"/>
        <v>10</v>
      </c>
      <c r="H22" s="65">
        <f>VLOOKUP($A22,'Return Data'!$B$7:$R$2843,7,0)</f>
        <v>3.6438000000000001</v>
      </c>
      <c r="I22" s="66">
        <f t="shared" si="2"/>
        <v>16</v>
      </c>
      <c r="J22" s="65">
        <f>VLOOKUP($A22,'Return Data'!$B$7:$R$2843,8,0)</f>
        <v>3.6551999999999998</v>
      </c>
      <c r="K22" s="66">
        <f t="shared" si="3"/>
        <v>17</v>
      </c>
      <c r="L22" s="65">
        <f>VLOOKUP($A22,'Return Data'!$B$7:$R$2843,9,0)</f>
        <v>3.7265999999999999</v>
      </c>
      <c r="M22" s="66">
        <f t="shared" si="4"/>
        <v>17</v>
      </c>
      <c r="N22" s="65">
        <f>VLOOKUP($A22,'Return Data'!$B$7:$R$2843,10,0)</f>
        <v>3.6838000000000002</v>
      </c>
      <c r="O22" s="66">
        <f t="shared" si="5"/>
        <v>15</v>
      </c>
      <c r="P22" s="65">
        <f>VLOOKUP($A22,'Return Data'!$B$7:$R$2843,11,0)</f>
        <v>3.6175000000000002</v>
      </c>
      <c r="Q22" s="66">
        <f t="shared" si="6"/>
        <v>15</v>
      </c>
      <c r="R22" s="65">
        <f>VLOOKUP($A22,'Return Data'!$B$7:$R$2843,12,0)</f>
        <v>3.5076000000000001</v>
      </c>
      <c r="S22" s="66">
        <f t="shared" si="7"/>
        <v>15</v>
      </c>
      <c r="T22" s="65">
        <f>VLOOKUP($A22,'Return Data'!$B$7:$R$2843,13,0)</f>
        <v>3.5794000000000001</v>
      </c>
      <c r="U22" s="66">
        <f>RANK(T22,T$8:T$24,0)</f>
        <v>14</v>
      </c>
      <c r="V22" s="65">
        <f>VLOOKUP($A22,'Return Data'!$B$7:$R$2843,17,0)</f>
        <v>4.9108999999999998</v>
      </c>
      <c r="W22" s="66">
        <f>RANK(V22,V$8:V$24,0)</f>
        <v>14</v>
      </c>
      <c r="X22" s="65"/>
      <c r="Y22" s="66"/>
      <c r="Z22" s="65">
        <f>VLOOKUP($A22,'Return Data'!$B$7:$R$2843,16,0)</f>
        <v>6.0754999999999999</v>
      </c>
      <c r="AA22" s="67">
        <f t="shared" si="9"/>
        <v>14</v>
      </c>
    </row>
    <row r="23" spans="1:27" x14ac:dyDescent="0.3">
      <c r="A23" s="63" t="s">
        <v>1236</v>
      </c>
      <c r="B23" s="64">
        <f>VLOOKUP($A23,'Return Data'!$B$7:$R$2843,3,0)</f>
        <v>44438</v>
      </c>
      <c r="C23" s="65">
        <f>VLOOKUP($A23,'Return Data'!$B$7:$R$2843,4,0)</f>
        <v>3736.2361999999998</v>
      </c>
      <c r="D23" s="65">
        <f>VLOOKUP($A23,'Return Data'!$B$7:$R$2843,5,0)</f>
        <v>3.7707999999999999</v>
      </c>
      <c r="E23" s="66">
        <f t="shared" si="0"/>
        <v>9</v>
      </c>
      <c r="F23" s="65">
        <f>VLOOKUP($A23,'Return Data'!$B$7:$R$2843,6,0)</f>
        <v>3.7707999999999999</v>
      </c>
      <c r="G23" s="66">
        <f t="shared" si="1"/>
        <v>9</v>
      </c>
      <c r="H23" s="65">
        <f>VLOOKUP($A23,'Return Data'!$B$7:$R$2843,7,0)</f>
        <v>4.1189999999999998</v>
      </c>
      <c r="I23" s="66">
        <f t="shared" si="2"/>
        <v>7</v>
      </c>
      <c r="J23" s="65">
        <f>VLOOKUP($A23,'Return Data'!$B$7:$R$2843,8,0)</f>
        <v>4.4405999999999999</v>
      </c>
      <c r="K23" s="66">
        <f t="shared" si="3"/>
        <v>7</v>
      </c>
      <c r="L23" s="65">
        <f>VLOOKUP($A23,'Return Data'!$B$7:$R$2843,9,0)</f>
        <v>4.3821000000000003</v>
      </c>
      <c r="M23" s="66">
        <f t="shared" si="4"/>
        <v>2</v>
      </c>
      <c r="N23" s="65">
        <f>VLOOKUP($A23,'Return Data'!$B$7:$R$2843,10,0)</f>
        <v>4.3152999999999997</v>
      </c>
      <c r="O23" s="66">
        <f t="shared" si="5"/>
        <v>1</v>
      </c>
      <c r="P23" s="65">
        <f>VLOOKUP($A23,'Return Data'!$B$7:$R$2843,11,0)</f>
        <v>4.5473999999999997</v>
      </c>
      <c r="Q23" s="66">
        <f t="shared" si="6"/>
        <v>1</v>
      </c>
      <c r="R23" s="65">
        <f>VLOOKUP($A23,'Return Data'!$B$7:$R$2843,12,0)</f>
        <v>4.2100999999999997</v>
      </c>
      <c r="S23" s="66">
        <f t="shared" si="7"/>
        <v>1</v>
      </c>
      <c r="T23" s="65">
        <f>VLOOKUP($A23,'Return Data'!$B$7:$R$2843,13,0)</f>
        <v>4.4012000000000002</v>
      </c>
      <c r="U23" s="66">
        <f>RANK(T23,T$8:T$24,0)</f>
        <v>1</v>
      </c>
      <c r="V23" s="65">
        <f>VLOOKUP($A23,'Return Data'!$B$7:$R$2843,17,0)</f>
        <v>5.7934000000000001</v>
      </c>
      <c r="W23" s="66">
        <f>RANK(V23,V$8:V$24,0)</f>
        <v>4</v>
      </c>
      <c r="X23" s="65">
        <f>VLOOKUP($A23,'Return Data'!$B$7:$R$2843,14,0)</f>
        <v>4.1417000000000002</v>
      </c>
      <c r="Y23" s="66">
        <f>RANK(X23,X$8:X$24,0)</f>
        <v>13</v>
      </c>
      <c r="Z23" s="65">
        <f>VLOOKUP($A23,'Return Data'!$B$7:$R$2843,16,0)</f>
        <v>6.7511999999999999</v>
      </c>
      <c r="AA23" s="67">
        <f t="shared" si="9"/>
        <v>13</v>
      </c>
    </row>
    <row r="24" spans="1:27" x14ac:dyDescent="0.3">
      <c r="A24" s="63" t="s">
        <v>1238</v>
      </c>
      <c r="B24" s="64">
        <f>VLOOKUP($A24,'Return Data'!$B$7:$R$2843,3,0)</f>
        <v>44438</v>
      </c>
      <c r="C24" s="65">
        <f>VLOOKUP($A24,'Return Data'!$B$7:$R$2843,4,0)</f>
        <v>2434.5425</v>
      </c>
      <c r="D24" s="65">
        <f>VLOOKUP($A24,'Return Data'!$B$7:$R$2843,5,0)</f>
        <v>4.0753000000000004</v>
      </c>
      <c r="E24" s="66">
        <f t="shared" si="0"/>
        <v>4</v>
      </c>
      <c r="F24" s="65">
        <f>VLOOKUP($A24,'Return Data'!$B$7:$R$2843,6,0)</f>
        <v>4.0753000000000004</v>
      </c>
      <c r="G24" s="66">
        <f t="shared" si="1"/>
        <v>4</v>
      </c>
      <c r="H24" s="65">
        <f>VLOOKUP($A24,'Return Data'!$B$7:$R$2843,7,0)</f>
        <v>3.9062999999999999</v>
      </c>
      <c r="I24" s="66">
        <f t="shared" si="2"/>
        <v>11</v>
      </c>
      <c r="J24" s="65">
        <f>VLOOKUP($A24,'Return Data'!$B$7:$R$2843,8,0)</f>
        <v>4.2409999999999997</v>
      </c>
      <c r="K24" s="66">
        <f t="shared" si="3"/>
        <v>12</v>
      </c>
      <c r="L24" s="65">
        <f>VLOOKUP($A24,'Return Data'!$B$7:$R$2843,9,0)</f>
        <v>4.1691000000000003</v>
      </c>
      <c r="M24" s="66">
        <f t="shared" si="4"/>
        <v>9</v>
      </c>
      <c r="N24" s="65">
        <f>VLOOKUP($A24,'Return Data'!$B$7:$R$2843,10,0)</f>
        <v>4.0357000000000003</v>
      </c>
      <c r="O24" s="66">
        <f t="shared" si="5"/>
        <v>10</v>
      </c>
      <c r="P24" s="65">
        <f>VLOOKUP($A24,'Return Data'!$B$7:$R$2843,11,0)</f>
        <v>4.077</v>
      </c>
      <c r="Q24" s="66">
        <f t="shared" si="6"/>
        <v>11</v>
      </c>
      <c r="R24" s="65">
        <f>VLOOKUP($A24,'Return Data'!$B$7:$R$2843,12,0)</f>
        <v>3.8673000000000002</v>
      </c>
      <c r="S24" s="66">
        <f t="shared" si="7"/>
        <v>9</v>
      </c>
      <c r="T24" s="65">
        <f>VLOOKUP($A24,'Return Data'!$B$7:$R$2843,13,0)</f>
        <v>4.0392999999999999</v>
      </c>
      <c r="U24" s="66">
        <f>RANK(T24,T$8:T$24,0)</f>
        <v>8</v>
      </c>
      <c r="V24" s="65">
        <f>VLOOKUP($A24,'Return Data'!$B$7:$R$2843,17,0)</f>
        <v>5.4745999999999997</v>
      </c>
      <c r="W24" s="66">
        <f>RANK(V24,V$8:V$24,0)</f>
        <v>10</v>
      </c>
      <c r="X24" s="65">
        <f>VLOOKUP($A24,'Return Data'!$B$7:$R$2843,14,0)</f>
        <v>6.5627000000000004</v>
      </c>
      <c r="Y24" s="66">
        <f>RANK(X24,X$8:X$24,0)</f>
        <v>7</v>
      </c>
      <c r="Z24" s="65">
        <f>VLOOKUP($A24,'Return Data'!$B$7:$R$2843,16,0)</f>
        <v>7.6371000000000002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3.7954705882352946</v>
      </c>
      <c r="E26" s="74"/>
      <c r="F26" s="75">
        <f>AVERAGE(F8:F24)</f>
        <v>3.7954705882352946</v>
      </c>
      <c r="G26" s="74"/>
      <c r="H26" s="75">
        <f>AVERAGE(H8:H24)</f>
        <v>4.0729294117647061</v>
      </c>
      <c r="I26" s="74"/>
      <c r="J26" s="75">
        <f>AVERAGE(J8:J24)</f>
        <v>4.2920235294117646</v>
      </c>
      <c r="K26" s="74"/>
      <c r="L26" s="75">
        <f>AVERAGE(L8:L24)</f>
        <v>4.1628588235294117</v>
      </c>
      <c r="M26" s="74"/>
      <c r="N26" s="75">
        <f>AVERAGE(N8:N24)</f>
        <v>3.9815117647058829</v>
      </c>
      <c r="O26" s="74"/>
      <c r="P26" s="75">
        <f>AVERAGE(P8:P24)</f>
        <v>4.0452941176470585</v>
      </c>
      <c r="Q26" s="74"/>
      <c r="R26" s="75">
        <f>AVERAGE(R8:R24)</f>
        <v>3.7905529411764709</v>
      </c>
      <c r="S26" s="74"/>
      <c r="T26" s="75">
        <f>AVERAGE(T8:T24)</f>
        <v>3.9384874999999999</v>
      </c>
      <c r="U26" s="74"/>
      <c r="V26" s="75">
        <f>AVERAGE(V8:V24)</f>
        <v>5.5459428571428573</v>
      </c>
      <c r="W26" s="74"/>
      <c r="X26" s="75">
        <f>AVERAGE(X8:X24)</f>
        <v>6.3657076923076925</v>
      </c>
      <c r="Y26" s="74"/>
      <c r="Z26" s="75">
        <f>AVERAGE(Z8:Z24)</f>
        <v>7.1014941176470581</v>
      </c>
      <c r="AA26" s="76"/>
    </row>
    <row r="27" spans="1:27" x14ac:dyDescent="0.3">
      <c r="A27" s="73" t="s">
        <v>28</v>
      </c>
      <c r="B27" s="74"/>
      <c r="C27" s="74"/>
      <c r="D27" s="75">
        <f>MIN(D8:D24)</f>
        <v>3.2650000000000001</v>
      </c>
      <c r="E27" s="74"/>
      <c r="F27" s="75">
        <f>MIN(F8:F24)</f>
        <v>3.2650000000000001</v>
      </c>
      <c r="G27" s="74"/>
      <c r="H27" s="75">
        <f>MIN(H8:H24)</f>
        <v>3.6356000000000002</v>
      </c>
      <c r="I27" s="74"/>
      <c r="J27" s="75">
        <f>MIN(J8:J24)</f>
        <v>3.6551999999999998</v>
      </c>
      <c r="K27" s="74"/>
      <c r="L27" s="75">
        <f>MIN(L8:L24)</f>
        <v>3.7265999999999999</v>
      </c>
      <c r="M27" s="74"/>
      <c r="N27" s="75">
        <f>MIN(N8:N24)</f>
        <v>3.1949999999999998</v>
      </c>
      <c r="O27" s="74"/>
      <c r="P27" s="75">
        <f>MIN(P8:P24)</f>
        <v>3.0834000000000001</v>
      </c>
      <c r="Q27" s="74"/>
      <c r="R27" s="75">
        <f>MIN(R8:R24)</f>
        <v>3.0110999999999999</v>
      </c>
      <c r="S27" s="74"/>
      <c r="T27" s="75">
        <f>MIN(T8:T24)</f>
        <v>3.1633</v>
      </c>
      <c r="U27" s="74"/>
      <c r="V27" s="75">
        <f>MIN(V8:V24)</f>
        <v>4.9108999999999998</v>
      </c>
      <c r="W27" s="74"/>
      <c r="X27" s="75">
        <f>MIN(X8:X24)</f>
        <v>4.1417000000000002</v>
      </c>
      <c r="Y27" s="74"/>
      <c r="Z27" s="75">
        <f>MIN(Z8:Z24)</f>
        <v>4.6413000000000002</v>
      </c>
      <c r="AA27" s="76"/>
    </row>
    <row r="28" spans="1:27" ht="15" thickBot="1" x14ac:dyDescent="0.35">
      <c r="A28" s="77" t="s">
        <v>29</v>
      </c>
      <c r="B28" s="78"/>
      <c r="C28" s="78"/>
      <c r="D28" s="79">
        <f>MAX(D8:D24)</f>
        <v>4.2835999999999999</v>
      </c>
      <c r="E28" s="78"/>
      <c r="F28" s="79">
        <f>MAX(F8:F24)</f>
        <v>4.2835999999999999</v>
      </c>
      <c r="G28" s="78"/>
      <c r="H28" s="79">
        <f>MAX(H8:H24)</f>
        <v>5.0198</v>
      </c>
      <c r="I28" s="78"/>
      <c r="J28" s="79">
        <f>MAX(J8:J24)</f>
        <v>5.0021000000000004</v>
      </c>
      <c r="K28" s="78"/>
      <c r="L28" s="79">
        <f>MAX(L8:L24)</f>
        <v>4.7138999999999998</v>
      </c>
      <c r="M28" s="78"/>
      <c r="N28" s="79">
        <f>MAX(N8:N24)</f>
        <v>4.3152999999999997</v>
      </c>
      <c r="O28" s="78"/>
      <c r="P28" s="79">
        <f>MAX(P8:P24)</f>
        <v>4.5473999999999997</v>
      </c>
      <c r="Q28" s="78"/>
      <c r="R28" s="79">
        <f>MAX(R8:R24)</f>
        <v>4.2100999999999997</v>
      </c>
      <c r="S28" s="78"/>
      <c r="T28" s="79">
        <f>MAX(T8:T24)</f>
        <v>4.4012000000000002</v>
      </c>
      <c r="U28" s="78"/>
      <c r="V28" s="79">
        <f>MAX(V8:V24)</f>
        <v>6.1414999999999997</v>
      </c>
      <c r="W28" s="78"/>
      <c r="X28" s="79">
        <f>MAX(X8:X24)</f>
        <v>6.8510999999999997</v>
      </c>
      <c r="Y28" s="78"/>
      <c r="Z28" s="79">
        <f>MAX(Z8:Z24)</f>
        <v>8.0297000000000001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44438</v>
      </c>
      <c r="C8" s="65">
        <f>VLOOKUP($A8,'Return Data'!$B$7:$R$2843,4,0)</f>
        <v>289.77019999999999</v>
      </c>
      <c r="D8" s="65">
        <f>VLOOKUP($A8,'Return Data'!$B$7:$R$2843,5,0)</f>
        <v>3.7757999999999998</v>
      </c>
      <c r="E8" s="66">
        <f t="shared" ref="E8:E24" si="0">RANK(D8,D$8:D$24,0)</f>
        <v>6</v>
      </c>
      <c r="F8" s="65">
        <f>VLOOKUP($A8,'Return Data'!$B$7:$R$2843,6,0)</f>
        <v>3.7757999999999998</v>
      </c>
      <c r="G8" s="66">
        <f t="shared" ref="G8:G24" si="1">RANK(F8,F$8:F$24,0)</f>
        <v>6</v>
      </c>
      <c r="H8" s="65">
        <f>VLOOKUP($A8,'Return Data'!$B$7:$R$2843,7,0)</f>
        <v>4.2969999999999997</v>
      </c>
      <c r="I8" s="66">
        <f t="shared" ref="I8:I24" si="2">RANK(H8,H$8:H$24,0)</f>
        <v>2</v>
      </c>
      <c r="J8" s="65">
        <f>VLOOKUP($A8,'Return Data'!$B$7:$R$2843,8,0)</f>
        <v>4.3463000000000003</v>
      </c>
      <c r="K8" s="66">
        <f t="shared" ref="K8:K24" si="3">RANK(J8,J$8:J$24,0)</f>
        <v>2</v>
      </c>
      <c r="L8" s="65">
        <f>VLOOKUP($A8,'Return Data'!$B$7:$R$2843,9,0)</f>
        <v>4.1902999999999997</v>
      </c>
      <c r="M8" s="66">
        <f t="shared" ref="M8:M24" si="4">RANK(L8,L$8:L$24,0)</f>
        <v>1</v>
      </c>
      <c r="N8" s="65">
        <f>VLOOKUP($A8,'Return Data'!$B$7:$R$2843,10,0)</f>
        <v>4.0671999999999997</v>
      </c>
      <c r="O8" s="66">
        <f t="shared" ref="O8:O24" si="5">RANK(N8,N$8:N$24,0)</f>
        <v>2</v>
      </c>
      <c r="P8" s="65">
        <f>VLOOKUP($A8,'Return Data'!$B$7:$R$2843,11,0)</f>
        <v>4.1794000000000002</v>
      </c>
      <c r="Q8" s="66">
        <f t="shared" ref="Q8:Q24" si="6">RANK(P8,P$8:P$24,0)</f>
        <v>3</v>
      </c>
      <c r="R8" s="65">
        <f>VLOOKUP($A8,'Return Data'!$B$7:$R$2843,12,0)</f>
        <v>3.8906000000000001</v>
      </c>
      <c r="S8" s="66">
        <f t="shared" ref="S8:S24" si="7">RANK(R8,R$8:R$24,0)</f>
        <v>2</v>
      </c>
      <c r="T8" s="65">
        <f>VLOOKUP($A8,'Return Data'!$B$7:$R$2843,13,0)</f>
        <v>4.1010999999999997</v>
      </c>
      <c r="U8" s="66">
        <f t="shared" ref="U8:U19" si="8">RANK(T8,T$8:T$24,0)</f>
        <v>2</v>
      </c>
      <c r="V8" s="65">
        <f>VLOOKUP($A8,'Return Data'!$B$7:$R$2843,17,0)</f>
        <v>5.7043999999999997</v>
      </c>
      <c r="W8" s="66">
        <f>RANK(V8,V$8:V$24,0)</f>
        <v>1</v>
      </c>
      <c r="X8" s="65">
        <f>VLOOKUP($A8,'Return Data'!$B$7:$R$2843,14,0)</f>
        <v>6.7222999999999997</v>
      </c>
      <c r="Y8" s="66">
        <f>RANK(X8,X$8:X$24,0)</f>
        <v>1</v>
      </c>
      <c r="Z8" s="65">
        <f>VLOOKUP($A8,'Return Data'!$B$7:$R$2843,16,0)</f>
        <v>6.9236000000000004</v>
      </c>
      <c r="AA8" s="67">
        <f t="shared" ref="AA8:AA24" si="9">RANK(Z8,Z$8:Z$24,0)</f>
        <v>10</v>
      </c>
    </row>
    <row r="9" spans="1:27" x14ac:dyDescent="0.3">
      <c r="A9" s="63" t="s">
        <v>1203</v>
      </c>
      <c r="B9" s="64">
        <f>VLOOKUP($A9,'Return Data'!$B$7:$R$2843,3,0)</f>
        <v>44438</v>
      </c>
      <c r="C9" s="65">
        <f>VLOOKUP($A9,'Return Data'!$B$7:$R$2843,4,0)</f>
        <v>1122.2619</v>
      </c>
      <c r="D9" s="65">
        <f>VLOOKUP($A9,'Return Data'!$B$7:$R$2843,5,0)</f>
        <v>4.1254</v>
      </c>
      <c r="E9" s="66">
        <f t="shared" si="0"/>
        <v>1</v>
      </c>
      <c r="F9" s="65">
        <f>VLOOKUP($A9,'Return Data'!$B$7:$R$2843,6,0)</f>
        <v>4.1254</v>
      </c>
      <c r="G9" s="66">
        <f t="shared" si="1"/>
        <v>1</v>
      </c>
      <c r="H9" s="65">
        <f>VLOOKUP($A9,'Return Data'!$B$7:$R$2843,7,0)</f>
        <v>4.2286999999999999</v>
      </c>
      <c r="I9" s="66">
        <f t="shared" si="2"/>
        <v>4</v>
      </c>
      <c r="J9" s="65">
        <f>VLOOKUP($A9,'Return Data'!$B$7:$R$2843,8,0)</f>
        <v>4.2975000000000003</v>
      </c>
      <c r="K9" s="66">
        <f t="shared" si="3"/>
        <v>4</v>
      </c>
      <c r="L9" s="65">
        <f>VLOOKUP($A9,'Return Data'!$B$7:$R$2843,9,0)</f>
        <v>4.0944000000000003</v>
      </c>
      <c r="M9" s="66">
        <f t="shared" si="4"/>
        <v>5</v>
      </c>
      <c r="N9" s="65">
        <f>VLOOKUP($A9,'Return Data'!$B$7:$R$2843,10,0)</f>
        <v>3.9599000000000002</v>
      </c>
      <c r="O9" s="66">
        <f t="shared" si="5"/>
        <v>4</v>
      </c>
      <c r="P9" s="65">
        <f>VLOOKUP($A9,'Return Data'!$B$7:$R$2843,11,0)</f>
        <v>4.0163000000000002</v>
      </c>
      <c r="Q9" s="66">
        <f t="shared" si="6"/>
        <v>6</v>
      </c>
      <c r="R9" s="65">
        <f>VLOOKUP($A9,'Return Data'!$B$7:$R$2843,12,0)</f>
        <v>3.7877999999999998</v>
      </c>
      <c r="S9" s="66">
        <f t="shared" si="7"/>
        <v>5</v>
      </c>
      <c r="T9" s="65">
        <f>VLOOKUP($A9,'Return Data'!$B$7:$R$2843,13,0)</f>
        <v>3.9714</v>
      </c>
      <c r="U9" s="66">
        <f t="shared" si="8"/>
        <v>4</v>
      </c>
      <c r="V9" s="65"/>
      <c r="W9" s="66"/>
      <c r="X9" s="65"/>
      <c r="Y9" s="66"/>
      <c r="Z9" s="65">
        <f>VLOOKUP($A9,'Return Data'!$B$7:$R$2843,16,0)</f>
        <v>5.7347000000000001</v>
      </c>
      <c r="AA9" s="67">
        <f t="shared" si="9"/>
        <v>15</v>
      </c>
    </row>
    <row r="10" spans="1:27" x14ac:dyDescent="0.3">
      <c r="A10" s="63" t="s">
        <v>1205</v>
      </c>
      <c r="B10" s="64">
        <f>VLOOKUP($A10,'Return Data'!$B$7:$R$2843,3,0)</f>
        <v>44438</v>
      </c>
      <c r="C10" s="65">
        <f>VLOOKUP($A10,'Return Data'!$B$7:$R$2843,4,0)</f>
        <v>1097.5977</v>
      </c>
      <c r="D10" s="65">
        <f>VLOOKUP($A10,'Return Data'!$B$7:$R$2843,5,0)</f>
        <v>3.3839999999999999</v>
      </c>
      <c r="E10" s="66">
        <f t="shared" si="0"/>
        <v>11</v>
      </c>
      <c r="F10" s="65">
        <f>VLOOKUP($A10,'Return Data'!$B$7:$R$2843,6,0)</f>
        <v>3.3839999999999999</v>
      </c>
      <c r="G10" s="66">
        <f t="shared" si="1"/>
        <v>11</v>
      </c>
      <c r="H10" s="65">
        <f>VLOOKUP($A10,'Return Data'!$B$7:$R$2843,7,0)</f>
        <v>3.6006</v>
      </c>
      <c r="I10" s="66">
        <f t="shared" si="2"/>
        <v>9</v>
      </c>
      <c r="J10" s="65">
        <f>VLOOKUP($A10,'Return Data'!$B$7:$R$2843,8,0)</f>
        <v>3.4110999999999998</v>
      </c>
      <c r="K10" s="66">
        <f t="shared" si="3"/>
        <v>16</v>
      </c>
      <c r="L10" s="65">
        <f>VLOOKUP($A10,'Return Data'!$B$7:$R$2843,9,0)</f>
        <v>3.4396</v>
      </c>
      <c r="M10" s="66">
        <f t="shared" si="4"/>
        <v>16</v>
      </c>
      <c r="N10" s="65">
        <f>VLOOKUP($A10,'Return Data'!$B$7:$R$2843,10,0)</f>
        <v>2.9106999999999998</v>
      </c>
      <c r="O10" s="66">
        <f t="shared" si="5"/>
        <v>17</v>
      </c>
      <c r="P10" s="65">
        <f>VLOOKUP($A10,'Return Data'!$B$7:$R$2843,11,0)</f>
        <v>2.7867000000000002</v>
      </c>
      <c r="Q10" s="66">
        <f t="shared" si="6"/>
        <v>17</v>
      </c>
      <c r="R10" s="65">
        <f>VLOOKUP($A10,'Return Data'!$B$7:$R$2843,12,0)</f>
        <v>2.7052999999999998</v>
      </c>
      <c r="S10" s="66">
        <f t="shared" si="7"/>
        <v>17</v>
      </c>
      <c r="T10" s="65">
        <f>VLOOKUP($A10,'Return Data'!$B$7:$R$2843,13,0)</f>
        <v>2.8338999999999999</v>
      </c>
      <c r="U10" s="66">
        <f t="shared" si="8"/>
        <v>16</v>
      </c>
      <c r="V10" s="65"/>
      <c r="W10" s="66"/>
      <c r="X10" s="65"/>
      <c r="Y10" s="66"/>
      <c r="Z10" s="65">
        <f>VLOOKUP($A10,'Return Data'!$B$7:$R$2843,16,0)</f>
        <v>4.3238000000000003</v>
      </c>
      <c r="AA10" s="67">
        <f t="shared" si="9"/>
        <v>16</v>
      </c>
    </row>
    <row r="11" spans="1:27" x14ac:dyDescent="0.3">
      <c r="A11" s="63" t="s">
        <v>1207</v>
      </c>
      <c r="B11" s="64">
        <f>VLOOKUP($A11,'Return Data'!$B$7:$R$2843,3,0)</f>
        <v>44438</v>
      </c>
      <c r="C11" s="65">
        <f>VLOOKUP($A11,'Return Data'!$B$7:$R$2843,4,0)</f>
        <v>41.9617</v>
      </c>
      <c r="D11" s="65">
        <f>VLOOKUP($A11,'Return Data'!$B$7:$R$2843,5,0)</f>
        <v>3.2193000000000001</v>
      </c>
      <c r="E11" s="66">
        <f t="shared" si="0"/>
        <v>13</v>
      </c>
      <c r="F11" s="65">
        <f>VLOOKUP($A11,'Return Data'!$B$7:$R$2843,6,0)</f>
        <v>3.2193000000000001</v>
      </c>
      <c r="G11" s="66">
        <f t="shared" si="1"/>
        <v>13</v>
      </c>
      <c r="H11" s="65">
        <f>VLOOKUP($A11,'Return Data'!$B$7:$R$2843,7,0)</f>
        <v>3.4817</v>
      </c>
      <c r="I11" s="66">
        <f t="shared" si="2"/>
        <v>14</v>
      </c>
      <c r="J11" s="65">
        <f>VLOOKUP($A11,'Return Data'!$B$7:$R$2843,8,0)</f>
        <v>4.1422999999999996</v>
      </c>
      <c r="K11" s="66">
        <f t="shared" si="3"/>
        <v>9</v>
      </c>
      <c r="L11" s="65">
        <f>VLOOKUP($A11,'Return Data'!$B$7:$R$2843,9,0)</f>
        <v>3.9782000000000002</v>
      </c>
      <c r="M11" s="66">
        <f t="shared" si="4"/>
        <v>10</v>
      </c>
      <c r="N11" s="65">
        <f>VLOOKUP($A11,'Return Data'!$B$7:$R$2843,10,0)</f>
        <v>3.9419</v>
      </c>
      <c r="O11" s="66">
        <f t="shared" si="5"/>
        <v>8</v>
      </c>
      <c r="P11" s="65">
        <f>VLOOKUP($A11,'Return Data'!$B$7:$R$2843,11,0)</f>
        <v>4.2331000000000003</v>
      </c>
      <c r="Q11" s="66">
        <f t="shared" si="6"/>
        <v>2</v>
      </c>
      <c r="R11" s="65">
        <f>VLOOKUP($A11,'Return Data'!$B$7:$R$2843,12,0)</f>
        <v>3.7191000000000001</v>
      </c>
      <c r="S11" s="66">
        <f t="shared" si="7"/>
        <v>8</v>
      </c>
      <c r="T11" s="65">
        <f>VLOOKUP($A11,'Return Data'!$B$7:$R$2843,13,0)</f>
        <v>3.7410999999999999</v>
      </c>
      <c r="U11" s="66">
        <f t="shared" si="8"/>
        <v>9</v>
      </c>
      <c r="V11" s="65">
        <f>VLOOKUP($A11,'Return Data'!$B$7:$R$2843,17,0)</f>
        <v>5.1553000000000004</v>
      </c>
      <c r="W11" s="66">
        <f t="shared" ref="W11:W19" si="10">RANK(V11,V$8:V$24,0)</f>
        <v>10</v>
      </c>
      <c r="X11" s="65">
        <f>VLOOKUP($A11,'Return Data'!$B$7:$R$2843,14,0)</f>
        <v>6.2488000000000001</v>
      </c>
      <c r="Y11" s="66">
        <f t="shared" ref="Y11:Y19" si="11">RANK(X11,X$8:X$24,0)</f>
        <v>8</v>
      </c>
      <c r="Z11" s="65">
        <f>VLOOKUP($A11,'Return Data'!$B$7:$R$2843,16,0)</f>
        <v>6.7579000000000002</v>
      </c>
      <c r="AA11" s="67">
        <f t="shared" si="9"/>
        <v>12</v>
      </c>
    </row>
    <row r="12" spans="1:27" x14ac:dyDescent="0.3">
      <c r="A12" s="63" t="s">
        <v>1208</v>
      </c>
      <c r="B12" s="64">
        <f>VLOOKUP($A12,'Return Data'!$B$7:$R$2843,3,0)</f>
        <v>44438</v>
      </c>
      <c r="C12" s="65">
        <f>VLOOKUP($A12,'Return Data'!$B$7:$R$2843,4,0)</f>
        <v>39.552199999999999</v>
      </c>
      <c r="D12" s="65">
        <f>VLOOKUP($A12,'Return Data'!$B$7:$R$2843,5,0)</f>
        <v>3.3538999999999999</v>
      </c>
      <c r="E12" s="66">
        <f t="shared" si="0"/>
        <v>12</v>
      </c>
      <c r="F12" s="65">
        <f>VLOOKUP($A12,'Return Data'!$B$7:$R$2843,6,0)</f>
        <v>3.3538999999999999</v>
      </c>
      <c r="G12" s="66">
        <f t="shared" si="1"/>
        <v>12</v>
      </c>
      <c r="H12" s="65">
        <f>VLOOKUP($A12,'Return Data'!$B$7:$R$2843,7,0)</f>
        <v>3.4695</v>
      </c>
      <c r="I12" s="66">
        <f t="shared" si="2"/>
        <v>16</v>
      </c>
      <c r="J12" s="65">
        <f>VLOOKUP($A12,'Return Data'!$B$7:$R$2843,8,0)</f>
        <v>4.0899000000000001</v>
      </c>
      <c r="K12" s="66">
        <f t="shared" si="3"/>
        <v>11</v>
      </c>
      <c r="L12" s="65">
        <f>VLOOKUP($A12,'Return Data'!$B$7:$R$2843,9,0)</f>
        <v>3.9906000000000001</v>
      </c>
      <c r="M12" s="66">
        <f t="shared" si="4"/>
        <v>9</v>
      </c>
      <c r="N12" s="65">
        <f>VLOOKUP($A12,'Return Data'!$B$7:$R$2843,10,0)</f>
        <v>3.8788999999999998</v>
      </c>
      <c r="O12" s="66">
        <f t="shared" si="5"/>
        <v>10</v>
      </c>
      <c r="P12" s="65">
        <f>VLOOKUP($A12,'Return Data'!$B$7:$R$2843,11,0)</f>
        <v>3.9125999999999999</v>
      </c>
      <c r="Q12" s="66">
        <f t="shared" si="6"/>
        <v>11</v>
      </c>
      <c r="R12" s="65">
        <f>VLOOKUP($A12,'Return Data'!$B$7:$R$2843,12,0)</f>
        <v>3.6111</v>
      </c>
      <c r="S12" s="66">
        <f t="shared" si="7"/>
        <v>11</v>
      </c>
      <c r="T12" s="65">
        <f>VLOOKUP($A12,'Return Data'!$B$7:$R$2843,13,0)</f>
        <v>3.7027999999999999</v>
      </c>
      <c r="U12" s="66">
        <f t="shared" si="8"/>
        <v>10</v>
      </c>
      <c r="V12" s="65">
        <f>VLOOKUP($A12,'Return Data'!$B$7:$R$2843,17,0)</f>
        <v>5.3653000000000004</v>
      </c>
      <c r="W12" s="66">
        <f t="shared" si="10"/>
        <v>8</v>
      </c>
      <c r="X12" s="65">
        <f>VLOOKUP($A12,'Return Data'!$B$7:$R$2843,14,0)</f>
        <v>6.5434999999999999</v>
      </c>
      <c r="Y12" s="66">
        <f t="shared" si="11"/>
        <v>3</v>
      </c>
      <c r="Z12" s="65">
        <f>VLOOKUP($A12,'Return Data'!$B$7:$R$2843,16,0)</f>
        <v>7.2821999999999996</v>
      </c>
      <c r="AA12" s="67">
        <f t="shared" si="9"/>
        <v>6</v>
      </c>
    </row>
    <row r="13" spans="1:27" x14ac:dyDescent="0.3">
      <c r="A13" s="63" t="s">
        <v>1210</v>
      </c>
      <c r="B13" s="64">
        <f>VLOOKUP($A13,'Return Data'!$B$7:$R$2843,3,0)</f>
        <v>44438</v>
      </c>
      <c r="C13" s="65">
        <f>VLOOKUP($A13,'Return Data'!$B$7:$R$2843,4,0)</f>
        <v>4492.0549000000001</v>
      </c>
      <c r="D13" s="65">
        <f>VLOOKUP($A13,'Return Data'!$B$7:$R$2843,5,0)</f>
        <v>3.8993000000000002</v>
      </c>
      <c r="E13" s="66">
        <f t="shared" si="0"/>
        <v>5</v>
      </c>
      <c r="F13" s="65">
        <f>VLOOKUP($A13,'Return Data'!$B$7:$R$2843,6,0)</f>
        <v>3.8993000000000002</v>
      </c>
      <c r="G13" s="66">
        <f t="shared" si="1"/>
        <v>5</v>
      </c>
      <c r="H13" s="65">
        <f>VLOOKUP($A13,'Return Data'!$B$7:$R$2843,7,0)</f>
        <v>4.2809999999999997</v>
      </c>
      <c r="I13" s="66">
        <f t="shared" si="2"/>
        <v>3</v>
      </c>
      <c r="J13" s="65">
        <f>VLOOKUP($A13,'Return Data'!$B$7:$R$2843,8,0)</f>
        <v>4.3068999999999997</v>
      </c>
      <c r="K13" s="66">
        <f t="shared" si="3"/>
        <v>3</v>
      </c>
      <c r="L13" s="65">
        <f>VLOOKUP($A13,'Return Data'!$B$7:$R$2843,9,0)</f>
        <v>4.1497000000000002</v>
      </c>
      <c r="M13" s="66">
        <f t="shared" si="4"/>
        <v>3</v>
      </c>
      <c r="N13" s="65">
        <f>VLOOKUP($A13,'Return Data'!$B$7:$R$2843,10,0)</f>
        <v>3.9937</v>
      </c>
      <c r="O13" s="66">
        <f t="shared" si="5"/>
        <v>3</v>
      </c>
      <c r="P13" s="65">
        <f>VLOOKUP($A13,'Return Data'!$B$7:$R$2843,11,0)</f>
        <v>4.1658999999999997</v>
      </c>
      <c r="Q13" s="66">
        <f t="shared" si="6"/>
        <v>4</v>
      </c>
      <c r="R13" s="65">
        <f>VLOOKUP($A13,'Return Data'!$B$7:$R$2843,12,0)</f>
        <v>3.8148</v>
      </c>
      <c r="S13" s="66">
        <f t="shared" si="7"/>
        <v>4</v>
      </c>
      <c r="T13" s="65">
        <f>VLOOKUP($A13,'Return Data'!$B$7:$R$2843,13,0)</f>
        <v>3.9500999999999999</v>
      </c>
      <c r="U13" s="66">
        <f t="shared" si="8"/>
        <v>5</v>
      </c>
      <c r="V13" s="65">
        <f>VLOOKUP($A13,'Return Data'!$B$7:$R$2843,17,0)</f>
        <v>5.6478999999999999</v>
      </c>
      <c r="W13" s="66">
        <f t="shared" si="10"/>
        <v>2</v>
      </c>
      <c r="X13" s="65">
        <f>VLOOKUP($A13,'Return Data'!$B$7:$R$2843,14,0)</f>
        <v>6.6231999999999998</v>
      </c>
      <c r="Y13" s="66">
        <f t="shared" si="11"/>
        <v>2</v>
      </c>
      <c r="Z13" s="65">
        <f>VLOOKUP($A13,'Return Data'!$B$7:$R$2843,16,0)</f>
        <v>7.1226000000000003</v>
      </c>
      <c r="AA13" s="67">
        <f t="shared" si="9"/>
        <v>9</v>
      </c>
    </row>
    <row r="14" spans="1:27" x14ac:dyDescent="0.3">
      <c r="A14" s="63" t="s">
        <v>1212</v>
      </c>
      <c r="B14" s="64">
        <f>VLOOKUP($A14,'Return Data'!$B$7:$R$2843,3,0)</f>
        <v>44438</v>
      </c>
      <c r="C14" s="65">
        <f>VLOOKUP($A14,'Return Data'!$B$7:$R$2843,4,0)</f>
        <v>297.78370000000001</v>
      </c>
      <c r="D14" s="65">
        <f>VLOOKUP($A14,'Return Data'!$B$7:$R$2843,5,0)</f>
        <v>4.1238999999999999</v>
      </c>
      <c r="E14" s="66">
        <f t="shared" si="0"/>
        <v>2</v>
      </c>
      <c r="F14" s="65">
        <f>VLOOKUP($A14,'Return Data'!$B$7:$R$2843,6,0)</f>
        <v>4.1238999999999999</v>
      </c>
      <c r="G14" s="66">
        <f t="shared" si="1"/>
        <v>2</v>
      </c>
      <c r="H14" s="65">
        <f>VLOOKUP($A14,'Return Data'!$B$7:$R$2843,7,0)</f>
        <v>4.9005000000000001</v>
      </c>
      <c r="I14" s="66">
        <f t="shared" si="2"/>
        <v>1</v>
      </c>
      <c r="J14" s="65">
        <f>VLOOKUP($A14,'Return Data'!$B$7:$R$2843,8,0)</f>
        <v>4.4527999999999999</v>
      </c>
      <c r="K14" s="66">
        <f t="shared" si="3"/>
        <v>1</v>
      </c>
      <c r="L14" s="65">
        <f>VLOOKUP($A14,'Return Data'!$B$7:$R$2843,9,0)</f>
        <v>4.1045999999999996</v>
      </c>
      <c r="M14" s="66">
        <f t="shared" si="4"/>
        <v>4</v>
      </c>
      <c r="N14" s="65">
        <f>VLOOKUP($A14,'Return Data'!$B$7:$R$2843,10,0)</f>
        <v>3.8940999999999999</v>
      </c>
      <c r="O14" s="66">
        <f t="shared" si="5"/>
        <v>9</v>
      </c>
      <c r="P14" s="65">
        <f>VLOOKUP($A14,'Return Data'!$B$7:$R$2843,11,0)</f>
        <v>3.9948000000000001</v>
      </c>
      <c r="Q14" s="66">
        <f t="shared" si="6"/>
        <v>8</v>
      </c>
      <c r="R14" s="65">
        <f>VLOOKUP($A14,'Return Data'!$B$7:$R$2843,12,0)</f>
        <v>3.7246000000000001</v>
      </c>
      <c r="S14" s="66">
        <f t="shared" si="7"/>
        <v>7</v>
      </c>
      <c r="T14" s="65">
        <f>VLOOKUP($A14,'Return Data'!$B$7:$R$2843,13,0)</f>
        <v>3.8923999999999999</v>
      </c>
      <c r="U14" s="66">
        <f t="shared" si="8"/>
        <v>8</v>
      </c>
      <c r="V14" s="65">
        <f>VLOOKUP($A14,'Return Data'!$B$7:$R$2843,17,0)</f>
        <v>5.4635999999999996</v>
      </c>
      <c r="W14" s="66">
        <f t="shared" si="10"/>
        <v>5</v>
      </c>
      <c r="X14" s="65">
        <f>VLOOKUP($A14,'Return Data'!$B$7:$R$2843,14,0)</f>
        <v>6.4470999999999998</v>
      </c>
      <c r="Y14" s="66">
        <f t="shared" si="11"/>
        <v>6</v>
      </c>
      <c r="Z14" s="65">
        <f>VLOOKUP($A14,'Return Data'!$B$7:$R$2843,16,0)</f>
        <v>7.2984</v>
      </c>
      <c r="AA14" s="67">
        <f t="shared" si="9"/>
        <v>5</v>
      </c>
    </row>
    <row r="15" spans="1:27" x14ac:dyDescent="0.3">
      <c r="A15" s="63" t="s">
        <v>1215</v>
      </c>
      <c r="B15" s="64">
        <f>VLOOKUP($A15,'Return Data'!$B$7:$R$2843,3,0)</f>
        <v>44438</v>
      </c>
      <c r="C15" s="65">
        <f>VLOOKUP($A15,'Return Data'!$B$7:$R$2843,4,0)</f>
        <v>32.305900000000001</v>
      </c>
      <c r="D15" s="65">
        <f>VLOOKUP($A15,'Return Data'!$B$7:$R$2843,5,0)</f>
        <v>3.4658000000000002</v>
      </c>
      <c r="E15" s="66">
        <f t="shared" si="0"/>
        <v>10</v>
      </c>
      <c r="F15" s="65">
        <f>VLOOKUP($A15,'Return Data'!$B$7:$R$2843,6,0)</f>
        <v>3.4658000000000002</v>
      </c>
      <c r="G15" s="66">
        <f t="shared" si="1"/>
        <v>10</v>
      </c>
      <c r="H15" s="65">
        <f>VLOOKUP($A15,'Return Data'!$B$7:$R$2843,7,0)</f>
        <v>3.1654</v>
      </c>
      <c r="I15" s="66">
        <f t="shared" si="2"/>
        <v>17</v>
      </c>
      <c r="J15" s="65">
        <f>VLOOKUP($A15,'Return Data'!$B$7:$R$2843,8,0)</f>
        <v>3.3148</v>
      </c>
      <c r="K15" s="66">
        <f t="shared" si="3"/>
        <v>17</v>
      </c>
      <c r="L15" s="65">
        <f>VLOOKUP($A15,'Return Data'!$B$7:$R$2843,9,0)</f>
        <v>3.2746</v>
      </c>
      <c r="M15" s="66">
        <f t="shared" si="4"/>
        <v>17</v>
      </c>
      <c r="N15" s="65">
        <f>VLOOKUP($A15,'Return Data'!$B$7:$R$2843,10,0)</f>
        <v>3.0735000000000001</v>
      </c>
      <c r="O15" s="66">
        <f t="shared" si="5"/>
        <v>16</v>
      </c>
      <c r="P15" s="65">
        <f>VLOOKUP($A15,'Return Data'!$B$7:$R$2843,11,0)</f>
        <v>3.2378</v>
      </c>
      <c r="Q15" s="66">
        <f t="shared" si="6"/>
        <v>14</v>
      </c>
      <c r="R15" s="65">
        <f>VLOOKUP($A15,'Return Data'!$B$7:$R$2843,12,0)</f>
        <v>2.9485999999999999</v>
      </c>
      <c r="S15" s="66">
        <f t="shared" si="7"/>
        <v>14</v>
      </c>
      <c r="T15" s="65">
        <f>VLOOKUP($A15,'Return Data'!$B$7:$R$2843,13,0)</f>
        <v>3.0017999999999998</v>
      </c>
      <c r="U15" s="66">
        <f t="shared" si="8"/>
        <v>15</v>
      </c>
      <c r="V15" s="65">
        <f>VLOOKUP($A15,'Return Data'!$B$7:$R$2843,17,0)</f>
        <v>4.4828999999999999</v>
      </c>
      <c r="W15" s="66">
        <f t="shared" si="10"/>
        <v>14</v>
      </c>
      <c r="X15" s="65">
        <f>VLOOKUP($A15,'Return Data'!$B$7:$R$2843,14,0)</f>
        <v>5.3539000000000003</v>
      </c>
      <c r="Y15" s="66">
        <f t="shared" si="11"/>
        <v>12</v>
      </c>
      <c r="Z15" s="65">
        <f>VLOOKUP($A15,'Return Data'!$B$7:$R$2843,16,0)</f>
        <v>6.5285000000000002</v>
      </c>
      <c r="AA15" s="67">
        <f t="shared" si="9"/>
        <v>13</v>
      </c>
    </row>
    <row r="16" spans="1:27" x14ac:dyDescent="0.3">
      <c r="A16" s="63" t="s">
        <v>1218</v>
      </c>
      <c r="B16" s="64">
        <f>VLOOKUP($A16,'Return Data'!$B$7:$R$2843,3,0)</f>
        <v>44438</v>
      </c>
      <c r="C16" s="65">
        <f>VLOOKUP($A16,'Return Data'!$B$7:$R$2843,4,0)</f>
        <v>2429.6028000000001</v>
      </c>
      <c r="D16" s="65">
        <f>VLOOKUP($A16,'Return Data'!$B$7:$R$2843,5,0)</f>
        <v>2.9137</v>
      </c>
      <c r="E16" s="66">
        <f t="shared" si="0"/>
        <v>16</v>
      </c>
      <c r="F16" s="65">
        <f>VLOOKUP($A16,'Return Data'!$B$7:$R$2843,6,0)</f>
        <v>2.9137</v>
      </c>
      <c r="G16" s="66">
        <f t="shared" si="1"/>
        <v>16</v>
      </c>
      <c r="H16" s="65">
        <f>VLOOKUP($A16,'Return Data'!$B$7:$R$2843,7,0)</f>
        <v>3.5886999999999998</v>
      </c>
      <c r="I16" s="66">
        <f t="shared" si="2"/>
        <v>10</v>
      </c>
      <c r="J16" s="65">
        <f>VLOOKUP($A16,'Return Data'!$B$7:$R$2843,8,0)</f>
        <v>4.1444000000000001</v>
      </c>
      <c r="K16" s="66">
        <f t="shared" si="3"/>
        <v>8</v>
      </c>
      <c r="L16" s="65">
        <f>VLOOKUP($A16,'Return Data'!$B$7:$R$2843,9,0)</f>
        <v>3.8957000000000002</v>
      </c>
      <c r="M16" s="66">
        <f t="shared" si="4"/>
        <v>11</v>
      </c>
      <c r="N16" s="65">
        <f>VLOOKUP($A16,'Return Data'!$B$7:$R$2843,10,0)</f>
        <v>3.722</v>
      </c>
      <c r="O16" s="66">
        <f t="shared" si="5"/>
        <v>11</v>
      </c>
      <c r="P16" s="65">
        <f>VLOOKUP($A16,'Return Data'!$B$7:$R$2843,11,0)</f>
        <v>4.0434000000000001</v>
      </c>
      <c r="Q16" s="66">
        <f t="shared" si="6"/>
        <v>5</v>
      </c>
      <c r="R16" s="65">
        <f>VLOOKUP($A16,'Return Data'!$B$7:$R$2843,12,0)</f>
        <v>3.6374</v>
      </c>
      <c r="S16" s="66">
        <f t="shared" si="7"/>
        <v>10</v>
      </c>
      <c r="T16" s="65">
        <f>VLOOKUP($A16,'Return Data'!$B$7:$R$2843,13,0)</f>
        <v>3.6989999999999998</v>
      </c>
      <c r="U16" s="66">
        <f t="shared" si="8"/>
        <v>11</v>
      </c>
      <c r="V16" s="65">
        <f>VLOOKUP($A16,'Return Data'!$B$7:$R$2843,17,0)</f>
        <v>5.1334999999999997</v>
      </c>
      <c r="W16" s="66">
        <f t="shared" si="10"/>
        <v>11</v>
      </c>
      <c r="X16" s="65">
        <f>VLOOKUP($A16,'Return Data'!$B$7:$R$2843,14,0)</f>
        <v>5.9466000000000001</v>
      </c>
      <c r="Y16" s="66">
        <f t="shared" si="11"/>
        <v>11</v>
      </c>
      <c r="Z16" s="65">
        <f>VLOOKUP($A16,'Return Data'!$B$7:$R$2843,16,0)</f>
        <v>7.6692</v>
      </c>
      <c r="AA16" s="67">
        <f t="shared" si="9"/>
        <v>1</v>
      </c>
    </row>
    <row r="17" spans="1:27" x14ac:dyDescent="0.3">
      <c r="A17" s="63" t="s">
        <v>1222</v>
      </c>
      <c r="B17" s="64">
        <f>VLOOKUP($A17,'Return Data'!$B$7:$R$2843,3,0)</f>
        <v>44438</v>
      </c>
      <c r="C17" s="65">
        <f>VLOOKUP($A17,'Return Data'!$B$7:$R$2843,4,0)</f>
        <v>3522.0378000000001</v>
      </c>
      <c r="D17" s="65">
        <f>VLOOKUP($A17,'Return Data'!$B$7:$R$2843,5,0)</f>
        <v>3.9714999999999998</v>
      </c>
      <c r="E17" s="66">
        <f t="shared" si="0"/>
        <v>4</v>
      </c>
      <c r="F17" s="65">
        <f>VLOOKUP($A17,'Return Data'!$B$7:$R$2843,6,0)</f>
        <v>3.9714999999999998</v>
      </c>
      <c r="G17" s="66">
        <f t="shared" si="1"/>
        <v>4</v>
      </c>
      <c r="H17" s="65">
        <f>VLOOKUP($A17,'Return Data'!$B$7:$R$2843,7,0)</f>
        <v>3.9201000000000001</v>
      </c>
      <c r="I17" s="66">
        <f t="shared" si="2"/>
        <v>5</v>
      </c>
      <c r="J17" s="65">
        <f>VLOOKUP($A17,'Return Data'!$B$7:$R$2843,8,0)</f>
        <v>4.2183999999999999</v>
      </c>
      <c r="K17" s="66">
        <f t="shared" si="3"/>
        <v>5</v>
      </c>
      <c r="L17" s="65">
        <f>VLOOKUP($A17,'Return Data'!$B$7:$R$2843,9,0)</f>
        <v>4.0350000000000001</v>
      </c>
      <c r="M17" s="66">
        <f t="shared" si="4"/>
        <v>7</v>
      </c>
      <c r="N17" s="65">
        <f>VLOOKUP($A17,'Return Data'!$B$7:$R$2843,10,0)</f>
        <v>3.9529999999999998</v>
      </c>
      <c r="O17" s="66">
        <f t="shared" si="5"/>
        <v>6</v>
      </c>
      <c r="P17" s="65">
        <f>VLOOKUP($A17,'Return Data'!$B$7:$R$2843,11,0)</f>
        <v>3.9443999999999999</v>
      </c>
      <c r="Q17" s="66">
        <f t="shared" si="6"/>
        <v>10</v>
      </c>
      <c r="R17" s="65">
        <f>VLOOKUP($A17,'Return Data'!$B$7:$R$2843,12,0)</f>
        <v>3.69</v>
      </c>
      <c r="S17" s="66">
        <f t="shared" si="7"/>
        <v>9</v>
      </c>
      <c r="T17" s="65">
        <f>VLOOKUP($A17,'Return Data'!$B$7:$R$2843,13,0)</f>
        <v>3.9070999999999998</v>
      </c>
      <c r="U17" s="66">
        <f t="shared" si="8"/>
        <v>7</v>
      </c>
      <c r="V17" s="65">
        <f>VLOOKUP($A17,'Return Data'!$B$7:$R$2843,17,0)</f>
        <v>5.1858000000000004</v>
      </c>
      <c r="W17" s="66">
        <f t="shared" si="10"/>
        <v>9</v>
      </c>
      <c r="X17" s="65">
        <f>VLOOKUP($A17,'Return Data'!$B$7:$R$2843,14,0)</f>
        <v>6.3205</v>
      </c>
      <c r="Y17" s="66">
        <f t="shared" si="11"/>
        <v>7</v>
      </c>
      <c r="Z17" s="65">
        <f>VLOOKUP($A17,'Return Data'!$B$7:$R$2843,16,0)</f>
        <v>7.1862000000000004</v>
      </c>
      <c r="AA17" s="67">
        <f t="shared" si="9"/>
        <v>8</v>
      </c>
    </row>
    <row r="18" spans="1:27" x14ac:dyDescent="0.3">
      <c r="A18" s="63" t="s">
        <v>1225</v>
      </c>
      <c r="B18" s="64">
        <f>VLOOKUP($A18,'Return Data'!$B$7:$R$2843,3,0)</f>
        <v>44438</v>
      </c>
      <c r="C18" s="65">
        <f>VLOOKUP($A18,'Return Data'!$B$7:$R$2843,4,0)</f>
        <v>31.544022798860102</v>
      </c>
      <c r="D18" s="65">
        <f>VLOOKUP($A18,'Return Data'!$B$7:$R$2843,5,0)</f>
        <v>3.0670000000000002</v>
      </c>
      <c r="E18" s="66">
        <f t="shared" si="0"/>
        <v>15</v>
      </c>
      <c r="F18" s="65">
        <f>VLOOKUP($A18,'Return Data'!$B$7:$R$2843,6,0)</f>
        <v>3.0670000000000002</v>
      </c>
      <c r="G18" s="66">
        <f t="shared" si="1"/>
        <v>15</v>
      </c>
      <c r="H18" s="65">
        <f>VLOOKUP($A18,'Return Data'!$B$7:$R$2843,7,0)</f>
        <v>3.7218</v>
      </c>
      <c r="I18" s="66">
        <f t="shared" si="2"/>
        <v>8</v>
      </c>
      <c r="J18" s="65">
        <f>VLOOKUP($A18,'Return Data'!$B$7:$R$2843,8,0)</f>
        <v>3.7841</v>
      </c>
      <c r="K18" s="66">
        <f t="shared" si="3"/>
        <v>13</v>
      </c>
      <c r="L18" s="65">
        <f>VLOOKUP($A18,'Return Data'!$B$7:$R$2843,9,0)</f>
        <v>3.5489999999999999</v>
      </c>
      <c r="M18" s="66">
        <f t="shared" si="4"/>
        <v>15</v>
      </c>
      <c r="N18" s="65">
        <f>VLOOKUP($A18,'Return Data'!$B$7:$R$2843,10,0)</f>
        <v>3.1513</v>
      </c>
      <c r="O18" s="66">
        <f t="shared" si="5"/>
        <v>15</v>
      </c>
      <c r="P18" s="65">
        <f>VLOOKUP($A18,'Return Data'!$B$7:$R$2843,11,0)</f>
        <v>2.9914000000000001</v>
      </c>
      <c r="Q18" s="66">
        <f t="shared" si="6"/>
        <v>16</v>
      </c>
      <c r="R18" s="65">
        <f>VLOOKUP($A18,'Return Data'!$B$7:$R$2843,12,0)</f>
        <v>2.8279999999999998</v>
      </c>
      <c r="S18" s="66">
        <f t="shared" si="7"/>
        <v>16</v>
      </c>
      <c r="T18" s="65">
        <f>VLOOKUP($A18,'Return Data'!$B$7:$R$2843,13,0)</f>
        <v>3.0270999999999999</v>
      </c>
      <c r="U18" s="66">
        <f t="shared" si="8"/>
        <v>14</v>
      </c>
      <c r="V18" s="65">
        <f>VLOOKUP($A18,'Return Data'!$B$7:$R$2843,17,0)</f>
        <v>5.6322999999999999</v>
      </c>
      <c r="W18" s="66">
        <f t="shared" si="10"/>
        <v>3</v>
      </c>
      <c r="X18" s="65">
        <f>VLOOKUP($A18,'Return Data'!$B$7:$R$2843,14,0)</f>
        <v>6.0095999999999998</v>
      </c>
      <c r="Y18" s="66">
        <f t="shared" si="11"/>
        <v>10</v>
      </c>
      <c r="Z18" s="65">
        <f>VLOOKUP($A18,'Return Data'!$B$7:$R$2843,16,0)</f>
        <v>7.4124999999999996</v>
      </c>
      <c r="AA18" s="67">
        <f t="shared" si="9"/>
        <v>4</v>
      </c>
    </row>
    <row r="19" spans="1:27" x14ac:dyDescent="0.3">
      <c r="A19" s="63" t="s">
        <v>1226</v>
      </c>
      <c r="B19" s="64">
        <f>VLOOKUP($A19,'Return Data'!$B$7:$R$2843,3,0)</f>
        <v>44438</v>
      </c>
      <c r="C19" s="65">
        <f>VLOOKUP($A19,'Return Data'!$B$7:$R$2843,4,0)</f>
        <v>3247.5693000000001</v>
      </c>
      <c r="D19" s="65">
        <f>VLOOKUP($A19,'Return Data'!$B$7:$R$2843,5,0)</f>
        <v>3.7153</v>
      </c>
      <c r="E19" s="66">
        <f t="shared" si="0"/>
        <v>7</v>
      </c>
      <c r="F19" s="65">
        <f>VLOOKUP($A19,'Return Data'!$B$7:$R$2843,6,0)</f>
        <v>3.7153</v>
      </c>
      <c r="G19" s="66">
        <f t="shared" si="1"/>
        <v>7</v>
      </c>
      <c r="H19" s="65">
        <f>VLOOKUP($A19,'Return Data'!$B$7:$R$2843,7,0)</f>
        <v>3.5878999999999999</v>
      </c>
      <c r="I19" s="66">
        <f t="shared" si="2"/>
        <v>11</v>
      </c>
      <c r="J19" s="65">
        <f>VLOOKUP($A19,'Return Data'!$B$7:$R$2843,8,0)</f>
        <v>3.9952000000000001</v>
      </c>
      <c r="K19" s="66">
        <f t="shared" si="3"/>
        <v>12</v>
      </c>
      <c r="L19" s="65">
        <f>VLOOKUP($A19,'Return Data'!$B$7:$R$2843,9,0)</f>
        <v>4.0210999999999997</v>
      </c>
      <c r="M19" s="66">
        <f t="shared" si="4"/>
        <v>8</v>
      </c>
      <c r="N19" s="65">
        <f>VLOOKUP($A19,'Return Data'!$B$7:$R$2843,10,0)</f>
        <v>3.9588999999999999</v>
      </c>
      <c r="O19" s="66">
        <f t="shared" si="5"/>
        <v>5</v>
      </c>
      <c r="P19" s="65">
        <f>VLOOKUP($A19,'Return Data'!$B$7:$R$2843,11,0)</f>
        <v>4.0077999999999996</v>
      </c>
      <c r="Q19" s="66">
        <f t="shared" si="6"/>
        <v>7</v>
      </c>
      <c r="R19" s="65">
        <f>VLOOKUP($A19,'Return Data'!$B$7:$R$2843,12,0)</f>
        <v>3.8277999999999999</v>
      </c>
      <c r="S19" s="66">
        <f t="shared" si="7"/>
        <v>3</v>
      </c>
      <c r="T19" s="65">
        <f>VLOOKUP($A19,'Return Data'!$B$7:$R$2843,13,0)</f>
        <v>4.0007999999999999</v>
      </c>
      <c r="U19" s="66">
        <f t="shared" si="8"/>
        <v>3</v>
      </c>
      <c r="V19" s="65">
        <f>VLOOKUP($A19,'Return Data'!$B$7:$R$2843,17,0)</f>
        <v>5.4063999999999997</v>
      </c>
      <c r="W19" s="66">
        <f t="shared" si="10"/>
        <v>6</v>
      </c>
      <c r="X19" s="65">
        <f>VLOOKUP($A19,'Return Data'!$B$7:$R$2843,14,0)</f>
        <v>6.5007000000000001</v>
      </c>
      <c r="Y19" s="66">
        <f t="shared" si="11"/>
        <v>4</v>
      </c>
      <c r="Z19" s="65">
        <f>VLOOKUP($A19,'Return Data'!$B$7:$R$2843,16,0)</f>
        <v>7.5326000000000004</v>
      </c>
      <c r="AA19" s="67">
        <f t="shared" si="9"/>
        <v>2</v>
      </c>
    </row>
    <row r="20" spans="1:27" x14ac:dyDescent="0.3">
      <c r="A20" s="63" t="s">
        <v>1229</v>
      </c>
      <c r="B20" s="64">
        <f>VLOOKUP($A20,'Return Data'!$B$7:$R$2843,3,0)</f>
        <v>44438</v>
      </c>
      <c r="C20" s="65">
        <f>VLOOKUP($A20,'Return Data'!$B$7:$R$2843,4,0)</f>
        <v>1056.6119000000001</v>
      </c>
      <c r="D20" s="65">
        <f>VLOOKUP($A20,'Return Data'!$B$7:$R$2843,5,0)</f>
        <v>2.5522</v>
      </c>
      <c r="E20" s="66">
        <f t="shared" si="0"/>
        <v>17</v>
      </c>
      <c r="F20" s="65">
        <f>VLOOKUP($A20,'Return Data'!$B$7:$R$2843,6,0)</f>
        <v>2.5522</v>
      </c>
      <c r="G20" s="66">
        <f t="shared" si="1"/>
        <v>17</v>
      </c>
      <c r="H20" s="65">
        <f>VLOOKUP($A20,'Return Data'!$B$7:$R$2843,7,0)</f>
        <v>3.5175000000000001</v>
      </c>
      <c r="I20" s="66">
        <f t="shared" si="2"/>
        <v>13</v>
      </c>
      <c r="J20" s="65">
        <f>VLOOKUP($A20,'Return Data'!$B$7:$R$2843,8,0)</f>
        <v>4.1195000000000004</v>
      </c>
      <c r="K20" s="66">
        <f t="shared" si="3"/>
        <v>10</v>
      </c>
      <c r="L20" s="65">
        <f>VLOOKUP($A20,'Return Data'!$B$7:$R$2843,9,0)</f>
        <v>3.8285999999999998</v>
      </c>
      <c r="M20" s="66">
        <f t="shared" si="4"/>
        <v>12</v>
      </c>
      <c r="N20" s="65">
        <f>VLOOKUP($A20,'Return Data'!$B$7:$R$2843,10,0)</f>
        <v>3.3281000000000001</v>
      </c>
      <c r="O20" s="66">
        <f t="shared" si="5"/>
        <v>14</v>
      </c>
      <c r="P20" s="65">
        <f>VLOOKUP($A20,'Return Data'!$B$7:$R$2843,11,0)</f>
        <v>3.0449000000000002</v>
      </c>
      <c r="Q20" s="66">
        <f t="shared" si="6"/>
        <v>15</v>
      </c>
      <c r="R20" s="65">
        <f>VLOOKUP($A20,'Return Data'!$B$7:$R$2843,12,0)</f>
        <v>2.8652000000000002</v>
      </c>
      <c r="S20" s="66">
        <f t="shared" si="7"/>
        <v>15</v>
      </c>
      <c r="T20" s="65"/>
      <c r="U20" s="66"/>
      <c r="V20" s="65"/>
      <c r="W20" s="66"/>
      <c r="X20" s="65"/>
      <c r="Y20" s="66"/>
      <c r="Z20" s="65">
        <f>VLOOKUP($A20,'Return Data'!$B$7:$R$2843,16,0)</f>
        <v>3.778</v>
      </c>
      <c r="AA20" s="67">
        <f t="shared" si="9"/>
        <v>17</v>
      </c>
    </row>
    <row r="21" spans="1:27" x14ac:dyDescent="0.3">
      <c r="A21" s="63" t="s">
        <v>1233</v>
      </c>
      <c r="B21" s="64">
        <f>VLOOKUP($A21,'Return Data'!$B$7:$R$2843,3,0)</f>
        <v>44438</v>
      </c>
      <c r="C21" s="65">
        <f>VLOOKUP($A21,'Return Data'!$B$7:$R$2843,4,0)</f>
        <v>33.040900000000001</v>
      </c>
      <c r="D21" s="65">
        <f>VLOOKUP($A21,'Return Data'!$B$7:$R$2843,5,0)</f>
        <v>3.0939000000000001</v>
      </c>
      <c r="E21" s="66">
        <f t="shared" si="0"/>
        <v>14</v>
      </c>
      <c r="F21" s="65">
        <f>VLOOKUP($A21,'Return Data'!$B$7:$R$2843,6,0)</f>
        <v>3.0939000000000001</v>
      </c>
      <c r="G21" s="66">
        <f t="shared" si="1"/>
        <v>14</v>
      </c>
      <c r="H21" s="65">
        <f>VLOOKUP($A21,'Return Data'!$B$7:$R$2843,7,0)</f>
        <v>3.4742000000000002</v>
      </c>
      <c r="I21" s="66">
        <f t="shared" si="2"/>
        <v>15</v>
      </c>
      <c r="J21" s="65">
        <f>VLOOKUP($A21,'Return Data'!$B$7:$R$2843,8,0)</f>
        <v>3.6907999999999999</v>
      </c>
      <c r="K21" s="66">
        <f t="shared" si="3"/>
        <v>14</v>
      </c>
      <c r="L21" s="65">
        <f>VLOOKUP($A21,'Return Data'!$B$7:$R$2843,9,0)</f>
        <v>3.6208999999999998</v>
      </c>
      <c r="M21" s="66">
        <f t="shared" si="4"/>
        <v>14</v>
      </c>
      <c r="N21" s="65">
        <f>VLOOKUP($A21,'Return Data'!$B$7:$R$2843,10,0)</f>
        <v>3.4897</v>
      </c>
      <c r="O21" s="66">
        <f t="shared" si="5"/>
        <v>13</v>
      </c>
      <c r="P21" s="65">
        <f>VLOOKUP($A21,'Return Data'!$B$7:$R$2843,11,0)</f>
        <v>3.5908000000000002</v>
      </c>
      <c r="Q21" s="66">
        <f t="shared" si="6"/>
        <v>12</v>
      </c>
      <c r="R21" s="65">
        <f>VLOOKUP($A21,'Return Data'!$B$7:$R$2843,12,0)</f>
        <v>3.3984000000000001</v>
      </c>
      <c r="S21" s="66">
        <f t="shared" si="7"/>
        <v>13</v>
      </c>
      <c r="T21" s="65">
        <f>VLOOKUP($A21,'Return Data'!$B$7:$R$2843,13,0)</f>
        <v>3.5819000000000001</v>
      </c>
      <c r="U21" s="66">
        <f>RANK(T21,T$8:T$24,0)</f>
        <v>12</v>
      </c>
      <c r="V21" s="65">
        <f>VLOOKUP($A21,'Return Data'!$B$7:$R$2843,17,0)</f>
        <v>5.0667</v>
      </c>
      <c r="W21" s="66">
        <f>RANK(V21,V$8:V$24,0)</f>
        <v>12</v>
      </c>
      <c r="X21" s="65">
        <f>VLOOKUP($A21,'Return Data'!$B$7:$R$2843,14,0)</f>
        <v>6.0911999999999997</v>
      </c>
      <c r="Y21" s="66">
        <f>RANK(X21,X$8:X$24,0)</f>
        <v>9</v>
      </c>
      <c r="Z21" s="65">
        <f>VLOOKUP($A21,'Return Data'!$B$7:$R$2843,16,0)</f>
        <v>7.2218999999999998</v>
      </c>
      <c r="AA21" s="67">
        <f t="shared" si="9"/>
        <v>7</v>
      </c>
    </row>
    <row r="22" spans="1:27" x14ac:dyDescent="0.3">
      <c r="A22" s="63" t="s">
        <v>1235</v>
      </c>
      <c r="B22" s="64">
        <f>VLOOKUP($A22,'Return Data'!$B$7:$R$2843,3,0)</f>
        <v>44438</v>
      </c>
      <c r="C22" s="65">
        <f>VLOOKUP($A22,'Return Data'!$B$7:$R$2843,4,0)</f>
        <v>11.8521</v>
      </c>
      <c r="D22" s="65">
        <f>VLOOKUP($A22,'Return Data'!$B$7:$R$2843,5,0)</f>
        <v>3.5939999999999999</v>
      </c>
      <c r="E22" s="66">
        <f t="shared" si="0"/>
        <v>8</v>
      </c>
      <c r="F22" s="65">
        <f>VLOOKUP($A22,'Return Data'!$B$7:$R$2843,6,0)</f>
        <v>3.5939999999999999</v>
      </c>
      <c r="G22" s="66">
        <f t="shared" si="1"/>
        <v>8</v>
      </c>
      <c r="H22" s="65">
        <f>VLOOKUP($A22,'Return Data'!$B$7:$R$2843,7,0)</f>
        <v>3.5659999999999998</v>
      </c>
      <c r="I22" s="66">
        <f t="shared" si="2"/>
        <v>12</v>
      </c>
      <c r="J22" s="65">
        <f>VLOOKUP($A22,'Return Data'!$B$7:$R$2843,8,0)</f>
        <v>3.5565000000000002</v>
      </c>
      <c r="K22" s="66">
        <f t="shared" si="3"/>
        <v>15</v>
      </c>
      <c r="L22" s="65">
        <f>VLOOKUP($A22,'Return Data'!$B$7:$R$2843,9,0)</f>
        <v>3.6372</v>
      </c>
      <c r="M22" s="66">
        <f t="shared" si="4"/>
        <v>13</v>
      </c>
      <c r="N22" s="65">
        <f>VLOOKUP($A22,'Return Data'!$B$7:$R$2843,10,0)</f>
        <v>3.5941999999999998</v>
      </c>
      <c r="O22" s="66">
        <f t="shared" si="5"/>
        <v>12</v>
      </c>
      <c r="P22" s="65">
        <f>VLOOKUP($A22,'Return Data'!$B$7:$R$2843,11,0)</f>
        <v>3.5432999999999999</v>
      </c>
      <c r="Q22" s="66">
        <f t="shared" si="6"/>
        <v>13</v>
      </c>
      <c r="R22" s="65">
        <f>VLOOKUP($A22,'Return Data'!$B$7:$R$2843,12,0)</f>
        <v>3.4272999999999998</v>
      </c>
      <c r="S22" s="66">
        <f t="shared" si="7"/>
        <v>12</v>
      </c>
      <c r="T22" s="65">
        <f>VLOOKUP($A22,'Return Data'!$B$7:$R$2843,13,0)</f>
        <v>3.4952999999999999</v>
      </c>
      <c r="U22" s="66">
        <f>RANK(T22,T$8:T$24,0)</f>
        <v>13</v>
      </c>
      <c r="V22" s="65">
        <f>VLOOKUP($A22,'Return Data'!$B$7:$R$2843,17,0)</f>
        <v>4.8319999999999999</v>
      </c>
      <c r="W22" s="66">
        <f>RANK(V22,V$8:V$24,0)</f>
        <v>13</v>
      </c>
      <c r="X22" s="65"/>
      <c r="Y22" s="66"/>
      <c r="Z22" s="65">
        <f>VLOOKUP($A22,'Return Data'!$B$7:$R$2843,16,0)</f>
        <v>5.9733999999999998</v>
      </c>
      <c r="AA22" s="67">
        <f t="shared" si="9"/>
        <v>14</v>
      </c>
    </row>
    <row r="23" spans="1:27" x14ac:dyDescent="0.3">
      <c r="A23" s="63" t="s">
        <v>1237</v>
      </c>
      <c r="B23" s="64">
        <f>VLOOKUP($A23,'Return Data'!$B$7:$R$2843,3,0)</f>
        <v>44438</v>
      </c>
      <c r="C23" s="65">
        <f>VLOOKUP($A23,'Return Data'!$B$7:$R$2843,4,0)</f>
        <v>3703.0868999999998</v>
      </c>
      <c r="D23" s="65">
        <f>VLOOKUP($A23,'Return Data'!$B$7:$R$2843,5,0)</f>
        <v>3.5583</v>
      </c>
      <c r="E23" s="66">
        <f t="shared" si="0"/>
        <v>9</v>
      </c>
      <c r="F23" s="65">
        <f>VLOOKUP($A23,'Return Data'!$B$7:$R$2843,6,0)</f>
        <v>3.5583</v>
      </c>
      <c r="G23" s="66">
        <f t="shared" si="1"/>
        <v>9</v>
      </c>
      <c r="H23" s="65">
        <f>VLOOKUP($A23,'Return Data'!$B$7:$R$2843,7,0)</f>
        <v>3.8904999999999998</v>
      </c>
      <c r="I23" s="66">
        <f t="shared" si="2"/>
        <v>6</v>
      </c>
      <c r="J23" s="65">
        <f>VLOOKUP($A23,'Return Data'!$B$7:$R$2843,8,0)</f>
        <v>4.2135999999999996</v>
      </c>
      <c r="K23" s="66">
        <f t="shared" si="3"/>
        <v>6</v>
      </c>
      <c r="L23" s="65">
        <f>VLOOKUP($A23,'Return Data'!$B$7:$R$2843,9,0)</f>
        <v>4.1734999999999998</v>
      </c>
      <c r="M23" s="66">
        <f t="shared" si="4"/>
        <v>2</v>
      </c>
      <c r="N23" s="65">
        <f>VLOOKUP($A23,'Return Data'!$B$7:$R$2843,10,0)</f>
        <v>4.1321000000000003</v>
      </c>
      <c r="O23" s="66">
        <f t="shared" si="5"/>
        <v>1</v>
      </c>
      <c r="P23" s="65">
        <f>VLOOKUP($A23,'Return Data'!$B$7:$R$2843,11,0)</f>
        <v>4.3587999999999996</v>
      </c>
      <c r="Q23" s="66">
        <f t="shared" si="6"/>
        <v>1</v>
      </c>
      <c r="R23" s="65">
        <f>VLOOKUP($A23,'Return Data'!$B$7:$R$2843,12,0)</f>
        <v>4.0141999999999998</v>
      </c>
      <c r="S23" s="66">
        <f t="shared" si="7"/>
        <v>1</v>
      </c>
      <c r="T23" s="65">
        <f>VLOOKUP($A23,'Return Data'!$B$7:$R$2843,13,0)</f>
        <v>4.1985999999999999</v>
      </c>
      <c r="U23" s="66">
        <f>RANK(T23,T$8:T$24,0)</f>
        <v>1</v>
      </c>
      <c r="V23" s="65">
        <f>VLOOKUP($A23,'Return Data'!$B$7:$R$2843,17,0)</f>
        <v>5.6162999999999998</v>
      </c>
      <c r="W23" s="66">
        <f>RANK(V23,V$8:V$24,0)</f>
        <v>4</v>
      </c>
      <c r="X23" s="65">
        <f>VLOOKUP($A23,'Return Data'!$B$7:$R$2843,14,0)</f>
        <v>3.9723999999999999</v>
      </c>
      <c r="Y23" s="66">
        <f>RANK(X23,X$8:X$24,0)</f>
        <v>13</v>
      </c>
      <c r="Z23" s="65">
        <f>VLOOKUP($A23,'Return Data'!$B$7:$R$2843,16,0)</f>
        <v>6.8037000000000001</v>
      </c>
      <c r="AA23" s="67">
        <f t="shared" si="9"/>
        <v>11</v>
      </c>
    </row>
    <row r="24" spans="1:27" x14ac:dyDescent="0.3">
      <c r="A24" s="63" t="s">
        <v>1239</v>
      </c>
      <c r="B24" s="64">
        <f>VLOOKUP($A24,'Return Data'!$B$7:$R$2843,3,0)</f>
        <v>44438</v>
      </c>
      <c r="C24" s="65">
        <f>VLOOKUP($A24,'Return Data'!$B$7:$R$2843,4,0)</f>
        <v>2412.9349000000002</v>
      </c>
      <c r="D24" s="65">
        <f>VLOOKUP($A24,'Return Data'!$B$7:$R$2843,5,0)</f>
        <v>3.9851999999999999</v>
      </c>
      <c r="E24" s="66">
        <f t="shared" si="0"/>
        <v>3</v>
      </c>
      <c r="F24" s="65">
        <f>VLOOKUP($A24,'Return Data'!$B$7:$R$2843,6,0)</f>
        <v>3.9851999999999999</v>
      </c>
      <c r="G24" s="66">
        <f t="shared" si="1"/>
        <v>3</v>
      </c>
      <c r="H24" s="65">
        <f>VLOOKUP($A24,'Return Data'!$B$7:$R$2843,7,0)</f>
        <v>3.8163</v>
      </c>
      <c r="I24" s="66">
        <f t="shared" si="2"/>
        <v>7</v>
      </c>
      <c r="J24" s="65">
        <f>VLOOKUP($A24,'Return Data'!$B$7:$R$2843,8,0)</f>
        <v>4.1509999999999998</v>
      </c>
      <c r="K24" s="66">
        <f t="shared" si="3"/>
        <v>7</v>
      </c>
      <c r="L24" s="65">
        <f>VLOOKUP($A24,'Return Data'!$B$7:$R$2843,9,0)</f>
        <v>4.0788000000000002</v>
      </c>
      <c r="M24" s="66">
        <f t="shared" si="4"/>
        <v>6</v>
      </c>
      <c r="N24" s="65">
        <f>VLOOKUP($A24,'Return Data'!$B$7:$R$2843,10,0)</f>
        <v>3.9447000000000001</v>
      </c>
      <c r="O24" s="66">
        <f t="shared" si="5"/>
        <v>7</v>
      </c>
      <c r="P24" s="65">
        <f>VLOOKUP($A24,'Return Data'!$B$7:$R$2843,11,0)</f>
        <v>3.9861</v>
      </c>
      <c r="Q24" s="66">
        <f t="shared" si="6"/>
        <v>9</v>
      </c>
      <c r="R24" s="65">
        <f>VLOOKUP($A24,'Return Data'!$B$7:$R$2843,12,0)</f>
        <v>3.7753000000000001</v>
      </c>
      <c r="S24" s="66">
        <f t="shared" si="7"/>
        <v>6</v>
      </c>
      <c r="T24" s="65">
        <f>VLOOKUP($A24,'Return Data'!$B$7:$R$2843,13,0)</f>
        <v>3.9449000000000001</v>
      </c>
      <c r="U24" s="66">
        <f>RANK(T24,T$8:T$24,0)</f>
        <v>6</v>
      </c>
      <c r="V24" s="65">
        <f>VLOOKUP($A24,'Return Data'!$B$7:$R$2843,17,0)</f>
        <v>5.3746999999999998</v>
      </c>
      <c r="W24" s="66">
        <f>RANK(V24,V$8:V$24,0)</f>
        <v>7</v>
      </c>
      <c r="X24" s="65">
        <f>VLOOKUP($A24,'Return Data'!$B$7:$R$2843,14,0)</f>
        <v>6.4511000000000003</v>
      </c>
      <c r="Y24" s="66">
        <f>RANK(X24,X$8:X$24,0)</f>
        <v>5</v>
      </c>
      <c r="Z24" s="65">
        <f>VLOOKUP($A24,'Return Data'!$B$7:$R$2843,16,0)</f>
        <v>7.5186000000000002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3.5175588235294115</v>
      </c>
      <c r="E26" s="74"/>
      <c r="F26" s="75">
        <f>AVERAGE(F8:F24)</f>
        <v>3.5175588235294115</v>
      </c>
      <c r="G26" s="74"/>
      <c r="H26" s="75">
        <f>AVERAGE(H8:H24)</f>
        <v>3.7945529411764709</v>
      </c>
      <c r="I26" s="74"/>
      <c r="J26" s="75">
        <f>AVERAGE(J8:J24)</f>
        <v>4.0138294117647062</v>
      </c>
      <c r="K26" s="74"/>
      <c r="L26" s="75">
        <f>AVERAGE(L8:L24)</f>
        <v>3.8859882352941173</v>
      </c>
      <c r="M26" s="74"/>
      <c r="N26" s="75">
        <f>AVERAGE(N8:N24)</f>
        <v>3.7055235294117645</v>
      </c>
      <c r="O26" s="74"/>
      <c r="P26" s="75">
        <f>AVERAGE(P8:P24)</f>
        <v>3.7669117647058821</v>
      </c>
      <c r="Q26" s="74"/>
      <c r="R26" s="75">
        <f>AVERAGE(R8:R24)</f>
        <v>3.5097352941176481</v>
      </c>
      <c r="S26" s="74"/>
      <c r="T26" s="75">
        <f>AVERAGE(T8:T24)</f>
        <v>3.6905812499999988</v>
      </c>
      <c r="U26" s="74"/>
      <c r="V26" s="75">
        <f>AVERAGE(V8:V24)</f>
        <v>5.2905071428571429</v>
      </c>
      <c r="W26" s="74"/>
      <c r="X26" s="75">
        <f>AVERAGE(X8:X24)</f>
        <v>6.0946846153846144</v>
      </c>
      <c r="Y26" s="74"/>
      <c r="Z26" s="75">
        <f>AVERAGE(Z8:Z24)</f>
        <v>6.6510470588235302</v>
      </c>
      <c r="AA26" s="76"/>
    </row>
    <row r="27" spans="1:27" x14ac:dyDescent="0.3">
      <c r="A27" s="73" t="s">
        <v>28</v>
      </c>
      <c r="B27" s="74"/>
      <c r="C27" s="74"/>
      <c r="D27" s="75">
        <f>MIN(D8:D24)</f>
        <v>2.5522</v>
      </c>
      <c r="E27" s="74"/>
      <c r="F27" s="75">
        <f>MIN(F8:F24)</f>
        <v>2.5522</v>
      </c>
      <c r="G27" s="74"/>
      <c r="H27" s="75">
        <f>MIN(H8:H24)</f>
        <v>3.1654</v>
      </c>
      <c r="I27" s="74"/>
      <c r="J27" s="75">
        <f>MIN(J8:J24)</f>
        <v>3.3148</v>
      </c>
      <c r="K27" s="74"/>
      <c r="L27" s="75">
        <f>MIN(L8:L24)</f>
        <v>3.2746</v>
      </c>
      <c r="M27" s="74"/>
      <c r="N27" s="75">
        <f>MIN(N8:N24)</f>
        <v>2.9106999999999998</v>
      </c>
      <c r="O27" s="74"/>
      <c r="P27" s="75">
        <f>MIN(P8:P24)</f>
        <v>2.7867000000000002</v>
      </c>
      <c r="Q27" s="74"/>
      <c r="R27" s="75">
        <f>MIN(R8:R24)</f>
        <v>2.7052999999999998</v>
      </c>
      <c r="S27" s="74"/>
      <c r="T27" s="75">
        <f>MIN(T8:T24)</f>
        <v>2.8338999999999999</v>
      </c>
      <c r="U27" s="74"/>
      <c r="V27" s="75">
        <f>MIN(V8:V24)</f>
        <v>4.4828999999999999</v>
      </c>
      <c r="W27" s="74"/>
      <c r="X27" s="75">
        <f>MIN(X8:X24)</f>
        <v>3.9723999999999999</v>
      </c>
      <c r="Y27" s="74"/>
      <c r="Z27" s="75">
        <f>MIN(Z8:Z24)</f>
        <v>3.778</v>
      </c>
      <c r="AA27" s="76"/>
    </row>
    <row r="28" spans="1:27" ht="15" thickBot="1" x14ac:dyDescent="0.35">
      <c r="A28" s="77" t="s">
        <v>29</v>
      </c>
      <c r="B28" s="78"/>
      <c r="C28" s="78"/>
      <c r="D28" s="79">
        <f>MAX(D8:D24)</f>
        <v>4.1254</v>
      </c>
      <c r="E28" s="78"/>
      <c r="F28" s="79">
        <f>MAX(F8:F24)</f>
        <v>4.1254</v>
      </c>
      <c r="G28" s="78"/>
      <c r="H28" s="79">
        <f>MAX(H8:H24)</f>
        <v>4.9005000000000001</v>
      </c>
      <c r="I28" s="78"/>
      <c r="J28" s="79">
        <f>MAX(J8:J24)</f>
        <v>4.4527999999999999</v>
      </c>
      <c r="K28" s="78"/>
      <c r="L28" s="79">
        <f>MAX(L8:L24)</f>
        <v>4.1902999999999997</v>
      </c>
      <c r="M28" s="78"/>
      <c r="N28" s="79">
        <f>MAX(N8:N24)</f>
        <v>4.1321000000000003</v>
      </c>
      <c r="O28" s="78"/>
      <c r="P28" s="79">
        <f>MAX(P8:P24)</f>
        <v>4.3587999999999996</v>
      </c>
      <c r="Q28" s="78"/>
      <c r="R28" s="79">
        <f>MAX(R8:R24)</f>
        <v>4.0141999999999998</v>
      </c>
      <c r="S28" s="78"/>
      <c r="T28" s="79">
        <f>MAX(T8:T24)</f>
        <v>4.1985999999999999</v>
      </c>
      <c r="U28" s="78"/>
      <c r="V28" s="79">
        <f>MAX(V8:V24)</f>
        <v>5.7043999999999997</v>
      </c>
      <c r="W28" s="78"/>
      <c r="X28" s="79">
        <f>MAX(X8:X24)</f>
        <v>6.7222999999999997</v>
      </c>
      <c r="Y28" s="78"/>
      <c r="Z28" s="79">
        <f>MAX(Z8:Z24)</f>
        <v>7.6692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44438</v>
      </c>
      <c r="C8" s="65">
        <f>VLOOKUP($A8,'Return Data'!$B$7:$R$2843,4,0)</f>
        <v>33.030200000000001</v>
      </c>
      <c r="D8" s="65">
        <f>VLOOKUP($A8,'Return Data'!$B$7:$R$2843,10,0)</f>
        <v>10.9666</v>
      </c>
      <c r="E8" s="66">
        <f t="shared" ref="E8:E16" si="0">RANK(D8,D$8:D$16,0)</f>
        <v>1</v>
      </c>
      <c r="F8" s="65">
        <f>VLOOKUP($A8,'Return Data'!$B$7:$R$2843,11,0)</f>
        <v>18.280100000000001</v>
      </c>
      <c r="G8" s="66">
        <f t="shared" ref="G8:G16" si="1">RANK(F8,F$8:F$16,0)</f>
        <v>2</v>
      </c>
      <c r="H8" s="65">
        <f>VLOOKUP($A8,'Return Data'!$B$7:$R$2843,12,0)</f>
        <v>25.681899999999999</v>
      </c>
      <c r="I8" s="66">
        <f t="shared" ref="I8:I16" si="2">RANK(H8,H$8:H$16,0)</f>
        <v>4</v>
      </c>
      <c r="J8" s="65">
        <f>VLOOKUP($A8,'Return Data'!$B$7:$R$2843,13,0)</f>
        <v>37.788899999999998</v>
      </c>
      <c r="K8" s="66">
        <f t="shared" ref="K8:K16" si="3">RANK(J8,J$8:J$16,0)</f>
        <v>3</v>
      </c>
      <c r="L8" s="65">
        <f>VLOOKUP($A8,'Return Data'!$B$7:$R$2843,17,0)</f>
        <v>24.916799999999999</v>
      </c>
      <c r="M8" s="66">
        <f t="shared" ref="M8:M14" si="4">RANK(L8,L$8:L$16,0)</f>
        <v>2</v>
      </c>
      <c r="N8" s="65">
        <f>VLOOKUP($A8,'Return Data'!$B$7:$R$2843,14,0)</f>
        <v>16.710799999999999</v>
      </c>
      <c r="O8" s="66">
        <f t="shared" ref="O8:O14" si="5">RANK(N8,N$8:N$16,0)</f>
        <v>2</v>
      </c>
      <c r="P8" s="65">
        <f>VLOOKUP($A8,'Return Data'!$B$7:$R$2843,15,0)</f>
        <v>13.745100000000001</v>
      </c>
      <c r="Q8" s="66">
        <f t="shared" ref="Q8:Q14" si="6">RANK(P8,P$8:P$16,0)</f>
        <v>3</v>
      </c>
      <c r="R8" s="65">
        <f>VLOOKUP($A8,'Return Data'!$B$7:$R$2843,16,0)</f>
        <v>11.6738</v>
      </c>
      <c r="S8" s="67">
        <f t="shared" ref="S8:S16" si="7">RANK(R8,R$8:R$16,0)</f>
        <v>4</v>
      </c>
    </row>
    <row r="9" spans="1:20" x14ac:dyDescent="0.3">
      <c r="A9" s="63" t="s">
        <v>1245</v>
      </c>
      <c r="B9" s="64">
        <f>VLOOKUP($A9,'Return Data'!$B$7:$R$2843,3,0)</f>
        <v>44438</v>
      </c>
      <c r="C9" s="65">
        <f>VLOOKUP($A9,'Return Data'!$B$7:$R$2843,4,0)</f>
        <v>49.356999999999999</v>
      </c>
      <c r="D9" s="65">
        <f>VLOOKUP($A9,'Return Data'!$B$7:$R$2843,10,0)</f>
        <v>7.9360999999999997</v>
      </c>
      <c r="E9" s="66">
        <f t="shared" si="0"/>
        <v>3</v>
      </c>
      <c r="F9" s="65">
        <f>VLOOKUP($A9,'Return Data'!$B$7:$R$2843,11,0)</f>
        <v>14.661099999999999</v>
      </c>
      <c r="G9" s="66">
        <f t="shared" si="1"/>
        <v>3</v>
      </c>
      <c r="H9" s="65">
        <f>VLOOKUP($A9,'Return Data'!$B$7:$R$2843,12,0)</f>
        <v>24.840699999999998</v>
      </c>
      <c r="I9" s="66">
        <f t="shared" si="2"/>
        <v>5</v>
      </c>
      <c r="J9" s="65">
        <f>VLOOKUP($A9,'Return Data'!$B$7:$R$2843,13,0)</f>
        <v>30.432600000000001</v>
      </c>
      <c r="K9" s="66">
        <f t="shared" si="3"/>
        <v>6</v>
      </c>
      <c r="L9" s="65">
        <f>VLOOKUP($A9,'Return Data'!$B$7:$R$2843,17,0)</f>
        <v>23.337800000000001</v>
      </c>
      <c r="M9" s="66">
        <f t="shared" si="4"/>
        <v>3</v>
      </c>
      <c r="N9" s="65">
        <f>VLOOKUP($A9,'Return Data'!$B$7:$R$2843,14,0)</f>
        <v>13.9153</v>
      </c>
      <c r="O9" s="66">
        <f t="shared" si="5"/>
        <v>4</v>
      </c>
      <c r="P9" s="65">
        <f>VLOOKUP($A9,'Return Data'!$B$7:$R$2843,15,0)</f>
        <v>11.838100000000001</v>
      </c>
      <c r="Q9" s="66">
        <f t="shared" si="6"/>
        <v>4</v>
      </c>
      <c r="R9" s="65">
        <f>VLOOKUP($A9,'Return Data'!$B$7:$R$2843,16,0)</f>
        <v>11.545199999999999</v>
      </c>
      <c r="S9" s="67">
        <f t="shared" si="7"/>
        <v>5</v>
      </c>
    </row>
    <row r="10" spans="1:20" x14ac:dyDescent="0.3">
      <c r="A10" s="63" t="s">
        <v>1247</v>
      </c>
      <c r="B10" s="64">
        <f>VLOOKUP($A10,'Return Data'!$B$7:$R$2843,3,0)</f>
        <v>44438</v>
      </c>
      <c r="C10" s="65">
        <f>VLOOKUP($A10,'Return Data'!$B$7:$R$2843,4,0)</f>
        <v>409.15159999999997</v>
      </c>
      <c r="D10" s="65">
        <f>VLOOKUP($A10,'Return Data'!$B$7:$R$2843,10,0)</f>
        <v>7.2199</v>
      </c>
      <c r="E10" s="66">
        <f t="shared" si="0"/>
        <v>6</v>
      </c>
      <c r="F10" s="65">
        <f>VLOOKUP($A10,'Return Data'!$B$7:$R$2843,11,0)</f>
        <v>14.424200000000001</v>
      </c>
      <c r="G10" s="66">
        <f t="shared" si="1"/>
        <v>4</v>
      </c>
      <c r="H10" s="65">
        <f>VLOOKUP($A10,'Return Data'!$B$7:$R$2843,12,0)</f>
        <v>36.734499999999997</v>
      </c>
      <c r="I10" s="66">
        <f t="shared" si="2"/>
        <v>2</v>
      </c>
      <c r="J10" s="65">
        <f>VLOOKUP($A10,'Return Data'!$B$7:$R$2843,13,0)</f>
        <v>39.0428</v>
      </c>
      <c r="K10" s="66">
        <f t="shared" si="3"/>
        <v>2</v>
      </c>
      <c r="L10" s="65">
        <f>VLOOKUP($A10,'Return Data'!$B$7:$R$2843,17,0)</f>
        <v>22.2897</v>
      </c>
      <c r="M10" s="66">
        <f t="shared" si="4"/>
        <v>4</v>
      </c>
      <c r="N10" s="65">
        <f>VLOOKUP($A10,'Return Data'!$B$7:$R$2843,14,0)</f>
        <v>14.0756</v>
      </c>
      <c r="O10" s="66">
        <f t="shared" si="5"/>
        <v>3</v>
      </c>
      <c r="P10" s="65">
        <f>VLOOKUP($A10,'Return Data'!$B$7:$R$2843,15,0)</f>
        <v>13.8001</v>
      </c>
      <c r="Q10" s="66">
        <f t="shared" si="6"/>
        <v>2</v>
      </c>
      <c r="R10" s="65">
        <f>VLOOKUP($A10,'Return Data'!$B$7:$R$2843,16,0)</f>
        <v>15.5336</v>
      </c>
      <c r="S10" s="67">
        <f t="shared" si="7"/>
        <v>2</v>
      </c>
    </row>
    <row r="11" spans="1:20" x14ac:dyDescent="0.3">
      <c r="A11" s="63" t="s">
        <v>2024</v>
      </c>
      <c r="B11" s="64">
        <f>VLOOKUP($A11,'Return Data'!$B$7:$R$2843,3,0)</f>
        <v>44438</v>
      </c>
      <c r="C11" s="65">
        <f>VLOOKUP($A11,'Return Data'!$B$7:$R$2843,4,0)</f>
        <v>27.231300000000001</v>
      </c>
      <c r="D11" s="65">
        <f>VLOOKUP($A11,'Return Data'!$B$7:$R$2843,10,0)</f>
        <v>7.8775000000000004</v>
      </c>
      <c r="E11" s="66">
        <f t="shared" si="0"/>
        <v>4</v>
      </c>
      <c r="F11" s="65">
        <f>VLOOKUP($A11,'Return Data'!$B$7:$R$2843,11,0)</f>
        <v>13.943300000000001</v>
      </c>
      <c r="G11" s="66">
        <f t="shared" si="1"/>
        <v>5</v>
      </c>
      <c r="H11" s="65">
        <f>VLOOKUP($A11,'Return Data'!$B$7:$R$2843,12,0)</f>
        <v>21.2867</v>
      </c>
      <c r="I11" s="66">
        <f t="shared" si="2"/>
        <v>6</v>
      </c>
      <c r="J11" s="65">
        <f>VLOOKUP($A11,'Return Data'!$B$7:$R$2843,13,0)</f>
        <v>31.106300000000001</v>
      </c>
      <c r="K11" s="66">
        <f t="shared" si="3"/>
        <v>5</v>
      </c>
      <c r="L11" s="65">
        <f>VLOOKUP($A11,'Return Data'!$B$7:$R$2843,17,0)</f>
        <v>19.235399999999998</v>
      </c>
      <c r="M11" s="66">
        <f t="shared" si="4"/>
        <v>5</v>
      </c>
      <c r="N11" s="65">
        <f>VLOOKUP($A11,'Return Data'!$B$7:$R$2843,14,0)</f>
        <v>13.546900000000001</v>
      </c>
      <c r="O11" s="66">
        <f t="shared" si="5"/>
        <v>5</v>
      </c>
      <c r="P11" s="65">
        <f>VLOOKUP($A11,'Return Data'!$B$7:$R$2843,15,0)</f>
        <v>10.484299999999999</v>
      </c>
      <c r="Q11" s="66">
        <f t="shared" si="6"/>
        <v>5</v>
      </c>
      <c r="R11" s="65">
        <f>VLOOKUP($A11,'Return Data'!$B$7:$R$2843,16,0)</f>
        <v>9.9143000000000008</v>
      </c>
      <c r="S11" s="67">
        <f t="shared" si="7"/>
        <v>7</v>
      </c>
    </row>
    <row r="12" spans="1:20" x14ac:dyDescent="0.3">
      <c r="A12" s="63" t="s">
        <v>1249</v>
      </c>
      <c r="B12" s="64">
        <f>VLOOKUP($A12,'Return Data'!$B$7:$R$2843,3,0)</f>
        <v>44438</v>
      </c>
      <c r="C12" s="65">
        <f>VLOOKUP($A12,'Return Data'!$B$7:$R$2843,4,0)</f>
        <v>71.803200000000004</v>
      </c>
      <c r="D12" s="65">
        <f>VLOOKUP($A12,'Return Data'!$B$7:$R$2843,10,0)</f>
        <v>5.8311999999999999</v>
      </c>
      <c r="E12" s="66">
        <f t="shared" si="0"/>
        <v>8</v>
      </c>
      <c r="F12" s="65">
        <f>VLOOKUP($A12,'Return Data'!$B$7:$R$2843,11,0)</f>
        <v>36.994799999999998</v>
      </c>
      <c r="G12" s="66">
        <f t="shared" si="1"/>
        <v>1</v>
      </c>
      <c r="H12" s="65">
        <f>VLOOKUP($A12,'Return Data'!$B$7:$R$2843,12,0)</f>
        <v>48.271299999999997</v>
      </c>
      <c r="I12" s="66">
        <f t="shared" si="2"/>
        <v>1</v>
      </c>
      <c r="J12" s="65">
        <f>VLOOKUP($A12,'Return Data'!$B$7:$R$2843,13,0)</f>
        <v>57.616999999999997</v>
      </c>
      <c r="K12" s="66">
        <f t="shared" si="3"/>
        <v>1</v>
      </c>
      <c r="L12" s="65">
        <f>VLOOKUP($A12,'Return Data'!$B$7:$R$2843,17,0)</f>
        <v>37.6312</v>
      </c>
      <c r="M12" s="66">
        <f t="shared" si="4"/>
        <v>1</v>
      </c>
      <c r="N12" s="65">
        <f>VLOOKUP($A12,'Return Data'!$B$7:$R$2843,14,0)</f>
        <v>27.3474</v>
      </c>
      <c r="O12" s="66">
        <f t="shared" si="5"/>
        <v>1</v>
      </c>
      <c r="P12" s="65">
        <f>VLOOKUP($A12,'Return Data'!$B$7:$R$2843,15,0)</f>
        <v>17.188300000000002</v>
      </c>
      <c r="Q12" s="66">
        <f t="shared" si="6"/>
        <v>1</v>
      </c>
      <c r="R12" s="65">
        <f>VLOOKUP($A12,'Return Data'!$B$7:$R$2843,16,0)</f>
        <v>13.273099999999999</v>
      </c>
      <c r="S12" s="67">
        <f t="shared" si="7"/>
        <v>3</v>
      </c>
    </row>
    <row r="13" spans="1:20" x14ac:dyDescent="0.3">
      <c r="A13" s="63" t="s">
        <v>761</v>
      </c>
      <c r="B13" s="64">
        <f>VLOOKUP($A13,'Return Data'!$B$7:$R$2843,3,0)</f>
        <v>44438</v>
      </c>
      <c r="C13" s="65">
        <f>VLOOKUP($A13,'Return Data'!$B$7:$R$2843,4,0)</f>
        <v>23.2699</v>
      </c>
      <c r="D13" s="65">
        <f>VLOOKUP($A13,'Return Data'!$B$7:$R$2843,10,0)</f>
        <v>9.0482999999999993</v>
      </c>
      <c r="E13" s="66">
        <f t="shared" si="0"/>
        <v>2</v>
      </c>
      <c r="F13" s="65">
        <f>VLOOKUP($A13,'Return Data'!$B$7:$R$2843,11,0)</f>
        <v>11.0684</v>
      </c>
      <c r="G13" s="66">
        <f t="shared" si="1"/>
        <v>7</v>
      </c>
      <c r="H13" s="65">
        <f>VLOOKUP($A13,'Return Data'!$B$7:$R$2843,12,0)</f>
        <v>11.6234</v>
      </c>
      <c r="I13" s="66">
        <f t="shared" si="2"/>
        <v>9</v>
      </c>
      <c r="J13" s="65">
        <f>VLOOKUP($A13,'Return Data'!$B$7:$R$2843,13,0)</f>
        <v>12.5161</v>
      </c>
      <c r="K13" s="66">
        <f t="shared" si="3"/>
        <v>9</v>
      </c>
      <c r="L13" s="65">
        <f>VLOOKUP($A13,'Return Data'!$B$7:$R$2843,17,0)</f>
        <v>11.3675</v>
      </c>
      <c r="M13" s="66">
        <f t="shared" si="4"/>
        <v>8</v>
      </c>
      <c r="N13" s="65">
        <f>VLOOKUP($A13,'Return Data'!$B$7:$R$2843,14,0)</f>
        <v>9.5376999999999992</v>
      </c>
      <c r="O13" s="66">
        <f t="shared" si="5"/>
        <v>7</v>
      </c>
      <c r="P13" s="65">
        <f>VLOOKUP($A13,'Return Data'!$B$7:$R$2843,15,0)</f>
        <v>8.5310000000000006</v>
      </c>
      <c r="Q13" s="66">
        <f t="shared" si="6"/>
        <v>8</v>
      </c>
      <c r="R13" s="65">
        <f>VLOOKUP($A13,'Return Data'!$B$7:$R$2843,16,0)</f>
        <v>9.6781000000000006</v>
      </c>
      <c r="S13" s="67">
        <f t="shared" si="7"/>
        <v>8</v>
      </c>
    </row>
    <row r="14" spans="1:20" x14ac:dyDescent="0.3">
      <c r="A14" s="63" t="s">
        <v>1250</v>
      </c>
      <c r="B14" s="64">
        <f>VLOOKUP($A14,'Return Data'!$B$7:$R$2843,3,0)</f>
        <v>44438</v>
      </c>
      <c r="C14" s="65">
        <f>VLOOKUP($A14,'Return Data'!$B$7:$R$2843,4,0)</f>
        <v>38.8703</v>
      </c>
      <c r="D14" s="65">
        <f>VLOOKUP($A14,'Return Data'!$B$7:$R$2843,10,0)</f>
        <v>4.2815000000000003</v>
      </c>
      <c r="E14" s="66">
        <f t="shared" si="0"/>
        <v>9</v>
      </c>
      <c r="F14" s="65">
        <f>VLOOKUP($A14,'Return Data'!$B$7:$R$2843,11,0)</f>
        <v>10.172499999999999</v>
      </c>
      <c r="G14" s="66">
        <f t="shared" si="1"/>
        <v>8</v>
      </c>
      <c r="H14" s="65">
        <f>VLOOKUP($A14,'Return Data'!$B$7:$R$2843,12,0)</f>
        <v>15.6675</v>
      </c>
      <c r="I14" s="66">
        <f t="shared" si="2"/>
        <v>7</v>
      </c>
      <c r="J14" s="65">
        <f>VLOOKUP($A14,'Return Data'!$B$7:$R$2843,13,0)</f>
        <v>18.9331</v>
      </c>
      <c r="K14" s="66">
        <f t="shared" si="3"/>
        <v>8</v>
      </c>
      <c r="L14" s="65">
        <f>VLOOKUP($A14,'Return Data'!$B$7:$R$2843,17,0)</f>
        <v>15.067600000000001</v>
      </c>
      <c r="M14" s="66">
        <f t="shared" si="4"/>
        <v>6</v>
      </c>
      <c r="N14" s="65">
        <f>VLOOKUP($A14,'Return Data'!$B$7:$R$2843,14,0)</f>
        <v>12.572100000000001</v>
      </c>
      <c r="O14" s="66">
        <f t="shared" si="5"/>
        <v>6</v>
      </c>
      <c r="P14" s="65">
        <f>VLOOKUP($A14,'Return Data'!$B$7:$R$2843,15,0)</f>
        <v>10.4032</v>
      </c>
      <c r="Q14" s="66">
        <f t="shared" si="6"/>
        <v>6</v>
      </c>
      <c r="R14" s="65">
        <f>VLOOKUP($A14,'Return Data'!$B$7:$R$2843,16,0)</f>
        <v>11.4556</v>
      </c>
      <c r="S14" s="67">
        <f t="shared" si="7"/>
        <v>6</v>
      </c>
    </row>
    <row r="15" spans="1:20" x14ac:dyDescent="0.3">
      <c r="A15" s="63" t="s">
        <v>1252</v>
      </c>
      <c r="B15" s="64">
        <f>VLOOKUP($A15,'Return Data'!$B$7:$R$2843,3,0)</f>
        <v>44438</v>
      </c>
      <c r="C15" s="65">
        <f>VLOOKUP($A15,'Return Data'!$B$7:$R$2843,4,0)</f>
        <v>15.2692</v>
      </c>
      <c r="D15" s="65">
        <f>VLOOKUP($A15,'Return Data'!$B$7:$R$2843,10,0)</f>
        <v>7.6547000000000001</v>
      </c>
      <c r="E15" s="66">
        <f t="shared" si="0"/>
        <v>5</v>
      </c>
      <c r="F15" s="65">
        <f>VLOOKUP($A15,'Return Data'!$B$7:$R$2843,11,0)</f>
        <v>13.941599999999999</v>
      </c>
      <c r="G15" s="66">
        <f t="shared" si="1"/>
        <v>6</v>
      </c>
      <c r="H15" s="65">
        <f>VLOOKUP($A15,'Return Data'!$B$7:$R$2843,12,0)</f>
        <v>27.620899999999999</v>
      </c>
      <c r="I15" s="66">
        <f t="shared" si="2"/>
        <v>3</v>
      </c>
      <c r="J15" s="65">
        <f>VLOOKUP($A15,'Return Data'!$B$7:$R$2843,13,0)</f>
        <v>36.990200000000002</v>
      </c>
      <c r="K15" s="66">
        <f t="shared" si="3"/>
        <v>4</v>
      </c>
      <c r="L15" s="65"/>
      <c r="M15" s="66"/>
      <c r="N15" s="65"/>
      <c r="O15" s="66"/>
      <c r="P15" s="65"/>
      <c r="Q15" s="66"/>
      <c r="R15" s="65">
        <f>VLOOKUP($A15,'Return Data'!$B$7:$R$2843,16,0)</f>
        <v>32.841099999999997</v>
      </c>
      <c r="S15" s="67">
        <f t="shared" si="7"/>
        <v>1</v>
      </c>
    </row>
    <row r="16" spans="1:20" x14ac:dyDescent="0.3">
      <c r="A16" s="63" t="s">
        <v>1254</v>
      </c>
      <c r="B16" s="64">
        <f>VLOOKUP($A16,'Return Data'!$B$7:$R$2843,3,0)</f>
        <v>44438</v>
      </c>
      <c r="C16" s="65">
        <f>VLOOKUP($A16,'Return Data'!$B$7:$R$2843,4,0)</f>
        <v>46.301600000000001</v>
      </c>
      <c r="D16" s="65">
        <f>VLOOKUP($A16,'Return Data'!$B$7:$R$2843,10,0)</f>
        <v>5.9240000000000004</v>
      </c>
      <c r="E16" s="66">
        <f t="shared" si="0"/>
        <v>7</v>
      </c>
      <c r="F16" s="65">
        <f>VLOOKUP($A16,'Return Data'!$B$7:$R$2843,11,0)</f>
        <v>9.0424000000000007</v>
      </c>
      <c r="G16" s="66">
        <f t="shared" si="1"/>
        <v>9</v>
      </c>
      <c r="H16" s="65">
        <f>VLOOKUP($A16,'Return Data'!$B$7:$R$2843,12,0)</f>
        <v>14.882899999999999</v>
      </c>
      <c r="I16" s="66">
        <f t="shared" si="2"/>
        <v>8</v>
      </c>
      <c r="J16" s="65">
        <f>VLOOKUP($A16,'Return Data'!$B$7:$R$2843,13,0)</f>
        <v>19.566700000000001</v>
      </c>
      <c r="K16" s="66">
        <f t="shared" si="3"/>
        <v>7</v>
      </c>
      <c r="L16" s="65">
        <f>VLOOKUP($A16,'Return Data'!$B$7:$R$2843,17,0)</f>
        <v>14.8436</v>
      </c>
      <c r="M16" s="66">
        <f>RANK(L16,L$8:L$16,0)</f>
        <v>7</v>
      </c>
      <c r="N16" s="65">
        <f>VLOOKUP($A16,'Return Data'!$B$7:$R$2843,14,0)</f>
        <v>8.9323999999999995</v>
      </c>
      <c r="O16" s="66">
        <f>RANK(N16,N$8:N$16,0)</f>
        <v>8</v>
      </c>
      <c r="P16" s="65">
        <f>VLOOKUP($A16,'Return Data'!$B$7:$R$2843,15,0)</f>
        <v>8.7879000000000005</v>
      </c>
      <c r="Q16" s="66">
        <f>RANK(P16,P$8:P$16,0)</f>
        <v>7</v>
      </c>
      <c r="R16" s="65">
        <f>VLOOKUP($A16,'Return Data'!$B$7:$R$2843,16,0)</f>
        <v>8.0768000000000004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7.4155333333333333</v>
      </c>
      <c r="E18" s="74"/>
      <c r="F18" s="75">
        <f>AVERAGE(F8:F16)</f>
        <v>15.836488888888887</v>
      </c>
      <c r="G18" s="74"/>
      <c r="H18" s="75">
        <f>AVERAGE(H8:H16)</f>
        <v>25.178866666666664</v>
      </c>
      <c r="I18" s="74"/>
      <c r="J18" s="75">
        <f>AVERAGE(J8:J16)</f>
        <v>31.554855555555555</v>
      </c>
      <c r="K18" s="74"/>
      <c r="L18" s="75">
        <f>AVERAGE(L8:L16)</f>
        <v>21.086200000000002</v>
      </c>
      <c r="M18" s="74"/>
      <c r="N18" s="75">
        <f>AVERAGE(N8:N16)</f>
        <v>14.579775000000001</v>
      </c>
      <c r="O18" s="74"/>
      <c r="P18" s="75">
        <f>AVERAGE(P8:P16)</f>
        <v>11.847250000000003</v>
      </c>
      <c r="Q18" s="74"/>
      <c r="R18" s="75">
        <f>AVERAGE(R8:R16)</f>
        <v>13.776844444444444</v>
      </c>
      <c r="S18" s="76"/>
    </row>
    <row r="19" spans="1:19" x14ac:dyDescent="0.3">
      <c r="A19" s="73" t="s">
        <v>28</v>
      </c>
      <c r="B19" s="74"/>
      <c r="C19" s="74"/>
      <c r="D19" s="75">
        <f>MIN(D8:D16)</f>
        <v>4.2815000000000003</v>
      </c>
      <c r="E19" s="74"/>
      <c r="F19" s="75">
        <f>MIN(F8:F16)</f>
        <v>9.0424000000000007</v>
      </c>
      <c r="G19" s="74"/>
      <c r="H19" s="75">
        <f>MIN(H8:H16)</f>
        <v>11.6234</v>
      </c>
      <c r="I19" s="74"/>
      <c r="J19" s="75">
        <f>MIN(J8:J16)</f>
        <v>12.5161</v>
      </c>
      <c r="K19" s="74"/>
      <c r="L19" s="75">
        <f>MIN(L8:L16)</f>
        <v>11.3675</v>
      </c>
      <c r="M19" s="74"/>
      <c r="N19" s="75">
        <f>MIN(N8:N16)</f>
        <v>8.9323999999999995</v>
      </c>
      <c r="O19" s="74"/>
      <c r="P19" s="75">
        <f>MIN(P8:P16)</f>
        <v>8.5310000000000006</v>
      </c>
      <c r="Q19" s="74"/>
      <c r="R19" s="75">
        <f>MIN(R8:R16)</f>
        <v>8.0768000000000004</v>
      </c>
      <c r="S19" s="76"/>
    </row>
    <row r="20" spans="1:19" ht="15" thickBot="1" x14ac:dyDescent="0.35">
      <c r="A20" s="77" t="s">
        <v>29</v>
      </c>
      <c r="B20" s="78"/>
      <c r="C20" s="78"/>
      <c r="D20" s="79">
        <f>MAX(D8:D16)</f>
        <v>10.9666</v>
      </c>
      <c r="E20" s="78"/>
      <c r="F20" s="79">
        <f>MAX(F8:F16)</f>
        <v>36.994799999999998</v>
      </c>
      <c r="G20" s="78"/>
      <c r="H20" s="79">
        <f>MAX(H8:H16)</f>
        <v>48.271299999999997</v>
      </c>
      <c r="I20" s="78"/>
      <c r="J20" s="79">
        <f>MAX(J8:J16)</f>
        <v>57.616999999999997</v>
      </c>
      <c r="K20" s="78"/>
      <c r="L20" s="79">
        <f>MAX(L8:L16)</f>
        <v>37.6312</v>
      </c>
      <c r="M20" s="78"/>
      <c r="N20" s="79">
        <f>MAX(N8:N16)</f>
        <v>27.3474</v>
      </c>
      <c r="O20" s="78"/>
      <c r="P20" s="79">
        <f>MAX(P8:P16)</f>
        <v>17.188300000000002</v>
      </c>
      <c r="Q20" s="78"/>
      <c r="R20" s="79">
        <f>MAX(R8:R16)</f>
        <v>32.841099999999997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44438</v>
      </c>
      <c r="C8" s="65">
        <f>VLOOKUP($A8,'Return Data'!$B$7:$R$2843,4,0)</f>
        <v>277.5</v>
      </c>
      <c r="D8" s="65">
        <f>VLOOKUP($A8,'Return Data'!$B$7:$R$2843,5,0)</f>
        <v>6.7864000000000004</v>
      </c>
      <c r="E8" s="66">
        <f>RANK(D8,D$8:D$14,0)</f>
        <v>5</v>
      </c>
      <c r="F8" s="65">
        <f>VLOOKUP($A8,'Return Data'!$B$7:$R$2843,6,0)</f>
        <v>6.7864000000000004</v>
      </c>
      <c r="G8" s="66">
        <f>RANK(F8,F$8:F$14,0)</f>
        <v>5</v>
      </c>
      <c r="H8" s="65">
        <f>VLOOKUP($A8,'Return Data'!$B$7:$R$2843,7,0)</f>
        <v>3.2019000000000002</v>
      </c>
      <c r="I8" s="66">
        <f>RANK(H8,H$8:H$14,0)</f>
        <v>7</v>
      </c>
      <c r="J8" s="65">
        <f>VLOOKUP($A8,'Return Data'!$B$7:$R$2843,8,0)</f>
        <v>4.6858000000000004</v>
      </c>
      <c r="K8" s="66">
        <f>RANK(J8,J$8:J$14,0)</f>
        <v>7</v>
      </c>
      <c r="L8" s="65">
        <f>VLOOKUP($A8,'Return Data'!$B$7:$R$2843,9,0)</f>
        <v>5.9827000000000004</v>
      </c>
      <c r="M8" s="66">
        <f>RANK(L8,L$8:L$14,0)</f>
        <v>7</v>
      </c>
      <c r="N8" s="65">
        <f>VLOOKUP($A8,'Return Data'!$B$7:$R$2843,10,0)</f>
        <v>5.3365</v>
      </c>
      <c r="O8" s="66">
        <f>RANK(N8,N$8:N$14,0)</f>
        <v>6</v>
      </c>
      <c r="P8" s="65">
        <f>VLOOKUP($A8,'Return Data'!$B$7:$R$2843,11,0)</f>
        <v>6.3444000000000003</v>
      </c>
      <c r="Q8" s="66">
        <f>RANK(P8,P$8:P$14,0)</f>
        <v>4</v>
      </c>
      <c r="R8" s="65">
        <f>VLOOKUP($A8,'Return Data'!$B$7:$R$2843,12,0)</f>
        <v>4.3324999999999996</v>
      </c>
      <c r="S8" s="66">
        <f>RANK(R8,R$8:R$14,0)</f>
        <v>7</v>
      </c>
      <c r="T8" s="65">
        <f>VLOOKUP($A8,'Return Data'!$B$7:$R$2843,13,0)</f>
        <v>5.3998999999999997</v>
      </c>
      <c r="U8" s="66">
        <f>RANK(T8,T$8:T$14,0)</f>
        <v>7</v>
      </c>
      <c r="V8" s="65">
        <f>VLOOKUP($A8,'Return Data'!$B$7:$R$2843,17,0)</f>
        <v>7.0926</v>
      </c>
      <c r="W8" s="66">
        <f>RANK(V8,V$8:V$14,0)</f>
        <v>4</v>
      </c>
      <c r="X8" s="65">
        <f>VLOOKUP($A8,'Return Data'!$B$7:$R$2843,14,0)</f>
        <v>7.8398000000000003</v>
      </c>
      <c r="Y8" s="66">
        <f>RANK(X8,X$8:X$14,0)</f>
        <v>4</v>
      </c>
      <c r="Z8" s="65">
        <f>VLOOKUP($A8,'Return Data'!$B$7:$R$2843,16,0)</f>
        <v>8.5292999999999992</v>
      </c>
      <c r="AA8" s="67">
        <f>RANK(Z8,Z$8:Z$14,0)</f>
        <v>3</v>
      </c>
    </row>
    <row r="9" spans="1:27" x14ac:dyDescent="0.3">
      <c r="A9" s="63" t="s">
        <v>806</v>
      </c>
      <c r="B9" s="64">
        <f>VLOOKUP($A9,'Return Data'!$B$7:$R$2843,3,0)</f>
        <v>44438</v>
      </c>
      <c r="C9" s="65">
        <f>VLOOKUP($A9,'Return Data'!$B$7:$R$2843,4,0)</f>
        <v>33.997500000000002</v>
      </c>
      <c r="D9" s="65">
        <f>VLOOKUP($A9,'Return Data'!$B$7:$R$2843,5,0)</f>
        <v>6.4451000000000001</v>
      </c>
      <c r="E9" s="66">
        <f t="shared" ref="E9:E14" si="0">RANK(D9,D$8:D$14,0)</f>
        <v>7</v>
      </c>
      <c r="F9" s="65">
        <f>VLOOKUP($A9,'Return Data'!$B$7:$R$2843,6,0)</f>
        <v>6.4451000000000001</v>
      </c>
      <c r="G9" s="66">
        <f t="shared" ref="G9:G14" si="1">RANK(F9,F$8:F$14,0)</f>
        <v>7</v>
      </c>
      <c r="H9" s="65">
        <f>VLOOKUP($A9,'Return Data'!$B$7:$R$2843,7,0)</f>
        <v>7.6184000000000003</v>
      </c>
      <c r="I9" s="66">
        <f t="shared" ref="I9:I14" si="2">RANK(H9,H$8:H$14,0)</f>
        <v>3</v>
      </c>
      <c r="J9" s="65">
        <f>VLOOKUP($A9,'Return Data'!$B$7:$R$2843,8,0)</f>
        <v>7.5162000000000004</v>
      </c>
      <c r="K9" s="66">
        <f t="shared" ref="K9:K14" si="3">RANK(J9,J$8:J$14,0)</f>
        <v>4</v>
      </c>
      <c r="L9" s="65">
        <f>VLOOKUP($A9,'Return Data'!$B$7:$R$2843,9,0)</f>
        <v>7.1952999999999996</v>
      </c>
      <c r="M9" s="66">
        <f t="shared" ref="M9:M14" si="4">RANK(L9,L$8:L$14,0)</f>
        <v>4</v>
      </c>
      <c r="N9" s="65">
        <f>VLOOKUP($A9,'Return Data'!$B$7:$R$2843,10,0)</f>
        <v>5.2413999999999996</v>
      </c>
      <c r="O9" s="66">
        <f t="shared" ref="O9:O14" si="5">RANK(N9,N$8:N$14,0)</f>
        <v>7</v>
      </c>
      <c r="P9" s="65">
        <f>VLOOKUP($A9,'Return Data'!$B$7:$R$2843,11,0)</f>
        <v>5.3693</v>
      </c>
      <c r="Q9" s="66">
        <f t="shared" ref="Q9:Q14" si="6">RANK(P9,P$8:P$14,0)</f>
        <v>7</v>
      </c>
      <c r="R9" s="65">
        <f>VLOOKUP($A9,'Return Data'!$B$7:$R$2843,12,0)</f>
        <v>4.8327999999999998</v>
      </c>
      <c r="S9" s="66">
        <f t="shared" ref="S9:S14" si="7">RANK(R9,R$8:R$14,0)</f>
        <v>4</v>
      </c>
      <c r="T9" s="65">
        <f>VLOOKUP($A9,'Return Data'!$B$7:$R$2843,13,0)</f>
        <v>5.6044</v>
      </c>
      <c r="U9" s="66">
        <f t="shared" ref="U9:U14" si="8">RANK(T9,T$8:T$14,0)</f>
        <v>5</v>
      </c>
      <c r="V9" s="65">
        <f>VLOOKUP($A9,'Return Data'!$B$7:$R$2843,17,0)</f>
        <v>6.2413999999999996</v>
      </c>
      <c r="W9" s="66">
        <f t="shared" ref="W9:W13" si="9">RANK(V9,V$8:V$14,0)</f>
        <v>6</v>
      </c>
      <c r="X9" s="65">
        <f>VLOOKUP($A9,'Return Data'!$B$7:$R$2843,14,0)</f>
        <v>6.7782</v>
      </c>
      <c r="Y9" s="66">
        <f t="shared" ref="Y9:Y13" si="10">RANK(X9,X$8:X$14,0)</f>
        <v>5</v>
      </c>
      <c r="Z9" s="65">
        <f>VLOOKUP($A9,'Return Data'!$B$7:$R$2843,16,0)</f>
        <v>7.0872999999999999</v>
      </c>
      <c r="AA9" s="67">
        <f t="shared" ref="AA9:AA14" si="11">RANK(Z9,Z$8:Z$14,0)</f>
        <v>7</v>
      </c>
    </row>
    <row r="10" spans="1:27" x14ac:dyDescent="0.3">
      <c r="A10" s="63" t="s">
        <v>808</v>
      </c>
      <c r="B10" s="64">
        <f>VLOOKUP($A10,'Return Data'!$B$7:$R$2843,3,0)</f>
        <v>44438</v>
      </c>
      <c r="C10" s="65">
        <f>VLOOKUP($A10,'Return Data'!$B$7:$R$2843,4,0)</f>
        <v>39.3247</v>
      </c>
      <c r="D10" s="65">
        <f>VLOOKUP($A10,'Return Data'!$B$7:$R$2843,5,0)</f>
        <v>8.6380999999999997</v>
      </c>
      <c r="E10" s="66">
        <f t="shared" si="0"/>
        <v>4</v>
      </c>
      <c r="F10" s="65">
        <f>VLOOKUP($A10,'Return Data'!$B$7:$R$2843,6,0)</f>
        <v>8.6380999999999997</v>
      </c>
      <c r="G10" s="66">
        <f t="shared" si="1"/>
        <v>4</v>
      </c>
      <c r="H10" s="65">
        <f>VLOOKUP($A10,'Return Data'!$B$7:$R$2843,7,0)</f>
        <v>5.6280999999999999</v>
      </c>
      <c r="I10" s="66">
        <f t="shared" si="2"/>
        <v>5</v>
      </c>
      <c r="J10" s="65">
        <f>VLOOKUP($A10,'Return Data'!$B$7:$R$2843,8,0)</f>
        <v>6.907</v>
      </c>
      <c r="K10" s="66">
        <f t="shared" si="3"/>
        <v>5</v>
      </c>
      <c r="L10" s="65">
        <f>VLOOKUP($A10,'Return Data'!$B$7:$R$2843,9,0)</f>
        <v>7.133</v>
      </c>
      <c r="M10" s="66">
        <f t="shared" si="4"/>
        <v>5</v>
      </c>
      <c r="N10" s="65">
        <f>VLOOKUP($A10,'Return Data'!$B$7:$R$2843,10,0)</f>
        <v>6.2404000000000002</v>
      </c>
      <c r="O10" s="66">
        <f t="shared" si="5"/>
        <v>3</v>
      </c>
      <c r="P10" s="65">
        <f>VLOOKUP($A10,'Return Data'!$B$7:$R$2843,11,0)</f>
        <v>6.2367999999999997</v>
      </c>
      <c r="Q10" s="66">
        <f t="shared" si="6"/>
        <v>5</v>
      </c>
      <c r="R10" s="65">
        <f>VLOOKUP($A10,'Return Data'!$B$7:$R$2843,12,0)</f>
        <v>5.2389999999999999</v>
      </c>
      <c r="S10" s="66">
        <f t="shared" si="7"/>
        <v>2</v>
      </c>
      <c r="T10" s="65">
        <f>VLOOKUP($A10,'Return Data'!$B$7:$R$2843,13,0)</f>
        <v>6.6167999999999996</v>
      </c>
      <c r="U10" s="66">
        <f t="shared" si="8"/>
        <v>4</v>
      </c>
      <c r="V10" s="65">
        <f>VLOOKUP($A10,'Return Data'!$B$7:$R$2843,17,0)</f>
        <v>7.6901000000000002</v>
      </c>
      <c r="W10" s="66">
        <f t="shared" si="9"/>
        <v>3</v>
      </c>
      <c r="X10" s="65">
        <f>VLOOKUP($A10,'Return Data'!$B$7:$R$2843,14,0)</f>
        <v>8.0305</v>
      </c>
      <c r="Y10" s="66">
        <f t="shared" si="10"/>
        <v>3</v>
      </c>
      <c r="Z10" s="65">
        <f>VLOOKUP($A10,'Return Data'!$B$7:$R$2843,16,0)</f>
        <v>8.3477999999999994</v>
      </c>
      <c r="AA10" s="67">
        <f t="shared" si="11"/>
        <v>4</v>
      </c>
    </row>
    <row r="11" spans="1:27" x14ac:dyDescent="0.3">
      <c r="A11" s="63" t="s">
        <v>810</v>
      </c>
      <c r="B11" s="64">
        <f>VLOOKUP($A11,'Return Data'!$B$7:$R$2843,3,0)</f>
        <v>44438</v>
      </c>
      <c r="C11" s="65">
        <f>VLOOKUP($A11,'Return Data'!$B$7:$R$2843,4,0)</f>
        <v>356.17910000000001</v>
      </c>
      <c r="D11" s="65">
        <f>VLOOKUP($A11,'Return Data'!$B$7:$R$2843,5,0)</f>
        <v>9.3050999999999995</v>
      </c>
      <c r="E11" s="66">
        <f t="shared" si="0"/>
        <v>2</v>
      </c>
      <c r="F11" s="65">
        <f>VLOOKUP($A11,'Return Data'!$B$7:$R$2843,6,0)</f>
        <v>9.3050999999999995</v>
      </c>
      <c r="G11" s="66">
        <f t="shared" si="1"/>
        <v>2</v>
      </c>
      <c r="H11" s="65">
        <f>VLOOKUP($A11,'Return Data'!$B$7:$R$2843,7,0)</f>
        <v>13.688599999999999</v>
      </c>
      <c r="I11" s="66">
        <f t="shared" si="2"/>
        <v>1</v>
      </c>
      <c r="J11" s="65">
        <f>VLOOKUP($A11,'Return Data'!$B$7:$R$2843,8,0)</f>
        <v>10.819100000000001</v>
      </c>
      <c r="K11" s="66">
        <f t="shared" si="3"/>
        <v>2</v>
      </c>
      <c r="L11" s="65">
        <f>VLOOKUP($A11,'Return Data'!$B$7:$R$2843,9,0)</f>
        <v>12.158300000000001</v>
      </c>
      <c r="M11" s="66">
        <f t="shared" si="4"/>
        <v>1</v>
      </c>
      <c r="N11" s="65">
        <f>VLOOKUP($A11,'Return Data'!$B$7:$R$2843,10,0)</f>
        <v>9.0922999999999998</v>
      </c>
      <c r="O11" s="66">
        <f t="shared" si="5"/>
        <v>1</v>
      </c>
      <c r="P11" s="65">
        <f>VLOOKUP($A11,'Return Data'!$B$7:$R$2843,11,0)</f>
        <v>6.7539999999999996</v>
      </c>
      <c r="Q11" s="66">
        <f t="shared" si="6"/>
        <v>3</v>
      </c>
      <c r="R11" s="65">
        <f>VLOOKUP($A11,'Return Data'!$B$7:$R$2843,12,0)</f>
        <v>6.3276000000000003</v>
      </c>
      <c r="S11" s="66">
        <f t="shared" si="7"/>
        <v>1</v>
      </c>
      <c r="T11" s="65">
        <f>VLOOKUP($A11,'Return Data'!$B$7:$R$2843,13,0)</f>
        <v>7.4596999999999998</v>
      </c>
      <c r="U11" s="66">
        <f t="shared" si="8"/>
        <v>2</v>
      </c>
      <c r="V11" s="65">
        <f>VLOOKUP($A11,'Return Data'!$B$7:$R$2843,17,0)</f>
        <v>8.6358999999999995</v>
      </c>
      <c r="W11" s="66">
        <f t="shared" si="9"/>
        <v>2</v>
      </c>
      <c r="X11" s="65">
        <f>VLOOKUP($A11,'Return Data'!$B$7:$R$2843,14,0)</f>
        <v>8.6641999999999992</v>
      </c>
      <c r="Y11" s="66">
        <f t="shared" si="10"/>
        <v>2</v>
      </c>
      <c r="Z11" s="65">
        <f>VLOOKUP($A11,'Return Data'!$B$7:$R$2843,16,0)</f>
        <v>8.8664000000000005</v>
      </c>
      <c r="AA11" s="67">
        <f t="shared" si="11"/>
        <v>1</v>
      </c>
    </row>
    <row r="12" spans="1:27" x14ac:dyDescent="0.3">
      <c r="A12" s="63" t="s">
        <v>811</v>
      </c>
      <c r="B12" s="64">
        <f>VLOOKUP($A12,'Return Data'!$B$7:$R$2843,3,0)</f>
        <v>44438</v>
      </c>
      <c r="C12" s="65">
        <f>VLOOKUP($A12,'Return Data'!$B$7:$R$2843,4,0)</f>
        <v>1201.6793</v>
      </c>
      <c r="D12" s="65">
        <f>VLOOKUP($A12,'Return Data'!$B$7:$R$2843,5,0)</f>
        <v>13.978999999999999</v>
      </c>
      <c r="E12" s="66">
        <f t="shared" si="0"/>
        <v>1</v>
      </c>
      <c r="F12" s="65">
        <f>VLOOKUP($A12,'Return Data'!$B$7:$R$2843,6,0)</f>
        <v>13.978999999999999</v>
      </c>
      <c r="G12" s="66">
        <f t="shared" si="1"/>
        <v>1</v>
      </c>
      <c r="H12" s="65">
        <f>VLOOKUP($A12,'Return Data'!$B$7:$R$2843,7,0)</f>
        <v>7.2568999999999999</v>
      </c>
      <c r="I12" s="66">
        <f t="shared" si="2"/>
        <v>4</v>
      </c>
      <c r="J12" s="65">
        <f>VLOOKUP($A12,'Return Data'!$B$7:$R$2843,8,0)</f>
        <v>10.9338</v>
      </c>
      <c r="K12" s="66">
        <f t="shared" si="3"/>
        <v>1</v>
      </c>
      <c r="L12" s="65">
        <f>VLOOKUP($A12,'Return Data'!$B$7:$R$2843,9,0)</f>
        <v>9.7310999999999996</v>
      </c>
      <c r="M12" s="66">
        <f t="shared" si="4"/>
        <v>2</v>
      </c>
      <c r="N12" s="65">
        <f>VLOOKUP($A12,'Return Data'!$B$7:$R$2843,10,0)</f>
        <v>6.7133000000000003</v>
      </c>
      <c r="O12" s="66">
        <f t="shared" si="5"/>
        <v>2</v>
      </c>
      <c r="P12" s="65">
        <f>VLOOKUP($A12,'Return Data'!$B$7:$R$2843,11,0)</f>
        <v>9.0068999999999999</v>
      </c>
      <c r="Q12" s="66">
        <f t="shared" si="6"/>
        <v>1</v>
      </c>
      <c r="R12" s="65">
        <f>VLOOKUP($A12,'Return Data'!$B$7:$R$2843,12,0)</f>
        <v>4.9767000000000001</v>
      </c>
      <c r="S12" s="66">
        <f t="shared" si="7"/>
        <v>3</v>
      </c>
      <c r="T12" s="65">
        <f>VLOOKUP($A12,'Return Data'!$B$7:$R$2843,13,0)</f>
        <v>7.6261000000000001</v>
      </c>
      <c r="U12" s="66">
        <f t="shared" si="8"/>
        <v>1</v>
      </c>
      <c r="V12" s="65"/>
      <c r="W12" s="66"/>
      <c r="X12" s="65"/>
      <c r="Y12" s="66"/>
      <c r="Z12" s="65">
        <f>VLOOKUP($A12,'Return Data'!$B$7:$R$2843,16,0)</f>
        <v>8.3207000000000004</v>
      </c>
      <c r="AA12" s="67">
        <f t="shared" si="11"/>
        <v>5</v>
      </c>
    </row>
    <row r="13" spans="1:27" x14ac:dyDescent="0.3">
      <c r="A13" s="63" t="s">
        <v>814</v>
      </c>
      <c r="B13" s="64">
        <f>VLOOKUP($A13,'Return Data'!$B$7:$R$2843,3,0)</f>
        <v>44438</v>
      </c>
      <c r="C13" s="65">
        <f>VLOOKUP($A13,'Return Data'!$B$7:$R$2843,4,0)</f>
        <v>37.026000000000003</v>
      </c>
      <c r="D13" s="65">
        <f>VLOOKUP($A13,'Return Data'!$B$7:$R$2843,5,0)</f>
        <v>9.2077000000000009</v>
      </c>
      <c r="E13" s="66">
        <f t="shared" si="0"/>
        <v>3</v>
      </c>
      <c r="F13" s="65">
        <f>VLOOKUP($A13,'Return Data'!$B$7:$R$2843,6,0)</f>
        <v>9.2077000000000009</v>
      </c>
      <c r="G13" s="66">
        <f t="shared" si="1"/>
        <v>3</v>
      </c>
      <c r="H13" s="65">
        <f>VLOOKUP($A13,'Return Data'!$B$7:$R$2843,7,0)</f>
        <v>4.3693</v>
      </c>
      <c r="I13" s="66">
        <f t="shared" si="2"/>
        <v>6</v>
      </c>
      <c r="J13" s="65">
        <f>VLOOKUP($A13,'Return Data'!$B$7:$R$2843,8,0)</f>
        <v>5.3890000000000002</v>
      </c>
      <c r="K13" s="66">
        <f t="shared" si="3"/>
        <v>6</v>
      </c>
      <c r="L13" s="65">
        <f>VLOOKUP($A13,'Return Data'!$B$7:$R$2843,9,0)</f>
        <v>6.8737000000000004</v>
      </c>
      <c r="M13" s="66">
        <f t="shared" si="4"/>
        <v>6</v>
      </c>
      <c r="N13" s="65">
        <f>VLOOKUP($A13,'Return Data'!$B$7:$R$2843,10,0)</f>
        <v>6.1143999999999998</v>
      </c>
      <c r="O13" s="66">
        <f t="shared" si="5"/>
        <v>4</v>
      </c>
      <c r="P13" s="65">
        <f>VLOOKUP($A13,'Return Data'!$B$7:$R$2843,11,0)</f>
        <v>7.3998999999999997</v>
      </c>
      <c r="Q13" s="66">
        <f t="shared" si="6"/>
        <v>2</v>
      </c>
      <c r="R13" s="65">
        <f>VLOOKUP($A13,'Return Data'!$B$7:$R$2843,12,0)</f>
        <v>4.7876000000000003</v>
      </c>
      <c r="S13" s="66">
        <f t="shared" si="7"/>
        <v>5</v>
      </c>
      <c r="T13" s="65">
        <f>VLOOKUP($A13,'Return Data'!$B$7:$R$2843,13,0)</f>
        <v>6.8597000000000001</v>
      </c>
      <c r="U13" s="66">
        <f t="shared" si="8"/>
        <v>3</v>
      </c>
      <c r="V13" s="65">
        <f>VLOOKUP($A13,'Return Data'!$B$7:$R$2843,17,0)</f>
        <v>8.7324999999999999</v>
      </c>
      <c r="W13" s="66">
        <f t="shared" si="9"/>
        <v>1</v>
      </c>
      <c r="X13" s="65">
        <f>VLOOKUP($A13,'Return Data'!$B$7:$R$2843,14,0)</f>
        <v>8.9830000000000005</v>
      </c>
      <c r="Y13" s="66">
        <f t="shared" si="10"/>
        <v>1</v>
      </c>
      <c r="Z13" s="65">
        <f>VLOOKUP($A13,'Return Data'!$B$7:$R$2843,16,0)</f>
        <v>8.5885999999999996</v>
      </c>
      <c r="AA13" s="67">
        <f t="shared" si="11"/>
        <v>2</v>
      </c>
    </row>
    <row r="14" spans="1:27" x14ac:dyDescent="0.3">
      <c r="A14" s="63" t="s">
        <v>815</v>
      </c>
      <c r="B14" s="64">
        <f>VLOOKUP($A14,'Return Data'!$B$7:$R$2843,3,0)</f>
        <v>44438</v>
      </c>
      <c r="C14" s="65">
        <f>VLOOKUP($A14,'Return Data'!$B$7:$R$2843,4,0)</f>
        <v>1238.4227000000001</v>
      </c>
      <c r="D14" s="65">
        <f>VLOOKUP($A14,'Return Data'!$B$7:$R$2843,5,0)</f>
        <v>6.4786999999999999</v>
      </c>
      <c r="E14" s="66">
        <f t="shared" si="0"/>
        <v>6</v>
      </c>
      <c r="F14" s="65">
        <f>VLOOKUP($A14,'Return Data'!$B$7:$R$2843,6,0)</f>
        <v>6.4786999999999999</v>
      </c>
      <c r="G14" s="66">
        <f t="shared" si="1"/>
        <v>6</v>
      </c>
      <c r="H14" s="65">
        <f>VLOOKUP($A14,'Return Data'!$B$7:$R$2843,7,0)</f>
        <v>8.9862000000000002</v>
      </c>
      <c r="I14" s="66">
        <f t="shared" si="2"/>
        <v>2</v>
      </c>
      <c r="J14" s="65">
        <f>VLOOKUP($A14,'Return Data'!$B$7:$R$2843,8,0)</f>
        <v>7.6024000000000003</v>
      </c>
      <c r="K14" s="66">
        <f t="shared" si="3"/>
        <v>3</v>
      </c>
      <c r="L14" s="65">
        <f>VLOOKUP($A14,'Return Data'!$B$7:$R$2843,9,0)</f>
        <v>8.0874000000000006</v>
      </c>
      <c r="M14" s="66">
        <f t="shared" si="4"/>
        <v>3</v>
      </c>
      <c r="N14" s="65">
        <f>VLOOKUP($A14,'Return Data'!$B$7:$R$2843,10,0)</f>
        <v>6.0537999999999998</v>
      </c>
      <c r="O14" s="66">
        <f t="shared" si="5"/>
        <v>5</v>
      </c>
      <c r="P14" s="65">
        <f>VLOOKUP($A14,'Return Data'!$B$7:$R$2843,11,0)</f>
        <v>5.8777999999999997</v>
      </c>
      <c r="Q14" s="66">
        <f t="shared" si="6"/>
        <v>6</v>
      </c>
      <c r="R14" s="65">
        <f>VLOOKUP($A14,'Return Data'!$B$7:$R$2843,12,0)</f>
        <v>4.6048999999999998</v>
      </c>
      <c r="S14" s="66">
        <f t="shared" si="7"/>
        <v>6</v>
      </c>
      <c r="T14" s="65">
        <f>VLOOKUP($A14,'Return Data'!$B$7:$R$2843,13,0)</f>
        <v>5.4626000000000001</v>
      </c>
      <c r="U14" s="66">
        <f t="shared" si="8"/>
        <v>6</v>
      </c>
      <c r="V14" s="65">
        <f>VLOOKUP($A14,'Return Data'!$B$7:$R$2843,17,0)</f>
        <v>6.9119999999999999</v>
      </c>
      <c r="W14" s="66">
        <f t="shared" ref="W14" si="12">RANK(V14,V$8:V$14,0)</f>
        <v>5</v>
      </c>
      <c r="X14" s="65"/>
      <c r="Y14" s="66"/>
      <c r="Z14" s="65">
        <f>VLOOKUP($A14,'Return Data'!$B$7:$R$2843,16,0)</f>
        <v>7.8327999999999998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8.6914428571428584</v>
      </c>
      <c r="E16" s="74"/>
      <c r="F16" s="75">
        <f>AVERAGE(F8:F14)</f>
        <v>8.6914428571428584</v>
      </c>
      <c r="G16" s="74"/>
      <c r="H16" s="75">
        <f>AVERAGE(H8:H14)</f>
        <v>7.2499142857142873</v>
      </c>
      <c r="I16" s="74"/>
      <c r="J16" s="75">
        <f>AVERAGE(J8:J14)</f>
        <v>7.6933285714285722</v>
      </c>
      <c r="K16" s="74"/>
      <c r="L16" s="75">
        <f>AVERAGE(L8:L14)</f>
        <v>8.1659285714285712</v>
      </c>
      <c r="M16" s="74"/>
      <c r="N16" s="75">
        <f>AVERAGE(N8:N14)</f>
        <v>6.3988714285714305</v>
      </c>
      <c r="O16" s="74"/>
      <c r="P16" s="75">
        <f>AVERAGE(P8:P14)</f>
        <v>6.7127285714285714</v>
      </c>
      <c r="Q16" s="74"/>
      <c r="R16" s="75">
        <f>AVERAGE(R8:R14)</f>
        <v>5.0144428571428579</v>
      </c>
      <c r="S16" s="74"/>
      <c r="T16" s="75">
        <f>AVERAGE(T8:T14)</f>
        <v>6.4327428571428564</v>
      </c>
      <c r="U16" s="74"/>
      <c r="V16" s="75">
        <f>AVERAGE(V8:V14)</f>
        <v>7.5507499999999999</v>
      </c>
      <c r="W16" s="74"/>
      <c r="X16" s="75">
        <f>AVERAGE(X8:X14)</f>
        <v>8.0591399999999993</v>
      </c>
      <c r="Y16" s="74"/>
      <c r="Z16" s="75">
        <f>AVERAGE(Z8:Z14)</f>
        <v>8.2247000000000003</v>
      </c>
      <c r="AA16" s="76"/>
    </row>
    <row r="17" spans="1:27" x14ac:dyDescent="0.3">
      <c r="A17" s="73" t="s">
        <v>28</v>
      </c>
      <c r="B17" s="74"/>
      <c r="C17" s="74"/>
      <c r="D17" s="75">
        <f>MIN(D8:D14)</f>
        <v>6.4451000000000001</v>
      </c>
      <c r="E17" s="74"/>
      <c r="F17" s="75">
        <f>MIN(F8:F14)</f>
        <v>6.4451000000000001</v>
      </c>
      <c r="G17" s="74"/>
      <c r="H17" s="75">
        <f>MIN(H8:H14)</f>
        <v>3.2019000000000002</v>
      </c>
      <c r="I17" s="74"/>
      <c r="J17" s="75">
        <f>MIN(J8:J14)</f>
        <v>4.6858000000000004</v>
      </c>
      <c r="K17" s="74"/>
      <c r="L17" s="75">
        <f>MIN(L8:L14)</f>
        <v>5.9827000000000004</v>
      </c>
      <c r="M17" s="74"/>
      <c r="N17" s="75">
        <f>MIN(N8:N14)</f>
        <v>5.2413999999999996</v>
      </c>
      <c r="O17" s="74"/>
      <c r="P17" s="75">
        <f>MIN(P8:P14)</f>
        <v>5.3693</v>
      </c>
      <c r="Q17" s="74"/>
      <c r="R17" s="75">
        <f>MIN(R8:R14)</f>
        <v>4.3324999999999996</v>
      </c>
      <c r="S17" s="74"/>
      <c r="T17" s="75">
        <f>MIN(T8:T14)</f>
        <v>5.3998999999999997</v>
      </c>
      <c r="U17" s="74"/>
      <c r="V17" s="75">
        <f>MIN(V8:V14)</f>
        <v>6.2413999999999996</v>
      </c>
      <c r="W17" s="74"/>
      <c r="X17" s="75">
        <f>MIN(X8:X14)</f>
        <v>6.7782</v>
      </c>
      <c r="Y17" s="74"/>
      <c r="Z17" s="75">
        <f>MIN(Z8:Z14)</f>
        <v>7.0872999999999999</v>
      </c>
      <c r="AA17" s="76"/>
    </row>
    <row r="18" spans="1:27" ht="15" thickBot="1" x14ac:dyDescent="0.35">
      <c r="A18" s="77" t="s">
        <v>29</v>
      </c>
      <c r="B18" s="78"/>
      <c r="C18" s="78"/>
      <c r="D18" s="79">
        <f>MAX(D8:D14)</f>
        <v>13.978999999999999</v>
      </c>
      <c r="E18" s="78"/>
      <c r="F18" s="79">
        <f>MAX(F8:F14)</f>
        <v>13.978999999999999</v>
      </c>
      <c r="G18" s="78"/>
      <c r="H18" s="79">
        <f>MAX(H8:H14)</f>
        <v>13.688599999999999</v>
      </c>
      <c r="I18" s="78"/>
      <c r="J18" s="79">
        <f>MAX(J8:J14)</f>
        <v>10.9338</v>
      </c>
      <c r="K18" s="78"/>
      <c r="L18" s="79">
        <f>MAX(L8:L14)</f>
        <v>12.158300000000001</v>
      </c>
      <c r="M18" s="78"/>
      <c r="N18" s="79">
        <f>MAX(N8:N14)</f>
        <v>9.0922999999999998</v>
      </c>
      <c r="O18" s="78"/>
      <c r="P18" s="79">
        <f>MAX(P8:P14)</f>
        <v>9.0068999999999999</v>
      </c>
      <c r="Q18" s="78"/>
      <c r="R18" s="79">
        <f>MAX(R8:R14)</f>
        <v>6.3276000000000003</v>
      </c>
      <c r="S18" s="78"/>
      <c r="T18" s="79">
        <f>MAX(T8:T14)</f>
        <v>7.6261000000000001</v>
      </c>
      <c r="U18" s="78"/>
      <c r="V18" s="79">
        <f>MAX(V8:V14)</f>
        <v>8.7324999999999999</v>
      </c>
      <c r="W18" s="78"/>
      <c r="X18" s="79">
        <f>MAX(X8:X14)</f>
        <v>8.9830000000000005</v>
      </c>
      <c r="Y18" s="78"/>
      <c r="Z18" s="79">
        <f>MAX(Z8:Z14)</f>
        <v>8.8664000000000005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44438</v>
      </c>
      <c r="C8" s="65">
        <f>VLOOKUP($A8,'Return Data'!$B$7:$R$2843,4,0)</f>
        <v>272.3297</v>
      </c>
      <c r="D8" s="65">
        <f>VLOOKUP($A8,'Return Data'!$B$7:$R$2843,5,0)</f>
        <v>6.6112000000000002</v>
      </c>
      <c r="E8" s="66">
        <f>RANK(D8,D$8:D$14,0)</f>
        <v>5</v>
      </c>
      <c r="F8" s="65">
        <f>VLOOKUP($A8,'Return Data'!$B$7:$R$2843,6,0)</f>
        <v>6.6112000000000002</v>
      </c>
      <c r="G8" s="66">
        <f>RANK(F8,F$8:F$14,0)</f>
        <v>5</v>
      </c>
      <c r="H8" s="65">
        <f>VLOOKUP($A8,'Return Data'!$B$7:$R$2843,7,0)</f>
        <v>3.0192999999999999</v>
      </c>
      <c r="I8" s="66">
        <f>RANK(H8,H$8:H$14,0)</f>
        <v>7</v>
      </c>
      <c r="J8" s="65">
        <f>VLOOKUP($A8,'Return Data'!$B$7:$R$2843,8,0)</f>
        <v>4.4985999999999997</v>
      </c>
      <c r="K8" s="66">
        <f>RANK(J8,J$8:J$14,0)</f>
        <v>7</v>
      </c>
      <c r="L8" s="65">
        <f>VLOOKUP($A8,'Return Data'!$B$7:$R$2843,9,0)</f>
        <v>5.7907000000000002</v>
      </c>
      <c r="M8" s="66">
        <f>RANK(L8,L$8:L$14,0)</f>
        <v>7</v>
      </c>
      <c r="N8" s="65">
        <f>VLOOKUP($A8,'Return Data'!$B$7:$R$2843,10,0)</f>
        <v>5.1707000000000001</v>
      </c>
      <c r="O8" s="66">
        <f>RANK(N8,N$8:N$14,0)</f>
        <v>6</v>
      </c>
      <c r="P8" s="65">
        <f>VLOOKUP($A8,'Return Data'!$B$7:$R$2843,11,0)</f>
        <v>6.1821999999999999</v>
      </c>
      <c r="Q8" s="66">
        <f>RANK(P8,P$8:P$14,0)</f>
        <v>3</v>
      </c>
      <c r="R8" s="65">
        <f>VLOOKUP($A8,'Return Data'!$B$7:$R$2843,12,0)</f>
        <v>4.1694000000000004</v>
      </c>
      <c r="S8" s="66">
        <f>RANK(R8,R$8:R$14,0)</f>
        <v>6</v>
      </c>
      <c r="T8" s="65">
        <f>VLOOKUP($A8,'Return Data'!$B$7:$R$2843,13,0)</f>
        <v>5.2301000000000002</v>
      </c>
      <c r="U8" s="66">
        <f>RANK(T8,T$8:T$14,0)</f>
        <v>5</v>
      </c>
      <c r="V8" s="65">
        <f>VLOOKUP($A8,'Return Data'!$B$7:$R$2843,17,0)</f>
        <v>6.8974000000000002</v>
      </c>
      <c r="W8" s="66">
        <f>RANK(V8,V$8:V$14,0)</f>
        <v>4</v>
      </c>
      <c r="X8" s="65">
        <f>VLOOKUP($A8,'Return Data'!$B$7:$R$2843,14,0)</f>
        <v>7.6280999999999999</v>
      </c>
      <c r="Y8" s="66">
        <f>RANK(X8,X$8:X$14,0)</f>
        <v>4</v>
      </c>
      <c r="Z8" s="65">
        <f>VLOOKUP($A8,'Return Data'!$B$7:$R$2843,16,0)</f>
        <v>8.3840000000000003</v>
      </c>
      <c r="AA8" s="67">
        <f>RANK(Z8,Z$8:Z$14,0)</f>
        <v>1</v>
      </c>
    </row>
    <row r="9" spans="1:27" x14ac:dyDescent="0.3">
      <c r="A9" s="63" t="s">
        <v>805</v>
      </c>
      <c r="B9" s="64">
        <f>VLOOKUP($A9,'Return Data'!$B$7:$R$2843,3,0)</f>
        <v>44438</v>
      </c>
      <c r="C9" s="65">
        <f>VLOOKUP($A9,'Return Data'!$B$7:$R$2843,4,0)</f>
        <v>32.005200000000002</v>
      </c>
      <c r="D9" s="65">
        <f>VLOOKUP($A9,'Return Data'!$B$7:$R$2843,5,0)</f>
        <v>5.7428999999999997</v>
      </c>
      <c r="E9" s="66">
        <f t="shared" ref="E9:E14" si="0">RANK(D9,D$8:D$14,0)</f>
        <v>6</v>
      </c>
      <c r="F9" s="65">
        <f>VLOOKUP($A9,'Return Data'!$B$7:$R$2843,6,0)</f>
        <v>5.7428999999999997</v>
      </c>
      <c r="G9" s="66">
        <f t="shared" ref="G9:G14" si="1">RANK(F9,F$8:F$14,0)</f>
        <v>6</v>
      </c>
      <c r="H9" s="65">
        <f>VLOOKUP($A9,'Return Data'!$B$7:$R$2843,7,0)</f>
        <v>6.9169999999999998</v>
      </c>
      <c r="I9" s="66">
        <f t="shared" ref="I9:I14" si="2">RANK(H9,H$8:H$14,0)</f>
        <v>3</v>
      </c>
      <c r="J9" s="65">
        <f>VLOOKUP($A9,'Return Data'!$B$7:$R$2843,8,0)</f>
        <v>6.8239999999999998</v>
      </c>
      <c r="K9" s="66">
        <f t="shared" ref="K9:K14" si="3">RANK(J9,J$8:J$14,0)</f>
        <v>3</v>
      </c>
      <c r="L9" s="65">
        <f>VLOOKUP($A9,'Return Data'!$B$7:$R$2843,9,0)</f>
        <v>6.5030999999999999</v>
      </c>
      <c r="M9" s="66">
        <f t="shared" ref="M9:M14" si="4">RANK(L9,L$8:L$14,0)</f>
        <v>6</v>
      </c>
      <c r="N9" s="65">
        <f>VLOOKUP($A9,'Return Data'!$B$7:$R$2843,10,0)</f>
        <v>4.5551000000000004</v>
      </c>
      <c r="O9" s="66">
        <f t="shared" ref="O9:O14" si="5">RANK(N9,N$8:N$14,0)</f>
        <v>7</v>
      </c>
      <c r="P9" s="65">
        <f>VLOOKUP($A9,'Return Data'!$B$7:$R$2843,11,0)</f>
        <v>4.6993999999999998</v>
      </c>
      <c r="Q9" s="66">
        <f t="shared" ref="Q9:Q14" si="6">RANK(P9,P$8:P$14,0)</f>
        <v>7</v>
      </c>
      <c r="R9" s="65">
        <f>VLOOKUP($A9,'Return Data'!$B$7:$R$2843,12,0)</f>
        <v>4.1707000000000001</v>
      </c>
      <c r="S9" s="66">
        <f t="shared" ref="S9:S14" si="7">RANK(R9,R$8:R$14,0)</f>
        <v>5</v>
      </c>
      <c r="T9" s="65">
        <f>VLOOKUP($A9,'Return Data'!$B$7:$R$2843,13,0)</f>
        <v>4.9126000000000003</v>
      </c>
      <c r="U9" s="66">
        <f t="shared" ref="U9:U14" si="8">RANK(T9,T$8:T$14,0)</f>
        <v>6</v>
      </c>
      <c r="V9" s="65">
        <f>VLOOKUP($A9,'Return Data'!$B$7:$R$2843,17,0)</f>
        <v>5.5452000000000004</v>
      </c>
      <c r="W9" s="66">
        <f t="shared" ref="W9:W11" si="9">RANK(V9,V$8:V$14,0)</f>
        <v>6</v>
      </c>
      <c r="X9" s="65">
        <f>VLOOKUP($A9,'Return Data'!$B$7:$R$2843,14,0)</f>
        <v>6.1299000000000001</v>
      </c>
      <c r="Y9" s="66">
        <f t="shared" ref="Y9:Y11" si="10">RANK(X9,X$8:X$14,0)</f>
        <v>5</v>
      </c>
      <c r="Z9" s="65">
        <f>VLOOKUP($A9,'Return Data'!$B$7:$R$2843,16,0)</f>
        <v>5.8780000000000001</v>
      </c>
      <c r="AA9" s="67">
        <f t="shared" ref="AA9:AA14" si="11">RANK(Z9,Z$8:Z$14,0)</f>
        <v>7</v>
      </c>
    </row>
    <row r="10" spans="1:27" x14ac:dyDescent="0.3">
      <c r="A10" s="63" t="s">
        <v>807</v>
      </c>
      <c r="B10" s="64">
        <f>VLOOKUP($A10,'Return Data'!$B$7:$R$2843,3,0)</f>
        <v>44438</v>
      </c>
      <c r="C10" s="65">
        <f>VLOOKUP($A10,'Return Data'!$B$7:$R$2843,4,0)</f>
        <v>38.8949</v>
      </c>
      <c r="D10" s="65">
        <f>VLOOKUP($A10,'Return Data'!$B$7:$R$2843,5,0)</f>
        <v>8.3890999999999991</v>
      </c>
      <c r="E10" s="66">
        <f t="shared" si="0"/>
        <v>4</v>
      </c>
      <c r="F10" s="65">
        <f>VLOOKUP($A10,'Return Data'!$B$7:$R$2843,6,0)</f>
        <v>8.3890999999999991</v>
      </c>
      <c r="G10" s="66">
        <f t="shared" si="1"/>
        <v>4</v>
      </c>
      <c r="H10" s="65">
        <f>VLOOKUP($A10,'Return Data'!$B$7:$R$2843,7,0)</f>
        <v>5.3814000000000002</v>
      </c>
      <c r="I10" s="66">
        <f t="shared" si="2"/>
        <v>5</v>
      </c>
      <c r="J10" s="65">
        <f>VLOOKUP($A10,'Return Data'!$B$7:$R$2843,8,0)</f>
        <v>6.6501999999999999</v>
      </c>
      <c r="K10" s="66">
        <f t="shared" si="3"/>
        <v>5</v>
      </c>
      <c r="L10" s="65">
        <f>VLOOKUP($A10,'Return Data'!$B$7:$R$2843,9,0)</f>
        <v>6.8814000000000002</v>
      </c>
      <c r="M10" s="66">
        <f t="shared" si="4"/>
        <v>4</v>
      </c>
      <c r="N10" s="65">
        <f>VLOOKUP($A10,'Return Data'!$B$7:$R$2843,10,0)</f>
        <v>5.9859999999999998</v>
      </c>
      <c r="O10" s="66">
        <f t="shared" si="5"/>
        <v>3</v>
      </c>
      <c r="P10" s="65">
        <f>VLOOKUP($A10,'Return Data'!$B$7:$R$2843,11,0)</f>
        <v>5.9782999999999999</v>
      </c>
      <c r="Q10" s="66">
        <f t="shared" si="6"/>
        <v>5</v>
      </c>
      <c r="R10" s="65">
        <f>VLOOKUP($A10,'Return Data'!$B$7:$R$2843,12,0)</f>
        <v>4.9789000000000003</v>
      </c>
      <c r="S10" s="66">
        <f t="shared" si="7"/>
        <v>2</v>
      </c>
      <c r="T10" s="65">
        <f>VLOOKUP($A10,'Return Data'!$B$7:$R$2843,13,0)</f>
        <v>6.3502000000000001</v>
      </c>
      <c r="U10" s="66">
        <f t="shared" si="8"/>
        <v>4</v>
      </c>
      <c r="V10" s="65">
        <f>VLOOKUP($A10,'Return Data'!$B$7:$R$2843,17,0)</f>
        <v>7.4638999999999998</v>
      </c>
      <c r="W10" s="66">
        <f t="shared" si="9"/>
        <v>3</v>
      </c>
      <c r="X10" s="65">
        <f>VLOOKUP($A10,'Return Data'!$B$7:$R$2843,14,0)</f>
        <v>7.8251999999999997</v>
      </c>
      <c r="Y10" s="66">
        <f t="shared" si="10"/>
        <v>3</v>
      </c>
      <c r="Z10" s="65">
        <f>VLOOKUP($A10,'Return Data'!$B$7:$R$2843,16,0)</f>
        <v>8.1175999999999995</v>
      </c>
      <c r="AA10" s="67">
        <f t="shared" si="11"/>
        <v>2</v>
      </c>
    </row>
    <row r="11" spans="1:27" x14ac:dyDescent="0.3">
      <c r="A11" s="63" t="s">
        <v>809</v>
      </c>
      <c r="B11" s="64">
        <f>VLOOKUP($A11,'Return Data'!$B$7:$R$2843,3,0)</f>
        <v>44438</v>
      </c>
      <c r="C11" s="65">
        <f>VLOOKUP($A11,'Return Data'!$B$7:$R$2843,4,0)</f>
        <v>334.5453</v>
      </c>
      <c r="D11" s="65">
        <f>VLOOKUP($A11,'Return Data'!$B$7:$R$2843,5,0)</f>
        <v>8.5852000000000004</v>
      </c>
      <c r="E11" s="66">
        <f t="shared" si="0"/>
        <v>3</v>
      </c>
      <c r="F11" s="65">
        <f>VLOOKUP($A11,'Return Data'!$B$7:$R$2843,6,0)</f>
        <v>8.5852000000000004</v>
      </c>
      <c r="G11" s="66">
        <f t="shared" si="1"/>
        <v>3</v>
      </c>
      <c r="H11" s="65">
        <f>VLOOKUP($A11,'Return Data'!$B$7:$R$2843,7,0)</f>
        <v>12.9671</v>
      </c>
      <c r="I11" s="66">
        <f t="shared" si="2"/>
        <v>1</v>
      </c>
      <c r="J11" s="65">
        <f>VLOOKUP($A11,'Return Data'!$B$7:$R$2843,8,0)</f>
        <v>10.096299999999999</v>
      </c>
      <c r="K11" s="66">
        <f t="shared" si="3"/>
        <v>2</v>
      </c>
      <c r="L11" s="65">
        <f>VLOOKUP($A11,'Return Data'!$B$7:$R$2843,9,0)</f>
        <v>11.430999999999999</v>
      </c>
      <c r="M11" s="66">
        <f t="shared" si="4"/>
        <v>1</v>
      </c>
      <c r="N11" s="65">
        <f>VLOOKUP($A11,'Return Data'!$B$7:$R$2843,10,0)</f>
        <v>8.3559999999999999</v>
      </c>
      <c r="O11" s="66">
        <f t="shared" si="5"/>
        <v>1</v>
      </c>
      <c r="P11" s="65">
        <f>VLOOKUP($A11,'Return Data'!$B$7:$R$2843,11,0)</f>
        <v>6.0105000000000004</v>
      </c>
      <c r="Q11" s="66">
        <f t="shared" si="6"/>
        <v>4</v>
      </c>
      <c r="R11" s="65">
        <f>VLOOKUP($A11,'Return Data'!$B$7:$R$2843,12,0)</f>
        <v>5.5751999999999997</v>
      </c>
      <c r="S11" s="66">
        <f t="shared" si="7"/>
        <v>1</v>
      </c>
      <c r="T11" s="65">
        <f>VLOOKUP($A11,'Return Data'!$B$7:$R$2843,13,0)</f>
        <v>6.6886000000000001</v>
      </c>
      <c r="U11" s="66">
        <f t="shared" si="8"/>
        <v>2</v>
      </c>
      <c r="V11" s="65">
        <f>VLOOKUP($A11,'Return Data'!$B$7:$R$2843,17,0)</f>
        <v>7.8502999999999998</v>
      </c>
      <c r="W11" s="66">
        <f t="shared" si="9"/>
        <v>2</v>
      </c>
      <c r="X11" s="65">
        <f>VLOOKUP($A11,'Return Data'!$B$7:$R$2843,14,0)</f>
        <v>7.8597000000000001</v>
      </c>
      <c r="Y11" s="66">
        <f t="shared" si="10"/>
        <v>2</v>
      </c>
      <c r="Z11" s="65">
        <f>VLOOKUP($A11,'Return Data'!$B$7:$R$2843,16,0)</f>
        <v>7.9455999999999998</v>
      </c>
      <c r="AA11" s="67">
        <f t="shared" si="11"/>
        <v>4</v>
      </c>
    </row>
    <row r="12" spans="1:27" x14ac:dyDescent="0.3">
      <c r="A12" s="63" t="s">
        <v>812</v>
      </c>
      <c r="B12" s="64">
        <f>VLOOKUP($A12,'Return Data'!$B$7:$R$2843,3,0)</f>
        <v>44438</v>
      </c>
      <c r="C12" s="65">
        <f>VLOOKUP($A12,'Return Data'!$B$7:$R$2843,4,0)</f>
        <v>1192.2056</v>
      </c>
      <c r="D12" s="65">
        <f>VLOOKUP($A12,'Return Data'!$B$7:$R$2843,5,0)</f>
        <v>13.5778</v>
      </c>
      <c r="E12" s="66">
        <f t="shared" si="0"/>
        <v>1</v>
      </c>
      <c r="F12" s="65">
        <f>VLOOKUP($A12,'Return Data'!$B$7:$R$2843,6,0)</f>
        <v>13.5778</v>
      </c>
      <c r="G12" s="66">
        <f t="shared" si="1"/>
        <v>1</v>
      </c>
      <c r="H12" s="65">
        <f>VLOOKUP($A12,'Return Data'!$B$7:$R$2843,7,0)</f>
        <v>6.8563999999999998</v>
      </c>
      <c r="I12" s="66">
        <f t="shared" si="2"/>
        <v>4</v>
      </c>
      <c r="J12" s="65">
        <f>VLOOKUP($A12,'Return Data'!$B$7:$R$2843,8,0)</f>
        <v>10.5318</v>
      </c>
      <c r="K12" s="66">
        <f t="shared" si="3"/>
        <v>1</v>
      </c>
      <c r="L12" s="65">
        <f>VLOOKUP($A12,'Return Data'!$B$7:$R$2843,9,0)</f>
        <v>9.3279999999999994</v>
      </c>
      <c r="M12" s="66">
        <f t="shared" si="4"/>
        <v>2</v>
      </c>
      <c r="N12" s="65">
        <f>VLOOKUP($A12,'Return Data'!$B$7:$R$2843,10,0)</f>
        <v>6.3066000000000004</v>
      </c>
      <c r="O12" s="66">
        <f t="shared" si="5"/>
        <v>2</v>
      </c>
      <c r="P12" s="65">
        <f>VLOOKUP($A12,'Return Data'!$B$7:$R$2843,11,0)</f>
        <v>8.5886999999999993</v>
      </c>
      <c r="Q12" s="66">
        <f t="shared" si="6"/>
        <v>1</v>
      </c>
      <c r="R12" s="65">
        <f>VLOOKUP($A12,'Return Data'!$B$7:$R$2843,12,0)</f>
        <v>4.5620000000000003</v>
      </c>
      <c r="S12" s="66">
        <f t="shared" si="7"/>
        <v>3</v>
      </c>
      <c r="T12" s="65">
        <f>VLOOKUP($A12,'Return Data'!$B$7:$R$2843,13,0)</f>
        <v>7.1961000000000004</v>
      </c>
      <c r="U12" s="66">
        <f t="shared" si="8"/>
        <v>1</v>
      </c>
      <c r="V12" s="65"/>
      <c r="W12" s="66"/>
      <c r="X12" s="65"/>
      <c r="Y12" s="66"/>
      <c r="Z12" s="65">
        <f>VLOOKUP($A12,'Return Data'!$B$7:$R$2843,16,0)</f>
        <v>7.9482999999999997</v>
      </c>
      <c r="AA12" s="67">
        <f t="shared" si="11"/>
        <v>3</v>
      </c>
    </row>
    <row r="13" spans="1:27" x14ac:dyDescent="0.3">
      <c r="A13" s="63" t="s">
        <v>813</v>
      </c>
      <c r="B13" s="64">
        <f>VLOOKUP($A13,'Return Data'!$B$7:$R$2843,3,0)</f>
        <v>44438</v>
      </c>
      <c r="C13" s="65">
        <f>VLOOKUP($A13,'Return Data'!$B$7:$R$2843,4,0)</f>
        <v>35.608699999999999</v>
      </c>
      <c r="D13" s="65">
        <f>VLOOKUP($A13,'Return Data'!$B$7:$R$2843,5,0)</f>
        <v>8.8901000000000003</v>
      </c>
      <c r="E13" s="66">
        <f t="shared" si="0"/>
        <v>2</v>
      </c>
      <c r="F13" s="65">
        <f>VLOOKUP($A13,'Return Data'!$B$7:$R$2843,6,0)</f>
        <v>8.8901000000000003</v>
      </c>
      <c r="G13" s="66">
        <f t="shared" si="1"/>
        <v>2</v>
      </c>
      <c r="H13" s="65">
        <f>VLOOKUP($A13,'Return Data'!$B$7:$R$2843,7,0)</f>
        <v>4.03</v>
      </c>
      <c r="I13" s="66">
        <f t="shared" si="2"/>
        <v>6</v>
      </c>
      <c r="J13" s="65">
        <f>VLOOKUP($A13,'Return Data'!$B$7:$R$2843,8,0)</f>
        <v>5.0526</v>
      </c>
      <c r="K13" s="66">
        <f t="shared" si="3"/>
        <v>6</v>
      </c>
      <c r="L13" s="65">
        <f>VLOOKUP($A13,'Return Data'!$B$7:$R$2843,9,0)</f>
        <v>6.5400999999999998</v>
      </c>
      <c r="M13" s="66">
        <f t="shared" si="4"/>
        <v>5</v>
      </c>
      <c r="N13" s="65">
        <f>VLOOKUP($A13,'Return Data'!$B$7:$R$2843,10,0)</f>
        <v>5.7790999999999997</v>
      </c>
      <c r="O13" s="66">
        <f t="shared" si="5"/>
        <v>4</v>
      </c>
      <c r="P13" s="65">
        <f>VLOOKUP($A13,'Return Data'!$B$7:$R$2843,11,0)</f>
        <v>7.0564999999999998</v>
      </c>
      <c r="Q13" s="66">
        <f t="shared" si="6"/>
        <v>2</v>
      </c>
      <c r="R13" s="65">
        <f>VLOOKUP($A13,'Return Data'!$B$7:$R$2843,12,0)</f>
        <v>4.4385000000000003</v>
      </c>
      <c r="S13" s="66">
        <f t="shared" si="7"/>
        <v>4</v>
      </c>
      <c r="T13" s="65">
        <f>VLOOKUP($A13,'Return Data'!$B$7:$R$2843,13,0)</f>
        <v>6.4962999999999997</v>
      </c>
      <c r="U13" s="66">
        <f t="shared" si="8"/>
        <v>3</v>
      </c>
      <c r="V13" s="65">
        <f>VLOOKUP($A13,'Return Data'!$B$7:$R$2843,17,0)</f>
        <v>8.3331</v>
      </c>
      <c r="W13" s="66">
        <f t="shared" ref="W13:W14" si="12">RANK(V13,V$8:V$14,0)</f>
        <v>1</v>
      </c>
      <c r="X13" s="65">
        <f>VLOOKUP($A13,'Return Data'!$B$7:$R$2843,14,0)</f>
        <v>8.5532000000000004</v>
      </c>
      <c r="Y13" s="66">
        <f t="shared" ref="Y13" si="13">RANK(X13,X$8:X$14,0)</f>
        <v>1</v>
      </c>
      <c r="Z13" s="65">
        <f>VLOOKUP($A13,'Return Data'!$B$7:$R$2843,16,0)</f>
        <v>7.7554999999999996</v>
      </c>
      <c r="AA13" s="67">
        <f t="shared" si="11"/>
        <v>5</v>
      </c>
    </row>
    <row r="14" spans="1:27" x14ac:dyDescent="0.3">
      <c r="A14" s="63" t="s">
        <v>816</v>
      </c>
      <c r="B14" s="64">
        <f>VLOOKUP($A14,'Return Data'!$B$7:$R$2843,3,0)</f>
        <v>44438</v>
      </c>
      <c r="C14" s="65">
        <f>VLOOKUP($A14,'Return Data'!$B$7:$R$2843,4,0)</f>
        <v>1205.4206999999999</v>
      </c>
      <c r="D14" s="65">
        <f>VLOOKUP($A14,'Return Data'!$B$7:$R$2843,5,0)</f>
        <v>5.6497999999999999</v>
      </c>
      <c r="E14" s="66">
        <f t="shared" si="0"/>
        <v>7</v>
      </c>
      <c r="F14" s="65">
        <f>VLOOKUP($A14,'Return Data'!$B$7:$R$2843,6,0)</f>
        <v>5.6497999999999999</v>
      </c>
      <c r="G14" s="66">
        <f t="shared" si="1"/>
        <v>7</v>
      </c>
      <c r="H14" s="65">
        <f>VLOOKUP($A14,'Return Data'!$B$7:$R$2843,7,0)</f>
        <v>8.1549999999999994</v>
      </c>
      <c r="I14" s="66">
        <f t="shared" si="2"/>
        <v>2</v>
      </c>
      <c r="J14" s="65">
        <f>VLOOKUP($A14,'Return Data'!$B$7:$R$2843,8,0)</f>
        <v>6.7701000000000002</v>
      </c>
      <c r="K14" s="66">
        <f t="shared" si="3"/>
        <v>4</v>
      </c>
      <c r="L14" s="65">
        <f>VLOOKUP($A14,'Return Data'!$B$7:$R$2843,9,0)</f>
        <v>7.2422000000000004</v>
      </c>
      <c r="M14" s="66">
        <f t="shared" si="4"/>
        <v>3</v>
      </c>
      <c r="N14" s="65">
        <f>VLOOKUP($A14,'Return Data'!$B$7:$R$2843,10,0)</f>
        <v>5.1908000000000003</v>
      </c>
      <c r="O14" s="66">
        <f t="shared" si="5"/>
        <v>5</v>
      </c>
      <c r="P14" s="65">
        <f>VLOOKUP($A14,'Return Data'!$B$7:$R$2843,11,0)</f>
        <v>4.9913999999999996</v>
      </c>
      <c r="Q14" s="66">
        <f t="shared" si="6"/>
        <v>6</v>
      </c>
      <c r="R14" s="65">
        <f>VLOOKUP($A14,'Return Data'!$B$7:$R$2843,12,0)</f>
        <v>3.7046000000000001</v>
      </c>
      <c r="S14" s="66">
        <f t="shared" si="7"/>
        <v>7</v>
      </c>
      <c r="T14" s="65">
        <f>VLOOKUP($A14,'Return Data'!$B$7:$R$2843,13,0)</f>
        <v>4.5335999999999999</v>
      </c>
      <c r="U14" s="66">
        <f t="shared" si="8"/>
        <v>7</v>
      </c>
      <c r="V14" s="65">
        <f>VLOOKUP($A14,'Return Data'!$B$7:$R$2843,17,0)</f>
        <v>5.9382999999999999</v>
      </c>
      <c r="W14" s="66">
        <f t="shared" si="12"/>
        <v>5</v>
      </c>
      <c r="X14" s="65"/>
      <c r="Y14" s="66"/>
      <c r="Z14" s="65">
        <f>VLOOKUP($A14,'Return Data'!$B$7:$R$2843,16,0)</f>
        <v>6.8105000000000002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8.2065857142857137</v>
      </c>
      <c r="E16" s="74"/>
      <c r="F16" s="75">
        <f>AVERAGE(F8:F14)</f>
        <v>8.2065857142857137</v>
      </c>
      <c r="G16" s="74"/>
      <c r="H16" s="75">
        <f>AVERAGE(H8:H14)</f>
        <v>6.7608857142857142</v>
      </c>
      <c r="I16" s="74"/>
      <c r="J16" s="75">
        <f>AVERAGE(J8:J14)</f>
        <v>7.2033714285714279</v>
      </c>
      <c r="K16" s="74"/>
      <c r="L16" s="75">
        <f>AVERAGE(L8:L14)</f>
        <v>7.6737857142857155</v>
      </c>
      <c r="M16" s="74"/>
      <c r="N16" s="75">
        <f>AVERAGE(N8:N14)</f>
        <v>5.9063285714285714</v>
      </c>
      <c r="O16" s="74"/>
      <c r="P16" s="75">
        <f>AVERAGE(P8:P14)</f>
        <v>6.2152857142857139</v>
      </c>
      <c r="Q16" s="74"/>
      <c r="R16" s="75">
        <f>AVERAGE(R8:R14)</f>
        <v>4.5141857142857145</v>
      </c>
      <c r="S16" s="74"/>
      <c r="T16" s="75">
        <f>AVERAGE(T8:T14)</f>
        <v>5.9153571428571441</v>
      </c>
      <c r="U16" s="74"/>
      <c r="V16" s="75">
        <f>AVERAGE(V8:V14)</f>
        <v>7.0046999999999997</v>
      </c>
      <c r="W16" s="74"/>
      <c r="X16" s="75">
        <f>AVERAGE(X8:X14)</f>
        <v>7.5992199999999999</v>
      </c>
      <c r="Y16" s="74"/>
      <c r="Z16" s="75">
        <f>AVERAGE(Z8:Z14)</f>
        <v>7.5484999999999989</v>
      </c>
      <c r="AA16" s="76"/>
    </row>
    <row r="17" spans="1:27" x14ac:dyDescent="0.3">
      <c r="A17" s="73" t="s">
        <v>28</v>
      </c>
      <c r="B17" s="74"/>
      <c r="C17" s="74"/>
      <c r="D17" s="75">
        <f>MIN(D8:D14)</f>
        <v>5.6497999999999999</v>
      </c>
      <c r="E17" s="74"/>
      <c r="F17" s="75">
        <f>MIN(F8:F14)</f>
        <v>5.6497999999999999</v>
      </c>
      <c r="G17" s="74"/>
      <c r="H17" s="75">
        <f>MIN(H8:H14)</f>
        <v>3.0192999999999999</v>
      </c>
      <c r="I17" s="74"/>
      <c r="J17" s="75">
        <f>MIN(J8:J14)</f>
        <v>4.4985999999999997</v>
      </c>
      <c r="K17" s="74"/>
      <c r="L17" s="75">
        <f>MIN(L8:L14)</f>
        <v>5.7907000000000002</v>
      </c>
      <c r="M17" s="74"/>
      <c r="N17" s="75">
        <f>MIN(N8:N14)</f>
        <v>4.5551000000000004</v>
      </c>
      <c r="O17" s="74"/>
      <c r="P17" s="75">
        <f>MIN(P8:P14)</f>
        <v>4.6993999999999998</v>
      </c>
      <c r="Q17" s="74"/>
      <c r="R17" s="75">
        <f>MIN(R8:R14)</f>
        <v>3.7046000000000001</v>
      </c>
      <c r="S17" s="74"/>
      <c r="T17" s="75">
        <f>MIN(T8:T14)</f>
        <v>4.5335999999999999</v>
      </c>
      <c r="U17" s="74"/>
      <c r="V17" s="75">
        <f>MIN(V8:V14)</f>
        <v>5.5452000000000004</v>
      </c>
      <c r="W17" s="74"/>
      <c r="X17" s="75">
        <f>MIN(X8:X14)</f>
        <v>6.1299000000000001</v>
      </c>
      <c r="Y17" s="74"/>
      <c r="Z17" s="75">
        <f>MIN(Z8:Z14)</f>
        <v>5.8780000000000001</v>
      </c>
      <c r="AA17" s="76"/>
    </row>
    <row r="18" spans="1:27" ht="15" thickBot="1" x14ac:dyDescent="0.35">
      <c r="A18" s="77" t="s">
        <v>29</v>
      </c>
      <c r="B18" s="78"/>
      <c r="C18" s="78"/>
      <c r="D18" s="79">
        <f>MAX(D8:D14)</f>
        <v>13.5778</v>
      </c>
      <c r="E18" s="78"/>
      <c r="F18" s="79">
        <f>MAX(F8:F14)</f>
        <v>13.5778</v>
      </c>
      <c r="G18" s="78"/>
      <c r="H18" s="79">
        <f>MAX(H8:H14)</f>
        <v>12.9671</v>
      </c>
      <c r="I18" s="78"/>
      <c r="J18" s="79">
        <f>MAX(J8:J14)</f>
        <v>10.5318</v>
      </c>
      <c r="K18" s="78"/>
      <c r="L18" s="79">
        <f>MAX(L8:L14)</f>
        <v>11.430999999999999</v>
      </c>
      <c r="M18" s="78"/>
      <c r="N18" s="79">
        <f>MAX(N8:N14)</f>
        <v>8.3559999999999999</v>
      </c>
      <c r="O18" s="78"/>
      <c r="P18" s="79">
        <f>MAX(P8:P14)</f>
        <v>8.5886999999999993</v>
      </c>
      <c r="Q18" s="78"/>
      <c r="R18" s="79">
        <f>MAX(R8:R14)</f>
        <v>5.5751999999999997</v>
      </c>
      <c r="S18" s="78"/>
      <c r="T18" s="79">
        <f>MAX(T8:T14)</f>
        <v>7.1961000000000004</v>
      </c>
      <c r="U18" s="78"/>
      <c r="V18" s="79">
        <f>MAX(V8:V14)</f>
        <v>8.3331</v>
      </c>
      <c r="W18" s="78"/>
      <c r="X18" s="79">
        <f>MAX(X8:X14)</f>
        <v>8.5532000000000004</v>
      </c>
      <c r="Y18" s="78"/>
      <c r="Z18" s="79">
        <f>MAX(Z8:Z14)</f>
        <v>8.3840000000000003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44438</v>
      </c>
      <c r="C8" s="65">
        <f>VLOOKUP($A8,'Return Data'!$B$7:$R$2843,4,0)</f>
        <v>336.19130000000001</v>
      </c>
      <c r="D8" s="65">
        <f>VLOOKUP($A8,'Return Data'!$B$7:$R$2843,5,0)</f>
        <v>3.4744999999999999</v>
      </c>
      <c r="E8" s="66">
        <f t="shared" ref="E8:E50" si="0">RANK(D8,D$8:D$50,0)</f>
        <v>10</v>
      </c>
      <c r="F8" s="65">
        <f>VLOOKUP($A8,'Return Data'!$B$7:$R$2843,6,0)</f>
        <v>3.2109000000000001</v>
      </c>
      <c r="G8" s="66">
        <f t="shared" ref="G8:G50" si="1">RANK(F8,F$8:F$50,0)</f>
        <v>15</v>
      </c>
      <c r="H8" s="65">
        <f>VLOOKUP($A8,'Return Data'!$B$7:$R$2843,7,0)</f>
        <v>3.4081999999999999</v>
      </c>
      <c r="I8" s="66">
        <f t="shared" ref="I8:I50" si="2">RANK(H8,H$8:H$50,0)</f>
        <v>8</v>
      </c>
      <c r="J8" s="65">
        <f>VLOOKUP($A8,'Return Data'!$B$7:$R$2843,8,0)</f>
        <v>3.4462000000000002</v>
      </c>
      <c r="K8" s="66">
        <f t="shared" ref="K8:K50" si="3">RANK(J8,J$8:J$50,0)</f>
        <v>11</v>
      </c>
      <c r="L8" s="65">
        <f>VLOOKUP($A8,'Return Data'!$B$7:$R$2843,9,0)</f>
        <v>3.4799000000000002</v>
      </c>
      <c r="M8" s="66">
        <f t="shared" ref="M8:M50" si="4">RANK(L8,L$8:L$50,0)</f>
        <v>8</v>
      </c>
      <c r="N8" s="65">
        <f>VLOOKUP($A8,'Return Data'!$B$7:$R$2843,10,0)</f>
        <v>3.4413999999999998</v>
      </c>
      <c r="O8" s="66">
        <f t="shared" ref="O8:O50" si="5">RANK(N8,N$8:N$50,0)</f>
        <v>11</v>
      </c>
      <c r="P8" s="65">
        <f>VLOOKUP($A8,'Return Data'!$B$7:$R$2843,11,0)</f>
        <v>3.3805999999999998</v>
      </c>
      <c r="Q8" s="66">
        <f t="shared" ref="Q8:Q50" si="6">RANK(P8,P$8:P$50,0)</f>
        <v>13</v>
      </c>
      <c r="R8" s="65">
        <f>VLOOKUP($A8,'Return Data'!$B$7:$R$2843,12,0)</f>
        <v>3.2906</v>
      </c>
      <c r="S8" s="66">
        <f t="shared" ref="S8:S50" si="7">RANK(R8,R$8:R$50,0)</f>
        <v>14</v>
      </c>
      <c r="T8" s="65">
        <f>VLOOKUP($A8,'Return Data'!$B$7:$R$2843,13,0)</f>
        <v>3.3098999999999998</v>
      </c>
      <c r="U8" s="66">
        <f t="shared" ref="U8:U23" si="8">RANK(T8,T$8:T$50,0)</f>
        <v>13</v>
      </c>
      <c r="V8" s="65">
        <f>VLOOKUP($A8,'Return Data'!$B$7:$R$2843,17,0)</f>
        <v>4.2487000000000004</v>
      </c>
      <c r="W8" s="66">
        <f t="shared" ref="W8:W23" si="9">RANK(V8,V$8:V$50,0)</f>
        <v>8</v>
      </c>
      <c r="X8" s="65">
        <f>VLOOKUP($A8,'Return Data'!$B$7:$R$2843,14,0)</f>
        <v>5.3205999999999998</v>
      </c>
      <c r="Y8" s="66">
        <f t="shared" ref="Y8:Y23" si="10">RANK(X8,X$8:X$50,0)</f>
        <v>7</v>
      </c>
      <c r="Z8" s="65">
        <f>VLOOKUP($A8,'Return Data'!$B$7:$R$2843,16,0)</f>
        <v>7.2027000000000001</v>
      </c>
      <c r="AA8" s="67">
        <f t="shared" ref="AA8:AA50" si="11">RANK(Z8,Z$8:Z$50,0)</f>
        <v>3</v>
      </c>
    </row>
    <row r="9" spans="1:27" x14ac:dyDescent="0.3">
      <c r="A9" s="63" t="s">
        <v>119</v>
      </c>
      <c r="B9" s="64">
        <f>VLOOKUP($A9,'Return Data'!$B$7:$R$2843,3,0)</f>
        <v>44438</v>
      </c>
      <c r="C9" s="65">
        <f>VLOOKUP($A9,'Return Data'!$B$7:$R$2843,4,0)</f>
        <v>2316.6754999999998</v>
      </c>
      <c r="D9" s="65">
        <f>VLOOKUP($A9,'Return Data'!$B$7:$R$2843,5,0)</f>
        <v>3.4113000000000002</v>
      </c>
      <c r="E9" s="66">
        <f t="shared" si="0"/>
        <v>14</v>
      </c>
      <c r="F9" s="65">
        <f>VLOOKUP($A9,'Return Data'!$B$7:$R$2843,6,0)</f>
        <v>3.2002000000000002</v>
      </c>
      <c r="G9" s="66">
        <f t="shared" si="1"/>
        <v>17</v>
      </c>
      <c r="H9" s="65">
        <f>VLOOKUP($A9,'Return Data'!$B$7:$R$2843,7,0)</f>
        <v>3.3904999999999998</v>
      </c>
      <c r="I9" s="66">
        <f t="shared" si="2"/>
        <v>13</v>
      </c>
      <c r="J9" s="65">
        <f>VLOOKUP($A9,'Return Data'!$B$7:$R$2843,8,0)</f>
        <v>3.4363000000000001</v>
      </c>
      <c r="K9" s="66">
        <f t="shared" si="3"/>
        <v>12</v>
      </c>
      <c r="L9" s="65">
        <f>VLOOKUP($A9,'Return Data'!$B$7:$R$2843,9,0)</f>
        <v>3.4792999999999998</v>
      </c>
      <c r="M9" s="66">
        <f t="shared" si="4"/>
        <v>9</v>
      </c>
      <c r="N9" s="65">
        <f>VLOOKUP($A9,'Return Data'!$B$7:$R$2843,10,0)</f>
        <v>3.4401000000000002</v>
      </c>
      <c r="O9" s="66">
        <f t="shared" si="5"/>
        <v>12</v>
      </c>
      <c r="P9" s="65">
        <f>VLOOKUP($A9,'Return Data'!$B$7:$R$2843,11,0)</f>
        <v>3.3601999999999999</v>
      </c>
      <c r="Q9" s="66">
        <f t="shared" si="6"/>
        <v>18</v>
      </c>
      <c r="R9" s="65">
        <f>VLOOKUP($A9,'Return Data'!$B$7:$R$2843,12,0)</f>
        <v>3.2696000000000001</v>
      </c>
      <c r="S9" s="66">
        <f t="shared" si="7"/>
        <v>20</v>
      </c>
      <c r="T9" s="65">
        <f>VLOOKUP($A9,'Return Data'!$B$7:$R$2843,13,0)</f>
        <v>3.2995999999999999</v>
      </c>
      <c r="U9" s="66">
        <f t="shared" si="8"/>
        <v>16</v>
      </c>
      <c r="V9" s="65">
        <f>VLOOKUP($A9,'Return Data'!$B$7:$R$2843,17,0)</f>
        <v>4.2127999999999997</v>
      </c>
      <c r="W9" s="66">
        <f t="shared" si="9"/>
        <v>14</v>
      </c>
      <c r="X9" s="65">
        <f>VLOOKUP($A9,'Return Data'!$B$7:$R$2843,14,0)</f>
        <v>5.2657999999999996</v>
      </c>
      <c r="Y9" s="66">
        <f t="shared" si="10"/>
        <v>13</v>
      </c>
      <c r="Z9" s="65">
        <f>VLOOKUP($A9,'Return Data'!$B$7:$R$2843,16,0)</f>
        <v>7.1516999999999999</v>
      </c>
      <c r="AA9" s="67">
        <f t="shared" si="11"/>
        <v>10</v>
      </c>
    </row>
    <row r="10" spans="1:27" x14ac:dyDescent="0.3">
      <c r="A10" s="63" t="s">
        <v>120</v>
      </c>
      <c r="B10" s="64">
        <f>VLOOKUP($A10,'Return Data'!$B$7:$R$2843,3,0)</f>
        <v>44438</v>
      </c>
      <c r="C10" s="65">
        <f>VLOOKUP($A10,'Return Data'!$B$7:$R$2843,4,0)</f>
        <v>2403.0513000000001</v>
      </c>
      <c r="D10" s="65">
        <f>VLOOKUP($A10,'Return Data'!$B$7:$R$2843,5,0)</f>
        <v>3.0592999999999999</v>
      </c>
      <c r="E10" s="66">
        <f t="shared" si="0"/>
        <v>31</v>
      </c>
      <c r="F10" s="65">
        <f>VLOOKUP($A10,'Return Data'!$B$7:$R$2843,6,0)</f>
        <v>3.0720000000000001</v>
      </c>
      <c r="G10" s="66">
        <f t="shared" si="1"/>
        <v>29</v>
      </c>
      <c r="H10" s="65">
        <f>VLOOKUP($A10,'Return Data'!$B$7:$R$2843,7,0)</f>
        <v>3.3092000000000001</v>
      </c>
      <c r="I10" s="66">
        <f t="shared" si="2"/>
        <v>27</v>
      </c>
      <c r="J10" s="65">
        <f>VLOOKUP($A10,'Return Data'!$B$7:$R$2843,8,0)</f>
        <v>3.3285999999999998</v>
      </c>
      <c r="K10" s="66">
        <f t="shared" si="3"/>
        <v>28</v>
      </c>
      <c r="L10" s="65">
        <f>VLOOKUP($A10,'Return Data'!$B$7:$R$2843,9,0)</f>
        <v>3.4401999999999999</v>
      </c>
      <c r="M10" s="66">
        <f t="shared" si="4"/>
        <v>21</v>
      </c>
      <c r="N10" s="65">
        <f>VLOOKUP($A10,'Return Data'!$B$7:$R$2843,10,0)</f>
        <v>3.4733000000000001</v>
      </c>
      <c r="O10" s="66">
        <f t="shared" si="5"/>
        <v>5</v>
      </c>
      <c r="P10" s="65">
        <f>VLOOKUP($A10,'Return Data'!$B$7:$R$2843,11,0)</f>
        <v>3.4493</v>
      </c>
      <c r="Q10" s="66">
        <f t="shared" si="6"/>
        <v>4</v>
      </c>
      <c r="R10" s="65">
        <f>VLOOKUP($A10,'Return Data'!$B$7:$R$2843,12,0)</f>
        <v>3.3492999999999999</v>
      </c>
      <c r="S10" s="66">
        <f t="shared" si="7"/>
        <v>7</v>
      </c>
      <c r="T10" s="65">
        <f>VLOOKUP($A10,'Return Data'!$B$7:$R$2843,13,0)</f>
        <v>3.3557999999999999</v>
      </c>
      <c r="U10" s="66">
        <f t="shared" si="8"/>
        <v>8</v>
      </c>
      <c r="V10" s="65">
        <f>VLOOKUP($A10,'Return Data'!$B$7:$R$2843,17,0)</f>
        <v>4.2022000000000004</v>
      </c>
      <c r="W10" s="66">
        <f t="shared" si="9"/>
        <v>16</v>
      </c>
      <c r="X10" s="65">
        <f>VLOOKUP($A10,'Return Data'!$B$7:$R$2843,14,0)</f>
        <v>5.2625000000000002</v>
      </c>
      <c r="Y10" s="66">
        <f t="shared" si="10"/>
        <v>14</v>
      </c>
      <c r="Z10" s="65">
        <f>VLOOKUP($A10,'Return Data'!$B$7:$R$2843,16,0)</f>
        <v>7.1916000000000002</v>
      </c>
      <c r="AA10" s="67">
        <f t="shared" si="11"/>
        <v>4</v>
      </c>
    </row>
    <row r="11" spans="1:27" x14ac:dyDescent="0.3">
      <c r="A11" s="63" t="s">
        <v>121</v>
      </c>
      <c r="B11" s="64">
        <f>VLOOKUP($A11,'Return Data'!$B$7:$R$2843,3,0)</f>
        <v>44438</v>
      </c>
      <c r="C11" s="65">
        <f>VLOOKUP($A11,'Return Data'!$B$7:$R$2843,4,0)</f>
        <v>3211.7503000000002</v>
      </c>
      <c r="D11" s="65">
        <f>VLOOKUP($A11,'Return Data'!$B$7:$R$2843,5,0)</f>
        <v>3.4449000000000001</v>
      </c>
      <c r="E11" s="66">
        <f t="shared" si="0"/>
        <v>13</v>
      </c>
      <c r="F11" s="65">
        <f>VLOOKUP($A11,'Return Data'!$B$7:$R$2843,6,0)</f>
        <v>3.2705000000000002</v>
      </c>
      <c r="G11" s="66">
        <f t="shared" si="1"/>
        <v>8</v>
      </c>
      <c r="H11" s="65">
        <f>VLOOKUP($A11,'Return Data'!$B$7:$R$2843,7,0)</f>
        <v>3.3881999999999999</v>
      </c>
      <c r="I11" s="66">
        <f t="shared" si="2"/>
        <v>14</v>
      </c>
      <c r="J11" s="65">
        <f>VLOOKUP($A11,'Return Data'!$B$7:$R$2843,8,0)</f>
        <v>3.4157000000000002</v>
      </c>
      <c r="K11" s="66">
        <f t="shared" si="3"/>
        <v>18</v>
      </c>
      <c r="L11" s="65">
        <f>VLOOKUP($A11,'Return Data'!$B$7:$R$2843,9,0)</f>
        <v>3.4460999999999999</v>
      </c>
      <c r="M11" s="66">
        <f t="shared" si="4"/>
        <v>18</v>
      </c>
      <c r="N11" s="65">
        <f>VLOOKUP($A11,'Return Data'!$B$7:$R$2843,10,0)</f>
        <v>3.4592000000000001</v>
      </c>
      <c r="O11" s="66">
        <f t="shared" si="5"/>
        <v>7</v>
      </c>
      <c r="P11" s="65">
        <f>VLOOKUP($A11,'Return Data'!$B$7:$R$2843,11,0)</f>
        <v>3.4167000000000001</v>
      </c>
      <c r="Q11" s="66">
        <f t="shared" si="6"/>
        <v>7</v>
      </c>
      <c r="R11" s="65">
        <f>VLOOKUP($A11,'Return Data'!$B$7:$R$2843,12,0)</f>
        <v>3.3759000000000001</v>
      </c>
      <c r="S11" s="66">
        <f t="shared" si="7"/>
        <v>4</v>
      </c>
      <c r="T11" s="65">
        <f>VLOOKUP($A11,'Return Data'!$B$7:$R$2843,13,0)</f>
        <v>3.3820999999999999</v>
      </c>
      <c r="U11" s="66">
        <f t="shared" si="8"/>
        <v>6</v>
      </c>
      <c r="V11" s="65">
        <f>VLOOKUP($A11,'Return Data'!$B$7:$R$2843,17,0)</f>
        <v>4.226</v>
      </c>
      <c r="W11" s="66">
        <f t="shared" si="9"/>
        <v>13</v>
      </c>
      <c r="X11" s="65">
        <f>VLOOKUP($A11,'Return Data'!$B$7:$R$2843,14,0)</f>
        <v>5.2979000000000003</v>
      </c>
      <c r="Y11" s="66">
        <f t="shared" si="10"/>
        <v>9</v>
      </c>
      <c r="Z11" s="65">
        <f>VLOOKUP($A11,'Return Data'!$B$7:$R$2843,16,0)</f>
        <v>7.1341000000000001</v>
      </c>
      <c r="AA11" s="67">
        <f t="shared" si="11"/>
        <v>14</v>
      </c>
    </row>
    <row r="12" spans="1:27" x14ac:dyDescent="0.3">
      <c r="A12" s="63" t="s">
        <v>122</v>
      </c>
      <c r="B12" s="64">
        <f>VLOOKUP($A12,'Return Data'!$B$7:$R$2843,3,0)</f>
        <v>44438</v>
      </c>
      <c r="C12" s="65">
        <f>VLOOKUP($A12,'Return Data'!$B$7:$R$2843,4,0)</f>
        <v>2399.3130000000001</v>
      </c>
      <c r="D12" s="65">
        <f>VLOOKUP($A12,'Return Data'!$B$7:$R$2843,5,0)</f>
        <v>3.6362000000000001</v>
      </c>
      <c r="E12" s="66">
        <f t="shared" si="0"/>
        <v>4</v>
      </c>
      <c r="F12" s="65">
        <f>VLOOKUP($A12,'Return Data'!$B$7:$R$2843,6,0)</f>
        <v>3.2452000000000001</v>
      </c>
      <c r="G12" s="66">
        <f t="shared" si="1"/>
        <v>11</v>
      </c>
      <c r="H12" s="65">
        <f>VLOOKUP($A12,'Return Data'!$B$7:$R$2843,7,0)</f>
        <v>3.2706</v>
      </c>
      <c r="I12" s="66">
        <f t="shared" si="2"/>
        <v>30</v>
      </c>
      <c r="J12" s="65">
        <f>VLOOKUP($A12,'Return Data'!$B$7:$R$2843,8,0)</f>
        <v>3.3288000000000002</v>
      </c>
      <c r="K12" s="66">
        <f t="shared" si="3"/>
        <v>27</v>
      </c>
      <c r="L12" s="65">
        <f>VLOOKUP($A12,'Return Data'!$B$7:$R$2843,9,0)</f>
        <v>3.3267000000000002</v>
      </c>
      <c r="M12" s="66">
        <f t="shared" si="4"/>
        <v>31</v>
      </c>
      <c r="N12" s="65">
        <f>VLOOKUP($A12,'Return Data'!$B$7:$R$2843,10,0)</f>
        <v>3.302</v>
      </c>
      <c r="O12" s="66">
        <f t="shared" si="5"/>
        <v>28</v>
      </c>
      <c r="P12" s="65">
        <f>VLOOKUP($A12,'Return Data'!$B$7:$R$2843,11,0)</f>
        <v>3.2898000000000001</v>
      </c>
      <c r="Q12" s="66">
        <f t="shared" si="6"/>
        <v>27</v>
      </c>
      <c r="R12" s="65">
        <f>VLOOKUP($A12,'Return Data'!$B$7:$R$2843,12,0)</f>
        <v>3.2235</v>
      </c>
      <c r="S12" s="66">
        <f t="shared" si="7"/>
        <v>28</v>
      </c>
      <c r="T12" s="65">
        <f>VLOOKUP($A12,'Return Data'!$B$7:$R$2843,13,0)</f>
        <v>3.2469999999999999</v>
      </c>
      <c r="U12" s="66">
        <f t="shared" si="8"/>
        <v>25</v>
      </c>
      <c r="V12" s="65">
        <f>VLOOKUP($A12,'Return Data'!$B$7:$R$2843,17,0)</f>
        <v>4.0857000000000001</v>
      </c>
      <c r="W12" s="66">
        <f t="shared" si="9"/>
        <v>25</v>
      </c>
      <c r="X12" s="65">
        <f>VLOOKUP($A12,'Return Data'!$B$7:$R$2843,14,0)</f>
        <v>5.1353999999999997</v>
      </c>
      <c r="Y12" s="66">
        <f t="shared" si="10"/>
        <v>26</v>
      </c>
      <c r="Z12" s="65">
        <f>VLOOKUP($A12,'Return Data'!$B$7:$R$2843,16,0)</f>
        <v>7.1169000000000002</v>
      </c>
      <c r="AA12" s="67">
        <f t="shared" si="11"/>
        <v>16</v>
      </c>
    </row>
    <row r="13" spans="1:27" x14ac:dyDescent="0.3">
      <c r="A13" s="63" t="s">
        <v>123</v>
      </c>
      <c r="B13" s="64">
        <f>VLOOKUP($A13,'Return Data'!$B$7:$R$2843,3,0)</f>
        <v>44438</v>
      </c>
      <c r="C13" s="65">
        <f>VLOOKUP($A13,'Return Data'!$B$7:$R$2843,4,0)</f>
        <v>2500.1777000000002</v>
      </c>
      <c r="D13" s="65">
        <f>VLOOKUP($A13,'Return Data'!$B$7:$R$2843,5,0)</f>
        <v>3.2134999999999998</v>
      </c>
      <c r="E13" s="66">
        <f t="shared" si="0"/>
        <v>28</v>
      </c>
      <c r="F13" s="65">
        <f>VLOOKUP($A13,'Return Data'!$B$7:$R$2843,6,0)</f>
        <v>3.0918999999999999</v>
      </c>
      <c r="G13" s="66">
        <f t="shared" si="1"/>
        <v>28</v>
      </c>
      <c r="H13" s="65">
        <f>VLOOKUP($A13,'Return Data'!$B$7:$R$2843,7,0)</f>
        <v>3.2122999999999999</v>
      </c>
      <c r="I13" s="66">
        <f t="shared" si="2"/>
        <v>35</v>
      </c>
      <c r="J13" s="65">
        <f>VLOOKUP($A13,'Return Data'!$B$7:$R$2843,8,0)</f>
        <v>3.2170999999999998</v>
      </c>
      <c r="K13" s="66">
        <f t="shared" si="3"/>
        <v>35</v>
      </c>
      <c r="L13" s="65">
        <f>VLOOKUP($A13,'Return Data'!$B$7:$R$2843,9,0)</f>
        <v>3.2938999999999998</v>
      </c>
      <c r="M13" s="66">
        <f t="shared" si="4"/>
        <v>32</v>
      </c>
      <c r="N13" s="65">
        <f>VLOOKUP($A13,'Return Data'!$B$7:$R$2843,10,0)</f>
        <v>3.2717000000000001</v>
      </c>
      <c r="O13" s="66">
        <f t="shared" si="5"/>
        <v>32</v>
      </c>
      <c r="P13" s="65">
        <f>VLOOKUP($A13,'Return Data'!$B$7:$R$2843,11,0)</f>
        <v>3.2545999999999999</v>
      </c>
      <c r="Q13" s="66">
        <f t="shared" si="6"/>
        <v>30</v>
      </c>
      <c r="R13" s="65">
        <f>VLOOKUP($A13,'Return Data'!$B$7:$R$2843,12,0)</f>
        <v>3.1806999999999999</v>
      </c>
      <c r="S13" s="66">
        <f t="shared" si="7"/>
        <v>35</v>
      </c>
      <c r="T13" s="65">
        <f>VLOOKUP($A13,'Return Data'!$B$7:$R$2843,13,0)</f>
        <v>3.1932999999999998</v>
      </c>
      <c r="U13" s="66">
        <f t="shared" si="8"/>
        <v>31</v>
      </c>
      <c r="V13" s="65">
        <f>VLOOKUP($A13,'Return Data'!$B$7:$R$2843,17,0)</f>
        <v>3.8113000000000001</v>
      </c>
      <c r="W13" s="66">
        <f t="shared" si="9"/>
        <v>31</v>
      </c>
      <c r="X13" s="65">
        <f>VLOOKUP($A13,'Return Data'!$B$7:$R$2843,14,0)</f>
        <v>4.9057000000000004</v>
      </c>
      <c r="Y13" s="66">
        <f t="shared" si="10"/>
        <v>30</v>
      </c>
      <c r="Z13" s="65">
        <f>VLOOKUP($A13,'Return Data'!$B$7:$R$2843,16,0)</f>
        <v>6.9462999999999999</v>
      </c>
      <c r="AA13" s="67">
        <f t="shared" si="11"/>
        <v>29</v>
      </c>
    </row>
    <row r="14" spans="1:27" x14ac:dyDescent="0.3">
      <c r="A14" s="63" t="s">
        <v>124</v>
      </c>
      <c r="B14" s="64">
        <f>VLOOKUP($A14,'Return Data'!$B$7:$R$2843,3,0)</f>
        <v>44438</v>
      </c>
      <c r="C14" s="65">
        <f>VLOOKUP($A14,'Return Data'!$B$7:$R$2843,4,0)</f>
        <v>2982.0023000000001</v>
      </c>
      <c r="D14" s="65">
        <f>VLOOKUP($A14,'Return Data'!$B$7:$R$2843,5,0)</f>
        <v>3.3393999999999999</v>
      </c>
      <c r="E14" s="66">
        <f t="shared" si="0"/>
        <v>20</v>
      </c>
      <c r="F14" s="65">
        <f>VLOOKUP($A14,'Return Data'!$B$7:$R$2843,6,0)</f>
        <v>3.2029000000000001</v>
      </c>
      <c r="G14" s="66">
        <f t="shared" si="1"/>
        <v>16</v>
      </c>
      <c r="H14" s="65">
        <f>VLOOKUP($A14,'Return Data'!$B$7:$R$2843,7,0)</f>
        <v>3.3250999999999999</v>
      </c>
      <c r="I14" s="66">
        <f t="shared" si="2"/>
        <v>26</v>
      </c>
      <c r="J14" s="65">
        <f>VLOOKUP($A14,'Return Data'!$B$7:$R$2843,8,0)</f>
        <v>3.3340999999999998</v>
      </c>
      <c r="K14" s="66">
        <f t="shared" si="3"/>
        <v>26</v>
      </c>
      <c r="L14" s="65">
        <f>VLOOKUP($A14,'Return Data'!$B$7:$R$2843,9,0)</f>
        <v>3.3893</v>
      </c>
      <c r="M14" s="66">
        <f t="shared" si="4"/>
        <v>26</v>
      </c>
      <c r="N14" s="65">
        <f>VLOOKUP($A14,'Return Data'!$B$7:$R$2843,10,0)</f>
        <v>3.3853</v>
      </c>
      <c r="O14" s="66">
        <f t="shared" si="5"/>
        <v>25</v>
      </c>
      <c r="P14" s="65">
        <f>VLOOKUP($A14,'Return Data'!$B$7:$R$2843,11,0)</f>
        <v>3.3494999999999999</v>
      </c>
      <c r="Q14" s="66">
        <f t="shared" si="6"/>
        <v>21</v>
      </c>
      <c r="R14" s="65">
        <f>VLOOKUP($A14,'Return Data'!$B$7:$R$2843,12,0)</f>
        <v>3.2768999999999999</v>
      </c>
      <c r="S14" s="66">
        <f t="shared" si="7"/>
        <v>16</v>
      </c>
      <c r="T14" s="65">
        <f>VLOOKUP($A14,'Return Data'!$B$7:$R$2843,13,0)</f>
        <v>3.2816999999999998</v>
      </c>
      <c r="U14" s="66">
        <f t="shared" si="8"/>
        <v>21</v>
      </c>
      <c r="V14" s="65">
        <f>VLOOKUP($A14,'Return Data'!$B$7:$R$2843,17,0)</f>
        <v>4.1397000000000004</v>
      </c>
      <c r="W14" s="66">
        <f t="shared" si="9"/>
        <v>20</v>
      </c>
      <c r="X14" s="65">
        <f>VLOOKUP($A14,'Return Data'!$B$7:$R$2843,14,0)</f>
        <v>5.2055999999999996</v>
      </c>
      <c r="Y14" s="66">
        <f t="shared" si="10"/>
        <v>19</v>
      </c>
      <c r="Z14" s="65">
        <f>VLOOKUP($A14,'Return Data'!$B$7:$R$2843,16,0)</f>
        <v>7.1134000000000004</v>
      </c>
      <c r="AA14" s="67">
        <f t="shared" si="11"/>
        <v>18</v>
      </c>
    </row>
    <row r="15" spans="1:27" x14ac:dyDescent="0.3">
      <c r="A15" s="63" t="s">
        <v>125</v>
      </c>
      <c r="B15" s="64">
        <f>VLOOKUP($A15,'Return Data'!$B$7:$R$2843,3,0)</f>
        <v>44438</v>
      </c>
      <c r="C15" s="65">
        <f>VLOOKUP($A15,'Return Data'!$B$7:$R$2843,4,0)</f>
        <v>2692.5697</v>
      </c>
      <c r="D15" s="65">
        <f>VLOOKUP($A15,'Return Data'!$B$7:$R$2843,5,0)</f>
        <v>3.7879</v>
      </c>
      <c r="E15" s="66">
        <f t="shared" si="0"/>
        <v>1</v>
      </c>
      <c r="F15" s="65">
        <f>VLOOKUP($A15,'Return Data'!$B$7:$R$2843,6,0)</f>
        <v>3.3940000000000001</v>
      </c>
      <c r="G15" s="66">
        <f t="shared" si="1"/>
        <v>2</v>
      </c>
      <c r="H15" s="65">
        <f>VLOOKUP($A15,'Return Data'!$B$7:$R$2843,7,0)</f>
        <v>3.4897</v>
      </c>
      <c r="I15" s="66">
        <f t="shared" si="2"/>
        <v>3</v>
      </c>
      <c r="J15" s="65">
        <f>VLOOKUP($A15,'Return Data'!$B$7:$R$2843,8,0)</f>
        <v>3.4899</v>
      </c>
      <c r="K15" s="66">
        <f t="shared" si="3"/>
        <v>4</v>
      </c>
      <c r="L15" s="65">
        <f>VLOOKUP($A15,'Return Data'!$B$7:$R$2843,9,0)</f>
        <v>3.5785999999999998</v>
      </c>
      <c r="M15" s="66">
        <f t="shared" si="4"/>
        <v>2</v>
      </c>
      <c r="N15" s="65">
        <f>VLOOKUP($A15,'Return Data'!$B$7:$R$2843,10,0)</f>
        <v>3.5566</v>
      </c>
      <c r="O15" s="66">
        <f t="shared" si="5"/>
        <v>2</v>
      </c>
      <c r="P15" s="65">
        <f>VLOOKUP($A15,'Return Data'!$B$7:$R$2843,11,0)</f>
        <v>3.5331000000000001</v>
      </c>
      <c r="Q15" s="66">
        <f t="shared" si="6"/>
        <v>2</v>
      </c>
      <c r="R15" s="65">
        <f>VLOOKUP($A15,'Return Data'!$B$7:$R$2843,12,0)</f>
        <v>3.4558</v>
      </c>
      <c r="S15" s="66">
        <f t="shared" si="7"/>
        <v>2</v>
      </c>
      <c r="T15" s="65">
        <f>VLOOKUP($A15,'Return Data'!$B$7:$R$2843,13,0)</f>
        <v>3.4592999999999998</v>
      </c>
      <c r="U15" s="66">
        <f t="shared" si="8"/>
        <v>2</v>
      </c>
      <c r="V15" s="65">
        <f>VLOOKUP($A15,'Return Data'!$B$7:$R$2843,17,0)</f>
        <v>4.3261000000000003</v>
      </c>
      <c r="W15" s="66">
        <f t="shared" si="9"/>
        <v>3</v>
      </c>
      <c r="X15" s="65">
        <f>VLOOKUP($A15,'Return Data'!$B$7:$R$2843,14,0)</f>
        <v>5.3594999999999997</v>
      </c>
      <c r="Y15" s="66">
        <f t="shared" si="10"/>
        <v>5</v>
      </c>
      <c r="Z15" s="65">
        <f>VLOOKUP($A15,'Return Data'!$B$7:$R$2843,16,0)</f>
        <v>7.0724999999999998</v>
      </c>
      <c r="AA15" s="67">
        <f t="shared" si="11"/>
        <v>26</v>
      </c>
    </row>
    <row r="16" spans="1:27" x14ac:dyDescent="0.3">
      <c r="A16" s="63" t="s">
        <v>127</v>
      </c>
      <c r="B16" s="64">
        <f>VLOOKUP($A16,'Return Data'!$B$7:$R$2843,3,0)</f>
        <v>44438</v>
      </c>
      <c r="C16" s="65">
        <f>VLOOKUP($A16,'Return Data'!$B$7:$R$2843,4,0)</f>
        <v>3134.7401</v>
      </c>
      <c r="D16" s="65">
        <f>VLOOKUP($A16,'Return Data'!$B$7:$R$2843,5,0)</f>
        <v>3.3757999999999999</v>
      </c>
      <c r="E16" s="66">
        <f t="shared" si="0"/>
        <v>17</v>
      </c>
      <c r="F16" s="65">
        <f>VLOOKUP($A16,'Return Data'!$B$7:$R$2843,6,0)</f>
        <v>3.1993999999999998</v>
      </c>
      <c r="G16" s="66">
        <f t="shared" si="1"/>
        <v>18</v>
      </c>
      <c r="H16" s="65">
        <f>VLOOKUP($A16,'Return Data'!$B$7:$R$2843,7,0)</f>
        <v>3.3732000000000002</v>
      </c>
      <c r="I16" s="66">
        <f t="shared" si="2"/>
        <v>19</v>
      </c>
      <c r="J16" s="65">
        <f>VLOOKUP($A16,'Return Data'!$B$7:$R$2843,8,0)</f>
        <v>3.3881999999999999</v>
      </c>
      <c r="K16" s="66">
        <f t="shared" si="3"/>
        <v>22</v>
      </c>
      <c r="L16" s="65">
        <f>VLOOKUP($A16,'Return Data'!$B$7:$R$2843,9,0)</f>
        <v>3.4306999999999999</v>
      </c>
      <c r="M16" s="66">
        <f t="shared" si="4"/>
        <v>23</v>
      </c>
      <c r="N16" s="65">
        <f>VLOOKUP($A16,'Return Data'!$B$7:$R$2843,10,0)</f>
        <v>3.4112</v>
      </c>
      <c r="O16" s="66">
        <f t="shared" si="5"/>
        <v>21</v>
      </c>
      <c r="P16" s="65">
        <f>VLOOKUP($A16,'Return Data'!$B$7:$R$2843,11,0)</f>
        <v>3.3424</v>
      </c>
      <c r="Q16" s="66">
        <f t="shared" si="6"/>
        <v>23</v>
      </c>
      <c r="R16" s="65">
        <f>VLOOKUP($A16,'Return Data'!$B$7:$R$2843,12,0)</f>
        <v>3.2677999999999998</v>
      </c>
      <c r="S16" s="66">
        <f t="shared" si="7"/>
        <v>21</v>
      </c>
      <c r="T16" s="65">
        <f>VLOOKUP($A16,'Return Data'!$B$7:$R$2843,13,0)</f>
        <v>3.2803</v>
      </c>
      <c r="U16" s="66">
        <f t="shared" si="8"/>
        <v>23</v>
      </c>
      <c r="V16" s="65">
        <f>VLOOKUP($A16,'Return Data'!$B$7:$R$2843,17,0)</f>
        <v>4.3093000000000004</v>
      </c>
      <c r="W16" s="66">
        <f t="shared" si="9"/>
        <v>4</v>
      </c>
      <c r="X16" s="65">
        <f>VLOOKUP($A16,'Return Data'!$B$7:$R$2843,14,0)</f>
        <v>5.39</v>
      </c>
      <c r="Y16" s="66">
        <f t="shared" si="10"/>
        <v>3</v>
      </c>
      <c r="Z16" s="65">
        <f>VLOOKUP($A16,'Return Data'!$B$7:$R$2843,16,0)</f>
        <v>7.2450999999999999</v>
      </c>
      <c r="AA16" s="67">
        <f t="shared" si="11"/>
        <v>2</v>
      </c>
    </row>
    <row r="17" spans="1:27" x14ac:dyDescent="0.3">
      <c r="A17" s="63" t="s">
        <v>128</v>
      </c>
      <c r="B17" s="64">
        <f>VLOOKUP($A17,'Return Data'!$B$7:$R$2843,3,0)</f>
        <v>44438</v>
      </c>
      <c r="C17" s="65">
        <f>VLOOKUP($A17,'Return Data'!$B$7:$R$2843,4,0)</f>
        <v>4101.3788999999997</v>
      </c>
      <c r="D17" s="65">
        <f>VLOOKUP($A17,'Return Data'!$B$7:$R$2843,5,0)</f>
        <v>3.3696000000000002</v>
      </c>
      <c r="E17" s="66">
        <f t="shared" si="0"/>
        <v>19</v>
      </c>
      <c r="F17" s="65">
        <f>VLOOKUP($A17,'Return Data'!$B$7:$R$2843,6,0)</f>
        <v>3.1839</v>
      </c>
      <c r="G17" s="66">
        <f t="shared" si="1"/>
        <v>21</v>
      </c>
      <c r="H17" s="65">
        <f>VLOOKUP($A17,'Return Data'!$B$7:$R$2843,7,0)</f>
        <v>3.3331</v>
      </c>
      <c r="I17" s="66">
        <f t="shared" si="2"/>
        <v>24</v>
      </c>
      <c r="J17" s="65">
        <f>VLOOKUP($A17,'Return Data'!$B$7:$R$2843,8,0)</f>
        <v>3.4487999999999999</v>
      </c>
      <c r="K17" s="66">
        <f t="shared" si="3"/>
        <v>10</v>
      </c>
      <c r="L17" s="65">
        <f>VLOOKUP($A17,'Return Data'!$B$7:$R$2843,9,0)</f>
        <v>3.4719000000000002</v>
      </c>
      <c r="M17" s="66">
        <f t="shared" si="4"/>
        <v>11</v>
      </c>
      <c r="N17" s="65">
        <f>VLOOKUP($A17,'Return Data'!$B$7:$R$2843,10,0)</f>
        <v>3.4146000000000001</v>
      </c>
      <c r="O17" s="66">
        <f t="shared" si="5"/>
        <v>20</v>
      </c>
      <c r="P17" s="65">
        <f>VLOOKUP($A17,'Return Data'!$B$7:$R$2843,11,0)</f>
        <v>3.3104</v>
      </c>
      <c r="Q17" s="66">
        <f t="shared" si="6"/>
        <v>26</v>
      </c>
      <c r="R17" s="65">
        <f>VLOOKUP($A17,'Return Data'!$B$7:$R$2843,12,0)</f>
        <v>3.2054999999999998</v>
      </c>
      <c r="S17" s="66">
        <f t="shared" si="7"/>
        <v>32</v>
      </c>
      <c r="T17" s="65">
        <f>VLOOKUP($A17,'Return Data'!$B$7:$R$2843,13,0)</f>
        <v>3.2404000000000002</v>
      </c>
      <c r="U17" s="66">
        <f t="shared" si="8"/>
        <v>26</v>
      </c>
      <c r="V17" s="65">
        <f>VLOOKUP($A17,'Return Data'!$B$7:$R$2843,17,0)</f>
        <v>4.1089000000000002</v>
      </c>
      <c r="W17" s="66">
        <f t="shared" si="9"/>
        <v>24</v>
      </c>
      <c r="X17" s="65">
        <f>VLOOKUP($A17,'Return Data'!$B$7:$R$2843,14,0)</f>
        <v>5.1725000000000003</v>
      </c>
      <c r="Y17" s="66">
        <f t="shared" si="10"/>
        <v>23</v>
      </c>
      <c r="Z17" s="65">
        <f>VLOOKUP($A17,'Return Data'!$B$7:$R$2843,16,0)</f>
        <v>7.0884</v>
      </c>
      <c r="AA17" s="67">
        <f t="shared" si="11"/>
        <v>23</v>
      </c>
    </row>
    <row r="18" spans="1:27" x14ac:dyDescent="0.3">
      <c r="A18" s="63" t="s">
        <v>129</v>
      </c>
      <c r="B18" s="64">
        <f>VLOOKUP($A18,'Return Data'!$B$7:$R$2843,3,0)</f>
        <v>44438</v>
      </c>
      <c r="C18" s="65">
        <f>VLOOKUP($A18,'Return Data'!$B$7:$R$2843,4,0)</f>
        <v>2077.3249999999998</v>
      </c>
      <c r="D18" s="65">
        <f>VLOOKUP($A18,'Return Data'!$B$7:$R$2843,5,0)</f>
        <v>3.5935999999999999</v>
      </c>
      <c r="E18" s="66">
        <f t="shared" si="0"/>
        <v>5</v>
      </c>
      <c r="F18" s="65">
        <f>VLOOKUP($A18,'Return Data'!$B$7:$R$2843,6,0)</f>
        <v>3.2778</v>
      </c>
      <c r="G18" s="66">
        <f t="shared" si="1"/>
        <v>7</v>
      </c>
      <c r="H18" s="65">
        <f>VLOOKUP($A18,'Return Data'!$B$7:$R$2843,7,0)</f>
        <v>3.3925999999999998</v>
      </c>
      <c r="I18" s="66">
        <f t="shared" si="2"/>
        <v>11</v>
      </c>
      <c r="J18" s="65">
        <f>VLOOKUP($A18,'Return Data'!$B$7:$R$2843,8,0)</f>
        <v>3.4761000000000002</v>
      </c>
      <c r="K18" s="66">
        <f t="shared" si="3"/>
        <v>6</v>
      </c>
      <c r="L18" s="65">
        <f>VLOOKUP($A18,'Return Data'!$B$7:$R$2843,9,0)</f>
        <v>3.4464999999999999</v>
      </c>
      <c r="M18" s="66">
        <f t="shared" si="4"/>
        <v>17</v>
      </c>
      <c r="N18" s="65">
        <f>VLOOKUP($A18,'Return Data'!$B$7:$R$2843,10,0)</f>
        <v>3.4201000000000001</v>
      </c>
      <c r="O18" s="66">
        <f t="shared" si="5"/>
        <v>19</v>
      </c>
      <c r="P18" s="65">
        <f>VLOOKUP($A18,'Return Data'!$B$7:$R$2843,11,0)</f>
        <v>3.3458999999999999</v>
      </c>
      <c r="Q18" s="66">
        <f t="shared" si="6"/>
        <v>22</v>
      </c>
      <c r="R18" s="65">
        <f>VLOOKUP($A18,'Return Data'!$B$7:$R$2843,12,0)</f>
        <v>3.2707000000000002</v>
      </c>
      <c r="S18" s="66">
        <f t="shared" si="7"/>
        <v>19</v>
      </c>
      <c r="T18" s="65">
        <f>VLOOKUP($A18,'Return Data'!$B$7:$R$2843,13,0)</f>
        <v>3.2812999999999999</v>
      </c>
      <c r="U18" s="66">
        <f t="shared" si="8"/>
        <v>22</v>
      </c>
      <c r="V18" s="65">
        <f>VLOOKUP($A18,'Return Data'!$B$7:$R$2843,17,0)</f>
        <v>4.1143000000000001</v>
      </c>
      <c r="W18" s="66">
        <f t="shared" si="9"/>
        <v>22</v>
      </c>
      <c r="X18" s="65">
        <f>VLOOKUP($A18,'Return Data'!$B$7:$R$2843,14,0)</f>
        <v>5.2057000000000002</v>
      </c>
      <c r="Y18" s="66">
        <f t="shared" si="10"/>
        <v>18</v>
      </c>
      <c r="Z18" s="65">
        <f>VLOOKUP($A18,'Return Data'!$B$7:$R$2843,16,0)</f>
        <v>7.1082000000000001</v>
      </c>
      <c r="AA18" s="67">
        <f t="shared" si="11"/>
        <v>21</v>
      </c>
    </row>
    <row r="19" spans="1:27" x14ac:dyDescent="0.3">
      <c r="A19" s="63" t="s">
        <v>130</v>
      </c>
      <c r="B19" s="64">
        <f>VLOOKUP($A19,'Return Data'!$B$7:$R$2843,3,0)</f>
        <v>44438</v>
      </c>
      <c r="C19" s="65">
        <f>VLOOKUP($A19,'Return Data'!$B$7:$R$2843,4,0)</f>
        <v>308.97629999999998</v>
      </c>
      <c r="D19" s="65">
        <f>VLOOKUP($A19,'Return Data'!$B$7:$R$2843,5,0)</f>
        <v>3.4733999999999998</v>
      </c>
      <c r="E19" s="66">
        <f t="shared" si="0"/>
        <v>11</v>
      </c>
      <c r="F19" s="65">
        <f>VLOOKUP($A19,'Return Data'!$B$7:$R$2843,6,0)</f>
        <v>3.214</v>
      </c>
      <c r="G19" s="66">
        <f t="shared" si="1"/>
        <v>14</v>
      </c>
      <c r="H19" s="65">
        <f>VLOOKUP($A19,'Return Data'!$B$7:$R$2843,7,0)</f>
        <v>3.3774000000000002</v>
      </c>
      <c r="I19" s="66">
        <f t="shared" si="2"/>
        <v>18</v>
      </c>
      <c r="J19" s="65">
        <f>VLOOKUP($A19,'Return Data'!$B$7:$R$2843,8,0)</f>
        <v>3.4278</v>
      </c>
      <c r="K19" s="66">
        <f t="shared" si="3"/>
        <v>15</v>
      </c>
      <c r="L19" s="65">
        <f>VLOOKUP($A19,'Return Data'!$B$7:$R$2843,9,0)</f>
        <v>3.4596</v>
      </c>
      <c r="M19" s="66">
        <f t="shared" si="4"/>
        <v>14</v>
      </c>
      <c r="N19" s="65">
        <f>VLOOKUP($A19,'Return Data'!$B$7:$R$2843,10,0)</f>
        <v>3.4247999999999998</v>
      </c>
      <c r="O19" s="66">
        <f t="shared" si="5"/>
        <v>18</v>
      </c>
      <c r="P19" s="65">
        <f>VLOOKUP($A19,'Return Data'!$B$7:$R$2843,11,0)</f>
        <v>3.3538999999999999</v>
      </c>
      <c r="Q19" s="66">
        <f t="shared" si="6"/>
        <v>19</v>
      </c>
      <c r="R19" s="65">
        <f>VLOOKUP($A19,'Return Data'!$B$7:$R$2843,12,0)</f>
        <v>3.2711000000000001</v>
      </c>
      <c r="S19" s="66">
        <f t="shared" si="7"/>
        <v>18</v>
      </c>
      <c r="T19" s="65">
        <f>VLOOKUP($A19,'Return Data'!$B$7:$R$2843,13,0)</f>
        <v>3.3083</v>
      </c>
      <c r="U19" s="66">
        <f t="shared" si="8"/>
        <v>14</v>
      </c>
      <c r="V19" s="65">
        <f>VLOOKUP($A19,'Return Data'!$B$7:$R$2843,17,0)</f>
        <v>4.2313999999999998</v>
      </c>
      <c r="W19" s="66">
        <f t="shared" si="9"/>
        <v>12</v>
      </c>
      <c r="X19" s="65">
        <f>VLOOKUP($A19,'Return Data'!$B$7:$R$2843,14,0)</f>
        <v>5.2675000000000001</v>
      </c>
      <c r="Y19" s="66">
        <f t="shared" si="10"/>
        <v>12</v>
      </c>
      <c r="Z19" s="65">
        <f>VLOOKUP($A19,'Return Data'!$B$7:$R$2843,16,0)</f>
        <v>7.1452999999999998</v>
      </c>
      <c r="AA19" s="67">
        <f t="shared" si="11"/>
        <v>11</v>
      </c>
    </row>
    <row r="20" spans="1:27" x14ac:dyDescent="0.3">
      <c r="A20" s="63" t="s">
        <v>131</v>
      </c>
      <c r="B20" s="64">
        <f>VLOOKUP($A20,'Return Data'!$B$7:$R$2843,3,0)</f>
        <v>44438</v>
      </c>
      <c r="C20" s="65">
        <f>VLOOKUP($A20,'Return Data'!$B$7:$R$2843,4,0)</f>
        <v>2244.9180999999999</v>
      </c>
      <c r="D20" s="65">
        <f>VLOOKUP($A20,'Return Data'!$B$7:$R$2843,5,0)</f>
        <v>3.3235999999999999</v>
      </c>
      <c r="E20" s="66">
        <f t="shared" si="0"/>
        <v>22</v>
      </c>
      <c r="F20" s="65">
        <f>VLOOKUP($A20,'Return Data'!$B$7:$R$2843,6,0)</f>
        <v>3.1903000000000001</v>
      </c>
      <c r="G20" s="66">
        <f t="shared" si="1"/>
        <v>20</v>
      </c>
      <c r="H20" s="65">
        <f>VLOOKUP($A20,'Return Data'!$B$7:$R$2843,7,0)</f>
        <v>3.2835999999999999</v>
      </c>
      <c r="I20" s="66">
        <f t="shared" si="2"/>
        <v>28</v>
      </c>
      <c r="J20" s="65">
        <f>VLOOKUP($A20,'Return Data'!$B$7:$R$2843,8,0)</f>
        <v>3.3128000000000002</v>
      </c>
      <c r="K20" s="66">
        <f t="shared" si="3"/>
        <v>31</v>
      </c>
      <c r="L20" s="65">
        <f>VLOOKUP($A20,'Return Data'!$B$7:$R$2843,9,0)</f>
        <v>3.3969999999999998</v>
      </c>
      <c r="M20" s="66">
        <f t="shared" si="4"/>
        <v>24</v>
      </c>
      <c r="N20" s="65">
        <f>VLOOKUP($A20,'Return Data'!$B$7:$R$2843,10,0)</f>
        <v>3.4864000000000002</v>
      </c>
      <c r="O20" s="66">
        <f t="shared" si="5"/>
        <v>3</v>
      </c>
      <c r="P20" s="65">
        <f>VLOOKUP($A20,'Return Data'!$B$7:$R$2843,11,0)</f>
        <v>3.4403000000000001</v>
      </c>
      <c r="Q20" s="66">
        <f t="shared" si="6"/>
        <v>5</v>
      </c>
      <c r="R20" s="65">
        <f>VLOOKUP($A20,'Return Data'!$B$7:$R$2843,12,0)</f>
        <v>3.383</v>
      </c>
      <c r="S20" s="66">
        <f t="shared" si="7"/>
        <v>3</v>
      </c>
      <c r="T20" s="65">
        <f>VLOOKUP($A20,'Return Data'!$B$7:$R$2843,13,0)</f>
        <v>3.4207000000000001</v>
      </c>
      <c r="U20" s="66">
        <f t="shared" si="8"/>
        <v>3</v>
      </c>
      <c r="V20" s="65">
        <f>VLOOKUP($A20,'Return Data'!$B$7:$R$2843,17,0)</f>
        <v>4.3792999999999997</v>
      </c>
      <c r="W20" s="66">
        <f t="shared" si="9"/>
        <v>2</v>
      </c>
      <c r="X20" s="65">
        <f>VLOOKUP($A20,'Return Data'!$B$7:$R$2843,14,0)</f>
        <v>5.3994999999999997</v>
      </c>
      <c r="Y20" s="66">
        <f t="shared" si="10"/>
        <v>2</v>
      </c>
      <c r="Z20" s="65">
        <f>VLOOKUP($A20,'Return Data'!$B$7:$R$2843,16,0)</f>
        <v>7.1601999999999997</v>
      </c>
      <c r="AA20" s="67">
        <f t="shared" si="11"/>
        <v>9</v>
      </c>
    </row>
    <row r="21" spans="1:27" x14ac:dyDescent="0.3">
      <c r="A21" s="63" t="s">
        <v>132</v>
      </c>
      <c r="B21" s="64">
        <f>VLOOKUP($A21,'Return Data'!$B$7:$R$2843,3,0)</f>
        <v>44438</v>
      </c>
      <c r="C21" s="65">
        <f>VLOOKUP($A21,'Return Data'!$B$7:$R$2843,4,0)</f>
        <v>2520.1244000000002</v>
      </c>
      <c r="D21" s="65">
        <f>VLOOKUP($A21,'Return Data'!$B$7:$R$2843,5,0)</f>
        <v>3.0750999999999999</v>
      </c>
      <c r="E21" s="66">
        <f t="shared" si="0"/>
        <v>30</v>
      </c>
      <c r="F21" s="65">
        <f>VLOOKUP($A21,'Return Data'!$B$7:$R$2843,6,0)</f>
        <v>3.0558000000000001</v>
      </c>
      <c r="G21" s="66">
        <f t="shared" si="1"/>
        <v>31</v>
      </c>
      <c r="H21" s="65">
        <f>VLOOKUP($A21,'Return Data'!$B$7:$R$2843,7,0)</f>
        <v>3.2391000000000001</v>
      </c>
      <c r="I21" s="66">
        <f t="shared" si="2"/>
        <v>33</v>
      </c>
      <c r="J21" s="65">
        <f>VLOOKUP($A21,'Return Data'!$B$7:$R$2843,8,0)</f>
        <v>3.3172000000000001</v>
      </c>
      <c r="K21" s="66">
        <f t="shared" si="3"/>
        <v>29</v>
      </c>
      <c r="L21" s="65">
        <f>VLOOKUP($A21,'Return Data'!$B$7:$R$2843,9,0)</f>
        <v>3.3538000000000001</v>
      </c>
      <c r="M21" s="66">
        <f t="shared" si="4"/>
        <v>28</v>
      </c>
      <c r="N21" s="65">
        <f>VLOOKUP($A21,'Return Data'!$B$7:$R$2843,10,0)</f>
        <v>3.3614999999999999</v>
      </c>
      <c r="O21" s="66">
        <f t="shared" si="5"/>
        <v>26</v>
      </c>
      <c r="P21" s="65">
        <f>VLOOKUP($A21,'Return Data'!$B$7:$R$2843,11,0)</f>
        <v>3.3134999999999999</v>
      </c>
      <c r="Q21" s="66">
        <f t="shared" si="6"/>
        <v>25</v>
      </c>
      <c r="R21" s="65">
        <f>VLOOKUP($A21,'Return Data'!$B$7:$R$2843,12,0)</f>
        <v>3.2172999999999998</v>
      </c>
      <c r="S21" s="66">
        <f t="shared" si="7"/>
        <v>29</v>
      </c>
      <c r="T21" s="65">
        <f>VLOOKUP($A21,'Return Data'!$B$7:$R$2843,13,0)</f>
        <v>3.2296999999999998</v>
      </c>
      <c r="U21" s="66">
        <f t="shared" si="8"/>
        <v>28</v>
      </c>
      <c r="V21" s="65">
        <f>VLOOKUP($A21,'Return Data'!$B$7:$R$2843,17,0)</f>
        <v>4.0186000000000002</v>
      </c>
      <c r="W21" s="66">
        <f t="shared" si="9"/>
        <v>28</v>
      </c>
      <c r="X21" s="65">
        <f>VLOOKUP($A21,'Return Data'!$B$7:$R$2843,14,0)</f>
        <v>5.0495999999999999</v>
      </c>
      <c r="Y21" s="66">
        <f t="shared" si="10"/>
        <v>28</v>
      </c>
      <c r="Z21" s="65">
        <f>VLOOKUP($A21,'Return Data'!$B$7:$R$2843,16,0)</f>
        <v>7.0472999999999999</v>
      </c>
      <c r="AA21" s="67">
        <f t="shared" si="11"/>
        <v>27</v>
      </c>
    </row>
    <row r="22" spans="1:27" x14ac:dyDescent="0.3">
      <c r="A22" s="63" t="s">
        <v>133</v>
      </c>
      <c r="B22" s="64">
        <f>VLOOKUP($A22,'Return Data'!$B$7:$R$2843,3,0)</f>
        <v>44438</v>
      </c>
      <c r="C22" s="65">
        <f>VLOOKUP($A22,'Return Data'!$B$7:$R$2843,4,0)</f>
        <v>1609.7606000000001</v>
      </c>
      <c r="D22" s="65">
        <f>VLOOKUP($A22,'Return Data'!$B$7:$R$2843,5,0)</f>
        <v>3.0545</v>
      </c>
      <c r="E22" s="66">
        <f t="shared" si="0"/>
        <v>32</v>
      </c>
      <c r="F22" s="65">
        <f>VLOOKUP($A22,'Return Data'!$B$7:$R$2843,6,0)</f>
        <v>2.9422999999999999</v>
      </c>
      <c r="G22" s="66">
        <f t="shared" si="1"/>
        <v>35</v>
      </c>
      <c r="H22" s="65">
        <f>VLOOKUP($A22,'Return Data'!$B$7:$R$2843,7,0)</f>
        <v>3.0228999999999999</v>
      </c>
      <c r="I22" s="66">
        <f t="shared" si="2"/>
        <v>40</v>
      </c>
      <c r="J22" s="65">
        <f>VLOOKUP($A22,'Return Data'!$B$7:$R$2843,8,0)</f>
        <v>3.0419</v>
      </c>
      <c r="K22" s="66">
        <f t="shared" si="3"/>
        <v>39</v>
      </c>
      <c r="L22" s="65">
        <f>VLOOKUP($A22,'Return Data'!$B$7:$R$2843,9,0)</f>
        <v>3.0777999999999999</v>
      </c>
      <c r="M22" s="66">
        <f t="shared" si="4"/>
        <v>39</v>
      </c>
      <c r="N22" s="65">
        <f>VLOOKUP($A22,'Return Data'!$B$7:$R$2843,10,0)</f>
        <v>3.0150999999999999</v>
      </c>
      <c r="O22" s="66">
        <f t="shared" si="5"/>
        <v>40</v>
      </c>
      <c r="P22" s="65">
        <f>VLOOKUP($A22,'Return Data'!$B$7:$R$2843,11,0)</f>
        <v>2.9824000000000002</v>
      </c>
      <c r="Q22" s="66">
        <f t="shared" si="6"/>
        <v>40</v>
      </c>
      <c r="R22" s="65">
        <f>VLOOKUP($A22,'Return Data'!$B$7:$R$2843,12,0)</f>
        <v>2.8956</v>
      </c>
      <c r="S22" s="66">
        <f t="shared" si="7"/>
        <v>41</v>
      </c>
      <c r="T22" s="65">
        <f>VLOOKUP($A22,'Return Data'!$B$7:$R$2843,13,0)</f>
        <v>2.8948999999999998</v>
      </c>
      <c r="U22" s="66">
        <f t="shared" si="8"/>
        <v>38</v>
      </c>
      <c r="V22" s="65">
        <f>VLOOKUP($A22,'Return Data'!$B$7:$R$2843,17,0)</f>
        <v>3.5575999999999999</v>
      </c>
      <c r="W22" s="66">
        <f t="shared" si="9"/>
        <v>35</v>
      </c>
      <c r="X22" s="65">
        <f>VLOOKUP($A22,'Return Data'!$B$7:$R$2843,14,0)</f>
        <v>4.5559000000000003</v>
      </c>
      <c r="Y22" s="66">
        <f t="shared" si="10"/>
        <v>32</v>
      </c>
      <c r="Z22" s="65">
        <f>VLOOKUP($A22,'Return Data'!$B$7:$R$2843,16,0)</f>
        <v>6.2906000000000004</v>
      </c>
      <c r="AA22" s="67">
        <f t="shared" si="11"/>
        <v>32</v>
      </c>
    </row>
    <row r="23" spans="1:27" x14ac:dyDescent="0.3">
      <c r="A23" s="63" t="s">
        <v>134</v>
      </c>
      <c r="B23" s="64">
        <f>VLOOKUP($A23,'Return Data'!$B$7:$R$2843,3,0)</f>
        <v>44438</v>
      </c>
      <c r="C23" s="65">
        <f>VLOOKUP($A23,'Return Data'!$B$7:$R$2843,4,0)</f>
        <v>2031.3949</v>
      </c>
      <c r="D23" s="65">
        <f>VLOOKUP($A23,'Return Data'!$B$7:$R$2843,5,0)</f>
        <v>2.7565</v>
      </c>
      <c r="E23" s="66">
        <f t="shared" si="0"/>
        <v>40</v>
      </c>
      <c r="F23" s="65">
        <f>VLOOKUP($A23,'Return Data'!$B$7:$R$2843,6,0)</f>
        <v>2.8504</v>
      </c>
      <c r="G23" s="66">
        <f t="shared" si="1"/>
        <v>39</v>
      </c>
      <c r="H23" s="65">
        <f>VLOOKUP($A23,'Return Data'!$B$7:$R$2843,7,0)</f>
        <v>3.1149</v>
      </c>
      <c r="I23" s="66">
        <f t="shared" si="2"/>
        <v>37</v>
      </c>
      <c r="J23" s="65">
        <f>VLOOKUP($A23,'Return Data'!$B$7:$R$2843,8,0)</f>
        <v>3.1227</v>
      </c>
      <c r="K23" s="66">
        <f t="shared" si="3"/>
        <v>37</v>
      </c>
      <c r="L23" s="65">
        <f>VLOOKUP($A23,'Return Data'!$B$7:$R$2843,9,0)</f>
        <v>3.1356000000000002</v>
      </c>
      <c r="M23" s="66">
        <f t="shared" si="4"/>
        <v>37</v>
      </c>
      <c r="N23" s="65">
        <f>VLOOKUP($A23,'Return Data'!$B$7:$R$2843,10,0)</f>
        <v>3.0750999999999999</v>
      </c>
      <c r="O23" s="66">
        <f t="shared" si="5"/>
        <v>38</v>
      </c>
      <c r="P23" s="65">
        <f>VLOOKUP($A23,'Return Data'!$B$7:$R$2843,11,0)</f>
        <v>3.0002</v>
      </c>
      <c r="Q23" s="66">
        <f t="shared" si="6"/>
        <v>38</v>
      </c>
      <c r="R23" s="65">
        <f>VLOOKUP($A23,'Return Data'!$B$7:$R$2843,12,0)</f>
        <v>3.2250000000000001</v>
      </c>
      <c r="S23" s="66">
        <f t="shared" si="7"/>
        <v>27</v>
      </c>
      <c r="T23" s="65">
        <f>VLOOKUP($A23,'Return Data'!$B$7:$R$2843,13,0)</f>
        <v>3.2183000000000002</v>
      </c>
      <c r="U23" s="66">
        <f t="shared" si="8"/>
        <v>29</v>
      </c>
      <c r="V23" s="65">
        <f>VLOOKUP($A23,'Return Data'!$B$7:$R$2843,17,0)</f>
        <v>4.0110000000000001</v>
      </c>
      <c r="W23" s="66">
        <f t="shared" si="9"/>
        <v>29</v>
      </c>
      <c r="X23" s="65">
        <f>VLOOKUP($A23,'Return Data'!$B$7:$R$2843,14,0)</f>
        <v>5.0938999999999997</v>
      </c>
      <c r="Y23" s="66">
        <f t="shared" si="10"/>
        <v>27</v>
      </c>
      <c r="Z23" s="65">
        <f>VLOOKUP($A23,'Return Data'!$B$7:$R$2843,16,0)</f>
        <v>7.1416000000000004</v>
      </c>
      <c r="AA23" s="67">
        <f t="shared" si="11"/>
        <v>12</v>
      </c>
    </row>
    <row r="24" spans="1:27" x14ac:dyDescent="0.3">
      <c r="A24" s="63" t="s">
        <v>135</v>
      </c>
      <c r="B24" s="64">
        <f>VLOOKUP($A24,'Return Data'!$B$7:$R$2843,3,0)</f>
        <v>44438</v>
      </c>
      <c r="C24" s="65">
        <f>VLOOKUP($A24,'Return Data'!$B$7:$R$2843,4,0)</f>
        <v>2020</v>
      </c>
      <c r="D24" s="65">
        <f>VLOOKUP($A24,'Return Data'!$B$7:$R$2843,5,0)</f>
        <v>2.7178</v>
      </c>
      <c r="E24" s="66">
        <f t="shared" si="0"/>
        <v>42</v>
      </c>
      <c r="F24" s="65">
        <f>VLOOKUP($A24,'Return Data'!$B$7:$R$2843,6,0)</f>
        <v>2.7176</v>
      </c>
      <c r="G24" s="66">
        <f t="shared" si="1"/>
        <v>42</v>
      </c>
      <c r="H24" s="65">
        <f>VLOOKUP($A24,'Return Data'!$B$7:$R$2843,7,0)</f>
        <v>2.7185000000000001</v>
      </c>
      <c r="I24" s="66">
        <f t="shared" si="2"/>
        <v>42</v>
      </c>
      <c r="J24" s="65">
        <f>VLOOKUP($A24,'Return Data'!$B$7:$R$2843,8,0)</f>
        <v>2.8172999999999999</v>
      </c>
      <c r="K24" s="66">
        <f t="shared" si="3"/>
        <v>41</v>
      </c>
      <c r="L24" s="65">
        <f>VLOOKUP($A24,'Return Data'!$B$7:$R$2843,9,0)</f>
        <v>2.8555999999999999</v>
      </c>
      <c r="M24" s="66">
        <f t="shared" si="4"/>
        <v>41</v>
      </c>
      <c r="N24" s="65">
        <f>VLOOKUP($A24,'Return Data'!$B$7:$R$2843,10,0)</f>
        <v>2.9157000000000002</v>
      </c>
      <c r="O24" s="66">
        <f t="shared" si="5"/>
        <v>41</v>
      </c>
      <c r="P24" s="65">
        <f>VLOOKUP($A24,'Return Data'!$B$7:$R$2843,11,0)</f>
        <v>2.8233999999999999</v>
      </c>
      <c r="Q24" s="66">
        <f t="shared" si="6"/>
        <v>42</v>
      </c>
      <c r="R24" s="65">
        <f>VLOOKUP($A24,'Return Data'!$B$7:$R$2843,12,0)</f>
        <v>2.8565999999999998</v>
      </c>
      <c r="S24" s="66">
        <f t="shared" si="7"/>
        <v>42</v>
      </c>
      <c r="T24" s="65"/>
      <c r="U24" s="66"/>
      <c r="V24" s="65"/>
      <c r="W24" s="66"/>
      <c r="X24" s="65"/>
      <c r="Y24" s="66"/>
      <c r="Z24" s="65">
        <f>VLOOKUP($A24,'Return Data'!$B$7:$R$2843,16,0)</f>
        <v>3.2688999999999999</v>
      </c>
      <c r="AA24" s="67">
        <f t="shared" si="11"/>
        <v>42</v>
      </c>
    </row>
    <row r="25" spans="1:27" x14ac:dyDescent="0.3">
      <c r="A25" s="63" t="s">
        <v>136</v>
      </c>
      <c r="B25" s="64">
        <f>VLOOKUP($A25,'Return Data'!$B$7:$R$2843,3,0)</f>
        <v>44438</v>
      </c>
      <c r="C25" s="65">
        <f>VLOOKUP($A25,'Return Data'!$B$7:$R$2843,4,0)</f>
        <v>2031.6352999999999</v>
      </c>
      <c r="D25" s="65">
        <f>VLOOKUP($A25,'Return Data'!$B$7:$R$2843,5,0)</f>
        <v>2.7812999999999999</v>
      </c>
      <c r="E25" s="66">
        <f t="shared" si="0"/>
        <v>38</v>
      </c>
      <c r="F25" s="65">
        <f>VLOOKUP($A25,'Return Data'!$B$7:$R$2843,6,0)</f>
        <v>2.8620000000000001</v>
      </c>
      <c r="G25" s="66">
        <f t="shared" si="1"/>
        <v>38</v>
      </c>
      <c r="H25" s="65">
        <f>VLOOKUP($A25,'Return Data'!$B$7:$R$2843,7,0)</f>
        <v>3.1282000000000001</v>
      </c>
      <c r="I25" s="66">
        <f t="shared" si="2"/>
        <v>36</v>
      </c>
      <c r="J25" s="65">
        <f>VLOOKUP($A25,'Return Data'!$B$7:$R$2843,8,0)</f>
        <v>3.1385999999999998</v>
      </c>
      <c r="K25" s="66">
        <f t="shared" si="3"/>
        <v>36</v>
      </c>
      <c r="L25" s="65">
        <f>VLOOKUP($A25,'Return Data'!$B$7:$R$2843,9,0)</f>
        <v>3.1558000000000002</v>
      </c>
      <c r="M25" s="66">
        <f t="shared" si="4"/>
        <v>36</v>
      </c>
      <c r="N25" s="65">
        <f>VLOOKUP($A25,'Return Data'!$B$7:$R$2843,10,0)</f>
        <v>3.0564</v>
      </c>
      <c r="O25" s="66">
        <f t="shared" si="5"/>
        <v>39</v>
      </c>
      <c r="P25" s="65">
        <f>VLOOKUP($A25,'Return Data'!$B$7:$R$2843,11,0)</f>
        <v>2.9893999999999998</v>
      </c>
      <c r="Q25" s="66">
        <f t="shared" si="6"/>
        <v>39</v>
      </c>
      <c r="R25" s="65">
        <f>VLOOKUP($A25,'Return Data'!$B$7:$R$2843,12,0)</f>
        <v>3.2130999999999998</v>
      </c>
      <c r="S25" s="66">
        <f t="shared" si="7"/>
        <v>30</v>
      </c>
      <c r="T25" s="65"/>
      <c r="U25" s="66"/>
      <c r="V25" s="65"/>
      <c r="W25" s="66"/>
      <c r="X25" s="65"/>
      <c r="Y25" s="66"/>
      <c r="Z25" s="65">
        <f>VLOOKUP($A25,'Return Data'!$B$7:$R$2843,16,0)</f>
        <v>3.6272000000000002</v>
      </c>
      <c r="AA25" s="67">
        <f t="shared" si="11"/>
        <v>40</v>
      </c>
    </row>
    <row r="26" spans="1:27" x14ac:dyDescent="0.3">
      <c r="A26" s="63" t="s">
        <v>137</v>
      </c>
      <c r="B26" s="64">
        <f>VLOOKUP($A26,'Return Data'!$B$7:$R$2843,3,0)</f>
        <v>44438</v>
      </c>
      <c r="C26" s="65">
        <f>VLOOKUP($A26,'Return Data'!$B$7:$R$2843,4,0)</f>
        <v>2031.8133</v>
      </c>
      <c r="D26" s="65">
        <f>VLOOKUP($A26,'Return Data'!$B$7:$R$2843,5,0)</f>
        <v>2.7559</v>
      </c>
      <c r="E26" s="66">
        <f t="shared" si="0"/>
        <v>41</v>
      </c>
      <c r="F26" s="65">
        <f>VLOOKUP($A26,'Return Data'!$B$7:$R$2843,6,0)</f>
        <v>2.8504</v>
      </c>
      <c r="G26" s="66">
        <f t="shared" si="1"/>
        <v>39</v>
      </c>
      <c r="H26" s="65">
        <f>VLOOKUP($A26,'Return Data'!$B$7:$R$2843,7,0)</f>
        <v>3.1145999999999998</v>
      </c>
      <c r="I26" s="66">
        <f t="shared" si="2"/>
        <v>38</v>
      </c>
      <c r="J26" s="65">
        <f>VLOOKUP($A26,'Return Data'!$B$7:$R$2843,8,0)</f>
        <v>3.1214</v>
      </c>
      <c r="K26" s="66">
        <f t="shared" si="3"/>
        <v>38</v>
      </c>
      <c r="L26" s="65">
        <f>VLOOKUP($A26,'Return Data'!$B$7:$R$2843,9,0)</f>
        <v>3.1351</v>
      </c>
      <c r="M26" s="66">
        <f t="shared" si="4"/>
        <v>38</v>
      </c>
      <c r="N26" s="65">
        <f>VLOOKUP($A26,'Return Data'!$B$7:$R$2843,10,0)</f>
        <v>3.0752000000000002</v>
      </c>
      <c r="O26" s="66">
        <f t="shared" si="5"/>
        <v>37</v>
      </c>
      <c r="P26" s="65">
        <f>VLOOKUP($A26,'Return Data'!$B$7:$R$2843,11,0)</f>
        <v>3.0049000000000001</v>
      </c>
      <c r="Q26" s="66">
        <f t="shared" si="6"/>
        <v>37</v>
      </c>
      <c r="R26" s="65">
        <f>VLOOKUP($A26,'Return Data'!$B$7:$R$2843,12,0)</f>
        <v>3.2279</v>
      </c>
      <c r="S26" s="66">
        <f t="shared" si="7"/>
        <v>26</v>
      </c>
      <c r="T26" s="65"/>
      <c r="U26" s="66"/>
      <c r="V26" s="65"/>
      <c r="W26" s="66"/>
      <c r="X26" s="65"/>
      <c r="Y26" s="66"/>
      <c r="Z26" s="65">
        <f>VLOOKUP($A26,'Return Data'!$B$7:$R$2843,16,0)</f>
        <v>3.6339999999999999</v>
      </c>
      <c r="AA26" s="67">
        <f t="shared" si="11"/>
        <v>39</v>
      </c>
    </row>
    <row r="27" spans="1:27" x14ac:dyDescent="0.3">
      <c r="A27" s="63" t="s">
        <v>138</v>
      </c>
      <c r="B27" s="64">
        <f>VLOOKUP($A27,'Return Data'!$B$7:$R$2843,3,0)</f>
        <v>44438</v>
      </c>
      <c r="C27" s="65">
        <f>VLOOKUP($A27,'Return Data'!$B$7:$R$2843,4,0)</f>
        <v>2031.6388999999999</v>
      </c>
      <c r="D27" s="65">
        <f>VLOOKUP($A27,'Return Data'!$B$7:$R$2843,5,0)</f>
        <v>2.9897999999999998</v>
      </c>
      <c r="E27" s="66">
        <f t="shared" si="0"/>
        <v>34</v>
      </c>
      <c r="F27" s="65">
        <f>VLOOKUP($A27,'Return Data'!$B$7:$R$2843,6,0)</f>
        <v>2.9895999999999998</v>
      </c>
      <c r="G27" s="66">
        <f t="shared" si="1"/>
        <v>32</v>
      </c>
      <c r="H27" s="65">
        <f>VLOOKUP($A27,'Return Data'!$B$7:$R$2843,7,0)</f>
        <v>3.2473999999999998</v>
      </c>
      <c r="I27" s="66">
        <f t="shared" si="2"/>
        <v>31</v>
      </c>
      <c r="J27" s="65">
        <f>VLOOKUP($A27,'Return Data'!$B$7:$R$2843,8,0)</f>
        <v>3.2709000000000001</v>
      </c>
      <c r="K27" s="66">
        <f t="shared" si="3"/>
        <v>34</v>
      </c>
      <c r="L27" s="65">
        <f>VLOOKUP($A27,'Return Data'!$B$7:$R$2843,9,0)</f>
        <v>3.2393000000000001</v>
      </c>
      <c r="M27" s="66">
        <f t="shared" si="4"/>
        <v>34</v>
      </c>
      <c r="N27" s="65">
        <f>VLOOKUP($A27,'Return Data'!$B$7:$R$2843,10,0)</f>
        <v>3.1257999999999999</v>
      </c>
      <c r="O27" s="66">
        <f t="shared" si="5"/>
        <v>36</v>
      </c>
      <c r="P27" s="65">
        <f>VLOOKUP($A27,'Return Data'!$B$7:$R$2843,11,0)</f>
        <v>3.0222000000000002</v>
      </c>
      <c r="Q27" s="66">
        <f t="shared" si="6"/>
        <v>36</v>
      </c>
      <c r="R27" s="65">
        <f>VLOOKUP($A27,'Return Data'!$B$7:$R$2843,12,0)</f>
        <v>3.2338</v>
      </c>
      <c r="S27" s="66">
        <f t="shared" si="7"/>
        <v>25</v>
      </c>
      <c r="T27" s="65"/>
      <c r="U27" s="66"/>
      <c r="V27" s="65"/>
      <c r="W27" s="66"/>
      <c r="X27" s="65"/>
      <c r="Y27" s="66"/>
      <c r="Z27" s="65">
        <f>VLOOKUP($A27,'Return Data'!$B$7:$R$2843,16,0)</f>
        <v>3.6263000000000001</v>
      </c>
      <c r="AA27" s="67">
        <f t="shared" si="11"/>
        <v>41</v>
      </c>
    </row>
    <row r="28" spans="1:27" x14ac:dyDescent="0.3">
      <c r="A28" s="63" t="s">
        <v>139</v>
      </c>
      <c r="B28" s="64">
        <f>VLOOKUP($A28,'Return Data'!$B$7:$R$2843,3,0)</f>
        <v>44438</v>
      </c>
      <c r="C28" s="65">
        <f>VLOOKUP($A28,'Return Data'!$B$7:$R$2843,4,0)</f>
        <v>2865.1644999999999</v>
      </c>
      <c r="D28" s="65">
        <f>VLOOKUP($A28,'Return Data'!$B$7:$R$2843,5,0)</f>
        <v>3.51</v>
      </c>
      <c r="E28" s="66">
        <f t="shared" si="0"/>
        <v>8</v>
      </c>
      <c r="F28" s="65">
        <f>VLOOKUP($A28,'Return Data'!$B$7:$R$2843,6,0)</f>
        <v>3.2498</v>
      </c>
      <c r="G28" s="66">
        <f t="shared" si="1"/>
        <v>9</v>
      </c>
      <c r="H28" s="65">
        <f>VLOOKUP($A28,'Return Data'!$B$7:$R$2843,7,0)</f>
        <v>3.4588000000000001</v>
      </c>
      <c r="I28" s="66">
        <f t="shared" si="2"/>
        <v>6</v>
      </c>
      <c r="J28" s="65">
        <f>VLOOKUP($A28,'Return Data'!$B$7:$R$2843,8,0)</f>
        <v>3.4508999999999999</v>
      </c>
      <c r="K28" s="66">
        <f t="shared" si="3"/>
        <v>9</v>
      </c>
      <c r="L28" s="65">
        <f>VLOOKUP($A28,'Return Data'!$B$7:$R$2843,9,0)</f>
        <v>3.4645999999999999</v>
      </c>
      <c r="M28" s="66">
        <f t="shared" si="4"/>
        <v>13</v>
      </c>
      <c r="N28" s="65">
        <f>VLOOKUP($A28,'Return Data'!$B$7:$R$2843,10,0)</f>
        <v>3.4083000000000001</v>
      </c>
      <c r="O28" s="66">
        <f t="shared" si="5"/>
        <v>22</v>
      </c>
      <c r="P28" s="65">
        <f>VLOOKUP($A28,'Return Data'!$B$7:$R$2843,11,0)</f>
        <v>3.3252000000000002</v>
      </c>
      <c r="Q28" s="66">
        <f t="shared" si="6"/>
        <v>24</v>
      </c>
      <c r="R28" s="65">
        <f>VLOOKUP($A28,'Return Data'!$B$7:$R$2843,12,0)</f>
        <v>3.2475000000000001</v>
      </c>
      <c r="S28" s="66">
        <f t="shared" si="7"/>
        <v>24</v>
      </c>
      <c r="T28" s="65">
        <f>VLOOKUP($A28,'Return Data'!$B$7:$R$2843,13,0)</f>
        <v>3.2734999999999999</v>
      </c>
      <c r="U28" s="66">
        <f t="shared" ref="U28:U50" si="12">RANK(T28,T$8:T$50,0)</f>
        <v>24</v>
      </c>
      <c r="V28" s="65">
        <f>VLOOKUP($A28,'Return Data'!$B$7:$R$2843,17,0)</f>
        <v>4.0812999999999997</v>
      </c>
      <c r="W28" s="66">
        <f>RANK(V28,V$8:V$50,0)</f>
        <v>26</v>
      </c>
      <c r="X28" s="65">
        <f>VLOOKUP($A28,'Return Data'!$B$7:$R$2843,14,0)</f>
        <v>5.1460999999999997</v>
      </c>
      <c r="Y28" s="66">
        <f>RANK(X28,X$8:X$50,0)</f>
        <v>24</v>
      </c>
      <c r="Z28" s="65">
        <f>VLOOKUP($A28,'Return Data'!$B$7:$R$2843,16,0)</f>
        <v>7.1143999999999998</v>
      </c>
      <c r="AA28" s="67">
        <f t="shared" si="11"/>
        <v>17</v>
      </c>
    </row>
    <row r="29" spans="1:27" x14ac:dyDescent="0.3">
      <c r="A29" s="63" t="s">
        <v>140</v>
      </c>
      <c r="B29" s="64">
        <f>VLOOKUP($A29,'Return Data'!$B$7:$R$2843,3,0)</f>
        <v>44438</v>
      </c>
      <c r="C29" s="65">
        <f>VLOOKUP($A29,'Return Data'!$B$7:$R$2843,4,0)</f>
        <v>1093.9779000000001</v>
      </c>
      <c r="D29" s="65">
        <f>VLOOKUP($A29,'Return Data'!$B$7:$R$2843,5,0)</f>
        <v>2.8795999999999999</v>
      </c>
      <c r="E29" s="66">
        <f t="shared" si="0"/>
        <v>37</v>
      </c>
      <c r="F29" s="65">
        <f>VLOOKUP($A29,'Return Data'!$B$7:$R$2843,6,0)</f>
        <v>2.9357000000000002</v>
      </c>
      <c r="G29" s="66">
        <f t="shared" si="1"/>
        <v>37</v>
      </c>
      <c r="H29" s="65">
        <f>VLOOKUP($A29,'Return Data'!$B$7:$R$2843,7,0)</f>
        <v>3.0465</v>
      </c>
      <c r="I29" s="66">
        <f t="shared" si="2"/>
        <v>39</v>
      </c>
      <c r="J29" s="65">
        <f>VLOOKUP($A29,'Return Data'!$B$7:$R$2843,8,0)</f>
        <v>2.9992999999999999</v>
      </c>
      <c r="K29" s="66">
        <f t="shared" si="3"/>
        <v>40</v>
      </c>
      <c r="L29" s="65">
        <f>VLOOKUP($A29,'Return Data'!$B$7:$R$2843,9,0)</f>
        <v>3.0156000000000001</v>
      </c>
      <c r="M29" s="66">
        <f t="shared" si="4"/>
        <v>40</v>
      </c>
      <c r="N29" s="65">
        <f>VLOOKUP($A29,'Return Data'!$B$7:$R$2843,10,0)</f>
        <v>3.1335000000000002</v>
      </c>
      <c r="O29" s="66">
        <f t="shared" si="5"/>
        <v>35</v>
      </c>
      <c r="P29" s="65">
        <f>VLOOKUP($A29,'Return Data'!$B$7:$R$2843,11,0)</f>
        <v>3.1099000000000001</v>
      </c>
      <c r="Q29" s="66">
        <f t="shared" si="6"/>
        <v>34</v>
      </c>
      <c r="R29" s="65">
        <f>VLOOKUP($A29,'Return Data'!$B$7:$R$2843,12,0)</f>
        <v>3.0625</v>
      </c>
      <c r="S29" s="66">
        <f t="shared" si="7"/>
        <v>38</v>
      </c>
      <c r="T29" s="65">
        <f>VLOOKUP($A29,'Return Data'!$B$7:$R$2843,13,0)</f>
        <v>3.0516000000000001</v>
      </c>
      <c r="U29" s="66">
        <f t="shared" si="12"/>
        <v>35</v>
      </c>
      <c r="V29" s="65"/>
      <c r="W29" s="66"/>
      <c r="X29" s="65"/>
      <c r="Y29" s="66"/>
      <c r="Z29" s="65">
        <f>VLOOKUP($A29,'Return Data'!$B$7:$R$2843,16,0)</f>
        <v>3.8864999999999998</v>
      </c>
      <c r="AA29" s="67">
        <f t="shared" si="11"/>
        <v>38</v>
      </c>
    </row>
    <row r="30" spans="1:27" x14ac:dyDescent="0.3">
      <c r="A30" s="63" t="s">
        <v>141</v>
      </c>
      <c r="B30" s="64">
        <f>VLOOKUP($A30,'Return Data'!$B$7:$R$2843,3,0)</f>
        <v>44438</v>
      </c>
      <c r="C30" s="65">
        <f>VLOOKUP($A30,'Return Data'!$B$7:$R$2843,4,0)</f>
        <v>57.034799999999997</v>
      </c>
      <c r="D30" s="65">
        <f>VLOOKUP($A30,'Return Data'!$B$7:$R$2843,5,0)</f>
        <v>3.3281000000000001</v>
      </c>
      <c r="E30" s="66">
        <f t="shared" si="0"/>
        <v>21</v>
      </c>
      <c r="F30" s="65">
        <f>VLOOKUP($A30,'Return Data'!$B$7:$R$2843,6,0)</f>
        <v>2.9445000000000001</v>
      </c>
      <c r="G30" s="66">
        <f t="shared" si="1"/>
        <v>34</v>
      </c>
      <c r="H30" s="65">
        <f>VLOOKUP($A30,'Return Data'!$B$7:$R$2843,7,0)</f>
        <v>3.3298999999999999</v>
      </c>
      <c r="I30" s="66">
        <f t="shared" si="2"/>
        <v>25</v>
      </c>
      <c r="J30" s="65">
        <f>VLOOKUP($A30,'Return Data'!$B$7:$R$2843,8,0)</f>
        <v>3.3595000000000002</v>
      </c>
      <c r="K30" s="66">
        <f t="shared" si="3"/>
        <v>24</v>
      </c>
      <c r="L30" s="65">
        <f>VLOOKUP($A30,'Return Data'!$B$7:$R$2843,9,0)</f>
        <v>3.4514</v>
      </c>
      <c r="M30" s="66">
        <f t="shared" si="4"/>
        <v>16</v>
      </c>
      <c r="N30" s="65">
        <f>VLOOKUP($A30,'Return Data'!$B$7:$R$2843,10,0)</f>
        <v>3.4253</v>
      </c>
      <c r="O30" s="66">
        <f t="shared" si="5"/>
        <v>17</v>
      </c>
      <c r="P30" s="65">
        <f>VLOOKUP($A30,'Return Data'!$B$7:$R$2843,11,0)</f>
        <v>3.4009</v>
      </c>
      <c r="Q30" s="66">
        <f t="shared" si="6"/>
        <v>9</v>
      </c>
      <c r="R30" s="65">
        <f>VLOOKUP($A30,'Return Data'!$B$7:$R$2843,12,0)</f>
        <v>3.3169</v>
      </c>
      <c r="S30" s="66">
        <f t="shared" si="7"/>
        <v>10</v>
      </c>
      <c r="T30" s="65">
        <f>VLOOKUP($A30,'Return Data'!$B$7:$R$2843,13,0)</f>
        <v>3.2980999999999998</v>
      </c>
      <c r="U30" s="66">
        <f t="shared" si="12"/>
        <v>17</v>
      </c>
      <c r="V30" s="65">
        <f>VLOOKUP($A30,'Return Data'!$B$7:$R$2843,17,0)</f>
        <v>4.0590000000000002</v>
      </c>
      <c r="W30" s="66">
        <f t="shared" ref="W30:W35" si="13">RANK(V30,V$8:V$50,0)</f>
        <v>27</v>
      </c>
      <c r="X30" s="65">
        <f>VLOOKUP($A30,'Return Data'!$B$7:$R$2843,14,0)</f>
        <v>5.173</v>
      </c>
      <c r="Y30" s="66">
        <f t="shared" ref="Y30:Y35" si="14">RANK(X30,X$8:X$50,0)</f>
        <v>22</v>
      </c>
      <c r="Z30" s="65">
        <f>VLOOKUP($A30,'Return Data'!$B$7:$R$2843,16,0)</f>
        <v>7.1620999999999997</v>
      </c>
      <c r="AA30" s="67">
        <f t="shared" si="11"/>
        <v>7</v>
      </c>
    </row>
    <row r="31" spans="1:27" x14ac:dyDescent="0.3">
      <c r="A31" s="63" t="s">
        <v>142</v>
      </c>
      <c r="B31" s="64">
        <f>VLOOKUP($A31,'Return Data'!$B$7:$R$2843,3,0)</f>
        <v>44438</v>
      </c>
      <c r="C31" s="65">
        <f>VLOOKUP($A31,'Return Data'!$B$7:$R$2843,4,0)</f>
        <v>4217.1962999999996</v>
      </c>
      <c r="D31" s="65">
        <f>VLOOKUP($A31,'Return Data'!$B$7:$R$2843,5,0)</f>
        <v>3.3801000000000001</v>
      </c>
      <c r="E31" s="66">
        <f t="shared" si="0"/>
        <v>16</v>
      </c>
      <c r="F31" s="65">
        <f>VLOOKUP($A31,'Return Data'!$B$7:$R$2843,6,0)</f>
        <v>3.1709000000000001</v>
      </c>
      <c r="G31" s="66">
        <f t="shared" si="1"/>
        <v>22</v>
      </c>
      <c r="H31" s="65">
        <f>VLOOKUP($A31,'Return Data'!$B$7:$R$2843,7,0)</f>
        <v>3.4045999999999998</v>
      </c>
      <c r="I31" s="66">
        <f t="shared" si="2"/>
        <v>9</v>
      </c>
      <c r="J31" s="65">
        <f>VLOOKUP($A31,'Return Data'!$B$7:$R$2843,8,0)</f>
        <v>3.4548000000000001</v>
      </c>
      <c r="K31" s="66">
        <f t="shared" si="3"/>
        <v>7</v>
      </c>
      <c r="L31" s="65">
        <f>VLOOKUP($A31,'Return Data'!$B$7:$R$2843,9,0)</f>
        <v>3.4763999999999999</v>
      </c>
      <c r="M31" s="66">
        <f t="shared" si="4"/>
        <v>10</v>
      </c>
      <c r="N31" s="65">
        <f>VLOOKUP($A31,'Return Data'!$B$7:$R$2843,10,0)</f>
        <v>3.4314</v>
      </c>
      <c r="O31" s="66">
        <f t="shared" si="5"/>
        <v>16</v>
      </c>
      <c r="P31" s="65">
        <f>VLOOKUP($A31,'Return Data'!$B$7:$R$2843,11,0)</f>
        <v>3.3801999999999999</v>
      </c>
      <c r="Q31" s="66">
        <f t="shared" si="6"/>
        <v>14</v>
      </c>
      <c r="R31" s="65">
        <f>VLOOKUP($A31,'Return Data'!$B$7:$R$2843,12,0)</f>
        <v>3.2618</v>
      </c>
      <c r="S31" s="66">
        <f t="shared" si="7"/>
        <v>22</v>
      </c>
      <c r="T31" s="65">
        <f>VLOOKUP($A31,'Return Data'!$B$7:$R$2843,13,0)</f>
        <v>3.2856999999999998</v>
      </c>
      <c r="U31" s="66">
        <f t="shared" si="12"/>
        <v>20</v>
      </c>
      <c r="V31" s="65">
        <f>VLOOKUP($A31,'Return Data'!$B$7:$R$2843,17,0)</f>
        <v>4.1131000000000002</v>
      </c>
      <c r="W31" s="66">
        <f t="shared" si="13"/>
        <v>23</v>
      </c>
      <c r="X31" s="65">
        <f>VLOOKUP($A31,'Return Data'!$B$7:$R$2843,14,0)</f>
        <v>5.1456999999999997</v>
      </c>
      <c r="Y31" s="66">
        <f t="shared" si="14"/>
        <v>25</v>
      </c>
      <c r="Z31" s="65">
        <f>VLOOKUP($A31,'Return Data'!$B$7:$R$2843,16,0)</f>
        <v>7.0842000000000001</v>
      </c>
      <c r="AA31" s="67">
        <f t="shared" si="11"/>
        <v>24</v>
      </c>
    </row>
    <row r="32" spans="1:27" x14ac:dyDescent="0.3">
      <c r="A32" s="63" t="s">
        <v>143</v>
      </c>
      <c r="B32" s="64">
        <f>VLOOKUP($A32,'Return Data'!$B$7:$R$2843,3,0)</f>
        <v>44438</v>
      </c>
      <c r="C32" s="65">
        <f>VLOOKUP($A32,'Return Data'!$B$7:$R$2843,4,0)</f>
        <v>2857.2950999999998</v>
      </c>
      <c r="D32" s="65">
        <f>VLOOKUP($A32,'Return Data'!$B$7:$R$2843,5,0)</f>
        <v>2.9382999999999999</v>
      </c>
      <c r="E32" s="66">
        <f t="shared" si="0"/>
        <v>36</v>
      </c>
      <c r="F32" s="65">
        <f>VLOOKUP($A32,'Return Data'!$B$7:$R$2843,6,0)</f>
        <v>2.9882</v>
      </c>
      <c r="G32" s="66">
        <f t="shared" si="1"/>
        <v>33</v>
      </c>
      <c r="H32" s="65">
        <f>VLOOKUP($A32,'Return Data'!$B$7:$R$2843,7,0)</f>
        <v>3.2307999999999999</v>
      </c>
      <c r="I32" s="66">
        <f t="shared" si="2"/>
        <v>34</v>
      </c>
      <c r="J32" s="65">
        <f>VLOOKUP($A32,'Return Data'!$B$7:$R$2843,8,0)</f>
        <v>3.2854000000000001</v>
      </c>
      <c r="K32" s="66">
        <f t="shared" si="3"/>
        <v>32</v>
      </c>
      <c r="L32" s="65">
        <f>VLOOKUP($A32,'Return Data'!$B$7:$R$2843,9,0)</f>
        <v>3.3285999999999998</v>
      </c>
      <c r="M32" s="66">
        <f t="shared" si="4"/>
        <v>30</v>
      </c>
      <c r="N32" s="65">
        <f>VLOOKUP($A32,'Return Data'!$B$7:$R$2843,10,0)</f>
        <v>3.3329</v>
      </c>
      <c r="O32" s="66">
        <f t="shared" si="5"/>
        <v>27</v>
      </c>
      <c r="P32" s="65">
        <f>VLOOKUP($A32,'Return Data'!$B$7:$R$2843,11,0)</f>
        <v>3.28</v>
      </c>
      <c r="Q32" s="66">
        <f t="shared" si="6"/>
        <v>28</v>
      </c>
      <c r="R32" s="65">
        <f>VLOOKUP($A32,'Return Data'!$B$7:$R$2843,12,0)</f>
        <v>3.2090999999999998</v>
      </c>
      <c r="S32" s="66">
        <f t="shared" si="7"/>
        <v>31</v>
      </c>
      <c r="T32" s="65">
        <f>VLOOKUP($A32,'Return Data'!$B$7:$R$2843,13,0)</f>
        <v>3.2359</v>
      </c>
      <c r="U32" s="66">
        <f t="shared" si="12"/>
        <v>27</v>
      </c>
      <c r="V32" s="65">
        <f>VLOOKUP($A32,'Return Data'!$B$7:$R$2843,17,0)</f>
        <v>4.1383000000000001</v>
      </c>
      <c r="W32" s="66">
        <f t="shared" si="13"/>
        <v>21</v>
      </c>
      <c r="X32" s="65">
        <f>VLOOKUP($A32,'Return Data'!$B$7:$R$2843,14,0)</f>
        <v>5.1802999999999999</v>
      </c>
      <c r="Y32" s="66">
        <f t="shared" si="14"/>
        <v>21</v>
      </c>
      <c r="Z32" s="65">
        <f>VLOOKUP($A32,'Return Data'!$B$7:$R$2843,16,0)</f>
        <v>7.1078999999999999</v>
      </c>
      <c r="AA32" s="67">
        <f t="shared" si="11"/>
        <v>22</v>
      </c>
    </row>
    <row r="33" spans="1:27" x14ac:dyDescent="0.3">
      <c r="A33" s="63" t="s">
        <v>144</v>
      </c>
      <c r="B33" s="64">
        <f>VLOOKUP($A33,'Return Data'!$B$7:$R$2843,3,0)</f>
        <v>44438</v>
      </c>
      <c r="C33" s="65">
        <f>VLOOKUP($A33,'Return Data'!$B$7:$R$2843,4,0)</f>
        <v>3789.5446000000002</v>
      </c>
      <c r="D33" s="65">
        <f>VLOOKUP($A33,'Return Data'!$B$7:$R$2843,5,0)</f>
        <v>3.5274999999999999</v>
      </c>
      <c r="E33" s="66">
        <f t="shared" si="0"/>
        <v>7</v>
      </c>
      <c r="F33" s="65">
        <f>VLOOKUP($A33,'Return Data'!$B$7:$R$2843,6,0)</f>
        <v>3.2824</v>
      </c>
      <c r="G33" s="66">
        <f t="shared" si="1"/>
        <v>5</v>
      </c>
      <c r="H33" s="65">
        <f>VLOOKUP($A33,'Return Data'!$B$7:$R$2843,7,0)</f>
        <v>3.4418000000000002</v>
      </c>
      <c r="I33" s="66">
        <f t="shared" si="2"/>
        <v>7</v>
      </c>
      <c r="J33" s="65">
        <f>VLOOKUP($A33,'Return Data'!$B$7:$R$2843,8,0)</f>
        <v>3.5773999999999999</v>
      </c>
      <c r="K33" s="66">
        <f t="shared" si="3"/>
        <v>2</v>
      </c>
      <c r="L33" s="65">
        <f>VLOOKUP($A33,'Return Data'!$B$7:$R$2843,9,0)</f>
        <v>3.5188999999999999</v>
      </c>
      <c r="M33" s="66">
        <f t="shared" si="4"/>
        <v>5</v>
      </c>
      <c r="N33" s="65">
        <f>VLOOKUP($A33,'Return Data'!$B$7:$R$2843,10,0)</f>
        <v>3.4476</v>
      </c>
      <c r="O33" s="66">
        <f t="shared" si="5"/>
        <v>9</v>
      </c>
      <c r="P33" s="65">
        <f>VLOOKUP($A33,'Return Data'!$B$7:$R$2843,11,0)</f>
        <v>3.3976999999999999</v>
      </c>
      <c r="Q33" s="66">
        <f t="shared" si="6"/>
        <v>10</v>
      </c>
      <c r="R33" s="65">
        <f>VLOOKUP($A33,'Return Data'!$B$7:$R$2843,12,0)</f>
        <v>3.3368000000000002</v>
      </c>
      <c r="S33" s="66">
        <f t="shared" si="7"/>
        <v>8</v>
      </c>
      <c r="T33" s="65">
        <f>VLOOKUP($A33,'Return Data'!$B$7:$R$2843,13,0)</f>
        <v>3.3431000000000002</v>
      </c>
      <c r="U33" s="66">
        <f t="shared" si="12"/>
        <v>9</v>
      </c>
      <c r="V33" s="65">
        <f>VLOOKUP($A33,'Return Data'!$B$7:$R$2843,17,0)</f>
        <v>4.2766000000000002</v>
      </c>
      <c r="W33" s="66">
        <f t="shared" si="13"/>
        <v>6</v>
      </c>
      <c r="X33" s="65">
        <f>VLOOKUP($A33,'Return Data'!$B$7:$R$2843,14,0)</f>
        <v>5.2797000000000001</v>
      </c>
      <c r="Y33" s="66">
        <f t="shared" si="14"/>
        <v>11</v>
      </c>
      <c r="Z33" s="65">
        <f>VLOOKUP($A33,'Return Data'!$B$7:$R$2843,16,0)</f>
        <v>7.1364000000000001</v>
      </c>
      <c r="AA33" s="67">
        <f t="shared" si="11"/>
        <v>13</v>
      </c>
    </row>
    <row r="34" spans="1:27" x14ac:dyDescent="0.3">
      <c r="A34" s="63" t="s">
        <v>436</v>
      </c>
      <c r="B34" s="64">
        <f>VLOOKUP($A34,'Return Data'!$B$7:$R$2843,3,0)</f>
        <v>44438</v>
      </c>
      <c r="C34" s="65">
        <f>VLOOKUP($A34,'Return Data'!$B$7:$R$2843,4,0)</f>
        <v>1356.2786000000001</v>
      </c>
      <c r="D34" s="65">
        <f>VLOOKUP($A34,'Return Data'!$B$7:$R$2843,5,0)</f>
        <v>3.3132000000000001</v>
      </c>
      <c r="E34" s="66">
        <f t="shared" si="0"/>
        <v>23</v>
      </c>
      <c r="F34" s="65">
        <f>VLOOKUP($A34,'Return Data'!$B$7:$R$2843,6,0)</f>
        <v>3.2454999999999998</v>
      </c>
      <c r="G34" s="66">
        <f t="shared" si="1"/>
        <v>10</v>
      </c>
      <c r="H34" s="65">
        <f>VLOOKUP($A34,'Return Data'!$B$7:$R$2843,7,0)</f>
        <v>3.3946000000000001</v>
      </c>
      <c r="I34" s="66">
        <f t="shared" si="2"/>
        <v>10</v>
      </c>
      <c r="J34" s="65">
        <f>VLOOKUP($A34,'Return Data'!$B$7:$R$2843,8,0)</f>
        <v>3.4102000000000001</v>
      </c>
      <c r="K34" s="66">
        <f t="shared" si="3"/>
        <v>20</v>
      </c>
      <c r="L34" s="65">
        <f>VLOOKUP($A34,'Return Data'!$B$7:$R$2843,9,0)</f>
        <v>3.4359000000000002</v>
      </c>
      <c r="M34" s="66">
        <f t="shared" si="4"/>
        <v>22</v>
      </c>
      <c r="N34" s="65">
        <f>VLOOKUP($A34,'Return Data'!$B$7:$R$2843,10,0)</f>
        <v>3.4775999999999998</v>
      </c>
      <c r="O34" s="66">
        <f t="shared" si="5"/>
        <v>4</v>
      </c>
      <c r="P34" s="65">
        <f>VLOOKUP($A34,'Return Data'!$B$7:$R$2843,11,0)</f>
        <v>3.4500999999999999</v>
      </c>
      <c r="Q34" s="66">
        <f t="shared" si="6"/>
        <v>3</v>
      </c>
      <c r="R34" s="65">
        <f>VLOOKUP($A34,'Return Data'!$B$7:$R$2843,12,0)</f>
        <v>3.3654999999999999</v>
      </c>
      <c r="S34" s="66">
        <f t="shared" si="7"/>
        <v>6</v>
      </c>
      <c r="T34" s="65">
        <f>VLOOKUP($A34,'Return Data'!$B$7:$R$2843,13,0)</f>
        <v>3.3895</v>
      </c>
      <c r="U34" s="66">
        <f t="shared" si="12"/>
        <v>5</v>
      </c>
      <c r="V34" s="65">
        <f>VLOOKUP($A34,'Return Data'!$B$7:$R$2843,17,0)</f>
        <v>4.3017000000000003</v>
      </c>
      <c r="W34" s="66">
        <f t="shared" si="13"/>
        <v>5</v>
      </c>
      <c r="X34" s="65">
        <f>VLOOKUP($A34,'Return Data'!$B$7:$R$2843,14,0)</f>
        <v>5.3619000000000003</v>
      </c>
      <c r="Y34" s="66">
        <f t="shared" si="14"/>
        <v>4</v>
      </c>
      <c r="Z34" s="65">
        <f>VLOOKUP($A34,'Return Data'!$B$7:$R$2843,16,0)</f>
        <v>6.0818000000000003</v>
      </c>
      <c r="AA34" s="67">
        <f t="shared" si="11"/>
        <v>33</v>
      </c>
    </row>
    <row r="35" spans="1:27" x14ac:dyDescent="0.3">
      <c r="A35" s="63" t="s">
        <v>146</v>
      </c>
      <c r="B35" s="64">
        <f>VLOOKUP($A35,'Return Data'!$B$7:$R$2843,3,0)</f>
        <v>44438</v>
      </c>
      <c r="C35" s="65">
        <f>VLOOKUP($A35,'Return Data'!$B$7:$R$2843,4,0)</f>
        <v>2202.1967</v>
      </c>
      <c r="D35" s="65">
        <f>VLOOKUP($A35,'Return Data'!$B$7:$R$2843,5,0)</f>
        <v>3.2256999999999998</v>
      </c>
      <c r="E35" s="66">
        <f t="shared" si="0"/>
        <v>27</v>
      </c>
      <c r="F35" s="65">
        <f>VLOOKUP($A35,'Return Data'!$B$7:$R$2843,6,0)</f>
        <v>3.1499000000000001</v>
      </c>
      <c r="G35" s="66">
        <f t="shared" si="1"/>
        <v>25</v>
      </c>
      <c r="H35" s="65">
        <f>VLOOKUP($A35,'Return Data'!$B$7:$R$2843,7,0)</f>
        <v>3.3544</v>
      </c>
      <c r="I35" s="66">
        <f t="shared" si="2"/>
        <v>21</v>
      </c>
      <c r="J35" s="65">
        <f>VLOOKUP($A35,'Return Data'!$B$7:$R$2843,8,0)</f>
        <v>3.4167000000000001</v>
      </c>
      <c r="K35" s="66">
        <f t="shared" si="3"/>
        <v>17</v>
      </c>
      <c r="L35" s="65">
        <f>VLOOKUP($A35,'Return Data'!$B$7:$R$2843,9,0)</f>
        <v>3.4521000000000002</v>
      </c>
      <c r="M35" s="66">
        <f t="shared" si="4"/>
        <v>15</v>
      </c>
      <c r="N35" s="65">
        <f>VLOOKUP($A35,'Return Data'!$B$7:$R$2843,10,0)</f>
        <v>3.4529000000000001</v>
      </c>
      <c r="O35" s="66">
        <f t="shared" si="5"/>
        <v>8</v>
      </c>
      <c r="P35" s="65">
        <f>VLOOKUP($A35,'Return Data'!$B$7:$R$2843,11,0)</f>
        <v>3.4190999999999998</v>
      </c>
      <c r="Q35" s="66">
        <f t="shared" si="6"/>
        <v>6</v>
      </c>
      <c r="R35" s="65">
        <f>VLOOKUP($A35,'Return Data'!$B$7:$R$2843,12,0)</f>
        <v>3.3715000000000002</v>
      </c>
      <c r="S35" s="66">
        <f t="shared" si="7"/>
        <v>5</v>
      </c>
      <c r="T35" s="65">
        <f>VLOOKUP($A35,'Return Data'!$B$7:$R$2843,13,0)</f>
        <v>3.3919000000000001</v>
      </c>
      <c r="U35" s="66">
        <f t="shared" si="12"/>
        <v>4</v>
      </c>
      <c r="V35" s="65">
        <f>VLOOKUP($A35,'Return Data'!$B$7:$R$2843,17,0)</f>
        <v>4.2066999999999997</v>
      </c>
      <c r="W35" s="66">
        <f t="shared" si="13"/>
        <v>15</v>
      </c>
      <c r="X35" s="65">
        <f>VLOOKUP($A35,'Return Data'!$B$7:$R$2843,14,0)</f>
        <v>5.2393999999999998</v>
      </c>
      <c r="Y35" s="66">
        <f t="shared" si="14"/>
        <v>17</v>
      </c>
      <c r="Z35" s="65">
        <f>VLOOKUP($A35,'Return Data'!$B$7:$R$2843,16,0)</f>
        <v>6.9287999999999998</v>
      </c>
      <c r="AA35" s="67">
        <f t="shared" si="11"/>
        <v>30</v>
      </c>
    </row>
    <row r="36" spans="1:27" x14ac:dyDescent="0.3">
      <c r="A36" s="63" t="s">
        <v>147</v>
      </c>
      <c r="B36" s="64">
        <f>VLOOKUP($A36,'Return Data'!$B$7:$R$2843,3,0)</f>
        <v>44438</v>
      </c>
      <c r="C36" s="65">
        <f>VLOOKUP($A36,'Return Data'!$B$7:$R$2843,4,0)</f>
        <v>11.178900000000001</v>
      </c>
      <c r="D36" s="65">
        <f>VLOOKUP($A36,'Return Data'!$B$7:$R$2843,5,0)</f>
        <v>2.9388000000000001</v>
      </c>
      <c r="E36" s="66">
        <f t="shared" si="0"/>
        <v>35</v>
      </c>
      <c r="F36" s="65">
        <f>VLOOKUP($A36,'Return Data'!$B$7:$R$2843,6,0)</f>
        <v>2.9392999999999998</v>
      </c>
      <c r="G36" s="66">
        <f t="shared" si="1"/>
        <v>36</v>
      </c>
      <c r="H36" s="65">
        <f>VLOOKUP($A36,'Return Data'!$B$7:$R$2843,7,0)</f>
        <v>3.3605</v>
      </c>
      <c r="I36" s="66">
        <f t="shared" si="2"/>
        <v>20</v>
      </c>
      <c r="J36" s="65">
        <f>VLOOKUP($A36,'Return Data'!$B$7:$R$2843,8,0)</f>
        <v>3.3159000000000001</v>
      </c>
      <c r="K36" s="66">
        <f t="shared" si="3"/>
        <v>30</v>
      </c>
      <c r="L36" s="65">
        <f>VLOOKUP($A36,'Return Data'!$B$7:$R$2843,9,0)</f>
        <v>3.2212000000000001</v>
      </c>
      <c r="M36" s="66">
        <f t="shared" si="4"/>
        <v>35</v>
      </c>
      <c r="N36" s="65">
        <f>VLOOKUP($A36,'Return Data'!$B$7:$R$2843,10,0)</f>
        <v>3.1623000000000001</v>
      </c>
      <c r="O36" s="66">
        <f t="shared" si="5"/>
        <v>34</v>
      </c>
      <c r="P36" s="65">
        <f>VLOOKUP($A36,'Return Data'!$B$7:$R$2843,11,0)</f>
        <v>3.0615999999999999</v>
      </c>
      <c r="Q36" s="66">
        <f t="shared" si="6"/>
        <v>35</v>
      </c>
      <c r="R36" s="65">
        <f>VLOOKUP($A36,'Return Data'!$B$7:$R$2843,12,0)</f>
        <v>3.0108999999999999</v>
      </c>
      <c r="S36" s="66">
        <f t="shared" si="7"/>
        <v>39</v>
      </c>
      <c r="T36" s="65">
        <f>VLOOKUP($A36,'Return Data'!$B$7:$R$2843,13,0)</f>
        <v>3.0398999999999998</v>
      </c>
      <c r="U36" s="66">
        <f t="shared" si="12"/>
        <v>36</v>
      </c>
      <c r="V36" s="65"/>
      <c r="W36" s="66"/>
      <c r="X36" s="65"/>
      <c r="Y36" s="66"/>
      <c r="Z36" s="65">
        <f>VLOOKUP($A36,'Return Data'!$B$7:$R$2843,16,0)</f>
        <v>4.2161</v>
      </c>
      <c r="AA36" s="67">
        <f t="shared" si="11"/>
        <v>37</v>
      </c>
    </row>
    <row r="37" spans="1:27" x14ac:dyDescent="0.3">
      <c r="A37" s="63" t="s">
        <v>2021</v>
      </c>
      <c r="B37" s="64">
        <f>VLOOKUP($A37,'Return Data'!$B$7:$R$2843,3,0)</f>
        <v>44438</v>
      </c>
      <c r="C37" s="65">
        <f>VLOOKUP($A37,'Return Data'!$B$7:$R$2843,4,0)</f>
        <v>2279.0364</v>
      </c>
      <c r="D37" s="65">
        <f>VLOOKUP($A37,'Return Data'!$B$7:$R$2843,5,0)</f>
        <v>3.2755000000000001</v>
      </c>
      <c r="E37" s="66">
        <f t="shared" si="0"/>
        <v>25</v>
      </c>
      <c r="F37" s="65">
        <f>VLOOKUP($A37,'Return Data'!$B$7:$R$2843,6,0)</f>
        <v>3.2883</v>
      </c>
      <c r="G37" s="66">
        <f t="shared" si="1"/>
        <v>4</v>
      </c>
      <c r="H37" s="65">
        <f>VLOOKUP($A37,'Return Data'!$B$7:$R$2843,7,0)</f>
        <v>3.4767999999999999</v>
      </c>
      <c r="I37" s="66">
        <f t="shared" si="2"/>
        <v>5</v>
      </c>
      <c r="J37" s="65">
        <f>VLOOKUP($A37,'Return Data'!$B$7:$R$2843,8,0)</f>
        <v>3.5432999999999999</v>
      </c>
      <c r="K37" s="66">
        <f t="shared" si="3"/>
        <v>3</v>
      </c>
      <c r="L37" s="65">
        <f>VLOOKUP($A37,'Return Data'!$B$7:$R$2843,9,0)</f>
        <v>3.5219999999999998</v>
      </c>
      <c r="M37" s="66">
        <f t="shared" si="4"/>
        <v>3</v>
      </c>
      <c r="N37" s="65">
        <f>VLOOKUP($A37,'Return Data'!$B$7:$R$2843,10,0)</f>
        <v>3.2642000000000002</v>
      </c>
      <c r="O37" s="66">
        <f t="shared" si="5"/>
        <v>33</v>
      </c>
      <c r="P37" s="65">
        <f>VLOOKUP($A37,'Return Data'!$B$7:$R$2843,11,0)</f>
        <v>3.25</v>
      </c>
      <c r="Q37" s="66">
        <f t="shared" si="6"/>
        <v>31</v>
      </c>
      <c r="R37" s="65">
        <f>VLOOKUP($A37,'Return Data'!$B$7:$R$2843,12,0)</f>
        <v>3.1857000000000002</v>
      </c>
      <c r="S37" s="66">
        <f t="shared" si="7"/>
        <v>34</v>
      </c>
      <c r="T37" s="65">
        <f>VLOOKUP($A37,'Return Data'!$B$7:$R$2843,13,0)</f>
        <v>3.1377000000000002</v>
      </c>
      <c r="U37" s="66">
        <f t="shared" si="12"/>
        <v>34</v>
      </c>
      <c r="V37" s="65">
        <f>VLOOKUP($A37,'Return Data'!$B$7:$R$2843,17,0)</f>
        <v>3.7646000000000002</v>
      </c>
      <c r="W37" s="66">
        <f t="shared" ref="W37:W49" si="15">RANK(V37,V$8:V$50,0)</f>
        <v>33</v>
      </c>
      <c r="X37" s="65">
        <f>VLOOKUP($A37,'Return Data'!$B$7:$R$2843,14,0)</f>
        <v>4.9184999999999999</v>
      </c>
      <c r="Y37" s="66">
        <f>RANK(X37,X$8:X$50,0)</f>
        <v>29</v>
      </c>
      <c r="Z37" s="65">
        <f>VLOOKUP($A37,'Return Data'!$B$7:$R$2843,16,0)</f>
        <v>7.1116000000000001</v>
      </c>
      <c r="AA37" s="67">
        <f t="shared" si="11"/>
        <v>20</v>
      </c>
    </row>
    <row r="38" spans="1:27" x14ac:dyDescent="0.3">
      <c r="A38" s="63" t="s">
        <v>148</v>
      </c>
      <c r="B38" s="64">
        <f>VLOOKUP($A38,'Return Data'!$B$7:$R$2843,3,0)</f>
        <v>44438</v>
      </c>
      <c r="C38" s="65">
        <f>VLOOKUP($A38,'Return Data'!$B$7:$R$2843,4,0)</f>
        <v>5102.8626999999997</v>
      </c>
      <c r="D38" s="65">
        <f>VLOOKUP($A38,'Return Data'!$B$7:$R$2843,5,0)</f>
        <v>3.2841999999999998</v>
      </c>
      <c r="E38" s="66">
        <f t="shared" si="0"/>
        <v>24</v>
      </c>
      <c r="F38" s="65">
        <f>VLOOKUP($A38,'Return Data'!$B$7:$R$2843,6,0)</f>
        <v>3.2231999999999998</v>
      </c>
      <c r="G38" s="66">
        <f t="shared" si="1"/>
        <v>13</v>
      </c>
      <c r="H38" s="65">
        <f>VLOOKUP($A38,'Return Data'!$B$7:$R$2843,7,0)</f>
        <v>3.3879000000000001</v>
      </c>
      <c r="I38" s="66">
        <f t="shared" si="2"/>
        <v>15</v>
      </c>
      <c r="J38" s="65">
        <f>VLOOKUP($A38,'Return Data'!$B$7:$R$2843,8,0)</f>
        <v>3.4190999999999998</v>
      </c>
      <c r="K38" s="66">
        <f t="shared" si="3"/>
        <v>16</v>
      </c>
      <c r="L38" s="65">
        <f>VLOOKUP($A38,'Return Data'!$B$7:$R$2843,9,0)</f>
        <v>3.4874000000000001</v>
      </c>
      <c r="M38" s="66">
        <f t="shared" si="4"/>
        <v>7</v>
      </c>
      <c r="N38" s="65">
        <f>VLOOKUP($A38,'Return Data'!$B$7:$R$2843,10,0)</f>
        <v>3.4323999999999999</v>
      </c>
      <c r="O38" s="66">
        <f t="shared" si="5"/>
        <v>14</v>
      </c>
      <c r="P38" s="65">
        <f>VLOOKUP($A38,'Return Data'!$B$7:$R$2843,11,0)</f>
        <v>3.3828</v>
      </c>
      <c r="Q38" s="66">
        <f t="shared" si="6"/>
        <v>12</v>
      </c>
      <c r="R38" s="65">
        <f>VLOOKUP($A38,'Return Data'!$B$7:$R$2843,12,0)</f>
        <v>3.2923</v>
      </c>
      <c r="S38" s="66">
        <f t="shared" si="7"/>
        <v>13</v>
      </c>
      <c r="T38" s="65">
        <f>VLOOKUP($A38,'Return Data'!$B$7:$R$2843,13,0)</f>
        <v>3.3073000000000001</v>
      </c>
      <c r="U38" s="66">
        <f t="shared" si="12"/>
        <v>15</v>
      </c>
      <c r="V38" s="65">
        <f>VLOOKUP($A38,'Return Data'!$B$7:$R$2843,17,0)</f>
        <v>4.2355999999999998</v>
      </c>
      <c r="W38" s="66">
        <f t="shared" si="15"/>
        <v>10</v>
      </c>
      <c r="X38" s="65">
        <f>VLOOKUP($A38,'Return Data'!$B$7:$R$2843,14,0)</f>
        <v>5.3160999999999996</v>
      </c>
      <c r="Y38" s="66">
        <f>RANK(X38,X$8:X$50,0)</f>
        <v>8</v>
      </c>
      <c r="Z38" s="65">
        <f>VLOOKUP($A38,'Return Data'!$B$7:$R$2843,16,0)</f>
        <v>7.1795999999999998</v>
      </c>
      <c r="AA38" s="67">
        <f t="shared" si="11"/>
        <v>5</v>
      </c>
    </row>
    <row r="39" spans="1:27" x14ac:dyDescent="0.3">
      <c r="A39" s="63" t="s">
        <v>149</v>
      </c>
      <c r="B39" s="64">
        <f>VLOOKUP($A39,'Return Data'!$B$7:$R$2843,3,0)</f>
        <v>44438</v>
      </c>
      <c r="C39" s="65">
        <f>VLOOKUP($A39,'Return Data'!$B$7:$R$2843,4,0)</f>
        <v>1168.5581</v>
      </c>
      <c r="D39" s="65">
        <f>VLOOKUP($A39,'Return Data'!$B$7:$R$2843,5,0)</f>
        <v>3.5674000000000001</v>
      </c>
      <c r="E39" s="66">
        <f t="shared" si="0"/>
        <v>6</v>
      </c>
      <c r="F39" s="65">
        <f>VLOOKUP($A39,'Return Data'!$B$7:$R$2843,6,0)</f>
        <v>3.1941000000000002</v>
      </c>
      <c r="G39" s="66">
        <f t="shared" si="1"/>
        <v>19</v>
      </c>
      <c r="H39" s="65">
        <f>VLOOKUP($A39,'Return Data'!$B$7:$R$2843,7,0)</f>
        <v>3.3835999999999999</v>
      </c>
      <c r="I39" s="66">
        <f t="shared" si="2"/>
        <v>16</v>
      </c>
      <c r="J39" s="65">
        <f>VLOOKUP($A39,'Return Data'!$B$7:$R$2843,8,0)</f>
        <v>3.4308000000000001</v>
      </c>
      <c r="K39" s="66">
        <f t="shared" si="3"/>
        <v>14</v>
      </c>
      <c r="L39" s="65">
        <f>VLOOKUP($A39,'Return Data'!$B$7:$R$2843,9,0)</f>
        <v>3.3525999999999998</v>
      </c>
      <c r="M39" s="66">
        <f t="shared" si="4"/>
        <v>29</v>
      </c>
      <c r="N39" s="65">
        <f>VLOOKUP($A39,'Return Data'!$B$7:$R$2843,10,0)</f>
        <v>3.2955000000000001</v>
      </c>
      <c r="O39" s="66">
        <f t="shared" si="5"/>
        <v>29</v>
      </c>
      <c r="P39" s="65">
        <f>VLOOKUP($A39,'Return Data'!$B$7:$R$2843,11,0)</f>
        <v>3.2035</v>
      </c>
      <c r="Q39" s="66">
        <f t="shared" si="6"/>
        <v>32</v>
      </c>
      <c r="R39" s="65">
        <f>VLOOKUP($A39,'Return Data'!$B$7:$R$2843,12,0)</f>
        <v>3.1295000000000002</v>
      </c>
      <c r="S39" s="66">
        <f t="shared" si="7"/>
        <v>36</v>
      </c>
      <c r="T39" s="65">
        <f>VLOOKUP($A39,'Return Data'!$B$7:$R$2843,13,0)</f>
        <v>3.1568000000000001</v>
      </c>
      <c r="U39" s="66">
        <f t="shared" si="12"/>
        <v>32</v>
      </c>
      <c r="V39" s="65">
        <f>VLOOKUP($A39,'Return Data'!$B$7:$R$2843,17,0)</f>
        <v>3.7866</v>
      </c>
      <c r="W39" s="66">
        <f t="shared" si="15"/>
        <v>32</v>
      </c>
      <c r="X39" s="65"/>
      <c r="Y39" s="66"/>
      <c r="Z39" s="65">
        <f>VLOOKUP($A39,'Return Data'!$B$7:$R$2843,16,0)</f>
        <v>4.8232999999999997</v>
      </c>
      <c r="AA39" s="67">
        <f t="shared" si="11"/>
        <v>35</v>
      </c>
    </row>
    <row r="40" spans="1:27" x14ac:dyDescent="0.3">
      <c r="A40" s="63" t="s">
        <v>150</v>
      </c>
      <c r="B40" s="64">
        <f>VLOOKUP($A40,'Return Data'!$B$7:$R$2843,3,0)</f>
        <v>44438</v>
      </c>
      <c r="C40" s="65">
        <f>VLOOKUP($A40,'Return Data'!$B$7:$R$2843,4,0)</f>
        <v>271.8485</v>
      </c>
      <c r="D40" s="65">
        <f>VLOOKUP($A40,'Return Data'!$B$7:$R$2843,5,0)</f>
        <v>3.4510000000000001</v>
      </c>
      <c r="E40" s="66">
        <f t="shared" si="0"/>
        <v>12</v>
      </c>
      <c r="F40" s="65">
        <f>VLOOKUP($A40,'Return Data'!$B$7:$R$2843,6,0)</f>
        <v>3.3485999999999998</v>
      </c>
      <c r="G40" s="66">
        <f t="shared" si="1"/>
        <v>3</v>
      </c>
      <c r="H40" s="65">
        <f>VLOOKUP($A40,'Return Data'!$B$7:$R$2843,7,0)</f>
        <v>3.4893999999999998</v>
      </c>
      <c r="I40" s="66">
        <f t="shared" si="2"/>
        <v>4</v>
      </c>
      <c r="J40" s="65">
        <f>VLOOKUP($A40,'Return Data'!$B$7:$R$2843,8,0)</f>
        <v>3.4359999999999999</v>
      </c>
      <c r="K40" s="66">
        <f t="shared" si="3"/>
        <v>13</v>
      </c>
      <c r="L40" s="65">
        <f>VLOOKUP($A40,'Return Data'!$B$7:$R$2843,9,0)</f>
        <v>3.4447000000000001</v>
      </c>
      <c r="M40" s="66">
        <f t="shared" si="4"/>
        <v>20</v>
      </c>
      <c r="N40" s="65">
        <f>VLOOKUP($A40,'Return Data'!$B$7:$R$2843,10,0)</f>
        <v>3.4323999999999999</v>
      </c>
      <c r="O40" s="66">
        <f t="shared" si="5"/>
        <v>14</v>
      </c>
      <c r="P40" s="65">
        <f>VLOOKUP($A40,'Return Data'!$B$7:$R$2843,11,0)</f>
        <v>3.3953000000000002</v>
      </c>
      <c r="Q40" s="66">
        <f t="shared" si="6"/>
        <v>11</v>
      </c>
      <c r="R40" s="65">
        <f>VLOOKUP($A40,'Return Data'!$B$7:$R$2843,12,0)</f>
        <v>3.3132000000000001</v>
      </c>
      <c r="S40" s="66">
        <f t="shared" si="7"/>
        <v>11</v>
      </c>
      <c r="T40" s="65">
        <f>VLOOKUP($A40,'Return Data'!$B$7:$R$2843,13,0)</f>
        <v>3.3269000000000002</v>
      </c>
      <c r="U40" s="66">
        <f t="shared" si="12"/>
        <v>10</v>
      </c>
      <c r="V40" s="65">
        <f>VLOOKUP($A40,'Return Data'!$B$7:$R$2843,17,0)</f>
        <v>4.2624000000000004</v>
      </c>
      <c r="W40" s="66">
        <f t="shared" si="15"/>
        <v>7</v>
      </c>
      <c r="X40" s="65">
        <f>VLOOKUP($A40,'Return Data'!$B$7:$R$2843,14,0)</f>
        <v>5.3226000000000004</v>
      </c>
      <c r="Y40" s="66">
        <f t="shared" ref="Y40:Y49" si="16">RANK(X40,X$8:X$50,0)</f>
        <v>6</v>
      </c>
      <c r="Z40" s="65">
        <f>VLOOKUP($A40,'Return Data'!$B$7:$R$2843,16,0)</f>
        <v>7.1609999999999996</v>
      </c>
      <c r="AA40" s="67">
        <f t="shared" si="11"/>
        <v>8</v>
      </c>
    </row>
    <row r="41" spans="1:27" x14ac:dyDescent="0.3">
      <c r="A41" s="63" t="s">
        <v>151</v>
      </c>
      <c r="B41" s="64">
        <f>VLOOKUP($A41,'Return Data'!$B$7:$R$2843,3,0)</f>
        <v>44438</v>
      </c>
      <c r="C41" s="65">
        <f>VLOOKUP($A41,'Return Data'!$B$7:$R$2843,4,0)</f>
        <v>2947.20912</v>
      </c>
      <c r="D41" s="65">
        <f>VLOOKUP($A41,'Return Data'!$B$7:$R$2843,5,0)</f>
        <v>2.9904000000000002</v>
      </c>
      <c r="E41" s="66">
        <f t="shared" si="0"/>
        <v>33</v>
      </c>
      <c r="F41" s="65">
        <f>VLOOKUP($A41,'Return Data'!$B$7:$R$2843,6,0)</f>
        <v>3.0575999999999999</v>
      </c>
      <c r="G41" s="66">
        <f t="shared" si="1"/>
        <v>30</v>
      </c>
      <c r="H41" s="65">
        <f>VLOOKUP($A41,'Return Data'!$B$7:$R$2843,7,0)</f>
        <v>3.2452000000000001</v>
      </c>
      <c r="I41" s="66">
        <f t="shared" si="2"/>
        <v>32</v>
      </c>
      <c r="J41" s="65">
        <f>VLOOKUP($A41,'Return Data'!$B$7:$R$2843,8,0)</f>
        <v>3.2761</v>
      </c>
      <c r="K41" s="66">
        <f t="shared" si="3"/>
        <v>33</v>
      </c>
      <c r="L41" s="65">
        <f>VLOOKUP($A41,'Return Data'!$B$7:$R$2843,9,0)</f>
        <v>3.2662</v>
      </c>
      <c r="M41" s="66">
        <f t="shared" si="4"/>
        <v>33</v>
      </c>
      <c r="N41" s="65">
        <f>VLOOKUP($A41,'Return Data'!$B$7:$R$2843,10,0)</f>
        <v>3.2902999999999998</v>
      </c>
      <c r="O41" s="66">
        <f t="shared" si="5"/>
        <v>30</v>
      </c>
      <c r="P41" s="65">
        <f>VLOOKUP($A41,'Return Data'!$B$7:$R$2843,11,0)</f>
        <v>3.2606000000000002</v>
      </c>
      <c r="Q41" s="66">
        <f t="shared" si="6"/>
        <v>29</v>
      </c>
      <c r="R41" s="65">
        <f>VLOOKUP($A41,'Return Data'!$B$7:$R$2843,12,0)</f>
        <v>3.2021999999999999</v>
      </c>
      <c r="S41" s="66">
        <f t="shared" si="7"/>
        <v>33</v>
      </c>
      <c r="T41" s="65">
        <f>VLOOKUP($A41,'Return Data'!$B$7:$R$2843,13,0)</f>
        <v>3.2071999999999998</v>
      </c>
      <c r="U41" s="66">
        <f t="shared" si="12"/>
        <v>30</v>
      </c>
      <c r="V41" s="65">
        <f>VLOOKUP($A41,'Return Data'!$B$7:$R$2843,17,0)</f>
        <v>3.8994</v>
      </c>
      <c r="W41" s="66">
        <f t="shared" si="15"/>
        <v>30</v>
      </c>
      <c r="X41" s="65">
        <f>VLOOKUP($A41,'Return Data'!$B$7:$R$2843,14,0)</f>
        <v>1.8176000000000001</v>
      </c>
      <c r="Y41" s="66">
        <f t="shared" si="16"/>
        <v>34</v>
      </c>
      <c r="Z41" s="65">
        <f>VLOOKUP($A41,'Return Data'!$B$7:$R$2843,16,0)</f>
        <v>5.9427000000000003</v>
      </c>
      <c r="AA41" s="67">
        <f t="shared" si="11"/>
        <v>34</v>
      </c>
    </row>
    <row r="42" spans="1:27" x14ac:dyDescent="0.3">
      <c r="A42" s="63" t="s">
        <v>152</v>
      </c>
      <c r="B42" s="64">
        <f>VLOOKUP($A42,'Return Data'!$B$7:$R$2843,3,0)</f>
        <v>44438</v>
      </c>
      <c r="C42" s="65">
        <f>VLOOKUP($A42,'Return Data'!$B$7:$R$2843,4,0)</f>
        <v>33.488700000000001</v>
      </c>
      <c r="D42" s="65">
        <f>VLOOKUP($A42,'Return Data'!$B$7:$R$2843,5,0)</f>
        <v>3.7061000000000002</v>
      </c>
      <c r="E42" s="66">
        <f t="shared" si="0"/>
        <v>3</v>
      </c>
      <c r="F42" s="65">
        <f>VLOOKUP($A42,'Return Data'!$B$7:$R$2843,6,0)</f>
        <v>3.5977999999999999</v>
      </c>
      <c r="G42" s="66">
        <f t="shared" si="1"/>
        <v>1</v>
      </c>
      <c r="H42" s="65">
        <f>VLOOKUP($A42,'Return Data'!$B$7:$R$2843,7,0)</f>
        <v>3.7240000000000002</v>
      </c>
      <c r="I42" s="66">
        <f t="shared" si="2"/>
        <v>1</v>
      </c>
      <c r="J42" s="65">
        <f>VLOOKUP($A42,'Return Data'!$B$7:$R$2843,8,0)</f>
        <v>3.7031999999999998</v>
      </c>
      <c r="K42" s="66">
        <f t="shared" si="3"/>
        <v>1</v>
      </c>
      <c r="L42" s="65">
        <f>VLOOKUP($A42,'Return Data'!$B$7:$R$2843,9,0)</f>
        <v>3.7599</v>
      </c>
      <c r="M42" s="66">
        <f t="shared" si="4"/>
        <v>1</v>
      </c>
      <c r="N42" s="65">
        <f>VLOOKUP($A42,'Return Data'!$B$7:$R$2843,10,0)</f>
        <v>3.8311999999999999</v>
      </c>
      <c r="O42" s="66">
        <f t="shared" si="5"/>
        <v>1</v>
      </c>
      <c r="P42" s="65">
        <f>VLOOKUP($A42,'Return Data'!$B$7:$R$2843,11,0)</f>
        <v>4.2866999999999997</v>
      </c>
      <c r="Q42" s="66">
        <f t="shared" si="6"/>
        <v>1</v>
      </c>
      <c r="R42" s="65">
        <f>VLOOKUP($A42,'Return Data'!$B$7:$R$2843,12,0)</f>
        <v>4.3540999999999999</v>
      </c>
      <c r="S42" s="66">
        <f t="shared" si="7"/>
        <v>1</v>
      </c>
      <c r="T42" s="65">
        <f>VLOOKUP($A42,'Return Data'!$B$7:$R$2843,13,0)</f>
        <v>4.5715000000000003</v>
      </c>
      <c r="U42" s="66">
        <f t="shared" si="12"/>
        <v>1</v>
      </c>
      <c r="V42" s="65">
        <f>VLOOKUP($A42,'Return Data'!$B$7:$R$2843,17,0)</f>
        <v>5.2260999999999997</v>
      </c>
      <c r="W42" s="66">
        <f t="shared" si="15"/>
        <v>1</v>
      </c>
      <c r="X42" s="65">
        <f>VLOOKUP($A42,'Return Data'!$B$7:$R$2843,14,0)</f>
        <v>6.0839999999999996</v>
      </c>
      <c r="Y42" s="66">
        <f t="shared" si="16"/>
        <v>1</v>
      </c>
      <c r="Z42" s="65">
        <f>VLOOKUP($A42,'Return Data'!$B$7:$R$2843,16,0)</f>
        <v>7.6311</v>
      </c>
      <c r="AA42" s="67">
        <f t="shared" si="11"/>
        <v>1</v>
      </c>
    </row>
    <row r="43" spans="1:27" x14ac:dyDescent="0.3">
      <c r="A43" s="63" t="s">
        <v>153</v>
      </c>
      <c r="B43" s="64">
        <f>VLOOKUP($A43,'Return Data'!$B$7:$R$2843,3,0)</f>
        <v>44438</v>
      </c>
      <c r="C43" s="65">
        <f>VLOOKUP($A43,'Return Data'!$B$7:$R$2843,4,0)</f>
        <v>28.157399999999999</v>
      </c>
      <c r="D43" s="65">
        <f>VLOOKUP($A43,'Return Data'!$B$7:$R$2843,5,0)</f>
        <v>3.3706999999999998</v>
      </c>
      <c r="E43" s="66">
        <f t="shared" si="0"/>
        <v>18</v>
      </c>
      <c r="F43" s="65">
        <f>VLOOKUP($A43,'Return Data'!$B$7:$R$2843,6,0)</f>
        <v>3.1551</v>
      </c>
      <c r="G43" s="66">
        <f t="shared" si="1"/>
        <v>24</v>
      </c>
      <c r="H43" s="65">
        <f>VLOOKUP($A43,'Return Data'!$B$7:$R$2843,7,0)</f>
        <v>3.3910999999999998</v>
      </c>
      <c r="I43" s="66">
        <f t="shared" si="2"/>
        <v>12</v>
      </c>
      <c r="J43" s="65">
        <f>VLOOKUP($A43,'Return Data'!$B$7:$R$2843,8,0)</f>
        <v>3.4026000000000001</v>
      </c>
      <c r="K43" s="66">
        <f t="shared" si="3"/>
        <v>21</v>
      </c>
      <c r="L43" s="65">
        <f>VLOOKUP($A43,'Return Data'!$B$7:$R$2843,9,0)</f>
        <v>3.3673999999999999</v>
      </c>
      <c r="M43" s="66">
        <f t="shared" si="4"/>
        <v>27</v>
      </c>
      <c r="N43" s="65">
        <f>VLOOKUP($A43,'Return Data'!$B$7:$R$2843,10,0)</f>
        <v>3.2816999999999998</v>
      </c>
      <c r="O43" s="66">
        <f t="shared" si="5"/>
        <v>31</v>
      </c>
      <c r="P43" s="65">
        <f>VLOOKUP($A43,'Return Data'!$B$7:$R$2843,11,0)</f>
        <v>3.1852</v>
      </c>
      <c r="Q43" s="66">
        <f t="shared" si="6"/>
        <v>33</v>
      </c>
      <c r="R43" s="65">
        <f>VLOOKUP($A43,'Return Data'!$B$7:$R$2843,12,0)</f>
        <v>3.1204999999999998</v>
      </c>
      <c r="S43" s="66">
        <f t="shared" si="7"/>
        <v>37</v>
      </c>
      <c r="T43" s="65">
        <f>VLOOKUP($A43,'Return Data'!$B$7:$R$2843,13,0)</f>
        <v>3.1516000000000002</v>
      </c>
      <c r="U43" s="66">
        <f t="shared" si="12"/>
        <v>33</v>
      </c>
      <c r="V43" s="65">
        <f>VLOOKUP($A43,'Return Data'!$B$7:$R$2843,17,0)</f>
        <v>3.7515000000000001</v>
      </c>
      <c r="W43" s="66">
        <f t="shared" si="15"/>
        <v>34</v>
      </c>
      <c r="X43" s="65">
        <f>VLOOKUP($A43,'Return Data'!$B$7:$R$2843,14,0)</f>
        <v>4.7211999999999996</v>
      </c>
      <c r="Y43" s="66">
        <f t="shared" si="16"/>
        <v>31</v>
      </c>
      <c r="Z43" s="65">
        <f>VLOOKUP($A43,'Return Data'!$B$7:$R$2843,16,0)</f>
        <v>6.9494999999999996</v>
      </c>
      <c r="AA43" s="67">
        <f t="shared" si="11"/>
        <v>28</v>
      </c>
    </row>
    <row r="44" spans="1:27" x14ac:dyDescent="0.3">
      <c r="A44" s="63" t="s">
        <v>156</v>
      </c>
      <c r="B44" s="64">
        <f>VLOOKUP($A44,'Return Data'!$B$7:$R$2843,3,0)</f>
        <v>44438</v>
      </c>
      <c r="C44" s="65">
        <f>VLOOKUP($A44,'Return Data'!$B$7:$R$2843,4,0)</f>
        <v>3266.5073000000002</v>
      </c>
      <c r="D44" s="65">
        <f>VLOOKUP($A44,'Return Data'!$B$7:$R$2843,5,0)</f>
        <v>3.718</v>
      </c>
      <c r="E44" s="66">
        <f t="shared" si="0"/>
        <v>2</v>
      </c>
      <c r="F44" s="65">
        <f>VLOOKUP($A44,'Return Data'!$B$7:$R$2843,6,0)</f>
        <v>3.2808000000000002</v>
      </c>
      <c r="G44" s="66">
        <f t="shared" si="1"/>
        <v>6</v>
      </c>
      <c r="H44" s="65">
        <f>VLOOKUP($A44,'Return Data'!$B$7:$R$2843,7,0)</f>
        <v>3.3831000000000002</v>
      </c>
      <c r="I44" s="66">
        <f t="shared" si="2"/>
        <v>17</v>
      </c>
      <c r="J44" s="65">
        <f>VLOOKUP($A44,'Return Data'!$B$7:$R$2843,8,0)</f>
        <v>3.4510999999999998</v>
      </c>
      <c r="K44" s="66">
        <f t="shared" si="3"/>
        <v>8</v>
      </c>
      <c r="L44" s="65">
        <f>VLOOKUP($A44,'Return Data'!$B$7:$R$2843,9,0)</f>
        <v>3.4984999999999999</v>
      </c>
      <c r="M44" s="66">
        <f t="shared" si="4"/>
        <v>6</v>
      </c>
      <c r="N44" s="65">
        <f>VLOOKUP($A44,'Return Data'!$B$7:$R$2843,10,0)</f>
        <v>3.4388999999999998</v>
      </c>
      <c r="O44" s="66">
        <f t="shared" si="5"/>
        <v>13</v>
      </c>
      <c r="P44" s="65">
        <f>VLOOKUP($A44,'Return Data'!$B$7:$R$2843,11,0)</f>
        <v>3.3662999999999998</v>
      </c>
      <c r="Q44" s="66">
        <f t="shared" si="6"/>
        <v>17</v>
      </c>
      <c r="R44" s="65">
        <f>VLOOKUP($A44,'Return Data'!$B$7:$R$2843,12,0)</f>
        <v>3.2724000000000002</v>
      </c>
      <c r="S44" s="66">
        <f t="shared" si="7"/>
        <v>17</v>
      </c>
      <c r="T44" s="65">
        <f>VLOOKUP($A44,'Return Data'!$B$7:$R$2843,13,0)</f>
        <v>3.2955999999999999</v>
      </c>
      <c r="U44" s="66">
        <f t="shared" si="12"/>
        <v>18</v>
      </c>
      <c r="V44" s="65">
        <f>VLOOKUP($A44,'Return Data'!$B$7:$R$2843,17,0)</f>
        <v>4.1585000000000001</v>
      </c>
      <c r="W44" s="66">
        <f t="shared" si="15"/>
        <v>19</v>
      </c>
      <c r="X44" s="65">
        <f>VLOOKUP($A44,'Return Data'!$B$7:$R$2843,14,0)</f>
        <v>5.1905999999999999</v>
      </c>
      <c r="Y44" s="66">
        <f t="shared" si="16"/>
        <v>20</v>
      </c>
      <c r="Z44" s="65">
        <f>VLOOKUP($A44,'Return Data'!$B$7:$R$2843,16,0)</f>
        <v>7.0789</v>
      </c>
      <c r="AA44" s="67">
        <f t="shared" si="11"/>
        <v>25</v>
      </c>
    </row>
    <row r="45" spans="1:27" x14ac:dyDescent="0.3">
      <c r="A45" s="63" t="s">
        <v>157</v>
      </c>
      <c r="B45" s="64">
        <f>VLOOKUP($A45,'Return Data'!$B$7:$R$2843,3,0)</f>
        <v>44438</v>
      </c>
      <c r="C45" s="65">
        <f>VLOOKUP($A45,'Return Data'!$B$7:$R$2843,4,0)</f>
        <v>44.009399999999999</v>
      </c>
      <c r="D45" s="65">
        <f>VLOOKUP($A45,'Return Data'!$B$7:$R$2843,5,0)</f>
        <v>3.4836999999999998</v>
      </c>
      <c r="E45" s="66">
        <f t="shared" si="0"/>
        <v>9</v>
      </c>
      <c r="F45" s="65">
        <f>VLOOKUP($A45,'Return Data'!$B$7:$R$2843,6,0)</f>
        <v>3.2353999999999998</v>
      </c>
      <c r="G45" s="66">
        <f t="shared" si="1"/>
        <v>12</v>
      </c>
      <c r="H45" s="65">
        <f>VLOOKUP($A45,'Return Data'!$B$7:$R$2843,7,0)</f>
        <v>3.4975000000000001</v>
      </c>
      <c r="I45" s="66">
        <f t="shared" si="2"/>
        <v>2</v>
      </c>
      <c r="J45" s="65">
        <f>VLOOKUP($A45,'Return Data'!$B$7:$R$2843,8,0)</f>
        <v>3.4821</v>
      </c>
      <c r="K45" s="66">
        <f t="shared" si="3"/>
        <v>5</v>
      </c>
      <c r="L45" s="65">
        <f>VLOOKUP($A45,'Return Data'!$B$7:$R$2843,9,0)</f>
        <v>3.5206</v>
      </c>
      <c r="M45" s="66">
        <f t="shared" si="4"/>
        <v>4</v>
      </c>
      <c r="N45" s="65">
        <f>VLOOKUP($A45,'Return Data'!$B$7:$R$2843,10,0)</f>
        <v>3.4674</v>
      </c>
      <c r="O45" s="66">
        <f t="shared" si="5"/>
        <v>6</v>
      </c>
      <c r="P45" s="65">
        <f>VLOOKUP($A45,'Return Data'!$B$7:$R$2843,11,0)</f>
        <v>3.4167000000000001</v>
      </c>
      <c r="Q45" s="66">
        <f t="shared" si="6"/>
        <v>7</v>
      </c>
      <c r="R45" s="65">
        <f>VLOOKUP($A45,'Return Data'!$B$7:$R$2843,12,0)</f>
        <v>3.3332000000000002</v>
      </c>
      <c r="S45" s="66">
        <f t="shared" si="7"/>
        <v>9</v>
      </c>
      <c r="T45" s="65">
        <f>VLOOKUP($A45,'Return Data'!$B$7:$R$2843,13,0)</f>
        <v>3.3574999999999999</v>
      </c>
      <c r="U45" s="66">
        <f t="shared" si="12"/>
        <v>7</v>
      </c>
      <c r="V45" s="65">
        <f>VLOOKUP($A45,'Return Data'!$B$7:$R$2843,17,0)</f>
        <v>4.1849999999999996</v>
      </c>
      <c r="W45" s="66">
        <f t="shared" si="15"/>
        <v>17</v>
      </c>
      <c r="X45" s="65">
        <f>VLOOKUP($A45,'Return Data'!$B$7:$R$2843,14,0)</f>
        <v>5.2526999999999999</v>
      </c>
      <c r="Y45" s="66">
        <f t="shared" si="16"/>
        <v>15</v>
      </c>
      <c r="Z45" s="65">
        <f>VLOOKUP($A45,'Return Data'!$B$7:$R$2843,16,0)</f>
        <v>7.1333000000000002</v>
      </c>
      <c r="AA45" s="67">
        <f t="shared" si="11"/>
        <v>15</v>
      </c>
    </row>
    <row r="46" spans="1:27" x14ac:dyDescent="0.3">
      <c r="A46" s="63" t="s">
        <v>158</v>
      </c>
      <c r="B46" s="64">
        <f>VLOOKUP($A46,'Return Data'!$B$7:$R$2843,3,0)</f>
        <v>44438</v>
      </c>
      <c r="C46" s="65">
        <f>VLOOKUP($A46,'Return Data'!$B$7:$R$2843,4,0)</f>
        <v>3292.8427999999999</v>
      </c>
      <c r="D46" s="65">
        <f>VLOOKUP($A46,'Return Data'!$B$7:$R$2843,5,0)</f>
        <v>3.3910999999999998</v>
      </c>
      <c r="E46" s="66">
        <f t="shared" si="0"/>
        <v>15</v>
      </c>
      <c r="F46" s="65">
        <f>VLOOKUP($A46,'Return Data'!$B$7:$R$2843,6,0)</f>
        <v>3.1465999999999998</v>
      </c>
      <c r="G46" s="66">
        <f t="shared" si="1"/>
        <v>27</v>
      </c>
      <c r="H46" s="65">
        <f>VLOOKUP($A46,'Return Data'!$B$7:$R$2843,7,0)</f>
        <v>3.3441999999999998</v>
      </c>
      <c r="I46" s="66">
        <f t="shared" si="2"/>
        <v>23</v>
      </c>
      <c r="J46" s="65">
        <f>VLOOKUP($A46,'Return Data'!$B$7:$R$2843,8,0)</f>
        <v>3.3769999999999998</v>
      </c>
      <c r="K46" s="66">
        <f t="shared" si="3"/>
        <v>23</v>
      </c>
      <c r="L46" s="65">
        <f>VLOOKUP($A46,'Return Data'!$B$7:$R$2843,9,0)</f>
        <v>3.4458000000000002</v>
      </c>
      <c r="M46" s="66">
        <f t="shared" si="4"/>
        <v>19</v>
      </c>
      <c r="N46" s="65">
        <f>VLOOKUP($A46,'Return Data'!$B$7:$R$2843,10,0)</f>
        <v>3.4056999999999999</v>
      </c>
      <c r="O46" s="66">
        <f t="shared" si="5"/>
        <v>24</v>
      </c>
      <c r="P46" s="65">
        <f>VLOOKUP($A46,'Return Data'!$B$7:$R$2843,11,0)</f>
        <v>3.3529</v>
      </c>
      <c r="Q46" s="66">
        <f t="shared" si="6"/>
        <v>20</v>
      </c>
      <c r="R46" s="65">
        <f>VLOOKUP($A46,'Return Data'!$B$7:$R$2843,12,0)</f>
        <v>3.2494000000000001</v>
      </c>
      <c r="S46" s="66">
        <f t="shared" si="7"/>
        <v>23</v>
      </c>
      <c r="T46" s="65">
        <f>VLOOKUP($A46,'Return Data'!$B$7:$R$2843,13,0)</f>
        <v>3.2936999999999999</v>
      </c>
      <c r="U46" s="66">
        <f t="shared" si="12"/>
        <v>19</v>
      </c>
      <c r="V46" s="65">
        <f>VLOOKUP($A46,'Return Data'!$B$7:$R$2843,17,0)</f>
        <v>4.2443999999999997</v>
      </c>
      <c r="W46" s="66">
        <f t="shared" si="15"/>
        <v>9</v>
      </c>
      <c r="X46" s="65">
        <f>VLOOKUP($A46,'Return Data'!$B$7:$R$2843,14,0)</f>
        <v>5.2832999999999997</v>
      </c>
      <c r="Y46" s="66">
        <f t="shared" si="16"/>
        <v>10</v>
      </c>
      <c r="Z46" s="65">
        <f>VLOOKUP($A46,'Return Data'!$B$7:$R$2843,16,0)</f>
        <v>7.1786000000000003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44438</v>
      </c>
      <c r="C48" s="65">
        <f>VLOOKUP($A48,'Return Data'!$B$7:$R$2843,4,0)</f>
        <v>2009.8088</v>
      </c>
      <c r="D48" s="65">
        <f>VLOOKUP($A48,'Return Data'!$B$7:$R$2843,5,0)</f>
        <v>3.1857000000000002</v>
      </c>
      <c r="E48" s="66">
        <f t="shared" si="0"/>
        <v>29</v>
      </c>
      <c r="F48" s="65">
        <f>VLOOKUP($A48,'Return Data'!$B$7:$R$2843,6,0)</f>
        <v>3.1475</v>
      </c>
      <c r="G48" s="66">
        <f t="shared" si="1"/>
        <v>26</v>
      </c>
      <c r="H48" s="65">
        <f>VLOOKUP($A48,'Return Data'!$B$7:$R$2843,7,0)</f>
        <v>3.2831999999999999</v>
      </c>
      <c r="I48" s="66">
        <f t="shared" si="2"/>
        <v>29</v>
      </c>
      <c r="J48" s="65">
        <f>VLOOKUP($A48,'Return Data'!$B$7:$R$2843,8,0)</f>
        <v>3.3523999999999998</v>
      </c>
      <c r="K48" s="66">
        <f t="shared" si="3"/>
        <v>25</v>
      </c>
      <c r="L48" s="65">
        <f>VLOOKUP($A48,'Return Data'!$B$7:$R$2843,9,0)</f>
        <v>3.3942999999999999</v>
      </c>
      <c r="M48" s="66">
        <f t="shared" si="4"/>
        <v>25</v>
      </c>
      <c r="N48" s="65">
        <f>VLOOKUP($A48,'Return Data'!$B$7:$R$2843,10,0)</f>
        <v>3.4058999999999999</v>
      </c>
      <c r="O48" s="66">
        <f t="shared" si="5"/>
        <v>23</v>
      </c>
      <c r="P48" s="65">
        <f>VLOOKUP($A48,'Return Data'!$B$7:$R$2843,11,0)</f>
        <v>3.3794</v>
      </c>
      <c r="Q48" s="66">
        <f t="shared" si="6"/>
        <v>15</v>
      </c>
      <c r="R48" s="65">
        <f>VLOOKUP($A48,'Return Data'!$B$7:$R$2843,12,0)</f>
        <v>3.3079999999999998</v>
      </c>
      <c r="S48" s="66">
        <f t="shared" si="7"/>
        <v>12</v>
      </c>
      <c r="T48" s="65">
        <f>VLOOKUP($A48,'Return Data'!$B$7:$R$2843,13,0)</f>
        <v>3.3203999999999998</v>
      </c>
      <c r="U48" s="66">
        <f t="shared" si="12"/>
        <v>11</v>
      </c>
      <c r="V48" s="65">
        <f>VLOOKUP($A48,'Return Data'!$B$7:$R$2843,17,0)</f>
        <v>4.2335000000000003</v>
      </c>
      <c r="W48" s="66">
        <f t="shared" si="15"/>
        <v>11</v>
      </c>
      <c r="X48" s="65">
        <f>VLOOKUP($A48,'Return Data'!$B$7:$R$2843,14,0)</f>
        <v>3.9819</v>
      </c>
      <c r="Y48" s="66">
        <f t="shared" si="16"/>
        <v>33</v>
      </c>
      <c r="Z48" s="65">
        <f>VLOOKUP($A48,'Return Data'!$B$7:$R$2843,16,0)</f>
        <v>6.6448999999999998</v>
      </c>
      <c r="AA48" s="67">
        <f t="shared" si="11"/>
        <v>31</v>
      </c>
    </row>
    <row r="49" spans="1:27" x14ac:dyDescent="0.3">
      <c r="A49" s="63" t="s">
        <v>161</v>
      </c>
      <c r="B49" s="64">
        <f>VLOOKUP($A49,'Return Data'!$B$7:$R$2843,3,0)</f>
        <v>44438</v>
      </c>
      <c r="C49" s="65">
        <f>VLOOKUP($A49,'Return Data'!$B$7:$R$2843,4,0)</f>
        <v>3417.7136999999998</v>
      </c>
      <c r="D49" s="65">
        <f>VLOOKUP($A49,'Return Data'!$B$7:$R$2843,5,0)</f>
        <v>3.2298</v>
      </c>
      <c r="E49" s="66">
        <f t="shared" si="0"/>
        <v>26</v>
      </c>
      <c r="F49" s="65">
        <f>VLOOKUP($A49,'Return Data'!$B$7:$R$2843,6,0)</f>
        <v>3.1577000000000002</v>
      </c>
      <c r="G49" s="66">
        <f t="shared" si="1"/>
        <v>23</v>
      </c>
      <c r="H49" s="65">
        <f>VLOOKUP($A49,'Return Data'!$B$7:$R$2843,7,0)</f>
        <v>3.3532999999999999</v>
      </c>
      <c r="I49" s="66">
        <f t="shared" si="2"/>
        <v>22</v>
      </c>
      <c r="J49" s="65">
        <f>VLOOKUP($A49,'Return Data'!$B$7:$R$2843,8,0)</f>
        <v>3.4137</v>
      </c>
      <c r="K49" s="66">
        <f t="shared" si="3"/>
        <v>19</v>
      </c>
      <c r="L49" s="65">
        <f>VLOOKUP($A49,'Return Data'!$B$7:$R$2843,9,0)</f>
        <v>3.4651000000000001</v>
      </c>
      <c r="M49" s="66">
        <f t="shared" si="4"/>
        <v>12</v>
      </c>
      <c r="N49" s="65">
        <f>VLOOKUP($A49,'Return Data'!$B$7:$R$2843,10,0)</f>
        <v>3.4436</v>
      </c>
      <c r="O49" s="66">
        <f t="shared" si="5"/>
        <v>10</v>
      </c>
      <c r="P49" s="65">
        <f>VLOOKUP($A49,'Return Data'!$B$7:$R$2843,11,0)</f>
        <v>3.3698999999999999</v>
      </c>
      <c r="Q49" s="66">
        <f t="shared" si="6"/>
        <v>16</v>
      </c>
      <c r="R49" s="65">
        <f>VLOOKUP($A49,'Return Data'!$B$7:$R$2843,12,0)</f>
        <v>3.2902</v>
      </c>
      <c r="S49" s="66">
        <f t="shared" si="7"/>
        <v>15</v>
      </c>
      <c r="T49" s="65">
        <f>VLOOKUP($A49,'Return Data'!$B$7:$R$2843,13,0)</f>
        <v>3.3121</v>
      </c>
      <c r="U49" s="66">
        <f t="shared" si="12"/>
        <v>12</v>
      </c>
      <c r="V49" s="65">
        <f>VLOOKUP($A49,'Return Data'!$B$7:$R$2843,17,0)</f>
        <v>4.1807999999999996</v>
      </c>
      <c r="W49" s="66">
        <f t="shared" si="15"/>
        <v>18</v>
      </c>
      <c r="X49" s="65">
        <f>VLOOKUP($A49,'Return Data'!$B$7:$R$2843,14,0)</f>
        <v>5.2469000000000001</v>
      </c>
      <c r="Y49" s="66">
        <f t="shared" si="16"/>
        <v>16</v>
      </c>
      <c r="Z49" s="65">
        <f>VLOOKUP($A49,'Return Data'!$B$7:$R$2843,16,0)</f>
        <v>7.1124000000000001</v>
      </c>
      <c r="AA49" s="67">
        <f t="shared" si="11"/>
        <v>19</v>
      </c>
    </row>
    <row r="50" spans="1:27" x14ac:dyDescent="0.3">
      <c r="A50" s="63" t="s">
        <v>162</v>
      </c>
      <c r="B50" s="64">
        <f>VLOOKUP($A50,'Return Data'!$B$7:$R$2843,3,0)</f>
        <v>44438</v>
      </c>
      <c r="C50" s="65">
        <f>VLOOKUP($A50,'Return Data'!$B$7:$R$2843,4,0)</f>
        <v>1125.7583</v>
      </c>
      <c r="D50" s="65">
        <f>VLOOKUP($A50,'Return Data'!$B$7:$R$2843,5,0)</f>
        <v>2.7625999999999999</v>
      </c>
      <c r="E50" s="66">
        <f t="shared" si="0"/>
        <v>39</v>
      </c>
      <c r="F50" s="65">
        <f>VLOOKUP($A50,'Return Data'!$B$7:$R$2843,6,0)</f>
        <v>2.8041</v>
      </c>
      <c r="G50" s="66">
        <f t="shared" si="1"/>
        <v>41</v>
      </c>
      <c r="H50" s="65">
        <f>VLOOKUP($A50,'Return Data'!$B$7:$R$2843,7,0)</f>
        <v>2.7879999999999998</v>
      </c>
      <c r="I50" s="66">
        <f t="shared" si="2"/>
        <v>41</v>
      </c>
      <c r="J50" s="65">
        <f>VLOOKUP($A50,'Return Data'!$B$7:$R$2843,8,0)</f>
        <v>2.7812999999999999</v>
      </c>
      <c r="K50" s="66">
        <f t="shared" si="3"/>
        <v>42</v>
      </c>
      <c r="L50" s="65">
        <f>VLOOKUP($A50,'Return Data'!$B$7:$R$2843,9,0)</f>
        <v>2.7953000000000001</v>
      </c>
      <c r="M50" s="66">
        <f t="shared" si="4"/>
        <v>42</v>
      </c>
      <c r="N50" s="65">
        <f>VLOOKUP($A50,'Return Data'!$B$7:$R$2843,10,0)</f>
        <v>2.9049</v>
      </c>
      <c r="O50" s="66">
        <f t="shared" si="5"/>
        <v>42</v>
      </c>
      <c r="P50" s="65">
        <f>VLOOKUP($A50,'Return Data'!$B$7:$R$2843,11,0)</f>
        <v>2.9632999999999998</v>
      </c>
      <c r="Q50" s="66">
        <f t="shared" si="6"/>
        <v>41</v>
      </c>
      <c r="R50" s="65">
        <f>VLOOKUP($A50,'Return Data'!$B$7:$R$2843,12,0)</f>
        <v>2.9661</v>
      </c>
      <c r="S50" s="66">
        <f t="shared" si="7"/>
        <v>40</v>
      </c>
      <c r="T50" s="65">
        <f>VLOOKUP($A50,'Return Data'!$B$7:$R$2843,13,0)</f>
        <v>3.0116000000000001</v>
      </c>
      <c r="U50" s="66">
        <f t="shared" si="12"/>
        <v>37</v>
      </c>
      <c r="V50" s="65"/>
      <c r="W50" s="66"/>
      <c r="X50" s="65"/>
      <c r="Y50" s="66"/>
      <c r="Z50" s="65">
        <f>VLOOKUP($A50,'Return Data'!$B$7:$R$2843,16,0)</f>
        <v>4.6119000000000003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3.1881720930232555</v>
      </c>
      <c r="E52" s="74"/>
      <c r="F52" s="75">
        <f>AVERAGE(F8:F50)</f>
        <v>3.0596302325581402</v>
      </c>
      <c r="G52" s="74"/>
      <c r="H52" s="75">
        <f>AVERAGE(H8:H50)</f>
        <v>3.2304302325581391</v>
      </c>
      <c r="I52" s="74"/>
      <c r="J52" s="75">
        <f>AVERAGE(J8:J50)</f>
        <v>3.2609116279069776</v>
      </c>
      <c r="K52" s="74"/>
      <c r="L52" s="75">
        <f>AVERAGE(L8:L50)</f>
        <v>3.2855162790697672</v>
      </c>
      <c r="M52" s="74"/>
      <c r="N52" s="75">
        <f>AVERAGE(N8:N50)</f>
        <v>3.2622651162790697</v>
      </c>
      <c r="O52" s="74"/>
      <c r="P52" s="75">
        <f>AVERAGE(P8:P50)</f>
        <v>3.223255813953489</v>
      </c>
      <c r="Q52" s="74"/>
      <c r="R52" s="75">
        <f>AVERAGE(R8:R50)</f>
        <v>3.1834651162790708</v>
      </c>
      <c r="S52" s="74"/>
      <c r="T52" s="75">
        <f>AVERAGE(T8:T50)</f>
        <v>3.2092743589743598</v>
      </c>
      <c r="U52" s="74"/>
      <c r="V52" s="75">
        <f>AVERAGE(V8:V50)</f>
        <v>4.030222222222223</v>
      </c>
      <c r="W52" s="74"/>
      <c r="X52" s="75">
        <f>AVERAGE(X8:X50)</f>
        <v>4.9299742857142856</v>
      </c>
      <c r="Y52" s="74"/>
      <c r="Z52" s="75">
        <f>AVERAGE(Z8:Z50)</f>
        <v>6.292774418604651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3.7879</v>
      </c>
      <c r="E54" s="78"/>
      <c r="F54" s="79">
        <f>MAX(F8:F50)</f>
        <v>3.5977999999999999</v>
      </c>
      <c r="G54" s="78"/>
      <c r="H54" s="79">
        <f>MAX(H8:H50)</f>
        <v>3.7240000000000002</v>
      </c>
      <c r="I54" s="78"/>
      <c r="J54" s="79">
        <f>MAX(J8:J50)</f>
        <v>3.7031999999999998</v>
      </c>
      <c r="K54" s="78"/>
      <c r="L54" s="79">
        <f>MAX(L8:L50)</f>
        <v>3.7599</v>
      </c>
      <c r="M54" s="78"/>
      <c r="N54" s="79">
        <f>MAX(N8:N50)</f>
        <v>3.8311999999999999</v>
      </c>
      <c r="O54" s="78"/>
      <c r="P54" s="79">
        <f>MAX(P8:P50)</f>
        <v>4.2866999999999997</v>
      </c>
      <c r="Q54" s="78"/>
      <c r="R54" s="79">
        <f>MAX(R8:R50)</f>
        <v>4.3540999999999999</v>
      </c>
      <c r="S54" s="78"/>
      <c r="T54" s="79">
        <f>MAX(T8:T50)</f>
        <v>4.5715000000000003</v>
      </c>
      <c r="U54" s="78"/>
      <c r="V54" s="79">
        <f>MAX(V8:V50)</f>
        <v>5.2260999999999997</v>
      </c>
      <c r="W54" s="78"/>
      <c r="X54" s="79">
        <f>MAX(X8:X50)</f>
        <v>6.0839999999999996</v>
      </c>
      <c r="Y54" s="78"/>
      <c r="Z54" s="79">
        <f>MAX(Z8:Z50)</f>
        <v>7.6311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44438</v>
      </c>
      <c r="C8" s="65">
        <f>VLOOKUP($A8,'Return Data'!$B$7:$R$2843,4,0)</f>
        <v>333.7749</v>
      </c>
      <c r="D8" s="65">
        <f>VLOOKUP($A8,'Return Data'!$B$7:$R$2843,5,0)</f>
        <v>3.3683999999999998</v>
      </c>
      <c r="E8" s="66">
        <f t="shared" ref="E8:E45" si="0">RANK(D8,D$8:D$45,0)</f>
        <v>8</v>
      </c>
      <c r="F8" s="65">
        <f>VLOOKUP($A8,'Return Data'!$B$7:$R$2843,6,0)</f>
        <v>3.1027999999999998</v>
      </c>
      <c r="G8" s="66">
        <f t="shared" ref="G8:G45" si="1">RANK(F8,F$8:F$45,0)</f>
        <v>15</v>
      </c>
      <c r="H8" s="65">
        <f>VLOOKUP($A8,'Return Data'!$B$7:$R$2843,7,0)</f>
        <v>3.3031000000000001</v>
      </c>
      <c r="I8" s="66">
        <f t="shared" ref="I8:I45" si="2">RANK(H8,H$8:H$45,0)</f>
        <v>7</v>
      </c>
      <c r="J8" s="65">
        <f>VLOOKUP($A8,'Return Data'!$B$7:$R$2843,8,0)</f>
        <v>3.3412000000000002</v>
      </c>
      <c r="K8" s="66">
        <f t="shared" ref="K8:K45" si="3">RANK(J8,J$8:J$45,0)</f>
        <v>10</v>
      </c>
      <c r="L8" s="65">
        <f>VLOOKUP($A8,'Return Data'!$B$7:$R$2843,9,0)</f>
        <v>3.3738999999999999</v>
      </c>
      <c r="M8" s="66">
        <f t="shared" ref="M8:M45" si="4">RANK(L8,L$8:L$45,0)</f>
        <v>8</v>
      </c>
      <c r="N8" s="65">
        <f>VLOOKUP($A8,'Return Data'!$B$7:$R$2843,10,0)</f>
        <v>3.3287</v>
      </c>
      <c r="O8" s="66">
        <f t="shared" ref="O8:O45" si="5">RANK(N8,N$8:N$45,0)</f>
        <v>14</v>
      </c>
      <c r="P8" s="65">
        <f>VLOOKUP($A8,'Return Data'!$B$7:$R$2843,11,0)</f>
        <v>3.2627000000000002</v>
      </c>
      <c r="Q8" s="66">
        <f t="shared" ref="Q8:Q45" si="6">RANK(P8,P$8:P$45,0)</f>
        <v>15</v>
      </c>
      <c r="R8" s="65">
        <f>VLOOKUP($A8,'Return Data'!$B$7:$R$2843,12,0)</f>
        <v>3.1751</v>
      </c>
      <c r="S8" s="66">
        <f t="shared" ref="S8:S45" si="7">RANK(R8,R$8:R$45,0)</f>
        <v>18</v>
      </c>
      <c r="T8" s="65">
        <f>VLOOKUP($A8,'Return Data'!$B$7:$R$2843,13,0)</f>
        <v>3.1968000000000001</v>
      </c>
      <c r="U8" s="66">
        <f t="shared" ref="U8:U45" si="8">RANK(T8,T$8:T$45,0)</f>
        <v>16</v>
      </c>
      <c r="V8" s="65">
        <f>VLOOKUP($A8,'Return Data'!$B$7:$R$2843,17,0)</f>
        <v>4.1413000000000002</v>
      </c>
      <c r="W8" s="66">
        <f t="shared" ref="W8:W23" si="9">RANK(V8,V$8:V$45,0)</f>
        <v>5</v>
      </c>
      <c r="X8" s="65">
        <f>VLOOKUP($A8,'Return Data'!$B$7:$R$2843,14,0)</f>
        <v>5.2167000000000003</v>
      </c>
      <c r="Y8" s="66">
        <f t="shared" ref="Y8:Y23" si="10">RANK(X8,X$8:X$45,0)</f>
        <v>4</v>
      </c>
      <c r="Z8" s="65">
        <f>VLOOKUP($A8,'Return Data'!$B$7:$R$2843,16,0)</f>
        <v>7.1589999999999998</v>
      </c>
      <c r="AA8" s="67">
        <f t="shared" ref="AA8:AA45" si="11">RANK(Z8,Z$8:Z$45,0)</f>
        <v>15</v>
      </c>
    </row>
    <row r="9" spans="1:27" x14ac:dyDescent="0.3">
      <c r="A9" s="63" t="s">
        <v>228</v>
      </c>
      <c r="B9" s="64">
        <f>VLOOKUP($A9,'Return Data'!$B$7:$R$2843,3,0)</f>
        <v>44438</v>
      </c>
      <c r="C9" s="65">
        <f>VLOOKUP($A9,'Return Data'!$B$7:$R$2843,4,0)</f>
        <v>2303.7628</v>
      </c>
      <c r="D9" s="65">
        <f>VLOOKUP($A9,'Return Data'!$B$7:$R$2843,5,0)</f>
        <v>3.3401000000000001</v>
      </c>
      <c r="E9" s="66">
        <f t="shared" si="0"/>
        <v>13</v>
      </c>
      <c r="F9" s="65">
        <f>VLOOKUP($A9,'Return Data'!$B$7:$R$2843,6,0)</f>
        <v>3.1294</v>
      </c>
      <c r="G9" s="66">
        <f t="shared" si="1"/>
        <v>13</v>
      </c>
      <c r="H9" s="65">
        <f>VLOOKUP($A9,'Return Data'!$B$7:$R$2843,7,0)</f>
        <v>3.3191000000000002</v>
      </c>
      <c r="I9" s="66">
        <f t="shared" si="2"/>
        <v>6</v>
      </c>
      <c r="J9" s="65">
        <f>VLOOKUP($A9,'Return Data'!$B$7:$R$2843,8,0)</f>
        <v>3.3650000000000002</v>
      </c>
      <c r="K9" s="66">
        <f t="shared" si="3"/>
        <v>6</v>
      </c>
      <c r="L9" s="65">
        <f>VLOOKUP($A9,'Return Data'!$B$7:$R$2843,9,0)</f>
        <v>3.4077999999999999</v>
      </c>
      <c r="M9" s="66">
        <f t="shared" si="4"/>
        <v>3</v>
      </c>
      <c r="N9" s="65">
        <f>VLOOKUP($A9,'Return Data'!$B$7:$R$2843,10,0)</f>
        <v>3.3683000000000001</v>
      </c>
      <c r="O9" s="66">
        <f t="shared" si="5"/>
        <v>5</v>
      </c>
      <c r="P9" s="65">
        <f>VLOOKUP($A9,'Return Data'!$B$7:$R$2843,11,0)</f>
        <v>3.2879999999999998</v>
      </c>
      <c r="Q9" s="66">
        <f t="shared" si="6"/>
        <v>10</v>
      </c>
      <c r="R9" s="65">
        <f>VLOOKUP($A9,'Return Data'!$B$7:$R$2843,12,0)</f>
        <v>3.1970999999999998</v>
      </c>
      <c r="S9" s="66">
        <f t="shared" si="7"/>
        <v>12</v>
      </c>
      <c r="T9" s="65">
        <f>VLOOKUP($A9,'Return Data'!$B$7:$R$2843,13,0)</f>
        <v>3.2261000000000002</v>
      </c>
      <c r="U9" s="66">
        <f t="shared" si="8"/>
        <v>10</v>
      </c>
      <c r="V9" s="65">
        <f>VLOOKUP($A9,'Return Data'!$B$7:$R$2843,17,0)</f>
        <v>4.1454000000000004</v>
      </c>
      <c r="W9" s="66">
        <f t="shared" si="9"/>
        <v>4</v>
      </c>
      <c r="X9" s="65">
        <f>VLOOKUP($A9,'Return Data'!$B$7:$R$2843,14,0)</f>
        <v>5.2020999999999997</v>
      </c>
      <c r="Y9" s="66">
        <f t="shared" si="10"/>
        <v>6</v>
      </c>
      <c r="Z9" s="65">
        <f>VLOOKUP($A9,'Return Data'!$B$7:$R$2843,16,0)</f>
        <v>7.2656000000000001</v>
      </c>
      <c r="AA9" s="67">
        <f t="shared" si="11"/>
        <v>10</v>
      </c>
    </row>
    <row r="10" spans="1:27" x14ac:dyDescent="0.3">
      <c r="A10" s="63" t="s">
        <v>229</v>
      </c>
      <c r="B10" s="64">
        <f>VLOOKUP($A10,'Return Data'!$B$7:$R$2843,3,0)</f>
        <v>44438</v>
      </c>
      <c r="C10" s="65">
        <f>VLOOKUP($A10,'Return Data'!$B$7:$R$2843,4,0)</f>
        <v>2383.1496999999999</v>
      </c>
      <c r="D10" s="65">
        <f>VLOOKUP($A10,'Return Data'!$B$7:$R$2843,5,0)</f>
        <v>2.9592999999999998</v>
      </c>
      <c r="E10" s="66">
        <f t="shared" si="0"/>
        <v>31</v>
      </c>
      <c r="F10" s="65">
        <f>VLOOKUP($A10,'Return Data'!$B$7:$R$2843,6,0)</f>
        <v>2.972</v>
      </c>
      <c r="G10" s="66">
        <f t="shared" si="1"/>
        <v>30</v>
      </c>
      <c r="H10" s="65">
        <f>VLOOKUP($A10,'Return Data'!$B$7:$R$2843,7,0)</f>
        <v>3.2092999999999998</v>
      </c>
      <c r="I10" s="66">
        <f t="shared" si="2"/>
        <v>27</v>
      </c>
      <c r="J10" s="65">
        <f>VLOOKUP($A10,'Return Data'!$B$7:$R$2843,8,0)</f>
        <v>3.2284000000000002</v>
      </c>
      <c r="K10" s="66">
        <f t="shared" si="3"/>
        <v>28</v>
      </c>
      <c r="L10" s="65">
        <f>VLOOKUP($A10,'Return Data'!$B$7:$R$2843,9,0)</f>
        <v>3.34</v>
      </c>
      <c r="M10" s="66">
        <f t="shared" si="4"/>
        <v>19</v>
      </c>
      <c r="N10" s="65">
        <f>VLOOKUP($A10,'Return Data'!$B$7:$R$2843,10,0)</f>
        <v>3.3723999999999998</v>
      </c>
      <c r="O10" s="66">
        <f t="shared" si="5"/>
        <v>4</v>
      </c>
      <c r="P10" s="65">
        <f>VLOOKUP($A10,'Return Data'!$B$7:$R$2843,11,0)</f>
        <v>3.3475999999999999</v>
      </c>
      <c r="Q10" s="66">
        <f t="shared" si="6"/>
        <v>3</v>
      </c>
      <c r="R10" s="65">
        <f>VLOOKUP($A10,'Return Data'!$B$7:$R$2843,12,0)</f>
        <v>3.2467999999999999</v>
      </c>
      <c r="S10" s="66">
        <f t="shared" si="7"/>
        <v>6</v>
      </c>
      <c r="T10" s="65">
        <f>VLOOKUP($A10,'Return Data'!$B$7:$R$2843,13,0)</f>
        <v>3.2524999999999999</v>
      </c>
      <c r="U10" s="66">
        <f t="shared" si="8"/>
        <v>7</v>
      </c>
      <c r="V10" s="65">
        <f>VLOOKUP($A10,'Return Data'!$B$7:$R$2843,17,0)</f>
        <v>4.0980999999999996</v>
      </c>
      <c r="W10" s="66">
        <f t="shared" si="9"/>
        <v>14</v>
      </c>
      <c r="X10" s="65">
        <f>VLOOKUP($A10,'Return Data'!$B$7:$R$2843,14,0)</f>
        <v>5.1586999999999996</v>
      </c>
      <c r="Y10" s="66">
        <f t="shared" si="10"/>
        <v>13</v>
      </c>
      <c r="Z10" s="65">
        <f>VLOOKUP($A10,'Return Data'!$B$7:$R$2843,16,0)</f>
        <v>7.1513999999999998</v>
      </c>
      <c r="AA10" s="67">
        <f t="shared" si="11"/>
        <v>16</v>
      </c>
    </row>
    <row r="11" spans="1:27" x14ac:dyDescent="0.3">
      <c r="A11" s="63" t="s">
        <v>230</v>
      </c>
      <c r="B11" s="64">
        <f>VLOOKUP($A11,'Return Data'!$B$7:$R$2843,3,0)</f>
        <v>44438</v>
      </c>
      <c r="C11" s="65">
        <f>VLOOKUP($A11,'Return Data'!$B$7:$R$2843,4,0)</f>
        <v>3184.4947000000002</v>
      </c>
      <c r="D11" s="65">
        <f>VLOOKUP($A11,'Return Data'!$B$7:$R$2843,5,0)</f>
        <v>3.3449</v>
      </c>
      <c r="E11" s="66">
        <f t="shared" si="0"/>
        <v>11</v>
      </c>
      <c r="F11" s="65">
        <f>VLOOKUP($A11,'Return Data'!$B$7:$R$2843,6,0)</f>
        <v>3.1703999999999999</v>
      </c>
      <c r="G11" s="66">
        <f t="shared" si="1"/>
        <v>8</v>
      </c>
      <c r="H11" s="65">
        <f>VLOOKUP($A11,'Return Data'!$B$7:$R$2843,7,0)</f>
        <v>3.2879999999999998</v>
      </c>
      <c r="I11" s="66">
        <f t="shared" si="2"/>
        <v>10</v>
      </c>
      <c r="J11" s="65">
        <f>VLOOKUP($A11,'Return Data'!$B$7:$R$2843,8,0)</f>
        <v>3.3155000000000001</v>
      </c>
      <c r="K11" s="66">
        <f t="shared" si="3"/>
        <v>15</v>
      </c>
      <c r="L11" s="65">
        <f>VLOOKUP($A11,'Return Data'!$B$7:$R$2843,9,0)</f>
        <v>3.3456999999999999</v>
      </c>
      <c r="M11" s="66">
        <f t="shared" si="4"/>
        <v>18</v>
      </c>
      <c r="N11" s="65">
        <f>VLOOKUP($A11,'Return Data'!$B$7:$R$2843,10,0)</f>
        <v>3.3582999999999998</v>
      </c>
      <c r="O11" s="66">
        <f t="shared" si="5"/>
        <v>8</v>
      </c>
      <c r="P11" s="65">
        <f>VLOOKUP($A11,'Return Data'!$B$7:$R$2843,11,0)</f>
        <v>3.3149999999999999</v>
      </c>
      <c r="Q11" s="66">
        <f t="shared" si="6"/>
        <v>8</v>
      </c>
      <c r="R11" s="65">
        <f>VLOOKUP($A11,'Return Data'!$B$7:$R$2843,12,0)</f>
        <v>3.2734000000000001</v>
      </c>
      <c r="S11" s="66">
        <f t="shared" si="7"/>
        <v>4</v>
      </c>
      <c r="T11" s="65">
        <f>VLOOKUP($A11,'Return Data'!$B$7:$R$2843,13,0)</f>
        <v>3.2787999999999999</v>
      </c>
      <c r="U11" s="66">
        <f t="shared" si="8"/>
        <v>4</v>
      </c>
      <c r="V11" s="65">
        <f>VLOOKUP($A11,'Return Data'!$B$7:$R$2843,17,0)</f>
        <v>4.1162000000000001</v>
      </c>
      <c r="W11" s="66">
        <f t="shared" si="9"/>
        <v>11</v>
      </c>
      <c r="X11" s="65">
        <f>VLOOKUP($A11,'Return Data'!$B$7:$R$2843,14,0)</f>
        <v>5.1787000000000001</v>
      </c>
      <c r="Y11" s="66">
        <f t="shared" si="10"/>
        <v>8</v>
      </c>
      <c r="Z11" s="65">
        <f>VLOOKUP($A11,'Return Data'!$B$7:$R$2843,16,0)</f>
        <v>7.0498000000000003</v>
      </c>
      <c r="AA11" s="67">
        <f t="shared" si="11"/>
        <v>18</v>
      </c>
    </row>
    <row r="12" spans="1:27" x14ac:dyDescent="0.3">
      <c r="A12" s="63" t="s">
        <v>231</v>
      </c>
      <c r="B12" s="64">
        <f>VLOOKUP($A12,'Return Data'!$B$7:$R$2843,3,0)</f>
        <v>44438</v>
      </c>
      <c r="C12" s="65">
        <f>VLOOKUP($A12,'Return Data'!$B$7:$R$2843,4,0)</f>
        <v>2380.1134999999999</v>
      </c>
      <c r="D12" s="65">
        <f>VLOOKUP($A12,'Return Data'!$B$7:$R$2843,5,0)</f>
        <v>3.5674000000000001</v>
      </c>
      <c r="E12" s="66">
        <f t="shared" si="0"/>
        <v>2</v>
      </c>
      <c r="F12" s="65">
        <f>VLOOKUP($A12,'Return Data'!$B$7:$R$2843,6,0)</f>
        <v>3.1758000000000002</v>
      </c>
      <c r="G12" s="66">
        <f t="shared" si="1"/>
        <v>7</v>
      </c>
      <c r="H12" s="65">
        <f>VLOOKUP($A12,'Return Data'!$B$7:$R$2843,7,0)</f>
        <v>3.2010999999999998</v>
      </c>
      <c r="I12" s="66">
        <f t="shared" si="2"/>
        <v>29</v>
      </c>
      <c r="J12" s="65">
        <f>VLOOKUP($A12,'Return Data'!$B$7:$R$2843,8,0)</f>
        <v>3.2591000000000001</v>
      </c>
      <c r="K12" s="66">
        <f t="shared" si="3"/>
        <v>26</v>
      </c>
      <c r="L12" s="65">
        <f>VLOOKUP($A12,'Return Data'!$B$7:$R$2843,9,0)</f>
        <v>3.2570999999999999</v>
      </c>
      <c r="M12" s="66">
        <f t="shared" si="4"/>
        <v>30</v>
      </c>
      <c r="N12" s="65">
        <f>VLOOKUP($A12,'Return Data'!$B$7:$R$2843,10,0)</f>
        <v>3.2320000000000002</v>
      </c>
      <c r="O12" s="66">
        <f t="shared" si="5"/>
        <v>28</v>
      </c>
      <c r="P12" s="65">
        <f>VLOOKUP($A12,'Return Data'!$B$7:$R$2843,11,0)</f>
        <v>3.2153999999999998</v>
      </c>
      <c r="Q12" s="66">
        <f t="shared" si="6"/>
        <v>27</v>
      </c>
      <c r="R12" s="65">
        <f>VLOOKUP($A12,'Return Data'!$B$7:$R$2843,12,0)</f>
        <v>3.1456</v>
      </c>
      <c r="S12" s="66">
        <f t="shared" si="7"/>
        <v>24</v>
      </c>
      <c r="T12" s="65">
        <f>VLOOKUP($A12,'Return Data'!$B$7:$R$2843,13,0)</f>
        <v>3.1667000000000001</v>
      </c>
      <c r="U12" s="66">
        <f t="shared" si="8"/>
        <v>26</v>
      </c>
      <c r="V12" s="65">
        <f>VLOOKUP($A12,'Return Data'!$B$7:$R$2843,17,0)</f>
        <v>4.0021000000000004</v>
      </c>
      <c r="W12" s="66">
        <f t="shared" si="9"/>
        <v>25</v>
      </c>
      <c r="X12" s="65">
        <f>VLOOKUP($A12,'Return Data'!$B$7:$R$2843,14,0)</f>
        <v>5.0492999999999997</v>
      </c>
      <c r="Y12" s="66">
        <f t="shared" si="10"/>
        <v>25</v>
      </c>
      <c r="Z12" s="65">
        <f>VLOOKUP($A12,'Return Data'!$B$7:$R$2843,16,0)</f>
        <v>6.8265000000000002</v>
      </c>
      <c r="AA12" s="67">
        <f t="shared" si="11"/>
        <v>27</v>
      </c>
    </row>
    <row r="13" spans="1:27" x14ac:dyDescent="0.3">
      <c r="A13" s="63" t="s">
        <v>232</v>
      </c>
      <c r="B13" s="64">
        <f>VLOOKUP($A13,'Return Data'!$B$7:$R$2843,3,0)</f>
        <v>44438</v>
      </c>
      <c r="C13" s="65">
        <f>VLOOKUP($A13,'Return Data'!$B$7:$R$2843,4,0)</f>
        <v>2492.1394</v>
      </c>
      <c r="D13" s="65">
        <f>VLOOKUP($A13,'Return Data'!$B$7:$R$2843,5,0)</f>
        <v>3.1930999999999998</v>
      </c>
      <c r="E13" s="66">
        <f t="shared" si="0"/>
        <v>24</v>
      </c>
      <c r="F13" s="65">
        <f>VLOOKUP($A13,'Return Data'!$B$7:$R$2843,6,0)</f>
        <v>3.0720999999999998</v>
      </c>
      <c r="G13" s="66">
        <f t="shared" si="1"/>
        <v>21</v>
      </c>
      <c r="H13" s="65">
        <f>VLOOKUP($A13,'Return Data'!$B$7:$R$2843,7,0)</f>
        <v>3.1922999999999999</v>
      </c>
      <c r="I13" s="66">
        <f t="shared" si="2"/>
        <v>30</v>
      </c>
      <c r="J13" s="65">
        <f>VLOOKUP($A13,'Return Data'!$B$7:$R$2843,8,0)</f>
        <v>3.1970999999999998</v>
      </c>
      <c r="K13" s="66">
        <f t="shared" si="3"/>
        <v>31</v>
      </c>
      <c r="L13" s="65">
        <f>VLOOKUP($A13,'Return Data'!$B$7:$R$2843,9,0)</f>
        <v>3.27</v>
      </c>
      <c r="M13" s="66">
        <f t="shared" si="4"/>
        <v>27</v>
      </c>
      <c r="N13" s="65">
        <f>VLOOKUP($A13,'Return Data'!$B$7:$R$2843,10,0)</f>
        <v>3.2446999999999999</v>
      </c>
      <c r="O13" s="66">
        <f t="shared" si="5"/>
        <v>27</v>
      </c>
      <c r="P13" s="65">
        <f>VLOOKUP($A13,'Return Data'!$B$7:$R$2843,11,0)</f>
        <v>3.2288999999999999</v>
      </c>
      <c r="Q13" s="66">
        <f t="shared" si="6"/>
        <v>24</v>
      </c>
      <c r="R13" s="65">
        <f>VLOOKUP($A13,'Return Data'!$B$7:$R$2843,12,0)</f>
        <v>3.1503000000000001</v>
      </c>
      <c r="S13" s="66">
        <f t="shared" si="7"/>
        <v>22</v>
      </c>
      <c r="T13" s="65">
        <f>VLOOKUP($A13,'Return Data'!$B$7:$R$2843,13,0)</f>
        <v>3.1650999999999998</v>
      </c>
      <c r="U13" s="66">
        <f t="shared" si="8"/>
        <v>27</v>
      </c>
      <c r="V13" s="65">
        <f>VLOOKUP($A13,'Return Data'!$B$7:$R$2843,17,0)</f>
        <v>3.7867000000000002</v>
      </c>
      <c r="W13" s="66">
        <f t="shared" si="9"/>
        <v>30</v>
      </c>
      <c r="X13" s="65">
        <f>VLOOKUP($A13,'Return Data'!$B$7:$R$2843,14,0)</f>
        <v>4.8779000000000003</v>
      </c>
      <c r="Y13" s="66">
        <f t="shared" si="10"/>
        <v>28</v>
      </c>
      <c r="Z13" s="65">
        <f>VLOOKUP($A13,'Return Data'!$B$7:$R$2843,16,0)</f>
        <v>7.1642999999999999</v>
      </c>
      <c r="AA13" s="67">
        <f t="shared" si="11"/>
        <v>14</v>
      </c>
    </row>
    <row r="14" spans="1:27" x14ac:dyDescent="0.3">
      <c r="A14" s="63" t="s">
        <v>233</v>
      </c>
      <c r="B14" s="64">
        <f>VLOOKUP($A14,'Return Data'!$B$7:$R$2843,3,0)</f>
        <v>44438</v>
      </c>
      <c r="C14" s="65">
        <f>VLOOKUP($A14,'Return Data'!$B$7:$R$2843,4,0)</f>
        <v>2958.9740999999999</v>
      </c>
      <c r="D14" s="65">
        <f>VLOOKUP($A14,'Return Data'!$B$7:$R$2843,5,0)</f>
        <v>3.2296999999999998</v>
      </c>
      <c r="E14" s="66">
        <f t="shared" si="0"/>
        <v>20</v>
      </c>
      <c r="F14" s="65">
        <f>VLOOKUP($A14,'Return Data'!$B$7:$R$2843,6,0)</f>
        <v>3.0928</v>
      </c>
      <c r="G14" s="66">
        <f t="shared" si="1"/>
        <v>17</v>
      </c>
      <c r="H14" s="65">
        <f>VLOOKUP($A14,'Return Data'!$B$7:$R$2843,7,0)</f>
        <v>3.2147999999999999</v>
      </c>
      <c r="I14" s="66">
        <f t="shared" si="2"/>
        <v>26</v>
      </c>
      <c r="J14" s="65">
        <f>VLOOKUP($A14,'Return Data'!$B$7:$R$2843,8,0)</f>
        <v>3.2237</v>
      </c>
      <c r="K14" s="66">
        <f t="shared" si="3"/>
        <v>30</v>
      </c>
      <c r="L14" s="65">
        <f>VLOOKUP($A14,'Return Data'!$B$7:$R$2843,9,0)</f>
        <v>3.2789000000000001</v>
      </c>
      <c r="M14" s="66">
        <f t="shared" si="4"/>
        <v>26</v>
      </c>
      <c r="N14" s="65">
        <f>VLOOKUP($A14,'Return Data'!$B$7:$R$2843,10,0)</f>
        <v>3.2778999999999998</v>
      </c>
      <c r="O14" s="66">
        <f t="shared" si="5"/>
        <v>26</v>
      </c>
      <c r="P14" s="65">
        <f>VLOOKUP($A14,'Return Data'!$B$7:$R$2843,11,0)</f>
        <v>3.2463000000000002</v>
      </c>
      <c r="Q14" s="66">
        <f t="shared" si="6"/>
        <v>21</v>
      </c>
      <c r="R14" s="65">
        <f>VLOOKUP($A14,'Return Data'!$B$7:$R$2843,12,0)</f>
        <v>3.1802000000000001</v>
      </c>
      <c r="S14" s="66">
        <f t="shared" si="7"/>
        <v>16</v>
      </c>
      <c r="T14" s="65">
        <f>VLOOKUP($A14,'Return Data'!$B$7:$R$2843,13,0)</f>
        <v>3.1909000000000001</v>
      </c>
      <c r="U14" s="66">
        <f t="shared" si="8"/>
        <v>18</v>
      </c>
      <c r="V14" s="65">
        <f>VLOOKUP($A14,'Return Data'!$B$7:$R$2843,17,0)</f>
        <v>4.0472000000000001</v>
      </c>
      <c r="W14" s="66">
        <f t="shared" si="9"/>
        <v>20</v>
      </c>
      <c r="X14" s="65">
        <f>VLOOKUP($A14,'Return Data'!$B$7:$R$2843,14,0)</f>
        <v>5.1086999999999998</v>
      </c>
      <c r="Y14" s="66">
        <f t="shared" si="10"/>
        <v>19</v>
      </c>
      <c r="Z14" s="65">
        <f>VLOOKUP($A14,'Return Data'!$B$7:$R$2843,16,0)</f>
        <v>7.1162000000000001</v>
      </c>
      <c r="AA14" s="67">
        <f t="shared" si="11"/>
        <v>17</v>
      </c>
    </row>
    <row r="15" spans="1:27" x14ac:dyDescent="0.3">
      <c r="A15" s="63" t="s">
        <v>234</v>
      </c>
      <c r="B15" s="64">
        <f>VLOOKUP($A15,'Return Data'!$B$7:$R$2843,3,0)</f>
        <v>44438</v>
      </c>
      <c r="C15" s="65">
        <f>VLOOKUP($A15,'Return Data'!$B$7:$R$2843,4,0)</f>
        <v>2659.1588000000002</v>
      </c>
      <c r="D15" s="65">
        <f>VLOOKUP($A15,'Return Data'!$B$7:$R$2843,5,0)</f>
        <v>3.5472000000000001</v>
      </c>
      <c r="E15" s="66">
        <f t="shared" si="0"/>
        <v>3</v>
      </c>
      <c r="F15" s="65">
        <f>VLOOKUP($A15,'Return Data'!$B$7:$R$2843,6,0)</f>
        <v>3.1537000000000002</v>
      </c>
      <c r="G15" s="66">
        <f t="shared" si="1"/>
        <v>9</v>
      </c>
      <c r="H15" s="65">
        <f>VLOOKUP($A15,'Return Data'!$B$7:$R$2843,7,0)</f>
        <v>3.2494000000000001</v>
      </c>
      <c r="I15" s="66">
        <f t="shared" si="2"/>
        <v>19</v>
      </c>
      <c r="J15" s="65">
        <f>VLOOKUP($A15,'Return Data'!$B$7:$R$2843,8,0)</f>
        <v>3.2452999999999999</v>
      </c>
      <c r="K15" s="66">
        <f t="shared" si="3"/>
        <v>27</v>
      </c>
      <c r="L15" s="65">
        <f>VLOOKUP($A15,'Return Data'!$B$7:$R$2843,9,0)</f>
        <v>3.3304</v>
      </c>
      <c r="M15" s="66">
        <f t="shared" si="4"/>
        <v>22</v>
      </c>
      <c r="N15" s="65">
        <f>VLOOKUP($A15,'Return Data'!$B$7:$R$2843,10,0)</f>
        <v>3.3052999999999999</v>
      </c>
      <c r="O15" s="66">
        <f t="shared" si="5"/>
        <v>21</v>
      </c>
      <c r="P15" s="65">
        <f>VLOOKUP($A15,'Return Data'!$B$7:$R$2843,11,0)</f>
        <v>3.2791999999999999</v>
      </c>
      <c r="Q15" s="66">
        <f t="shared" si="6"/>
        <v>13</v>
      </c>
      <c r="R15" s="65">
        <f>VLOOKUP($A15,'Return Data'!$B$7:$R$2843,12,0)</f>
        <v>3.1999</v>
      </c>
      <c r="S15" s="66">
        <f t="shared" si="7"/>
        <v>11</v>
      </c>
      <c r="T15" s="65">
        <f>VLOOKUP($A15,'Return Data'!$B$7:$R$2843,13,0)</f>
        <v>3.2010999999999998</v>
      </c>
      <c r="U15" s="66">
        <f t="shared" si="8"/>
        <v>13</v>
      </c>
      <c r="V15" s="65">
        <f>VLOOKUP($A15,'Return Data'!$B$7:$R$2843,17,0)</f>
        <v>4.0613999999999999</v>
      </c>
      <c r="W15" s="66">
        <f t="shared" si="9"/>
        <v>19</v>
      </c>
      <c r="X15" s="65">
        <f>VLOOKUP($A15,'Return Data'!$B$7:$R$2843,14,0)</f>
        <v>5.1349</v>
      </c>
      <c r="Y15" s="66">
        <f t="shared" si="10"/>
        <v>15</v>
      </c>
      <c r="Z15" s="65">
        <f>VLOOKUP($A15,'Return Data'!$B$7:$R$2843,16,0)</f>
        <v>7.1718000000000002</v>
      </c>
      <c r="AA15" s="67">
        <f t="shared" si="11"/>
        <v>13</v>
      </c>
    </row>
    <row r="16" spans="1:27" x14ac:dyDescent="0.3">
      <c r="A16" s="63" t="s">
        <v>236</v>
      </c>
      <c r="B16" s="64">
        <f>VLOOKUP($A16,'Return Data'!$B$7:$R$2843,3,0)</f>
        <v>44438</v>
      </c>
      <c r="C16" s="65">
        <f>VLOOKUP($A16,'Return Data'!$B$7:$R$2843,4,0)</f>
        <v>4071.4665</v>
      </c>
      <c r="D16" s="65">
        <f>VLOOKUP($A16,'Return Data'!$B$7:$R$2843,5,0)</f>
        <v>3.2751000000000001</v>
      </c>
      <c r="E16" s="66">
        <f t="shared" si="0"/>
        <v>17</v>
      </c>
      <c r="F16" s="65">
        <f>VLOOKUP($A16,'Return Data'!$B$7:$R$2843,6,0)</f>
        <v>3.0859000000000001</v>
      </c>
      <c r="G16" s="66">
        <f t="shared" si="1"/>
        <v>19</v>
      </c>
      <c r="H16" s="65">
        <f>VLOOKUP($A16,'Return Data'!$B$7:$R$2843,7,0)</f>
        <v>3.2328999999999999</v>
      </c>
      <c r="I16" s="66">
        <f t="shared" si="2"/>
        <v>25</v>
      </c>
      <c r="J16" s="65">
        <f>VLOOKUP($A16,'Return Data'!$B$7:$R$2843,8,0)</f>
        <v>3.3489</v>
      </c>
      <c r="K16" s="66">
        <f t="shared" si="3"/>
        <v>8</v>
      </c>
      <c r="L16" s="65">
        <f>VLOOKUP($A16,'Return Data'!$B$7:$R$2843,9,0)</f>
        <v>3.3715999999999999</v>
      </c>
      <c r="M16" s="66">
        <f t="shared" si="4"/>
        <v>9</v>
      </c>
      <c r="N16" s="65">
        <f>VLOOKUP($A16,'Return Data'!$B$7:$R$2843,10,0)</f>
        <v>3.3134999999999999</v>
      </c>
      <c r="O16" s="66">
        <f t="shared" si="5"/>
        <v>17</v>
      </c>
      <c r="P16" s="65">
        <f>VLOOKUP($A16,'Return Data'!$B$7:$R$2843,11,0)</f>
        <v>3.2094</v>
      </c>
      <c r="Q16" s="66">
        <f t="shared" si="6"/>
        <v>28</v>
      </c>
      <c r="R16" s="65">
        <f>VLOOKUP($A16,'Return Data'!$B$7:$R$2843,12,0)</f>
        <v>3.1036000000000001</v>
      </c>
      <c r="S16" s="66">
        <f t="shared" si="7"/>
        <v>31</v>
      </c>
      <c r="T16" s="65">
        <f>VLOOKUP($A16,'Return Data'!$B$7:$R$2843,13,0)</f>
        <v>3.1374</v>
      </c>
      <c r="U16" s="66">
        <f t="shared" si="8"/>
        <v>28</v>
      </c>
      <c r="V16" s="65">
        <f>VLOOKUP($A16,'Return Data'!$B$7:$R$2843,17,0)</f>
        <v>4.0049000000000001</v>
      </c>
      <c r="W16" s="66">
        <f t="shared" si="9"/>
        <v>24</v>
      </c>
      <c r="X16" s="65">
        <f>VLOOKUP($A16,'Return Data'!$B$7:$R$2843,14,0)</f>
        <v>5.0673000000000004</v>
      </c>
      <c r="Y16" s="66">
        <f t="shared" si="10"/>
        <v>24</v>
      </c>
      <c r="Z16" s="65">
        <f>VLOOKUP($A16,'Return Data'!$B$7:$R$2843,16,0)</f>
        <v>6.9546000000000001</v>
      </c>
      <c r="AA16" s="67">
        <f t="shared" si="11"/>
        <v>24</v>
      </c>
    </row>
    <row r="17" spans="1:27" x14ac:dyDescent="0.3">
      <c r="A17" s="63" t="s">
        <v>237</v>
      </c>
      <c r="B17" s="64">
        <f>VLOOKUP($A17,'Return Data'!$B$7:$R$2843,3,0)</f>
        <v>44438</v>
      </c>
      <c r="C17" s="65">
        <f>VLOOKUP($A17,'Return Data'!$B$7:$R$2843,4,0)</f>
        <v>2065.9636999999998</v>
      </c>
      <c r="D17" s="65">
        <f>VLOOKUP($A17,'Return Data'!$B$7:$R$2843,5,0)</f>
        <v>3.4984999999999999</v>
      </c>
      <c r="E17" s="66">
        <f t="shared" si="0"/>
        <v>4</v>
      </c>
      <c r="F17" s="65">
        <f>VLOOKUP($A17,'Return Data'!$B$7:$R$2843,6,0)</f>
        <v>3.1821000000000002</v>
      </c>
      <c r="G17" s="66">
        <f t="shared" si="1"/>
        <v>4</v>
      </c>
      <c r="H17" s="65">
        <f>VLOOKUP($A17,'Return Data'!$B$7:$R$2843,7,0)</f>
        <v>3.2972999999999999</v>
      </c>
      <c r="I17" s="66">
        <f t="shared" si="2"/>
        <v>9</v>
      </c>
      <c r="J17" s="65">
        <f>VLOOKUP($A17,'Return Data'!$B$7:$R$2843,8,0)</f>
        <v>3.3805999999999998</v>
      </c>
      <c r="K17" s="66">
        <f t="shared" si="3"/>
        <v>4</v>
      </c>
      <c r="L17" s="65">
        <f>VLOOKUP($A17,'Return Data'!$B$7:$R$2843,9,0)</f>
        <v>3.3506999999999998</v>
      </c>
      <c r="M17" s="66">
        <f t="shared" si="4"/>
        <v>15</v>
      </c>
      <c r="N17" s="65">
        <f>VLOOKUP($A17,'Return Data'!$B$7:$R$2843,10,0)</f>
        <v>3.3239000000000001</v>
      </c>
      <c r="O17" s="66">
        <f t="shared" si="5"/>
        <v>16</v>
      </c>
      <c r="P17" s="65">
        <f>VLOOKUP($A17,'Return Data'!$B$7:$R$2843,11,0)</f>
        <v>3.2482000000000002</v>
      </c>
      <c r="Q17" s="66">
        <f t="shared" si="6"/>
        <v>20</v>
      </c>
      <c r="R17" s="65">
        <f>VLOOKUP($A17,'Return Data'!$B$7:$R$2843,12,0)</f>
        <v>3.1707999999999998</v>
      </c>
      <c r="S17" s="66">
        <f t="shared" si="7"/>
        <v>19</v>
      </c>
      <c r="T17" s="65">
        <f>VLOOKUP($A17,'Return Data'!$B$7:$R$2843,13,0)</f>
        <v>3.1802000000000001</v>
      </c>
      <c r="U17" s="66">
        <f t="shared" si="8"/>
        <v>21</v>
      </c>
      <c r="V17" s="65">
        <f>VLOOKUP($A17,'Return Data'!$B$7:$R$2843,17,0)</f>
        <v>4.0110000000000001</v>
      </c>
      <c r="W17" s="66">
        <f t="shared" si="9"/>
        <v>22</v>
      </c>
      <c r="X17" s="65">
        <f>VLOOKUP($A17,'Return Data'!$B$7:$R$2843,14,0)</f>
        <v>5.1127000000000002</v>
      </c>
      <c r="Y17" s="66">
        <f t="shared" si="10"/>
        <v>18</v>
      </c>
      <c r="Z17" s="65">
        <f>VLOOKUP($A17,'Return Data'!$B$7:$R$2843,16,0)</f>
        <v>4.2942</v>
      </c>
      <c r="AA17" s="67">
        <f t="shared" si="11"/>
        <v>35</v>
      </c>
    </row>
    <row r="18" spans="1:27" x14ac:dyDescent="0.3">
      <c r="A18" s="63" t="s">
        <v>238</v>
      </c>
      <c r="B18" s="64">
        <f>VLOOKUP($A18,'Return Data'!$B$7:$R$2843,3,0)</f>
        <v>44438</v>
      </c>
      <c r="C18" s="65">
        <f>VLOOKUP($A18,'Return Data'!$B$7:$R$2843,4,0)</f>
        <v>307.10590000000002</v>
      </c>
      <c r="D18" s="65">
        <f>VLOOKUP($A18,'Return Data'!$B$7:$R$2843,5,0)</f>
        <v>3.3519000000000001</v>
      </c>
      <c r="E18" s="66">
        <f t="shared" si="0"/>
        <v>10</v>
      </c>
      <c r="F18" s="65">
        <f>VLOOKUP($A18,'Return Data'!$B$7:$R$2843,6,0)</f>
        <v>3.0949</v>
      </c>
      <c r="G18" s="66">
        <f t="shared" si="1"/>
        <v>16</v>
      </c>
      <c r="H18" s="65">
        <f>VLOOKUP($A18,'Return Data'!$B$7:$R$2843,7,0)</f>
        <v>3.2568999999999999</v>
      </c>
      <c r="I18" s="66">
        <f t="shared" si="2"/>
        <v>16</v>
      </c>
      <c r="J18" s="65">
        <f>VLOOKUP($A18,'Return Data'!$B$7:$R$2843,8,0)</f>
        <v>3.3073999999999999</v>
      </c>
      <c r="K18" s="66">
        <f t="shared" si="3"/>
        <v>17</v>
      </c>
      <c r="L18" s="65">
        <f>VLOOKUP($A18,'Return Data'!$B$7:$R$2843,9,0)</f>
        <v>3.3388</v>
      </c>
      <c r="M18" s="66">
        <f t="shared" si="4"/>
        <v>20</v>
      </c>
      <c r="N18" s="65">
        <f>VLOOKUP($A18,'Return Data'!$B$7:$R$2843,10,0)</f>
        <v>3.3035999999999999</v>
      </c>
      <c r="O18" s="66">
        <f t="shared" si="5"/>
        <v>22</v>
      </c>
      <c r="P18" s="65">
        <f>VLOOKUP($A18,'Return Data'!$B$7:$R$2843,11,0)</f>
        <v>3.2319</v>
      </c>
      <c r="Q18" s="66">
        <f t="shared" si="6"/>
        <v>23</v>
      </c>
      <c r="R18" s="65">
        <f>VLOOKUP($A18,'Return Data'!$B$7:$R$2843,12,0)</f>
        <v>3.1482000000000001</v>
      </c>
      <c r="S18" s="66">
        <f t="shared" si="7"/>
        <v>23</v>
      </c>
      <c r="T18" s="65">
        <f>VLOOKUP($A18,'Return Data'!$B$7:$R$2843,13,0)</f>
        <v>3.1844000000000001</v>
      </c>
      <c r="U18" s="66">
        <f t="shared" si="8"/>
        <v>19</v>
      </c>
      <c r="V18" s="65">
        <f>VLOOKUP($A18,'Return Data'!$B$7:$R$2843,17,0)</f>
        <v>4.1188000000000002</v>
      </c>
      <c r="W18" s="66">
        <f t="shared" si="9"/>
        <v>9</v>
      </c>
      <c r="X18" s="65">
        <f>VLOOKUP($A18,'Return Data'!$B$7:$R$2843,14,0)</f>
        <v>5.1670999999999996</v>
      </c>
      <c r="Y18" s="66">
        <f t="shared" si="10"/>
        <v>10</v>
      </c>
      <c r="Z18" s="65">
        <f>VLOOKUP($A18,'Return Data'!$B$7:$R$2843,16,0)</f>
        <v>7.3623000000000003</v>
      </c>
      <c r="AA18" s="67">
        <f t="shared" si="11"/>
        <v>5</v>
      </c>
    </row>
    <row r="19" spans="1:27" x14ac:dyDescent="0.3">
      <c r="A19" s="63" t="s">
        <v>239</v>
      </c>
      <c r="B19" s="64">
        <f>VLOOKUP($A19,'Return Data'!$B$7:$R$2843,3,0)</f>
        <v>44438</v>
      </c>
      <c r="C19" s="65">
        <f>VLOOKUP($A19,'Return Data'!$B$7:$R$2843,4,0)</f>
        <v>2227.29</v>
      </c>
      <c r="D19" s="65">
        <f>VLOOKUP($A19,'Return Data'!$B$7:$R$2843,5,0)</f>
        <v>3.2827000000000002</v>
      </c>
      <c r="E19" s="66">
        <f t="shared" si="0"/>
        <v>15</v>
      </c>
      <c r="F19" s="65">
        <f>VLOOKUP($A19,'Return Data'!$B$7:$R$2843,6,0)</f>
        <v>3.15</v>
      </c>
      <c r="G19" s="66">
        <f t="shared" si="1"/>
        <v>10</v>
      </c>
      <c r="H19" s="65">
        <f>VLOOKUP($A19,'Return Data'!$B$7:$R$2843,7,0)</f>
        <v>3.2435</v>
      </c>
      <c r="I19" s="66">
        <f t="shared" si="2"/>
        <v>21</v>
      </c>
      <c r="J19" s="65">
        <f>VLOOKUP($A19,'Return Data'!$B$7:$R$2843,8,0)</f>
        <v>3.2726999999999999</v>
      </c>
      <c r="K19" s="66">
        <f t="shared" si="3"/>
        <v>22</v>
      </c>
      <c r="L19" s="65">
        <f>VLOOKUP($A19,'Return Data'!$B$7:$R$2843,9,0)</f>
        <v>3.3569</v>
      </c>
      <c r="M19" s="66">
        <f t="shared" si="4"/>
        <v>12</v>
      </c>
      <c r="N19" s="65">
        <f>VLOOKUP($A19,'Return Data'!$B$7:$R$2843,10,0)</f>
        <v>3.4460000000000002</v>
      </c>
      <c r="O19" s="66">
        <f t="shared" si="5"/>
        <v>2</v>
      </c>
      <c r="P19" s="65">
        <f>VLOOKUP($A19,'Return Data'!$B$7:$R$2843,11,0)</f>
        <v>3.3995000000000002</v>
      </c>
      <c r="Q19" s="66">
        <f t="shared" si="6"/>
        <v>2</v>
      </c>
      <c r="R19" s="65">
        <f>VLOOKUP($A19,'Return Data'!$B$7:$R$2843,12,0)</f>
        <v>3.3418999999999999</v>
      </c>
      <c r="S19" s="66">
        <f t="shared" si="7"/>
        <v>2</v>
      </c>
      <c r="T19" s="65">
        <f>VLOOKUP($A19,'Return Data'!$B$7:$R$2843,13,0)</f>
        <v>3.3793000000000002</v>
      </c>
      <c r="U19" s="66">
        <f t="shared" si="8"/>
        <v>2</v>
      </c>
      <c r="V19" s="65">
        <f>VLOOKUP($A19,'Return Data'!$B$7:$R$2843,17,0)</f>
        <v>4.3323</v>
      </c>
      <c r="W19" s="66">
        <f t="shared" si="9"/>
        <v>2</v>
      </c>
      <c r="X19" s="65">
        <f>VLOOKUP($A19,'Return Data'!$B$7:$R$2843,14,0)</f>
        <v>5.3284000000000002</v>
      </c>
      <c r="Y19" s="66">
        <f t="shared" si="10"/>
        <v>2</v>
      </c>
      <c r="Z19" s="65">
        <f>VLOOKUP($A19,'Return Data'!$B$7:$R$2843,16,0)</f>
        <v>7.4455999999999998</v>
      </c>
      <c r="AA19" s="67">
        <f t="shared" si="11"/>
        <v>3</v>
      </c>
    </row>
    <row r="20" spans="1:27" x14ac:dyDescent="0.3">
      <c r="A20" s="63" t="s">
        <v>240</v>
      </c>
      <c r="B20" s="64">
        <f>VLOOKUP($A20,'Return Data'!$B$7:$R$2843,3,0)</f>
        <v>44438</v>
      </c>
      <c r="C20" s="65">
        <f>VLOOKUP($A20,'Return Data'!$B$7:$R$2843,4,0)</f>
        <v>2506.9203000000002</v>
      </c>
      <c r="D20" s="65">
        <f>VLOOKUP($A20,'Return Data'!$B$7:$R$2843,5,0)</f>
        <v>3.0257999999999998</v>
      </c>
      <c r="E20" s="66">
        <f t="shared" si="0"/>
        <v>29</v>
      </c>
      <c r="F20" s="65">
        <f>VLOOKUP($A20,'Return Data'!$B$7:$R$2843,6,0)</f>
        <v>3.0059</v>
      </c>
      <c r="G20" s="66">
        <f t="shared" si="1"/>
        <v>28</v>
      </c>
      <c r="H20" s="65">
        <f>VLOOKUP($A20,'Return Data'!$B$7:$R$2843,7,0)</f>
        <v>3.1890999999999998</v>
      </c>
      <c r="I20" s="66">
        <f t="shared" si="2"/>
        <v>31</v>
      </c>
      <c r="J20" s="65">
        <f>VLOOKUP($A20,'Return Data'!$B$7:$R$2843,8,0)</f>
        <v>3.2669999999999999</v>
      </c>
      <c r="K20" s="66">
        <f t="shared" si="3"/>
        <v>24</v>
      </c>
      <c r="L20" s="65">
        <f>VLOOKUP($A20,'Return Data'!$B$7:$R$2843,9,0)</f>
        <v>3.3037000000000001</v>
      </c>
      <c r="M20" s="66">
        <f t="shared" si="4"/>
        <v>25</v>
      </c>
      <c r="N20" s="65">
        <f>VLOOKUP($A20,'Return Data'!$B$7:$R$2843,10,0)</f>
        <v>3.3109999999999999</v>
      </c>
      <c r="O20" s="66">
        <f t="shared" si="5"/>
        <v>18</v>
      </c>
      <c r="P20" s="65">
        <f>VLOOKUP($A20,'Return Data'!$B$7:$R$2843,11,0)</f>
        <v>3.2627000000000002</v>
      </c>
      <c r="Q20" s="66">
        <f t="shared" si="6"/>
        <v>15</v>
      </c>
      <c r="R20" s="65">
        <f>VLOOKUP($A20,'Return Data'!$B$7:$R$2843,12,0)</f>
        <v>3.1661000000000001</v>
      </c>
      <c r="S20" s="66">
        <f t="shared" si="7"/>
        <v>20</v>
      </c>
      <c r="T20" s="65">
        <f>VLOOKUP($A20,'Return Data'!$B$7:$R$2843,13,0)</f>
        <v>3.1781000000000001</v>
      </c>
      <c r="U20" s="66">
        <f t="shared" si="8"/>
        <v>22</v>
      </c>
      <c r="V20" s="65">
        <f>VLOOKUP($A20,'Return Data'!$B$7:$R$2843,17,0)</f>
        <v>3.9655</v>
      </c>
      <c r="W20" s="66">
        <f t="shared" si="9"/>
        <v>27</v>
      </c>
      <c r="X20" s="65">
        <f>VLOOKUP($A20,'Return Data'!$B$7:$R$2843,14,0)</f>
        <v>4.9908000000000001</v>
      </c>
      <c r="Y20" s="66">
        <f t="shared" si="10"/>
        <v>26</v>
      </c>
      <c r="Z20" s="65">
        <f>VLOOKUP($A20,'Return Data'!$B$7:$R$2843,16,0)</f>
        <v>5.4161000000000001</v>
      </c>
      <c r="AA20" s="67">
        <f t="shared" si="11"/>
        <v>32</v>
      </c>
    </row>
    <row r="21" spans="1:27" x14ac:dyDescent="0.3">
      <c r="A21" s="63" t="s">
        <v>241</v>
      </c>
      <c r="B21" s="64">
        <f>VLOOKUP($A21,'Return Data'!$B$7:$R$2843,3,0)</f>
        <v>44438</v>
      </c>
      <c r="C21" s="65">
        <f>VLOOKUP($A21,'Return Data'!$B$7:$R$2843,4,0)</f>
        <v>1603.4892</v>
      </c>
      <c r="D21" s="65">
        <f>VLOOKUP($A21,'Return Data'!$B$7:$R$2843,5,0)</f>
        <v>3.0049000000000001</v>
      </c>
      <c r="E21" s="66">
        <f t="shared" si="0"/>
        <v>30</v>
      </c>
      <c r="F21" s="65">
        <f>VLOOKUP($A21,'Return Data'!$B$7:$R$2843,6,0)</f>
        <v>2.8923000000000001</v>
      </c>
      <c r="G21" s="66">
        <f t="shared" si="1"/>
        <v>32</v>
      </c>
      <c r="H21" s="65">
        <f>VLOOKUP($A21,'Return Data'!$B$7:$R$2843,7,0)</f>
        <v>2.9731999999999998</v>
      </c>
      <c r="I21" s="66">
        <f t="shared" si="2"/>
        <v>35</v>
      </c>
      <c r="J21" s="65">
        <f>VLOOKUP($A21,'Return Data'!$B$7:$R$2843,8,0)</f>
        <v>2.9918999999999998</v>
      </c>
      <c r="K21" s="66">
        <f t="shared" si="3"/>
        <v>35</v>
      </c>
      <c r="L21" s="65">
        <f>VLOOKUP($A21,'Return Data'!$B$7:$R$2843,9,0)</f>
        <v>3.0278</v>
      </c>
      <c r="M21" s="66">
        <f t="shared" si="4"/>
        <v>35</v>
      </c>
      <c r="N21" s="65">
        <f>VLOOKUP($A21,'Return Data'!$B$7:$R$2843,10,0)</f>
        <v>2.9647000000000001</v>
      </c>
      <c r="O21" s="66">
        <f t="shared" si="5"/>
        <v>36</v>
      </c>
      <c r="P21" s="65">
        <f>VLOOKUP($A21,'Return Data'!$B$7:$R$2843,11,0)</f>
        <v>2.9317000000000002</v>
      </c>
      <c r="Q21" s="66">
        <f t="shared" si="6"/>
        <v>34</v>
      </c>
      <c r="R21" s="65">
        <f>VLOOKUP($A21,'Return Data'!$B$7:$R$2843,12,0)</f>
        <v>2.8445999999999998</v>
      </c>
      <c r="S21" s="66">
        <f t="shared" si="7"/>
        <v>37</v>
      </c>
      <c r="T21" s="65">
        <f>VLOOKUP($A21,'Return Data'!$B$7:$R$2843,13,0)</f>
        <v>2.8435000000000001</v>
      </c>
      <c r="U21" s="66">
        <f t="shared" si="8"/>
        <v>37</v>
      </c>
      <c r="V21" s="65">
        <f>VLOOKUP($A21,'Return Data'!$B$7:$R$2843,17,0)</f>
        <v>3.5059</v>
      </c>
      <c r="W21" s="66">
        <f t="shared" si="9"/>
        <v>34</v>
      </c>
      <c r="X21" s="65">
        <f>VLOOKUP($A21,'Return Data'!$B$7:$R$2843,14,0)</f>
        <v>4.5037000000000003</v>
      </c>
      <c r="Y21" s="66">
        <f t="shared" si="10"/>
        <v>31</v>
      </c>
      <c r="Z21" s="65">
        <f>VLOOKUP($A21,'Return Data'!$B$7:$R$2843,16,0)</f>
        <v>6.2374999999999998</v>
      </c>
      <c r="AA21" s="67">
        <f t="shared" si="11"/>
        <v>30</v>
      </c>
    </row>
    <row r="22" spans="1:27" x14ac:dyDescent="0.3">
      <c r="A22" s="63" t="s">
        <v>242</v>
      </c>
      <c r="B22" s="64">
        <f>VLOOKUP($A22,'Return Data'!$B$7:$R$2843,3,0)</f>
        <v>44438</v>
      </c>
      <c r="C22" s="65">
        <f>VLOOKUP($A22,'Return Data'!$B$7:$R$2843,4,0)</f>
        <v>2014.2157999999999</v>
      </c>
      <c r="D22" s="65">
        <f>VLOOKUP($A22,'Return Data'!$B$7:$R$2843,5,0)</f>
        <v>2.6568000000000001</v>
      </c>
      <c r="E22" s="66">
        <f t="shared" si="0"/>
        <v>37</v>
      </c>
      <c r="F22" s="65">
        <f>VLOOKUP($A22,'Return Data'!$B$7:$R$2843,6,0)</f>
        <v>2.7502</v>
      </c>
      <c r="G22" s="66">
        <f t="shared" si="1"/>
        <v>36</v>
      </c>
      <c r="H22" s="65">
        <f>VLOOKUP($A22,'Return Data'!$B$7:$R$2843,7,0)</f>
        <v>3.0148000000000001</v>
      </c>
      <c r="I22" s="66">
        <f t="shared" si="2"/>
        <v>34</v>
      </c>
      <c r="J22" s="65">
        <f>VLOOKUP($A22,'Return Data'!$B$7:$R$2843,8,0)</f>
        <v>3.0232999999999999</v>
      </c>
      <c r="K22" s="66">
        <f t="shared" si="3"/>
        <v>34</v>
      </c>
      <c r="L22" s="65">
        <f>VLOOKUP($A22,'Return Data'!$B$7:$R$2843,9,0)</f>
        <v>3.0371999999999999</v>
      </c>
      <c r="M22" s="66">
        <f t="shared" si="4"/>
        <v>34</v>
      </c>
      <c r="N22" s="65">
        <f>VLOOKUP($A22,'Return Data'!$B$7:$R$2843,10,0)</f>
        <v>2.9748999999999999</v>
      </c>
      <c r="O22" s="66">
        <f t="shared" si="5"/>
        <v>35</v>
      </c>
      <c r="P22" s="65">
        <f>VLOOKUP($A22,'Return Data'!$B$7:$R$2843,11,0)</f>
        <v>2.8997000000000002</v>
      </c>
      <c r="Q22" s="66">
        <f t="shared" si="6"/>
        <v>36</v>
      </c>
      <c r="R22" s="65">
        <f>VLOOKUP($A22,'Return Data'!$B$7:$R$2843,12,0)</f>
        <v>3.1221999999999999</v>
      </c>
      <c r="S22" s="66">
        <f t="shared" si="7"/>
        <v>29</v>
      </c>
      <c r="T22" s="65">
        <f>VLOOKUP($A22,'Return Data'!$B$7:$R$2843,13,0)</f>
        <v>3.1147999999999998</v>
      </c>
      <c r="U22" s="66">
        <f t="shared" si="8"/>
        <v>30</v>
      </c>
      <c r="V22" s="65">
        <f>VLOOKUP($A22,'Return Data'!$B$7:$R$2843,17,0)</f>
        <v>3.9068999999999998</v>
      </c>
      <c r="W22" s="66">
        <f t="shared" si="9"/>
        <v>28</v>
      </c>
      <c r="X22" s="65">
        <f>VLOOKUP($A22,'Return Data'!$B$7:$R$2843,14,0)</f>
        <v>4.9888000000000003</v>
      </c>
      <c r="Y22" s="66">
        <f t="shared" si="10"/>
        <v>27</v>
      </c>
      <c r="Z22" s="65">
        <f>VLOOKUP($A22,'Return Data'!$B$7:$R$2843,16,0)</f>
        <v>7.3639999999999999</v>
      </c>
      <c r="AA22" s="67">
        <f t="shared" si="11"/>
        <v>4</v>
      </c>
    </row>
    <row r="23" spans="1:27" x14ac:dyDescent="0.3">
      <c r="A23" s="63" t="s">
        <v>243</v>
      </c>
      <c r="B23" s="64">
        <f>VLOOKUP($A23,'Return Data'!$B$7:$R$2843,3,0)</f>
        <v>44438</v>
      </c>
      <c r="C23" s="65">
        <f>VLOOKUP($A23,'Return Data'!$B$7:$R$2843,4,0)</f>
        <v>2848.2869999999998</v>
      </c>
      <c r="D23" s="65">
        <f>VLOOKUP($A23,'Return Data'!$B$7:$R$2843,5,0)</f>
        <v>3.4411</v>
      </c>
      <c r="E23" s="66">
        <f t="shared" si="0"/>
        <v>6</v>
      </c>
      <c r="F23" s="65">
        <f>VLOOKUP($A23,'Return Data'!$B$7:$R$2843,6,0)</f>
        <v>3.1793</v>
      </c>
      <c r="G23" s="66">
        <f t="shared" si="1"/>
        <v>6</v>
      </c>
      <c r="H23" s="65">
        <f>VLOOKUP($A23,'Return Data'!$B$7:$R$2843,7,0)</f>
        <v>3.3883999999999999</v>
      </c>
      <c r="I23" s="66">
        <f t="shared" si="2"/>
        <v>4</v>
      </c>
      <c r="J23" s="65">
        <f>VLOOKUP($A23,'Return Data'!$B$7:$R$2843,8,0)</f>
        <v>3.3805000000000001</v>
      </c>
      <c r="K23" s="66">
        <f t="shared" si="3"/>
        <v>5</v>
      </c>
      <c r="L23" s="65">
        <f>VLOOKUP($A23,'Return Data'!$B$7:$R$2843,9,0)</f>
        <v>3.3942999999999999</v>
      </c>
      <c r="M23" s="66">
        <f t="shared" si="4"/>
        <v>6</v>
      </c>
      <c r="N23" s="65">
        <f>VLOOKUP($A23,'Return Data'!$B$7:$R$2843,10,0)</f>
        <v>3.3374999999999999</v>
      </c>
      <c r="O23" s="66">
        <f t="shared" si="5"/>
        <v>12</v>
      </c>
      <c r="P23" s="65">
        <f>VLOOKUP($A23,'Return Data'!$B$7:$R$2843,11,0)</f>
        <v>3.2538</v>
      </c>
      <c r="Q23" s="66">
        <f t="shared" si="6"/>
        <v>19</v>
      </c>
      <c r="R23" s="65">
        <f>VLOOKUP($A23,'Return Data'!$B$7:$R$2843,12,0)</f>
        <v>3.1756000000000002</v>
      </c>
      <c r="S23" s="66">
        <f t="shared" si="7"/>
        <v>17</v>
      </c>
      <c r="T23" s="65">
        <f>VLOOKUP($A23,'Return Data'!$B$7:$R$2843,13,0)</f>
        <v>3.2010999999999998</v>
      </c>
      <c r="U23" s="66">
        <f t="shared" si="8"/>
        <v>13</v>
      </c>
      <c r="V23" s="65">
        <f>VLOOKUP($A23,'Return Data'!$B$7:$R$2843,17,0)</f>
        <v>4.0083000000000002</v>
      </c>
      <c r="W23" s="66">
        <f t="shared" si="9"/>
        <v>23</v>
      </c>
      <c r="X23" s="65">
        <f>VLOOKUP($A23,'Return Data'!$B$7:$R$2843,14,0)</f>
        <v>5.0724999999999998</v>
      </c>
      <c r="Y23" s="66">
        <f t="shared" si="10"/>
        <v>22</v>
      </c>
      <c r="Z23" s="65">
        <f>VLOOKUP($A23,'Return Data'!$B$7:$R$2843,16,0)</f>
        <v>7.3312999999999997</v>
      </c>
      <c r="AA23" s="67">
        <f t="shared" si="11"/>
        <v>8</v>
      </c>
    </row>
    <row r="24" spans="1:27" x14ac:dyDescent="0.3">
      <c r="A24" s="63" t="s">
        <v>244</v>
      </c>
      <c r="B24" s="64">
        <f>VLOOKUP($A24,'Return Data'!$B$7:$R$2843,3,0)</f>
        <v>44438</v>
      </c>
      <c r="C24" s="65">
        <f>VLOOKUP($A24,'Return Data'!$B$7:$R$2843,4,0)</f>
        <v>1091.1476</v>
      </c>
      <c r="D24" s="65">
        <f>VLOOKUP($A24,'Return Data'!$B$7:$R$2843,5,0)</f>
        <v>2.77</v>
      </c>
      <c r="E24" s="66">
        <f t="shared" si="0"/>
        <v>35</v>
      </c>
      <c r="F24" s="65">
        <f>VLOOKUP($A24,'Return Data'!$B$7:$R$2843,6,0)</f>
        <v>2.8262</v>
      </c>
      <c r="G24" s="66">
        <f t="shared" si="1"/>
        <v>35</v>
      </c>
      <c r="H24" s="65">
        <f>VLOOKUP($A24,'Return Data'!$B$7:$R$2843,7,0)</f>
        <v>2.9367000000000001</v>
      </c>
      <c r="I24" s="66">
        <f t="shared" si="2"/>
        <v>36</v>
      </c>
      <c r="J24" s="65">
        <f>VLOOKUP($A24,'Return Data'!$B$7:$R$2843,8,0)</f>
        <v>2.8891</v>
      </c>
      <c r="K24" s="66">
        <f t="shared" si="3"/>
        <v>36</v>
      </c>
      <c r="L24" s="65">
        <f>VLOOKUP($A24,'Return Data'!$B$7:$R$2843,9,0)</f>
        <v>2.9053</v>
      </c>
      <c r="M24" s="66">
        <f t="shared" si="4"/>
        <v>36</v>
      </c>
      <c r="N24" s="65">
        <f>VLOOKUP($A24,'Return Data'!$B$7:$R$2843,10,0)</f>
        <v>3.0226000000000002</v>
      </c>
      <c r="O24" s="66">
        <f t="shared" si="5"/>
        <v>33</v>
      </c>
      <c r="P24" s="65">
        <f>VLOOKUP($A24,'Return Data'!$B$7:$R$2843,11,0)</f>
        <v>2.9980000000000002</v>
      </c>
      <c r="Q24" s="66">
        <f t="shared" si="6"/>
        <v>33</v>
      </c>
      <c r="R24" s="65">
        <f>VLOOKUP($A24,'Return Data'!$B$7:$R$2843,12,0)</f>
        <v>2.9498000000000002</v>
      </c>
      <c r="S24" s="66">
        <f t="shared" si="7"/>
        <v>34</v>
      </c>
      <c r="T24" s="65">
        <f>VLOOKUP($A24,'Return Data'!$B$7:$R$2843,13,0)</f>
        <v>2.9380000000000002</v>
      </c>
      <c r="U24" s="66">
        <f t="shared" si="8"/>
        <v>34</v>
      </c>
      <c r="V24" s="65"/>
      <c r="W24" s="66"/>
      <c r="X24" s="65"/>
      <c r="Y24" s="66"/>
      <c r="Z24" s="65">
        <f>VLOOKUP($A24,'Return Data'!$B$7:$R$2843,16,0)</f>
        <v>3.7723</v>
      </c>
      <c r="AA24" s="67">
        <f t="shared" si="11"/>
        <v>37</v>
      </c>
    </row>
    <row r="25" spans="1:27" x14ac:dyDescent="0.3">
      <c r="A25" s="63" t="s">
        <v>245</v>
      </c>
      <c r="B25" s="64">
        <f>VLOOKUP($A25,'Return Data'!$B$7:$R$2843,3,0)</f>
        <v>44438</v>
      </c>
      <c r="C25" s="65">
        <f>VLOOKUP($A25,'Return Data'!$B$7:$R$2843,4,0)</f>
        <v>56.643999999999998</v>
      </c>
      <c r="D25" s="65">
        <f>VLOOKUP($A25,'Return Data'!$B$7:$R$2843,5,0)</f>
        <v>3.2222</v>
      </c>
      <c r="E25" s="66">
        <f t="shared" si="0"/>
        <v>22</v>
      </c>
      <c r="F25" s="65">
        <f>VLOOKUP($A25,'Return Data'!$B$7:$R$2843,6,0)</f>
        <v>2.8788999999999998</v>
      </c>
      <c r="G25" s="66">
        <f t="shared" si="1"/>
        <v>33</v>
      </c>
      <c r="H25" s="65">
        <f>VLOOKUP($A25,'Return Data'!$B$7:$R$2843,7,0)</f>
        <v>3.2423000000000002</v>
      </c>
      <c r="I25" s="66">
        <f t="shared" si="2"/>
        <v>22</v>
      </c>
      <c r="J25" s="65">
        <f>VLOOKUP($A25,'Return Data'!$B$7:$R$2843,8,0)</f>
        <v>3.2766000000000002</v>
      </c>
      <c r="K25" s="66">
        <f t="shared" si="3"/>
        <v>21</v>
      </c>
      <c r="L25" s="65">
        <f>VLOOKUP($A25,'Return Data'!$B$7:$R$2843,9,0)</f>
        <v>3.3708</v>
      </c>
      <c r="M25" s="66">
        <f t="shared" si="4"/>
        <v>10</v>
      </c>
      <c r="N25" s="65">
        <f>VLOOKUP($A25,'Return Data'!$B$7:$R$2843,10,0)</f>
        <v>3.3443999999999998</v>
      </c>
      <c r="O25" s="66">
        <f t="shared" si="5"/>
        <v>10</v>
      </c>
      <c r="P25" s="65">
        <f>VLOOKUP($A25,'Return Data'!$B$7:$R$2843,11,0)</f>
        <v>3.3195000000000001</v>
      </c>
      <c r="Q25" s="66">
        <f t="shared" si="6"/>
        <v>7</v>
      </c>
      <c r="R25" s="65">
        <f>VLOOKUP($A25,'Return Data'!$B$7:$R$2843,12,0)</f>
        <v>3.2347999999999999</v>
      </c>
      <c r="S25" s="66">
        <f t="shared" si="7"/>
        <v>8</v>
      </c>
      <c r="T25" s="65">
        <f>VLOOKUP($A25,'Return Data'!$B$7:$R$2843,13,0)</f>
        <v>3.2153999999999998</v>
      </c>
      <c r="U25" s="66">
        <f t="shared" si="8"/>
        <v>11</v>
      </c>
      <c r="V25" s="65">
        <f>VLOOKUP($A25,'Return Data'!$B$7:$R$2843,17,0)</f>
        <v>3.9756999999999998</v>
      </c>
      <c r="W25" s="66">
        <f t="shared" ref="W25:W30" si="12">RANK(V25,V$8:V$45,0)</f>
        <v>26</v>
      </c>
      <c r="X25" s="65">
        <f>VLOOKUP($A25,'Return Data'!$B$7:$R$2843,14,0)</f>
        <v>5.0888999999999998</v>
      </c>
      <c r="Y25" s="66">
        <f t="shared" ref="Y25:Y30" si="13">RANK(X25,X$8:X$45,0)</f>
        <v>21</v>
      </c>
      <c r="Z25" s="65">
        <f>VLOOKUP($A25,'Return Data'!$B$7:$R$2843,16,0)</f>
        <v>7.5984999999999996</v>
      </c>
      <c r="AA25" s="67">
        <f t="shared" si="11"/>
        <v>2</v>
      </c>
    </row>
    <row r="26" spans="1:27" x14ac:dyDescent="0.3">
      <c r="A26" s="63" t="s">
        <v>246</v>
      </c>
      <c r="B26" s="64">
        <f>VLOOKUP($A26,'Return Data'!$B$7:$R$2843,3,0)</f>
        <v>44438</v>
      </c>
      <c r="C26" s="65">
        <f>VLOOKUP($A26,'Return Data'!$B$7:$R$2843,4,0)</f>
        <v>4196.5658999999996</v>
      </c>
      <c r="D26" s="65">
        <f>VLOOKUP($A26,'Return Data'!$B$7:$R$2843,5,0)</f>
        <v>3.2584</v>
      </c>
      <c r="E26" s="66">
        <f t="shared" si="0"/>
        <v>18</v>
      </c>
      <c r="F26" s="65">
        <f>VLOOKUP($A26,'Return Data'!$B$7:$R$2843,6,0)</f>
        <v>3.0493000000000001</v>
      </c>
      <c r="G26" s="66">
        <f t="shared" si="1"/>
        <v>24</v>
      </c>
      <c r="H26" s="65">
        <f>VLOOKUP($A26,'Return Data'!$B$7:$R$2843,7,0)</f>
        <v>3.2827999999999999</v>
      </c>
      <c r="I26" s="66">
        <f t="shared" si="2"/>
        <v>14</v>
      </c>
      <c r="J26" s="65">
        <f>VLOOKUP($A26,'Return Data'!$B$7:$R$2843,8,0)</f>
        <v>3.3330000000000002</v>
      </c>
      <c r="K26" s="66">
        <f t="shared" si="3"/>
        <v>12</v>
      </c>
      <c r="L26" s="65">
        <f>VLOOKUP($A26,'Return Data'!$B$7:$R$2843,9,0)</f>
        <v>3.3542999999999998</v>
      </c>
      <c r="M26" s="66">
        <f t="shared" si="4"/>
        <v>13</v>
      </c>
      <c r="N26" s="65">
        <f>VLOOKUP($A26,'Return Data'!$B$7:$R$2843,10,0)</f>
        <v>3.3085</v>
      </c>
      <c r="O26" s="66">
        <f t="shared" si="5"/>
        <v>19</v>
      </c>
      <c r="P26" s="65">
        <f>VLOOKUP($A26,'Return Data'!$B$7:$R$2843,11,0)</f>
        <v>3.2566999999999999</v>
      </c>
      <c r="Q26" s="66">
        <f t="shared" si="6"/>
        <v>17</v>
      </c>
      <c r="R26" s="65">
        <f>VLOOKUP($A26,'Return Data'!$B$7:$R$2843,12,0)</f>
        <v>3.1440000000000001</v>
      </c>
      <c r="S26" s="66">
        <f t="shared" si="7"/>
        <v>25</v>
      </c>
      <c r="T26" s="65">
        <f>VLOOKUP($A26,'Return Data'!$B$7:$R$2843,13,0)</f>
        <v>3.1735000000000002</v>
      </c>
      <c r="U26" s="66">
        <f t="shared" si="8"/>
        <v>24</v>
      </c>
      <c r="V26" s="65">
        <f>VLOOKUP($A26,'Return Data'!$B$7:$R$2843,17,0)</f>
        <v>4.0292000000000003</v>
      </c>
      <c r="W26" s="66">
        <f t="shared" si="12"/>
        <v>21</v>
      </c>
      <c r="X26" s="65">
        <f>VLOOKUP($A26,'Return Data'!$B$7:$R$2843,14,0)</f>
        <v>5.0715000000000003</v>
      </c>
      <c r="Y26" s="66">
        <f t="shared" si="13"/>
        <v>23</v>
      </c>
      <c r="Z26" s="65">
        <f>VLOOKUP($A26,'Return Data'!$B$7:$R$2843,16,0)</f>
        <v>7.0377000000000001</v>
      </c>
      <c r="AA26" s="67">
        <f t="shared" si="11"/>
        <v>19</v>
      </c>
    </row>
    <row r="27" spans="1:27" x14ac:dyDescent="0.3">
      <c r="A27" s="63" t="s">
        <v>247</v>
      </c>
      <c r="B27" s="64">
        <f>VLOOKUP($A27,'Return Data'!$B$7:$R$2843,3,0)</f>
        <v>44438</v>
      </c>
      <c r="C27" s="65">
        <f>VLOOKUP($A27,'Return Data'!$B$7:$R$2843,4,0)</f>
        <v>2843.7975999999999</v>
      </c>
      <c r="D27" s="65">
        <f>VLOOKUP($A27,'Return Data'!$B$7:$R$2843,5,0)</f>
        <v>2.8778000000000001</v>
      </c>
      <c r="E27" s="66">
        <f t="shared" si="0"/>
        <v>34</v>
      </c>
      <c r="F27" s="65">
        <f>VLOOKUP($A27,'Return Data'!$B$7:$R$2843,6,0)</f>
        <v>2.9283999999999999</v>
      </c>
      <c r="G27" s="66">
        <f t="shared" si="1"/>
        <v>31</v>
      </c>
      <c r="H27" s="65">
        <f>VLOOKUP($A27,'Return Data'!$B$7:$R$2843,7,0)</f>
        <v>3.1711</v>
      </c>
      <c r="I27" s="66">
        <f t="shared" si="2"/>
        <v>32</v>
      </c>
      <c r="J27" s="65">
        <f>VLOOKUP($A27,'Return Data'!$B$7:$R$2843,8,0)</f>
        <v>3.2254999999999998</v>
      </c>
      <c r="K27" s="66">
        <f t="shared" si="3"/>
        <v>29</v>
      </c>
      <c r="L27" s="65">
        <f>VLOOKUP($A27,'Return Data'!$B$7:$R$2843,9,0)</f>
        <v>3.2684000000000002</v>
      </c>
      <c r="M27" s="66">
        <f t="shared" si="4"/>
        <v>28</v>
      </c>
      <c r="N27" s="65">
        <f>VLOOKUP($A27,'Return Data'!$B$7:$R$2843,10,0)</f>
        <v>3.2782</v>
      </c>
      <c r="O27" s="66">
        <f t="shared" si="5"/>
        <v>25</v>
      </c>
      <c r="P27" s="65">
        <f>VLOOKUP($A27,'Return Data'!$B$7:$R$2843,11,0)</f>
        <v>3.2271000000000001</v>
      </c>
      <c r="Q27" s="66">
        <f t="shared" si="6"/>
        <v>26</v>
      </c>
      <c r="R27" s="65">
        <f>VLOOKUP($A27,'Return Data'!$B$7:$R$2843,12,0)</f>
        <v>3.1564000000000001</v>
      </c>
      <c r="S27" s="66">
        <f t="shared" si="7"/>
        <v>21</v>
      </c>
      <c r="T27" s="65">
        <f>VLOOKUP($A27,'Return Data'!$B$7:$R$2843,13,0)</f>
        <v>3.1831999999999998</v>
      </c>
      <c r="U27" s="66">
        <f t="shared" si="8"/>
        <v>20</v>
      </c>
      <c r="V27" s="65">
        <f>VLOOKUP($A27,'Return Data'!$B$7:$R$2843,17,0)</f>
        <v>4.0857000000000001</v>
      </c>
      <c r="W27" s="66">
        <f t="shared" si="12"/>
        <v>17</v>
      </c>
      <c r="X27" s="65">
        <f>VLOOKUP($A27,'Return Data'!$B$7:$R$2843,14,0)</f>
        <v>5.1269999999999998</v>
      </c>
      <c r="Y27" s="66">
        <f t="shared" si="13"/>
        <v>17</v>
      </c>
      <c r="Z27" s="65">
        <f>VLOOKUP($A27,'Return Data'!$B$7:$R$2843,16,0)</f>
        <v>7.2572000000000001</v>
      </c>
      <c r="AA27" s="67">
        <f t="shared" si="11"/>
        <v>11</v>
      </c>
    </row>
    <row r="28" spans="1:27" x14ac:dyDescent="0.3">
      <c r="A28" s="63" t="s">
        <v>248</v>
      </c>
      <c r="B28" s="64">
        <f>VLOOKUP($A28,'Return Data'!$B$7:$R$2843,3,0)</f>
        <v>44438</v>
      </c>
      <c r="C28" s="65">
        <f>VLOOKUP($A28,'Return Data'!$B$7:$R$2843,4,0)</f>
        <v>3752.8661999999999</v>
      </c>
      <c r="D28" s="65">
        <f>VLOOKUP($A28,'Return Data'!$B$7:$R$2843,5,0)</f>
        <v>3.3877999999999999</v>
      </c>
      <c r="E28" s="66">
        <f t="shared" si="0"/>
        <v>7</v>
      </c>
      <c r="F28" s="65">
        <f>VLOOKUP($A28,'Return Data'!$B$7:$R$2843,6,0)</f>
        <v>3.1423000000000001</v>
      </c>
      <c r="G28" s="66">
        <f t="shared" si="1"/>
        <v>11</v>
      </c>
      <c r="H28" s="65">
        <f>VLOOKUP($A28,'Return Data'!$B$7:$R$2843,7,0)</f>
        <v>3.3014999999999999</v>
      </c>
      <c r="I28" s="66">
        <f t="shared" si="2"/>
        <v>8</v>
      </c>
      <c r="J28" s="65">
        <f>VLOOKUP($A28,'Return Data'!$B$7:$R$2843,8,0)</f>
        <v>3.4369999999999998</v>
      </c>
      <c r="K28" s="66">
        <f t="shared" si="3"/>
        <v>2</v>
      </c>
      <c r="L28" s="65">
        <f>VLOOKUP($A28,'Return Data'!$B$7:$R$2843,9,0)</f>
        <v>3.3784000000000001</v>
      </c>
      <c r="M28" s="66">
        <f t="shared" si="4"/>
        <v>7</v>
      </c>
      <c r="N28" s="65">
        <f>VLOOKUP($A28,'Return Data'!$B$7:$R$2843,10,0)</f>
        <v>3.3062999999999998</v>
      </c>
      <c r="O28" s="66">
        <f t="shared" si="5"/>
        <v>20</v>
      </c>
      <c r="P28" s="65">
        <f>VLOOKUP($A28,'Return Data'!$B$7:$R$2843,11,0)</f>
        <v>3.2551999999999999</v>
      </c>
      <c r="Q28" s="66">
        <f t="shared" si="6"/>
        <v>18</v>
      </c>
      <c r="R28" s="65">
        <f>VLOOKUP($A28,'Return Data'!$B$7:$R$2843,12,0)</f>
        <v>3.1928000000000001</v>
      </c>
      <c r="S28" s="66">
        <f t="shared" si="7"/>
        <v>13</v>
      </c>
      <c r="T28" s="65">
        <f>VLOOKUP($A28,'Return Data'!$B$7:$R$2843,13,0)</f>
        <v>3.1995</v>
      </c>
      <c r="U28" s="66">
        <f t="shared" si="8"/>
        <v>15</v>
      </c>
      <c r="V28" s="65">
        <f>VLOOKUP($A28,'Return Data'!$B$7:$R$2843,17,0)</f>
        <v>4.1341000000000001</v>
      </c>
      <c r="W28" s="66">
        <f t="shared" si="12"/>
        <v>7</v>
      </c>
      <c r="X28" s="65">
        <f>VLOOKUP($A28,'Return Data'!$B$7:$R$2843,14,0)</f>
        <v>5.1348000000000003</v>
      </c>
      <c r="Y28" s="66">
        <f t="shared" si="13"/>
        <v>16</v>
      </c>
      <c r="Z28" s="65">
        <f>VLOOKUP($A28,'Return Data'!$B$7:$R$2843,16,0)</f>
        <v>7.0251000000000001</v>
      </c>
      <c r="AA28" s="67">
        <f t="shared" si="11"/>
        <v>20</v>
      </c>
    </row>
    <row r="29" spans="1:27" x14ac:dyDescent="0.3">
      <c r="A29" s="63" t="s">
        <v>437</v>
      </c>
      <c r="B29" s="64">
        <f>VLOOKUP($A29,'Return Data'!$B$7:$R$2843,3,0)</f>
        <v>44438</v>
      </c>
      <c r="C29" s="65">
        <f>VLOOKUP($A29,'Return Data'!$B$7:$R$2843,4,0)</f>
        <v>1347.6</v>
      </c>
      <c r="D29" s="65">
        <f>VLOOKUP($A29,'Return Data'!$B$7:$R$2843,5,0)</f>
        <v>3.2044999999999999</v>
      </c>
      <c r="E29" s="66">
        <f t="shared" si="0"/>
        <v>23</v>
      </c>
      <c r="F29" s="65">
        <f>VLOOKUP($A29,'Return Data'!$B$7:$R$2843,6,0)</f>
        <v>3.1364000000000001</v>
      </c>
      <c r="G29" s="66">
        <f t="shared" si="1"/>
        <v>12</v>
      </c>
      <c r="H29" s="65">
        <f>VLOOKUP($A29,'Return Data'!$B$7:$R$2843,7,0)</f>
        <v>3.2848000000000002</v>
      </c>
      <c r="I29" s="66">
        <f t="shared" si="2"/>
        <v>11</v>
      </c>
      <c r="J29" s="65">
        <f>VLOOKUP($A29,'Return Data'!$B$7:$R$2843,8,0)</f>
        <v>3.3001999999999998</v>
      </c>
      <c r="K29" s="66">
        <f t="shared" si="3"/>
        <v>18</v>
      </c>
      <c r="L29" s="65">
        <f>VLOOKUP($A29,'Return Data'!$B$7:$R$2843,9,0)</f>
        <v>3.3256000000000001</v>
      </c>
      <c r="M29" s="66">
        <f t="shared" si="4"/>
        <v>23</v>
      </c>
      <c r="N29" s="65">
        <f>VLOOKUP($A29,'Return Data'!$B$7:$R$2843,10,0)</f>
        <v>3.3664999999999998</v>
      </c>
      <c r="O29" s="66">
        <f t="shared" si="5"/>
        <v>6</v>
      </c>
      <c r="P29" s="65">
        <f>VLOOKUP($A29,'Return Data'!$B$7:$R$2843,11,0)</f>
        <v>3.3382000000000001</v>
      </c>
      <c r="Q29" s="66">
        <f t="shared" si="6"/>
        <v>4</v>
      </c>
      <c r="R29" s="65">
        <f>VLOOKUP($A29,'Return Data'!$B$7:$R$2843,12,0)</f>
        <v>3.2528000000000001</v>
      </c>
      <c r="S29" s="66">
        <f t="shared" si="7"/>
        <v>5</v>
      </c>
      <c r="T29" s="65">
        <f>VLOOKUP($A29,'Return Data'!$B$7:$R$2843,13,0)</f>
        <v>3.2757000000000001</v>
      </c>
      <c r="U29" s="66">
        <f t="shared" si="8"/>
        <v>5</v>
      </c>
      <c r="V29" s="65">
        <f>VLOOKUP($A29,'Return Data'!$B$7:$R$2843,17,0)</f>
        <v>4.1871</v>
      </c>
      <c r="W29" s="66">
        <f t="shared" si="12"/>
        <v>3</v>
      </c>
      <c r="X29" s="65">
        <f>VLOOKUP($A29,'Return Data'!$B$7:$R$2843,14,0)</f>
        <v>5.2445000000000004</v>
      </c>
      <c r="Y29" s="66">
        <f t="shared" si="13"/>
        <v>3</v>
      </c>
      <c r="Z29" s="65">
        <f>VLOOKUP($A29,'Return Data'!$B$7:$R$2843,16,0)</f>
        <v>5.9499000000000004</v>
      </c>
      <c r="AA29" s="67">
        <f t="shared" si="11"/>
        <v>31</v>
      </c>
    </row>
    <row r="30" spans="1:27" x14ac:dyDescent="0.3">
      <c r="A30" s="63" t="s">
        <v>250</v>
      </c>
      <c r="B30" s="64">
        <f>VLOOKUP($A30,'Return Data'!$B$7:$R$2843,3,0)</f>
        <v>44438</v>
      </c>
      <c r="C30" s="65">
        <f>VLOOKUP($A30,'Return Data'!$B$7:$R$2843,4,0)</f>
        <v>2173.35</v>
      </c>
      <c r="D30" s="65">
        <f>VLOOKUP($A30,'Return Data'!$B$7:$R$2843,5,0)</f>
        <v>3.1240000000000001</v>
      </c>
      <c r="E30" s="66">
        <f t="shared" si="0"/>
        <v>27</v>
      </c>
      <c r="F30" s="65">
        <f>VLOOKUP($A30,'Return Data'!$B$7:$R$2843,6,0)</f>
        <v>3.0489000000000002</v>
      </c>
      <c r="G30" s="66">
        <f t="shared" si="1"/>
        <v>25</v>
      </c>
      <c r="H30" s="65">
        <f>VLOOKUP($A30,'Return Data'!$B$7:$R$2843,7,0)</f>
        <v>3.2528999999999999</v>
      </c>
      <c r="I30" s="66">
        <f t="shared" si="2"/>
        <v>18</v>
      </c>
      <c r="J30" s="65">
        <f>VLOOKUP($A30,'Return Data'!$B$7:$R$2843,8,0)</f>
        <v>3.3161</v>
      </c>
      <c r="K30" s="66">
        <f t="shared" si="3"/>
        <v>14</v>
      </c>
      <c r="L30" s="65">
        <f>VLOOKUP($A30,'Return Data'!$B$7:$R$2843,9,0)</f>
        <v>3.3515999999999999</v>
      </c>
      <c r="M30" s="66">
        <f t="shared" si="4"/>
        <v>14</v>
      </c>
      <c r="N30" s="65">
        <f>VLOOKUP($A30,'Return Data'!$B$7:$R$2843,10,0)</f>
        <v>3.3618000000000001</v>
      </c>
      <c r="O30" s="66">
        <f t="shared" si="5"/>
        <v>7</v>
      </c>
      <c r="P30" s="65">
        <f>VLOOKUP($A30,'Return Data'!$B$7:$R$2843,11,0)</f>
        <v>3.3249</v>
      </c>
      <c r="Q30" s="66">
        <f t="shared" si="6"/>
        <v>5</v>
      </c>
      <c r="R30" s="65">
        <f>VLOOKUP($A30,'Return Data'!$B$7:$R$2843,12,0)</f>
        <v>3.2749999999999999</v>
      </c>
      <c r="S30" s="66">
        <f t="shared" si="7"/>
        <v>3</v>
      </c>
      <c r="T30" s="65">
        <f>VLOOKUP($A30,'Return Data'!$B$7:$R$2843,13,0)</f>
        <v>3.2938999999999998</v>
      </c>
      <c r="U30" s="66">
        <f t="shared" si="8"/>
        <v>3</v>
      </c>
      <c r="V30" s="65">
        <f>VLOOKUP($A30,'Return Data'!$B$7:$R$2843,17,0)</f>
        <v>4.1055999999999999</v>
      </c>
      <c r="W30" s="66">
        <f t="shared" si="12"/>
        <v>13</v>
      </c>
      <c r="X30" s="65">
        <f>VLOOKUP($A30,'Return Data'!$B$7:$R$2843,14,0)</f>
        <v>5.1512000000000002</v>
      </c>
      <c r="Y30" s="66">
        <f t="shared" si="13"/>
        <v>14</v>
      </c>
      <c r="Z30" s="65">
        <f>VLOOKUP($A30,'Return Data'!$B$7:$R$2843,16,0)</f>
        <v>6.3346999999999998</v>
      </c>
      <c r="AA30" s="67">
        <f t="shared" si="11"/>
        <v>29</v>
      </c>
    </row>
    <row r="31" spans="1:27" x14ac:dyDescent="0.3">
      <c r="A31" s="63" t="s">
        <v>251</v>
      </c>
      <c r="B31" s="64">
        <f>VLOOKUP($A31,'Return Data'!$B$7:$R$2843,3,0)</f>
        <v>44438</v>
      </c>
      <c r="C31" s="65">
        <f>VLOOKUP($A31,'Return Data'!$B$7:$R$2843,4,0)</f>
        <v>11.133699999999999</v>
      </c>
      <c r="D31" s="65">
        <f>VLOOKUP($A31,'Return Data'!$B$7:$R$2843,5,0)</f>
        <v>2.9506999999999999</v>
      </c>
      <c r="E31" s="66">
        <f t="shared" si="0"/>
        <v>32</v>
      </c>
      <c r="F31" s="65">
        <f>VLOOKUP($A31,'Return Data'!$B$7:$R$2843,6,0)</f>
        <v>2.8418999999999999</v>
      </c>
      <c r="G31" s="66">
        <f t="shared" si="1"/>
        <v>34</v>
      </c>
      <c r="H31" s="65">
        <f>VLOOKUP($A31,'Return Data'!$B$7:$R$2843,7,0)</f>
        <v>3.2334999999999998</v>
      </c>
      <c r="I31" s="66">
        <f t="shared" si="2"/>
        <v>24</v>
      </c>
      <c r="J31" s="65">
        <f>VLOOKUP($A31,'Return Data'!$B$7:$R$2843,8,0)</f>
        <v>3.1415999999999999</v>
      </c>
      <c r="K31" s="66">
        <f t="shared" si="3"/>
        <v>33</v>
      </c>
      <c r="L31" s="65">
        <f>VLOOKUP($A31,'Return Data'!$B$7:$R$2843,9,0)</f>
        <v>3.0748000000000002</v>
      </c>
      <c r="M31" s="66">
        <f t="shared" si="4"/>
        <v>33</v>
      </c>
      <c r="N31" s="65">
        <f>VLOOKUP($A31,'Return Data'!$B$7:$R$2843,10,0)</f>
        <v>3.0124</v>
      </c>
      <c r="O31" s="66">
        <f t="shared" si="5"/>
        <v>34</v>
      </c>
      <c r="P31" s="65">
        <f>VLOOKUP($A31,'Return Data'!$B$7:$R$2843,11,0)</f>
        <v>2.9098999999999999</v>
      </c>
      <c r="Q31" s="66">
        <f t="shared" si="6"/>
        <v>35</v>
      </c>
      <c r="R31" s="65">
        <f>VLOOKUP($A31,'Return Data'!$B$7:$R$2843,12,0)</f>
        <v>2.8565</v>
      </c>
      <c r="S31" s="66">
        <f t="shared" si="7"/>
        <v>36</v>
      </c>
      <c r="T31" s="65">
        <f>VLOOKUP($A31,'Return Data'!$B$7:$R$2843,13,0)</f>
        <v>2.8849999999999998</v>
      </c>
      <c r="U31" s="66">
        <f t="shared" si="8"/>
        <v>36</v>
      </c>
      <c r="V31" s="65"/>
      <c r="W31" s="66"/>
      <c r="X31" s="65"/>
      <c r="Y31" s="66"/>
      <c r="Z31" s="65">
        <f>VLOOKUP($A31,'Return Data'!$B$7:$R$2843,16,0)</f>
        <v>4.0597000000000003</v>
      </c>
      <c r="AA31" s="67">
        <f t="shared" si="11"/>
        <v>36</v>
      </c>
    </row>
    <row r="32" spans="1:27" x14ac:dyDescent="0.3">
      <c r="A32" s="63" t="s">
        <v>2022</v>
      </c>
      <c r="B32" s="64">
        <f>VLOOKUP($A32,'Return Data'!$B$7:$R$2843,3,0)</f>
        <v>44438</v>
      </c>
      <c r="C32" s="65">
        <f>VLOOKUP($A32,'Return Data'!$B$7:$R$2843,4,0)</f>
        <v>2262.857</v>
      </c>
      <c r="D32" s="65">
        <f>VLOOKUP($A32,'Return Data'!$B$7:$R$2843,5,0)</f>
        <v>3.2246999999999999</v>
      </c>
      <c r="E32" s="66">
        <f t="shared" si="0"/>
        <v>21</v>
      </c>
      <c r="F32" s="65">
        <f>VLOOKUP($A32,'Return Data'!$B$7:$R$2843,6,0)</f>
        <v>3.2382</v>
      </c>
      <c r="G32" s="66">
        <f t="shared" si="1"/>
        <v>2</v>
      </c>
      <c r="H32" s="65">
        <f>VLOOKUP($A32,'Return Data'!$B$7:$R$2843,7,0)</f>
        <v>3.4264000000000001</v>
      </c>
      <c r="I32" s="66">
        <f t="shared" si="2"/>
        <v>1</v>
      </c>
      <c r="J32" s="65">
        <f>VLOOKUP($A32,'Return Data'!$B$7:$R$2843,8,0)</f>
        <v>3.4927000000000001</v>
      </c>
      <c r="K32" s="66">
        <f t="shared" si="3"/>
        <v>1</v>
      </c>
      <c r="L32" s="65">
        <f>VLOOKUP($A32,'Return Data'!$B$7:$R$2843,9,0)</f>
        <v>3.4716999999999998</v>
      </c>
      <c r="M32" s="66">
        <f t="shared" si="4"/>
        <v>1</v>
      </c>
      <c r="N32" s="65">
        <f>VLOOKUP($A32,'Return Data'!$B$7:$R$2843,10,0)</f>
        <v>3.2136</v>
      </c>
      <c r="O32" s="66">
        <f t="shared" si="5"/>
        <v>29</v>
      </c>
      <c r="P32" s="65">
        <f>VLOOKUP($A32,'Return Data'!$B$7:$R$2843,11,0)</f>
        <v>3.1991999999999998</v>
      </c>
      <c r="Q32" s="66">
        <f t="shared" si="6"/>
        <v>29</v>
      </c>
      <c r="R32" s="65">
        <f>VLOOKUP($A32,'Return Data'!$B$7:$R$2843,12,0)</f>
        <v>3.1345000000000001</v>
      </c>
      <c r="S32" s="66">
        <f t="shared" si="7"/>
        <v>27</v>
      </c>
      <c r="T32" s="65">
        <f>VLOOKUP($A32,'Return Data'!$B$7:$R$2843,13,0)</f>
        <v>3.0861999999999998</v>
      </c>
      <c r="U32" s="66">
        <f t="shared" si="8"/>
        <v>31</v>
      </c>
      <c r="V32" s="65">
        <f>VLOOKUP($A32,'Return Data'!$B$7:$R$2843,17,0)</f>
        <v>3.7081</v>
      </c>
      <c r="W32" s="66">
        <f t="shared" ref="W32:W44" si="14">RANK(V32,V$8:V$45,0)</f>
        <v>31</v>
      </c>
      <c r="X32" s="65">
        <f>VLOOKUP($A32,'Return Data'!$B$7:$R$2843,14,0)</f>
        <v>4.8417000000000003</v>
      </c>
      <c r="Y32" s="66">
        <f>RANK(X32,X$8:X$45,0)</f>
        <v>29</v>
      </c>
      <c r="Z32" s="65">
        <f>VLOOKUP($A32,'Return Data'!$B$7:$R$2843,16,0)</f>
        <v>7.3367000000000004</v>
      </c>
      <c r="AA32" s="67">
        <f t="shared" si="11"/>
        <v>7</v>
      </c>
    </row>
    <row r="33" spans="1:27" x14ac:dyDescent="0.3">
      <c r="A33" s="63" t="s">
        <v>252</v>
      </c>
      <c r="B33" s="64">
        <f>VLOOKUP($A33,'Return Data'!$B$7:$R$2843,3,0)</f>
        <v>44438</v>
      </c>
      <c r="C33" s="65">
        <f>VLOOKUP($A33,'Return Data'!$B$7:$R$2843,4,0)</f>
        <v>5064.2704999999996</v>
      </c>
      <c r="D33" s="65">
        <f>VLOOKUP($A33,'Return Data'!$B$7:$R$2843,5,0)</f>
        <v>3.1440999999999999</v>
      </c>
      <c r="E33" s="66">
        <f t="shared" si="0"/>
        <v>25</v>
      </c>
      <c r="F33" s="65">
        <f>VLOOKUP($A33,'Return Data'!$B$7:$R$2843,6,0)</f>
        <v>3.0834000000000001</v>
      </c>
      <c r="G33" s="66">
        <f t="shared" si="1"/>
        <v>20</v>
      </c>
      <c r="H33" s="65">
        <f>VLOOKUP($A33,'Return Data'!$B$7:$R$2843,7,0)</f>
        <v>3.2484999999999999</v>
      </c>
      <c r="I33" s="66">
        <f t="shared" si="2"/>
        <v>20</v>
      </c>
      <c r="J33" s="65">
        <f>VLOOKUP($A33,'Return Data'!$B$7:$R$2843,8,0)</f>
        <v>3.2795000000000001</v>
      </c>
      <c r="K33" s="66">
        <f t="shared" si="3"/>
        <v>20</v>
      </c>
      <c r="L33" s="65">
        <f>VLOOKUP($A33,'Return Data'!$B$7:$R$2843,9,0)</f>
        <v>3.3473999999999999</v>
      </c>
      <c r="M33" s="66">
        <f t="shared" si="4"/>
        <v>16</v>
      </c>
      <c r="N33" s="65">
        <f>VLOOKUP($A33,'Return Data'!$B$7:$R$2843,10,0)</f>
        <v>3.2915000000000001</v>
      </c>
      <c r="O33" s="66">
        <f t="shared" si="5"/>
        <v>24</v>
      </c>
      <c r="P33" s="65">
        <f>VLOOKUP($A33,'Return Data'!$B$7:$R$2843,11,0)</f>
        <v>3.2286999999999999</v>
      </c>
      <c r="Q33" s="66">
        <f t="shared" si="6"/>
        <v>25</v>
      </c>
      <c r="R33" s="65">
        <f>VLOOKUP($A33,'Return Data'!$B$7:$R$2843,12,0)</f>
        <v>3.1433</v>
      </c>
      <c r="S33" s="66">
        <f t="shared" si="7"/>
        <v>26</v>
      </c>
      <c r="T33" s="65">
        <f>VLOOKUP($A33,'Return Data'!$B$7:$R$2843,13,0)</f>
        <v>3.169</v>
      </c>
      <c r="U33" s="66">
        <f t="shared" si="8"/>
        <v>25</v>
      </c>
      <c r="V33" s="65">
        <f>VLOOKUP($A33,'Return Data'!$B$7:$R$2843,17,0)</f>
        <v>4.1172000000000004</v>
      </c>
      <c r="W33" s="66">
        <f t="shared" si="14"/>
        <v>10</v>
      </c>
      <c r="X33" s="65">
        <f>VLOOKUP($A33,'Return Data'!$B$7:$R$2843,14,0)</f>
        <v>5.2084000000000001</v>
      </c>
      <c r="Y33" s="66">
        <f>RANK(X33,X$8:X$45,0)</f>
        <v>5</v>
      </c>
      <c r="Z33" s="65">
        <f>VLOOKUP($A33,'Return Data'!$B$7:$R$2843,16,0)</f>
        <v>7.0190999999999999</v>
      </c>
      <c r="AA33" s="67">
        <f t="shared" si="11"/>
        <v>21</v>
      </c>
    </row>
    <row r="34" spans="1:27" x14ac:dyDescent="0.3">
      <c r="A34" s="63" t="s">
        <v>253</v>
      </c>
      <c r="B34" s="64">
        <f>VLOOKUP($A34,'Return Data'!$B$7:$R$2843,3,0)</f>
        <v>44438</v>
      </c>
      <c r="C34" s="65">
        <f>VLOOKUP($A34,'Return Data'!$B$7:$R$2843,4,0)</f>
        <v>1164.5716</v>
      </c>
      <c r="D34" s="65">
        <f>VLOOKUP($A34,'Return Data'!$B$7:$R$2843,5,0)</f>
        <v>3.4636</v>
      </c>
      <c r="E34" s="66">
        <f t="shared" si="0"/>
        <v>5</v>
      </c>
      <c r="F34" s="65">
        <f>VLOOKUP($A34,'Return Data'!$B$7:$R$2843,6,0)</f>
        <v>3.0922000000000001</v>
      </c>
      <c r="G34" s="66">
        <f t="shared" si="1"/>
        <v>18</v>
      </c>
      <c r="H34" s="65">
        <f>VLOOKUP($A34,'Return Data'!$B$7:$R$2843,7,0)</f>
        <v>3.2839999999999998</v>
      </c>
      <c r="I34" s="66">
        <f t="shared" si="2"/>
        <v>12</v>
      </c>
      <c r="J34" s="65">
        <f>VLOOKUP($A34,'Return Data'!$B$7:$R$2843,8,0)</f>
        <v>3.3300999999999998</v>
      </c>
      <c r="K34" s="66">
        <f t="shared" si="3"/>
        <v>13</v>
      </c>
      <c r="L34" s="65">
        <f>VLOOKUP($A34,'Return Data'!$B$7:$R$2843,9,0)</f>
        <v>3.2517</v>
      </c>
      <c r="M34" s="66">
        <f t="shared" si="4"/>
        <v>31</v>
      </c>
      <c r="N34" s="65">
        <f>VLOOKUP($A34,'Return Data'!$B$7:$R$2843,10,0)</f>
        <v>3.194</v>
      </c>
      <c r="O34" s="66">
        <f t="shared" si="5"/>
        <v>31</v>
      </c>
      <c r="P34" s="65">
        <f>VLOOKUP($A34,'Return Data'!$B$7:$R$2843,11,0)</f>
        <v>3.1019000000000001</v>
      </c>
      <c r="Q34" s="66">
        <f t="shared" si="6"/>
        <v>31</v>
      </c>
      <c r="R34" s="65">
        <f>VLOOKUP($A34,'Return Data'!$B$7:$R$2843,12,0)</f>
        <v>3.0274999999999999</v>
      </c>
      <c r="S34" s="66">
        <f t="shared" si="7"/>
        <v>32</v>
      </c>
      <c r="T34" s="65">
        <f>VLOOKUP($A34,'Return Data'!$B$7:$R$2843,13,0)</f>
        <v>3.0539000000000001</v>
      </c>
      <c r="U34" s="66">
        <f t="shared" si="8"/>
        <v>32</v>
      </c>
      <c r="V34" s="65">
        <f>VLOOKUP($A34,'Return Data'!$B$7:$R$2843,17,0)</f>
        <v>3.6831999999999998</v>
      </c>
      <c r="W34" s="66">
        <f t="shared" si="14"/>
        <v>32</v>
      </c>
      <c r="X34" s="65"/>
      <c r="Y34" s="66"/>
      <c r="Z34" s="65">
        <f>VLOOKUP($A34,'Return Data'!$B$7:$R$2843,16,0)</f>
        <v>4.7149999999999999</v>
      </c>
      <c r="AA34" s="67">
        <f t="shared" si="11"/>
        <v>33</v>
      </c>
    </row>
    <row r="35" spans="1:27" x14ac:dyDescent="0.3">
      <c r="A35" s="63" t="s">
        <v>254</v>
      </c>
      <c r="B35" s="64">
        <f>VLOOKUP($A35,'Return Data'!$B$7:$R$2843,3,0)</f>
        <v>44438</v>
      </c>
      <c r="C35" s="65">
        <f>VLOOKUP($A35,'Return Data'!$B$7:$R$2843,4,0)</f>
        <v>269.90019999999998</v>
      </c>
      <c r="D35" s="65">
        <f>VLOOKUP($A35,'Return Data'!$B$7:$R$2843,5,0)</f>
        <v>3.3540999999999999</v>
      </c>
      <c r="E35" s="66">
        <f t="shared" si="0"/>
        <v>9</v>
      </c>
      <c r="F35" s="65">
        <f>VLOOKUP($A35,'Return Data'!$B$7:$R$2843,6,0)</f>
        <v>3.2509999999999999</v>
      </c>
      <c r="G35" s="66">
        <f t="shared" si="1"/>
        <v>1</v>
      </c>
      <c r="H35" s="65">
        <f>VLOOKUP($A35,'Return Data'!$B$7:$R$2843,7,0)</f>
        <v>3.3908</v>
      </c>
      <c r="I35" s="66">
        <f t="shared" si="2"/>
        <v>3</v>
      </c>
      <c r="J35" s="65">
        <f>VLOOKUP($A35,'Return Data'!$B$7:$R$2843,8,0)</f>
        <v>3.3378000000000001</v>
      </c>
      <c r="K35" s="66">
        <f t="shared" si="3"/>
        <v>11</v>
      </c>
      <c r="L35" s="65">
        <f>VLOOKUP($A35,'Return Data'!$B$7:$R$2843,9,0)</f>
        <v>3.3462999999999998</v>
      </c>
      <c r="M35" s="66">
        <f t="shared" si="4"/>
        <v>17</v>
      </c>
      <c r="N35" s="65">
        <f>VLOOKUP($A35,'Return Data'!$B$7:$R$2843,10,0)</f>
        <v>3.3317000000000001</v>
      </c>
      <c r="O35" s="66">
        <f t="shared" si="5"/>
        <v>13</v>
      </c>
      <c r="P35" s="65">
        <f>VLOOKUP($A35,'Return Data'!$B$7:$R$2843,11,0)</f>
        <v>3.2850000000000001</v>
      </c>
      <c r="Q35" s="66">
        <f t="shared" si="6"/>
        <v>11</v>
      </c>
      <c r="R35" s="65">
        <f>VLOOKUP($A35,'Return Data'!$B$7:$R$2843,12,0)</f>
        <v>3.1859999999999999</v>
      </c>
      <c r="S35" s="66">
        <f t="shared" si="7"/>
        <v>14</v>
      </c>
      <c r="T35" s="65">
        <f>VLOOKUP($A35,'Return Data'!$B$7:$R$2843,13,0)</f>
        <v>3.1951999999999998</v>
      </c>
      <c r="U35" s="66">
        <f t="shared" si="8"/>
        <v>17</v>
      </c>
      <c r="V35" s="65">
        <f>VLOOKUP($A35,'Return Data'!$B$7:$R$2843,17,0)</f>
        <v>4.1094999999999997</v>
      </c>
      <c r="W35" s="66">
        <f t="shared" si="14"/>
        <v>12</v>
      </c>
      <c r="X35" s="65">
        <f>VLOOKUP($A35,'Return Data'!$B$7:$R$2843,14,0)</f>
        <v>5.2015000000000002</v>
      </c>
      <c r="Y35" s="66">
        <f t="shared" ref="Y35:Y44" si="15">RANK(X35,X$8:X$45,0)</f>
        <v>7</v>
      </c>
      <c r="Z35" s="65">
        <f>VLOOKUP($A35,'Return Data'!$B$7:$R$2843,16,0)</f>
        <v>7.351</v>
      </c>
      <c r="AA35" s="67">
        <f t="shared" si="11"/>
        <v>6</v>
      </c>
    </row>
    <row r="36" spans="1:27" x14ac:dyDescent="0.3">
      <c r="A36" s="63" t="s">
        <v>255</v>
      </c>
      <c r="B36" s="64">
        <f>VLOOKUP($A36,'Return Data'!$B$7:$R$2843,3,0)</f>
        <v>44438</v>
      </c>
      <c r="C36" s="65">
        <f>VLOOKUP($A36,'Return Data'!$B$7:$R$2843,4,0)</f>
        <v>2928.6055999999999</v>
      </c>
      <c r="D36" s="65">
        <f>VLOOKUP($A36,'Return Data'!$B$7:$R$2843,5,0)</f>
        <v>2.9117000000000002</v>
      </c>
      <c r="E36" s="66">
        <f t="shared" si="0"/>
        <v>33</v>
      </c>
      <c r="F36" s="65">
        <f>VLOOKUP($A36,'Return Data'!$B$7:$R$2843,6,0)</f>
        <v>2.9773000000000001</v>
      </c>
      <c r="G36" s="66">
        <f t="shared" si="1"/>
        <v>29</v>
      </c>
      <c r="H36" s="65">
        <f>VLOOKUP($A36,'Return Data'!$B$7:$R$2843,7,0)</f>
        <v>3.1659999999999999</v>
      </c>
      <c r="I36" s="66">
        <f t="shared" si="2"/>
        <v>33</v>
      </c>
      <c r="J36" s="65">
        <f>VLOOKUP($A36,'Return Data'!$B$7:$R$2843,8,0)</f>
        <v>3.1966000000000001</v>
      </c>
      <c r="K36" s="66">
        <f t="shared" si="3"/>
        <v>32</v>
      </c>
      <c r="L36" s="65">
        <f>VLOOKUP($A36,'Return Data'!$B$7:$R$2843,9,0)</f>
        <v>3.1863000000000001</v>
      </c>
      <c r="M36" s="66">
        <f t="shared" si="4"/>
        <v>32</v>
      </c>
      <c r="N36" s="65">
        <f>VLOOKUP($A36,'Return Data'!$B$7:$R$2843,10,0)</f>
        <v>3.2040000000000002</v>
      </c>
      <c r="O36" s="66">
        <f t="shared" si="5"/>
        <v>30</v>
      </c>
      <c r="P36" s="65">
        <f>VLOOKUP($A36,'Return Data'!$B$7:$R$2843,11,0)</f>
        <v>3.1718999999999999</v>
      </c>
      <c r="Q36" s="66">
        <f t="shared" si="6"/>
        <v>30</v>
      </c>
      <c r="R36" s="65">
        <f>VLOOKUP($A36,'Return Data'!$B$7:$R$2843,12,0)</f>
        <v>3.1120999999999999</v>
      </c>
      <c r="S36" s="66">
        <f t="shared" si="7"/>
        <v>30</v>
      </c>
      <c r="T36" s="65">
        <f>VLOOKUP($A36,'Return Data'!$B$7:$R$2843,13,0)</f>
        <v>3.1231</v>
      </c>
      <c r="U36" s="66">
        <f t="shared" si="8"/>
        <v>29</v>
      </c>
      <c r="V36" s="65">
        <f>VLOOKUP($A36,'Return Data'!$B$7:$R$2843,17,0)</f>
        <v>3.8388</v>
      </c>
      <c r="W36" s="66">
        <f t="shared" si="14"/>
        <v>29</v>
      </c>
      <c r="X36" s="65">
        <f>VLOOKUP($A36,'Return Data'!$B$7:$R$2843,14,0)</f>
        <v>1.7511000000000001</v>
      </c>
      <c r="Y36" s="66">
        <f t="shared" si="15"/>
        <v>33</v>
      </c>
      <c r="Z36" s="65">
        <f>VLOOKUP($A36,'Return Data'!$B$7:$R$2843,16,0)</f>
        <v>6.5204000000000004</v>
      </c>
      <c r="AA36" s="67">
        <f t="shared" si="11"/>
        <v>28</v>
      </c>
    </row>
    <row r="37" spans="1:27" x14ac:dyDescent="0.3">
      <c r="A37" s="63" t="s">
        <v>256</v>
      </c>
      <c r="B37" s="64">
        <f>VLOOKUP($A37,'Return Data'!$B$7:$R$2843,3,0)</f>
        <v>44438</v>
      </c>
      <c r="C37" s="65">
        <f>VLOOKUP($A37,'Return Data'!$B$7:$R$2843,4,0)</f>
        <v>32.957299999999996</v>
      </c>
      <c r="D37" s="65">
        <f>VLOOKUP($A37,'Return Data'!$B$7:$R$2843,5,0)</f>
        <v>3.3228</v>
      </c>
      <c r="E37" s="66">
        <f t="shared" si="0"/>
        <v>14</v>
      </c>
      <c r="F37" s="65">
        <f>VLOOKUP($A37,'Return Data'!$B$7:$R$2843,6,0)</f>
        <v>3.2126000000000001</v>
      </c>
      <c r="G37" s="66">
        <f t="shared" si="1"/>
        <v>3</v>
      </c>
      <c r="H37" s="65">
        <f>VLOOKUP($A37,'Return Data'!$B$7:$R$2843,7,0)</f>
        <v>3.3721000000000001</v>
      </c>
      <c r="I37" s="66">
        <f t="shared" si="2"/>
        <v>5</v>
      </c>
      <c r="J37" s="65">
        <f>VLOOKUP($A37,'Return Data'!$B$7:$R$2843,8,0)</f>
        <v>3.3426</v>
      </c>
      <c r="K37" s="66">
        <f t="shared" si="3"/>
        <v>9</v>
      </c>
      <c r="L37" s="65">
        <f>VLOOKUP($A37,'Return Data'!$B$7:$R$2843,9,0)</f>
        <v>3.4073000000000002</v>
      </c>
      <c r="M37" s="66">
        <f t="shared" si="4"/>
        <v>4</v>
      </c>
      <c r="N37" s="65">
        <f>VLOOKUP($A37,'Return Data'!$B$7:$R$2843,10,0)</f>
        <v>3.4742000000000002</v>
      </c>
      <c r="O37" s="66">
        <f t="shared" si="5"/>
        <v>1</v>
      </c>
      <c r="P37" s="65">
        <f>VLOOKUP($A37,'Return Data'!$B$7:$R$2843,11,0)</f>
        <v>3.9266000000000001</v>
      </c>
      <c r="Q37" s="66">
        <f t="shared" si="6"/>
        <v>1</v>
      </c>
      <c r="R37" s="65">
        <f>VLOOKUP($A37,'Return Data'!$B$7:$R$2843,12,0)</f>
        <v>3.9914999999999998</v>
      </c>
      <c r="S37" s="66">
        <f t="shared" si="7"/>
        <v>1</v>
      </c>
      <c r="T37" s="65">
        <f>VLOOKUP($A37,'Return Data'!$B$7:$R$2843,13,0)</f>
        <v>4.2061999999999999</v>
      </c>
      <c r="U37" s="66">
        <f t="shared" si="8"/>
        <v>1</v>
      </c>
      <c r="V37" s="65">
        <f>VLOOKUP($A37,'Return Data'!$B$7:$R$2843,17,0)</f>
        <v>4.8594999999999997</v>
      </c>
      <c r="W37" s="66">
        <f t="shared" si="14"/>
        <v>1</v>
      </c>
      <c r="X37" s="65">
        <f>VLOOKUP($A37,'Return Data'!$B$7:$R$2843,14,0)</f>
        <v>5.7427999999999999</v>
      </c>
      <c r="Y37" s="66">
        <f t="shared" si="15"/>
        <v>1</v>
      </c>
      <c r="Z37" s="65">
        <f>VLOOKUP($A37,'Return Data'!$B$7:$R$2843,16,0)</f>
        <v>7.7747000000000002</v>
      </c>
      <c r="AA37" s="67">
        <f t="shared" si="11"/>
        <v>1</v>
      </c>
    </row>
    <row r="38" spans="1:27" x14ac:dyDescent="0.3">
      <c r="A38" s="63" t="s">
        <v>257</v>
      </c>
      <c r="B38" s="64">
        <f>VLOOKUP($A38,'Return Data'!$B$7:$R$2843,3,0)</f>
        <v>44438</v>
      </c>
      <c r="C38" s="65">
        <f>VLOOKUP($A38,'Return Data'!$B$7:$R$2843,4,0)</f>
        <v>28.068100000000001</v>
      </c>
      <c r="D38" s="65">
        <f>VLOOKUP($A38,'Return Data'!$B$7:$R$2843,5,0)</f>
        <v>3.2513000000000001</v>
      </c>
      <c r="E38" s="66">
        <f t="shared" si="0"/>
        <v>19</v>
      </c>
      <c r="F38" s="65">
        <f>VLOOKUP($A38,'Return Data'!$B$7:$R$2843,6,0)</f>
        <v>3.0350000000000001</v>
      </c>
      <c r="G38" s="66">
        <f t="shared" si="1"/>
        <v>27</v>
      </c>
      <c r="H38" s="65">
        <f>VLOOKUP($A38,'Return Data'!$B$7:$R$2843,7,0)</f>
        <v>3.2717000000000001</v>
      </c>
      <c r="I38" s="66">
        <f t="shared" si="2"/>
        <v>15</v>
      </c>
      <c r="J38" s="65">
        <f>VLOOKUP($A38,'Return Data'!$B$7:$R$2843,8,0)</f>
        <v>3.2923</v>
      </c>
      <c r="K38" s="66">
        <f t="shared" si="3"/>
        <v>19</v>
      </c>
      <c r="L38" s="65">
        <f>VLOOKUP($A38,'Return Data'!$B$7:$R$2843,9,0)</f>
        <v>3.2642000000000002</v>
      </c>
      <c r="M38" s="66">
        <f t="shared" si="4"/>
        <v>29</v>
      </c>
      <c r="N38" s="65">
        <f>VLOOKUP($A38,'Return Data'!$B$7:$R$2843,10,0)</f>
        <v>3.1787999999999998</v>
      </c>
      <c r="O38" s="66">
        <f t="shared" si="5"/>
        <v>32</v>
      </c>
      <c r="P38" s="65">
        <f>VLOOKUP($A38,'Return Data'!$B$7:$R$2843,11,0)</f>
        <v>3.0825999999999998</v>
      </c>
      <c r="Q38" s="66">
        <f t="shared" si="6"/>
        <v>32</v>
      </c>
      <c r="R38" s="65">
        <f>VLOOKUP($A38,'Return Data'!$B$7:$R$2843,12,0)</f>
        <v>3.0175000000000001</v>
      </c>
      <c r="S38" s="66">
        <f t="shared" si="7"/>
        <v>33</v>
      </c>
      <c r="T38" s="65">
        <f>VLOOKUP($A38,'Return Data'!$B$7:$R$2843,13,0)</f>
        <v>3.048</v>
      </c>
      <c r="U38" s="66">
        <f t="shared" si="8"/>
        <v>33</v>
      </c>
      <c r="V38" s="65">
        <f>VLOOKUP($A38,'Return Data'!$B$7:$R$2843,17,0)</f>
        <v>3.6566000000000001</v>
      </c>
      <c r="W38" s="66">
        <f t="shared" si="14"/>
        <v>33</v>
      </c>
      <c r="X38" s="65">
        <f>VLOOKUP($A38,'Return Data'!$B$7:$R$2843,14,0)</f>
        <v>4.6368</v>
      </c>
      <c r="Y38" s="66">
        <f t="shared" si="15"/>
        <v>30</v>
      </c>
      <c r="Z38" s="65">
        <f>VLOOKUP($A38,'Return Data'!$B$7:$R$2843,16,0)</f>
        <v>6.8893000000000004</v>
      </c>
      <c r="AA38" s="67">
        <f t="shared" si="11"/>
        <v>25</v>
      </c>
    </row>
    <row r="39" spans="1:27" x14ac:dyDescent="0.3">
      <c r="A39" s="63" t="s">
        <v>260</v>
      </c>
      <c r="B39" s="64">
        <f>VLOOKUP($A39,'Return Data'!$B$7:$R$2843,3,0)</f>
        <v>44438</v>
      </c>
      <c r="C39" s="65">
        <f>VLOOKUP($A39,'Return Data'!$B$7:$R$2843,4,0)</f>
        <v>3246.4967999999999</v>
      </c>
      <c r="D39" s="65">
        <f>VLOOKUP($A39,'Return Data'!$B$7:$R$2843,5,0)</f>
        <v>3.6160999999999999</v>
      </c>
      <c r="E39" s="66">
        <f t="shared" si="0"/>
        <v>1</v>
      </c>
      <c r="F39" s="65">
        <f>VLOOKUP($A39,'Return Data'!$B$7:$R$2843,6,0)</f>
        <v>3.1806999999999999</v>
      </c>
      <c r="G39" s="66">
        <f t="shared" si="1"/>
        <v>5</v>
      </c>
      <c r="H39" s="65">
        <f>VLOOKUP($A39,'Return Data'!$B$7:$R$2843,7,0)</f>
        <v>3.2829000000000002</v>
      </c>
      <c r="I39" s="66">
        <f t="shared" si="2"/>
        <v>13</v>
      </c>
      <c r="J39" s="65">
        <f>VLOOKUP($A39,'Return Data'!$B$7:$R$2843,8,0)</f>
        <v>3.3506999999999998</v>
      </c>
      <c r="K39" s="66">
        <f t="shared" si="3"/>
        <v>7</v>
      </c>
      <c r="L39" s="65">
        <f>VLOOKUP($A39,'Return Data'!$B$7:$R$2843,9,0)</f>
        <v>3.3980000000000001</v>
      </c>
      <c r="M39" s="66">
        <f t="shared" si="4"/>
        <v>5</v>
      </c>
      <c r="N39" s="65">
        <f>VLOOKUP($A39,'Return Data'!$B$7:$R$2843,10,0)</f>
        <v>3.3401000000000001</v>
      </c>
      <c r="O39" s="66">
        <f t="shared" si="5"/>
        <v>11</v>
      </c>
      <c r="P39" s="65">
        <f>VLOOKUP($A39,'Return Data'!$B$7:$R$2843,11,0)</f>
        <v>3.2761999999999998</v>
      </c>
      <c r="Q39" s="66">
        <f t="shared" si="6"/>
        <v>14</v>
      </c>
      <c r="R39" s="65">
        <f>VLOOKUP($A39,'Return Data'!$B$7:$R$2843,12,0)</f>
        <v>3.1844999999999999</v>
      </c>
      <c r="S39" s="66">
        <f t="shared" si="7"/>
        <v>15</v>
      </c>
      <c r="T39" s="65">
        <f>VLOOKUP($A39,'Return Data'!$B$7:$R$2843,13,0)</f>
        <v>3.2084000000000001</v>
      </c>
      <c r="U39" s="66">
        <f t="shared" si="8"/>
        <v>12</v>
      </c>
      <c r="V39" s="65">
        <f>VLOOKUP($A39,'Return Data'!$B$7:$R$2843,17,0)</f>
        <v>4.0753000000000004</v>
      </c>
      <c r="W39" s="66">
        <f t="shared" si="14"/>
        <v>18</v>
      </c>
      <c r="X39" s="65">
        <f>VLOOKUP($A39,'Return Data'!$B$7:$R$2843,14,0)</f>
        <v>5.1040999999999999</v>
      </c>
      <c r="Y39" s="66">
        <f t="shared" si="15"/>
        <v>20</v>
      </c>
      <c r="Z39" s="65">
        <f>VLOOKUP($A39,'Return Data'!$B$7:$R$2843,16,0)</f>
        <v>6.8669000000000002</v>
      </c>
      <c r="AA39" s="67">
        <f t="shared" si="11"/>
        <v>26</v>
      </c>
    </row>
    <row r="40" spans="1:27" x14ac:dyDescent="0.3">
      <c r="A40" s="63" t="s">
        <v>261</v>
      </c>
      <c r="B40" s="64">
        <f>VLOOKUP($A40,'Return Data'!$B$7:$R$2843,3,0)</f>
        <v>44438</v>
      </c>
      <c r="C40" s="65">
        <f>VLOOKUP($A40,'Return Data'!$B$7:$R$2843,4,0)</f>
        <v>43.7119</v>
      </c>
      <c r="D40" s="65">
        <f>VLOOKUP($A40,'Return Data'!$B$7:$R$2843,5,0)</f>
        <v>3.3403999999999998</v>
      </c>
      <c r="E40" s="66">
        <f t="shared" si="0"/>
        <v>12</v>
      </c>
      <c r="F40" s="65">
        <f>VLOOKUP($A40,'Return Data'!$B$7:$R$2843,6,0)</f>
        <v>3.1181999999999999</v>
      </c>
      <c r="G40" s="66">
        <f t="shared" si="1"/>
        <v>14</v>
      </c>
      <c r="H40" s="65">
        <f>VLOOKUP($A40,'Return Data'!$B$7:$R$2843,7,0)</f>
        <v>3.4018999999999999</v>
      </c>
      <c r="I40" s="66">
        <f t="shared" si="2"/>
        <v>2</v>
      </c>
      <c r="J40" s="65">
        <f>VLOOKUP($A40,'Return Data'!$B$7:$R$2843,8,0)</f>
        <v>3.3921999999999999</v>
      </c>
      <c r="K40" s="66">
        <f t="shared" si="3"/>
        <v>3</v>
      </c>
      <c r="L40" s="65">
        <f>VLOOKUP($A40,'Return Data'!$B$7:$R$2843,9,0)</f>
        <v>3.4281000000000001</v>
      </c>
      <c r="M40" s="66">
        <f t="shared" si="4"/>
        <v>2</v>
      </c>
      <c r="N40" s="65">
        <f>VLOOKUP($A40,'Return Data'!$B$7:$R$2843,10,0)</f>
        <v>3.3757999999999999</v>
      </c>
      <c r="O40" s="66">
        <f t="shared" si="5"/>
        <v>3</v>
      </c>
      <c r="P40" s="65">
        <f>VLOOKUP($A40,'Return Data'!$B$7:$R$2843,11,0)</f>
        <v>3.3224</v>
      </c>
      <c r="Q40" s="66">
        <f t="shared" si="6"/>
        <v>6</v>
      </c>
      <c r="R40" s="65">
        <f>VLOOKUP($A40,'Return Data'!$B$7:$R$2843,12,0)</f>
        <v>3.2393000000000001</v>
      </c>
      <c r="S40" s="66">
        <f t="shared" si="7"/>
        <v>7</v>
      </c>
      <c r="T40" s="65">
        <f>VLOOKUP($A40,'Return Data'!$B$7:$R$2843,13,0)</f>
        <v>3.2631000000000001</v>
      </c>
      <c r="U40" s="66">
        <f t="shared" si="8"/>
        <v>6</v>
      </c>
      <c r="V40" s="65">
        <f>VLOOKUP($A40,'Return Data'!$B$7:$R$2843,17,0)</f>
        <v>4.0940000000000003</v>
      </c>
      <c r="W40" s="66">
        <f t="shared" si="14"/>
        <v>15</v>
      </c>
      <c r="X40" s="65">
        <f>VLOOKUP($A40,'Return Data'!$B$7:$R$2843,14,0)</f>
        <v>5.1668000000000003</v>
      </c>
      <c r="Y40" s="66">
        <f t="shared" si="15"/>
        <v>11</v>
      </c>
      <c r="Z40" s="65">
        <f>VLOOKUP($A40,'Return Data'!$B$7:$R$2843,16,0)</f>
        <v>7.2721999999999998</v>
      </c>
      <c r="AA40" s="67">
        <f t="shared" si="11"/>
        <v>9</v>
      </c>
    </row>
    <row r="41" spans="1:27" x14ac:dyDescent="0.3">
      <c r="A41" s="63" t="s">
        <v>262</v>
      </c>
      <c r="B41" s="64">
        <f>VLOOKUP($A41,'Return Data'!$B$7:$R$2843,3,0)</f>
        <v>44438</v>
      </c>
      <c r="C41" s="65">
        <f>VLOOKUP($A41,'Return Data'!$B$7:$R$2843,4,0)</f>
        <v>3268.1594</v>
      </c>
      <c r="D41" s="65">
        <f>VLOOKUP($A41,'Return Data'!$B$7:$R$2843,5,0)</f>
        <v>3.2804000000000002</v>
      </c>
      <c r="E41" s="66">
        <f t="shared" si="0"/>
        <v>16</v>
      </c>
      <c r="F41" s="65">
        <f>VLOOKUP($A41,'Return Data'!$B$7:$R$2843,6,0)</f>
        <v>3.0363000000000002</v>
      </c>
      <c r="G41" s="66">
        <f t="shared" si="1"/>
        <v>26</v>
      </c>
      <c r="H41" s="65">
        <f>VLOOKUP($A41,'Return Data'!$B$7:$R$2843,7,0)</f>
        <v>3.2338</v>
      </c>
      <c r="I41" s="66">
        <f t="shared" si="2"/>
        <v>23</v>
      </c>
      <c r="J41" s="65">
        <f>VLOOKUP($A41,'Return Data'!$B$7:$R$2843,8,0)</f>
        <v>3.2665999999999999</v>
      </c>
      <c r="K41" s="66">
        <f t="shared" si="3"/>
        <v>25</v>
      </c>
      <c r="L41" s="65">
        <f>VLOOKUP($A41,'Return Data'!$B$7:$R$2843,9,0)</f>
        <v>3.3353999999999999</v>
      </c>
      <c r="M41" s="66">
        <f t="shared" si="4"/>
        <v>21</v>
      </c>
      <c r="N41" s="65">
        <f>VLOOKUP($A41,'Return Data'!$B$7:$R$2843,10,0)</f>
        <v>3.2947000000000002</v>
      </c>
      <c r="O41" s="66">
        <f t="shared" si="5"/>
        <v>23</v>
      </c>
      <c r="P41" s="65">
        <f>VLOOKUP($A41,'Return Data'!$B$7:$R$2843,11,0)</f>
        <v>3.2374999999999998</v>
      </c>
      <c r="Q41" s="66">
        <f t="shared" si="6"/>
        <v>22</v>
      </c>
      <c r="R41" s="65">
        <f>VLOOKUP($A41,'Return Data'!$B$7:$R$2843,12,0)</f>
        <v>3.1305000000000001</v>
      </c>
      <c r="S41" s="66">
        <f t="shared" si="7"/>
        <v>28</v>
      </c>
      <c r="T41" s="65">
        <f>VLOOKUP($A41,'Return Data'!$B$7:$R$2843,13,0)</f>
        <v>3.1753999999999998</v>
      </c>
      <c r="U41" s="66">
        <f t="shared" si="8"/>
        <v>23</v>
      </c>
      <c r="V41" s="65">
        <f>VLOOKUP($A41,'Return Data'!$B$7:$R$2843,17,0)</f>
        <v>4.1212999999999997</v>
      </c>
      <c r="W41" s="66">
        <f t="shared" si="14"/>
        <v>8</v>
      </c>
      <c r="X41" s="65">
        <f>VLOOKUP($A41,'Return Data'!$B$7:$R$2843,14,0)</f>
        <v>5.1738</v>
      </c>
      <c r="Y41" s="66">
        <f t="shared" si="15"/>
        <v>9</v>
      </c>
      <c r="Z41" s="65">
        <f>VLOOKUP($A41,'Return Data'!$B$7:$R$2843,16,0)</f>
        <v>7.2119999999999997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44438</v>
      </c>
      <c r="C43" s="65">
        <f>VLOOKUP($A43,'Return Data'!$B$7:$R$2843,4,0)</f>
        <v>1992.9582</v>
      </c>
      <c r="D43" s="65">
        <f>VLOOKUP($A43,'Return Data'!$B$7:$R$2843,5,0)</f>
        <v>3.1101000000000001</v>
      </c>
      <c r="E43" s="66">
        <f t="shared" si="0"/>
        <v>28</v>
      </c>
      <c r="F43" s="65">
        <f>VLOOKUP($A43,'Return Data'!$B$7:$R$2843,6,0)</f>
        <v>3.0697000000000001</v>
      </c>
      <c r="G43" s="66">
        <f t="shared" si="1"/>
        <v>22</v>
      </c>
      <c r="H43" s="65">
        <f>VLOOKUP($A43,'Return Data'!$B$7:$R$2843,7,0)</f>
        <v>3.2046000000000001</v>
      </c>
      <c r="I43" s="66">
        <f t="shared" si="2"/>
        <v>28</v>
      </c>
      <c r="J43" s="65">
        <f>VLOOKUP($A43,'Return Data'!$B$7:$R$2843,8,0)</f>
        <v>3.2726999999999999</v>
      </c>
      <c r="K43" s="66">
        <f t="shared" si="3"/>
        <v>22</v>
      </c>
      <c r="L43" s="65">
        <f>VLOOKUP($A43,'Return Data'!$B$7:$R$2843,9,0)</f>
        <v>3.3149999999999999</v>
      </c>
      <c r="M43" s="66">
        <f t="shared" si="4"/>
        <v>24</v>
      </c>
      <c r="N43" s="65">
        <f>VLOOKUP($A43,'Return Data'!$B$7:$R$2843,10,0)</f>
        <v>3.3250000000000002</v>
      </c>
      <c r="O43" s="66">
        <f t="shared" si="5"/>
        <v>15</v>
      </c>
      <c r="P43" s="65">
        <f>VLOOKUP($A43,'Return Data'!$B$7:$R$2843,11,0)</f>
        <v>3.2909000000000002</v>
      </c>
      <c r="Q43" s="66">
        <f t="shared" si="6"/>
        <v>9</v>
      </c>
      <c r="R43" s="65">
        <f>VLOOKUP($A43,'Return Data'!$B$7:$R$2843,12,0)</f>
        <v>3.2193999999999998</v>
      </c>
      <c r="S43" s="66">
        <f t="shared" si="7"/>
        <v>9</v>
      </c>
      <c r="T43" s="65">
        <f>VLOOKUP($A43,'Return Data'!$B$7:$R$2843,13,0)</f>
        <v>3.2275</v>
      </c>
      <c r="U43" s="66">
        <f t="shared" si="8"/>
        <v>8</v>
      </c>
      <c r="V43" s="65">
        <f>VLOOKUP($A43,'Return Data'!$B$7:$R$2843,17,0)</f>
        <v>4.1346999999999996</v>
      </c>
      <c r="W43" s="66">
        <f t="shared" si="14"/>
        <v>6</v>
      </c>
      <c r="X43" s="65">
        <f>VLOOKUP($A43,'Return Data'!$B$7:$R$2843,14,0)</f>
        <v>3.8782000000000001</v>
      </c>
      <c r="Y43" s="66">
        <f t="shared" si="15"/>
        <v>32</v>
      </c>
      <c r="Z43" s="65">
        <f>VLOOKUP($A43,'Return Data'!$B$7:$R$2843,16,0)</f>
        <v>6.9813000000000001</v>
      </c>
      <c r="AA43" s="67">
        <f t="shared" si="11"/>
        <v>23</v>
      </c>
    </row>
    <row r="44" spans="1:27" x14ac:dyDescent="0.3">
      <c r="A44" s="63" t="s">
        <v>264</v>
      </c>
      <c r="B44" s="64">
        <f>VLOOKUP($A44,'Return Data'!$B$7:$R$2843,3,0)</f>
        <v>44438</v>
      </c>
      <c r="C44" s="65">
        <f>VLOOKUP($A44,'Return Data'!$B$7:$R$2843,4,0)</f>
        <v>3398.8283999999999</v>
      </c>
      <c r="D44" s="65">
        <f>VLOOKUP($A44,'Return Data'!$B$7:$R$2843,5,0)</f>
        <v>3.1307</v>
      </c>
      <c r="E44" s="66">
        <f t="shared" si="0"/>
        <v>26</v>
      </c>
      <c r="F44" s="65">
        <f>VLOOKUP($A44,'Return Data'!$B$7:$R$2843,6,0)</f>
        <v>3.0577999999999999</v>
      </c>
      <c r="G44" s="66">
        <f t="shared" si="1"/>
        <v>23</v>
      </c>
      <c r="H44" s="65">
        <f>VLOOKUP($A44,'Return Data'!$B$7:$R$2843,7,0)</f>
        <v>3.2532999999999999</v>
      </c>
      <c r="I44" s="66">
        <f t="shared" si="2"/>
        <v>17</v>
      </c>
      <c r="J44" s="65">
        <f>VLOOKUP($A44,'Return Data'!$B$7:$R$2843,8,0)</f>
        <v>3.3136000000000001</v>
      </c>
      <c r="K44" s="66">
        <f t="shared" si="3"/>
        <v>16</v>
      </c>
      <c r="L44" s="65">
        <f>VLOOKUP($A44,'Return Data'!$B$7:$R$2843,9,0)</f>
        <v>3.3647999999999998</v>
      </c>
      <c r="M44" s="66">
        <f t="shared" si="4"/>
        <v>11</v>
      </c>
      <c r="N44" s="65">
        <f>VLOOKUP($A44,'Return Data'!$B$7:$R$2843,10,0)</f>
        <v>3.3485999999999998</v>
      </c>
      <c r="O44" s="66">
        <f t="shared" si="5"/>
        <v>9</v>
      </c>
      <c r="P44" s="65">
        <f>VLOOKUP($A44,'Return Data'!$B$7:$R$2843,11,0)</f>
        <v>3.2799</v>
      </c>
      <c r="Q44" s="66">
        <f t="shared" si="6"/>
        <v>12</v>
      </c>
      <c r="R44" s="65">
        <f>VLOOKUP($A44,'Return Data'!$B$7:$R$2843,12,0)</f>
        <v>3.2023999999999999</v>
      </c>
      <c r="S44" s="66">
        <f t="shared" si="7"/>
        <v>10</v>
      </c>
      <c r="T44" s="65">
        <f>VLOOKUP($A44,'Return Data'!$B$7:$R$2843,13,0)</f>
        <v>3.2262</v>
      </c>
      <c r="U44" s="66">
        <f t="shared" si="8"/>
        <v>9</v>
      </c>
      <c r="V44" s="65">
        <f>VLOOKUP($A44,'Return Data'!$B$7:$R$2843,17,0)</f>
        <v>4.0896999999999997</v>
      </c>
      <c r="W44" s="66">
        <f t="shared" si="14"/>
        <v>16</v>
      </c>
      <c r="X44" s="65">
        <f>VLOOKUP($A44,'Return Data'!$B$7:$R$2843,14,0)</f>
        <v>5.1645000000000003</v>
      </c>
      <c r="Y44" s="66">
        <f t="shared" si="15"/>
        <v>12</v>
      </c>
      <c r="Z44" s="65">
        <f>VLOOKUP($A44,'Return Data'!$B$7:$R$2843,16,0)</f>
        <v>7.0084999999999997</v>
      </c>
      <c r="AA44" s="67">
        <f t="shared" si="11"/>
        <v>22</v>
      </c>
    </row>
    <row r="45" spans="1:27" x14ac:dyDescent="0.3">
      <c r="A45" s="63" t="s">
        <v>265</v>
      </c>
      <c r="B45" s="64">
        <f>VLOOKUP($A45,'Return Data'!$B$7:$R$2843,3,0)</f>
        <v>44438</v>
      </c>
      <c r="C45" s="65">
        <f>VLOOKUP($A45,'Return Data'!$B$7:$R$2843,4,0)</f>
        <v>1123.421</v>
      </c>
      <c r="D45" s="65">
        <f>VLOOKUP($A45,'Return Data'!$B$7:$R$2843,5,0)</f>
        <v>2.6839</v>
      </c>
      <c r="E45" s="66">
        <f t="shared" si="0"/>
        <v>36</v>
      </c>
      <c r="F45" s="65">
        <f>VLOOKUP($A45,'Return Data'!$B$7:$R$2843,6,0)</f>
        <v>2.7244000000000002</v>
      </c>
      <c r="G45" s="66">
        <f t="shared" si="1"/>
        <v>37</v>
      </c>
      <c r="H45" s="65">
        <f>VLOOKUP($A45,'Return Data'!$B$7:$R$2843,7,0)</f>
        <v>2.7092000000000001</v>
      </c>
      <c r="I45" s="66">
        <f t="shared" si="2"/>
        <v>37</v>
      </c>
      <c r="J45" s="65">
        <f>VLOOKUP($A45,'Return Data'!$B$7:$R$2843,8,0)</f>
        <v>2.7010999999999998</v>
      </c>
      <c r="K45" s="66">
        <f t="shared" si="3"/>
        <v>37</v>
      </c>
      <c r="L45" s="65">
        <f>VLOOKUP($A45,'Return Data'!$B$7:$R$2843,9,0)</f>
        <v>2.7153</v>
      </c>
      <c r="M45" s="66">
        <f t="shared" si="4"/>
        <v>37</v>
      </c>
      <c r="N45" s="65">
        <f>VLOOKUP($A45,'Return Data'!$B$7:$R$2843,10,0)</f>
        <v>2.8248000000000002</v>
      </c>
      <c r="O45" s="66">
        <f t="shared" si="5"/>
        <v>37</v>
      </c>
      <c r="P45" s="65">
        <f>VLOOKUP($A45,'Return Data'!$B$7:$R$2843,11,0)</f>
        <v>2.8824000000000001</v>
      </c>
      <c r="Q45" s="66">
        <f t="shared" si="6"/>
        <v>37</v>
      </c>
      <c r="R45" s="65">
        <f>VLOOKUP($A45,'Return Data'!$B$7:$R$2843,12,0)</f>
        <v>2.8845999999999998</v>
      </c>
      <c r="S45" s="66">
        <f t="shared" si="7"/>
        <v>35</v>
      </c>
      <c r="T45" s="65">
        <f>VLOOKUP($A45,'Return Data'!$B$7:$R$2843,13,0)</f>
        <v>2.9295</v>
      </c>
      <c r="U45" s="66">
        <f t="shared" si="8"/>
        <v>35</v>
      </c>
      <c r="V45" s="65"/>
      <c r="W45" s="66"/>
      <c r="X45" s="65"/>
      <c r="Y45" s="66"/>
      <c r="Z45" s="65">
        <f>VLOOKUP($A45,'Return Data'!$B$7:$R$2843,16,0)</f>
        <v>4.5290999999999997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3.1241105263157891</v>
      </c>
      <c r="E47" s="65"/>
      <c r="F47" s="75">
        <f>AVERAGE(F8:F45)</f>
        <v>2.9773342105263159</v>
      </c>
      <c r="G47" s="65"/>
      <c r="H47" s="75">
        <f>AVERAGE(H8:H45)</f>
        <v>3.1453684210526314</v>
      </c>
      <c r="I47" s="65"/>
      <c r="J47" s="75">
        <f>AVERAGE(J8:J45)</f>
        <v>3.17461052631579</v>
      </c>
      <c r="K47" s="65"/>
      <c r="L47" s="75">
        <f>AVERAGE(L8:L45)</f>
        <v>3.2011973684210528</v>
      </c>
      <c r="M47" s="65"/>
      <c r="N47" s="75">
        <f>AVERAGE(N8:N45)</f>
        <v>3.180531578947368</v>
      </c>
      <c r="O47" s="65"/>
      <c r="P47" s="75">
        <f>AVERAGE(P8:P45)</f>
        <v>3.1456499999999998</v>
      </c>
      <c r="Q47" s="65"/>
      <c r="R47" s="75">
        <f>AVERAGE(R8:R45)</f>
        <v>3.0835947368421053</v>
      </c>
      <c r="S47" s="65"/>
      <c r="T47" s="75">
        <f>AVERAGE(T8:T45)</f>
        <v>3.1045447368421049</v>
      </c>
      <c r="U47" s="65"/>
      <c r="V47" s="75">
        <f>AVERAGE(V8:V45)</f>
        <v>3.9216371428571426</v>
      </c>
      <c r="W47" s="65"/>
      <c r="X47" s="75">
        <f>AVERAGE(X8:X45)</f>
        <v>4.8189970588235278</v>
      </c>
      <c r="Y47" s="65"/>
      <c r="Z47" s="75">
        <f>AVERAGE(Z8:Z45)</f>
        <v>6.468986842105263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3.6160999999999999</v>
      </c>
      <c r="E49" s="95"/>
      <c r="F49" s="79">
        <f>MAX(F8:F45)</f>
        <v>3.2509999999999999</v>
      </c>
      <c r="G49" s="95"/>
      <c r="H49" s="79">
        <f>MAX(H8:H45)</f>
        <v>3.4264000000000001</v>
      </c>
      <c r="I49" s="95"/>
      <c r="J49" s="79">
        <f>MAX(J8:J45)</f>
        <v>3.4927000000000001</v>
      </c>
      <c r="K49" s="95"/>
      <c r="L49" s="79">
        <f>MAX(L8:L45)</f>
        <v>3.4716999999999998</v>
      </c>
      <c r="M49" s="95"/>
      <c r="N49" s="79">
        <f>MAX(N8:N45)</f>
        <v>3.4742000000000002</v>
      </c>
      <c r="O49" s="95"/>
      <c r="P49" s="79">
        <f>MAX(P8:P45)</f>
        <v>3.9266000000000001</v>
      </c>
      <c r="Q49" s="95"/>
      <c r="R49" s="79">
        <f>MAX(R8:R45)</f>
        <v>3.9914999999999998</v>
      </c>
      <c r="S49" s="95"/>
      <c r="T49" s="79">
        <f>MAX(T8:T45)</f>
        <v>4.2061999999999999</v>
      </c>
      <c r="U49" s="95"/>
      <c r="V49" s="79">
        <f>MAX(V8:V45)</f>
        <v>4.8594999999999997</v>
      </c>
      <c r="W49" s="95"/>
      <c r="X49" s="79">
        <f>MAX(X8:X45)</f>
        <v>5.7427999999999999</v>
      </c>
      <c r="Y49" s="95"/>
      <c r="Z49" s="79">
        <f>MAX(Z8:Z45)</f>
        <v>7.7747000000000002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44438</v>
      </c>
      <c r="E7" s="184">
        <v>1050.69</v>
      </c>
      <c r="F7" s="184">
        <v>1.1279999999999999</v>
      </c>
      <c r="G7" s="184">
        <v>1.1279999999999999</v>
      </c>
      <c r="H7" s="184">
        <v>2.4443999999999999</v>
      </c>
      <c r="I7" s="184">
        <v>2.0444</v>
      </c>
      <c r="J7" s="184">
        <v>3.9464000000000001</v>
      </c>
      <c r="K7" s="184">
        <v>10.111000000000001</v>
      </c>
      <c r="L7" s="184">
        <v>16.8095</v>
      </c>
      <c r="M7" s="184">
        <v>29.140899999999998</v>
      </c>
      <c r="N7" s="184">
        <v>43.835599999999999</v>
      </c>
      <c r="O7" s="184">
        <v>10.456</v>
      </c>
      <c r="P7" s="184">
        <v>10.4472</v>
      </c>
      <c r="Q7" s="184">
        <v>19.146599999999999</v>
      </c>
      <c r="R7" s="184">
        <v>20.938600000000001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44438</v>
      </c>
      <c r="E8" s="184">
        <v>1141.56</v>
      </c>
      <c r="F8" s="184">
        <v>1.1357999999999999</v>
      </c>
      <c r="G8" s="184">
        <v>1.1357999999999999</v>
      </c>
      <c r="H8" s="184">
        <v>2.4611000000000001</v>
      </c>
      <c r="I8" s="184">
        <v>2.0771999999999999</v>
      </c>
      <c r="J8" s="184">
        <v>4.0193000000000003</v>
      </c>
      <c r="K8" s="184">
        <v>10.3543</v>
      </c>
      <c r="L8" s="184">
        <v>17.252600000000001</v>
      </c>
      <c r="M8" s="184">
        <v>29.882100000000001</v>
      </c>
      <c r="N8" s="184">
        <v>44.96</v>
      </c>
      <c r="O8" s="184">
        <v>11.3307</v>
      </c>
      <c r="P8" s="184">
        <v>11.537699999999999</v>
      </c>
      <c r="Q8" s="184">
        <v>14.6577</v>
      </c>
      <c r="R8" s="184">
        <v>21.887599999999999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44438</v>
      </c>
      <c r="E9" s="184">
        <v>15.9</v>
      </c>
      <c r="F9" s="184">
        <v>1.2739</v>
      </c>
      <c r="G9" s="184">
        <v>1.2739</v>
      </c>
      <c r="H9" s="184">
        <v>2.5806</v>
      </c>
      <c r="I9" s="184">
        <v>2.6469</v>
      </c>
      <c r="J9" s="184">
        <v>5.2282999999999999</v>
      </c>
      <c r="K9" s="184">
        <v>12.129799999999999</v>
      </c>
      <c r="L9" s="184">
        <v>17.952500000000001</v>
      </c>
      <c r="M9" s="184">
        <v>25.295500000000001</v>
      </c>
      <c r="N9" s="184">
        <v>38.864600000000003</v>
      </c>
      <c r="O9" s="184">
        <v>16.5837</v>
      </c>
      <c r="P9" s="184"/>
      <c r="Q9" s="184">
        <v>16.361699999999999</v>
      </c>
      <c r="R9" s="184">
        <v>23.433</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44438</v>
      </c>
      <c r="E10" s="184">
        <v>15.2</v>
      </c>
      <c r="F10" s="184">
        <v>1.2658</v>
      </c>
      <c r="G10" s="184">
        <v>1.2658</v>
      </c>
      <c r="H10" s="184">
        <v>2.6334</v>
      </c>
      <c r="I10" s="184">
        <v>2.6334</v>
      </c>
      <c r="J10" s="184">
        <v>5.1176000000000004</v>
      </c>
      <c r="K10" s="184">
        <v>11.764699999999999</v>
      </c>
      <c r="L10" s="184">
        <v>17.103200000000001</v>
      </c>
      <c r="M10" s="184">
        <v>23.980399999999999</v>
      </c>
      <c r="N10" s="184">
        <v>36.936900000000001</v>
      </c>
      <c r="O10" s="184">
        <v>14.886799999999999</v>
      </c>
      <c r="P10" s="184"/>
      <c r="Q10" s="184">
        <v>14.6623</v>
      </c>
      <c r="R10" s="184">
        <v>21.802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44438</v>
      </c>
      <c r="E11" s="184">
        <v>79.62</v>
      </c>
      <c r="F11" s="184">
        <v>1.7118</v>
      </c>
      <c r="G11" s="184">
        <v>1.7118</v>
      </c>
      <c r="H11" s="184">
        <v>3.4428999999999998</v>
      </c>
      <c r="I11" s="184">
        <v>2.2342</v>
      </c>
      <c r="J11" s="184">
        <v>4.2146999999999997</v>
      </c>
      <c r="K11" s="184">
        <v>11.450200000000001</v>
      </c>
      <c r="L11" s="184">
        <v>16.9678</v>
      </c>
      <c r="M11" s="184">
        <v>30.076799999999999</v>
      </c>
      <c r="N11" s="184">
        <v>41.521500000000003</v>
      </c>
      <c r="O11" s="184">
        <v>11.127800000000001</v>
      </c>
      <c r="P11" s="184">
        <v>11.0975</v>
      </c>
      <c r="Q11" s="184">
        <v>12.2323</v>
      </c>
      <c r="R11" s="184">
        <v>23.3019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44438</v>
      </c>
      <c r="E12" s="184">
        <v>87.11</v>
      </c>
      <c r="F12" s="184">
        <v>1.7164999999999999</v>
      </c>
      <c r="G12" s="184">
        <v>1.7164999999999999</v>
      </c>
      <c r="H12" s="184">
        <v>3.4561000000000002</v>
      </c>
      <c r="I12" s="184">
        <v>2.2658</v>
      </c>
      <c r="J12" s="184">
        <v>4.2733999999999996</v>
      </c>
      <c r="K12" s="184">
        <v>11.6509</v>
      </c>
      <c r="L12" s="184">
        <v>17.351500000000001</v>
      </c>
      <c r="M12" s="184">
        <v>30.736899999999999</v>
      </c>
      <c r="N12" s="184">
        <v>42.476300000000002</v>
      </c>
      <c r="O12" s="184">
        <v>12.0024</v>
      </c>
      <c r="P12" s="184">
        <v>12.293699999999999</v>
      </c>
      <c r="Q12" s="184">
        <v>12.9986</v>
      </c>
      <c r="R12" s="184">
        <v>24.1203</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44438</v>
      </c>
      <c r="E13" s="184">
        <v>19.3645</v>
      </c>
      <c r="F13" s="184">
        <v>1.4500999999999999</v>
      </c>
      <c r="G13" s="184">
        <v>1.4500999999999999</v>
      </c>
      <c r="H13" s="184">
        <v>3.0152999999999999</v>
      </c>
      <c r="I13" s="184">
        <v>1.3721000000000001</v>
      </c>
      <c r="J13" s="184">
        <v>1.9495</v>
      </c>
      <c r="K13" s="184">
        <v>7.3663999999999996</v>
      </c>
      <c r="L13" s="184">
        <v>14.942600000000001</v>
      </c>
      <c r="M13" s="184">
        <v>30.023299999999999</v>
      </c>
      <c r="N13" s="184">
        <v>38.183599999999998</v>
      </c>
      <c r="O13" s="184">
        <v>17.694299999999998</v>
      </c>
      <c r="P13" s="184"/>
      <c r="Q13" s="184">
        <v>16.206</v>
      </c>
      <c r="R13" s="184">
        <v>25.287800000000001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44438</v>
      </c>
      <c r="E14" s="184">
        <v>18.058299999999999</v>
      </c>
      <c r="F14" s="184">
        <v>1.4357</v>
      </c>
      <c r="G14" s="184">
        <v>1.4357</v>
      </c>
      <c r="H14" s="184">
        <v>2.9796</v>
      </c>
      <c r="I14" s="184">
        <v>1.302</v>
      </c>
      <c r="J14" s="184">
        <v>1.8033999999999999</v>
      </c>
      <c r="K14" s="184">
        <v>6.8822999999999999</v>
      </c>
      <c r="L14" s="184">
        <v>13.917400000000001</v>
      </c>
      <c r="M14" s="184">
        <v>28.315999999999999</v>
      </c>
      <c r="N14" s="184">
        <v>35.856400000000001</v>
      </c>
      <c r="O14" s="184">
        <v>15.853999999999999</v>
      </c>
      <c r="P14" s="184"/>
      <c r="Q14" s="184">
        <v>14.376200000000001</v>
      </c>
      <c r="R14" s="184">
        <v>23.2331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44438</v>
      </c>
      <c r="E15" s="184">
        <v>23.04</v>
      </c>
      <c r="F15" s="184">
        <v>1.8118000000000001</v>
      </c>
      <c r="G15" s="184">
        <v>1.8118000000000001</v>
      </c>
      <c r="H15" s="184">
        <v>3.6903999999999999</v>
      </c>
      <c r="I15" s="184">
        <v>2.7195999999999998</v>
      </c>
      <c r="J15" s="184">
        <v>0.52359999999999995</v>
      </c>
      <c r="K15" s="184">
        <v>16.9543</v>
      </c>
      <c r="L15" s="184">
        <v>34.658099999999997</v>
      </c>
      <c r="M15" s="184">
        <v>47.408799999999999</v>
      </c>
      <c r="N15" s="184">
        <v>63.752699999999997</v>
      </c>
      <c r="O15" s="184">
        <v>16.943999999999999</v>
      </c>
      <c r="P15" s="184">
        <v>17.054099999999998</v>
      </c>
      <c r="Q15" s="184">
        <v>17.7242</v>
      </c>
      <c r="R15" s="184">
        <v>42.095300000000002</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44438</v>
      </c>
      <c r="E16" s="184">
        <v>22.04</v>
      </c>
      <c r="F16" s="184">
        <v>1.8013999999999999</v>
      </c>
      <c r="G16" s="184">
        <v>1.8013999999999999</v>
      </c>
      <c r="H16" s="184">
        <v>3.6688999999999998</v>
      </c>
      <c r="I16" s="184">
        <v>2.6549</v>
      </c>
      <c r="J16" s="184">
        <v>0.41</v>
      </c>
      <c r="K16" s="184">
        <v>16.6755</v>
      </c>
      <c r="L16" s="184">
        <v>34.063299999999998</v>
      </c>
      <c r="M16" s="184">
        <v>46.4452</v>
      </c>
      <c r="N16" s="184">
        <v>62.297499999999999</v>
      </c>
      <c r="O16" s="184">
        <v>15.9299</v>
      </c>
      <c r="P16" s="184">
        <v>16.0426</v>
      </c>
      <c r="Q16" s="184">
        <v>16.7073</v>
      </c>
      <c r="R16" s="184">
        <v>40.908099999999997</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44438</v>
      </c>
      <c r="E17" s="184">
        <v>260.58999999999997</v>
      </c>
      <c r="F17" s="184">
        <v>1.3772</v>
      </c>
      <c r="G17" s="184">
        <v>1.3772</v>
      </c>
      <c r="H17" s="184">
        <v>2.4411999999999998</v>
      </c>
      <c r="I17" s="184">
        <v>1.8885000000000001</v>
      </c>
      <c r="J17" s="184">
        <v>4.2861000000000002</v>
      </c>
      <c r="K17" s="184">
        <v>10.162800000000001</v>
      </c>
      <c r="L17" s="184">
        <v>16.423200000000001</v>
      </c>
      <c r="M17" s="184">
        <v>26.8201</v>
      </c>
      <c r="N17" s="184">
        <v>38.280700000000003</v>
      </c>
      <c r="O17" s="184">
        <v>16.753</v>
      </c>
      <c r="P17" s="184">
        <v>15.631500000000001</v>
      </c>
      <c r="Q17" s="184">
        <v>16.062999999999999</v>
      </c>
      <c r="R17" s="184">
        <v>26.395700000000001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44438</v>
      </c>
      <c r="E18" s="184">
        <v>241.04</v>
      </c>
      <c r="F18" s="184">
        <v>1.3625</v>
      </c>
      <c r="G18" s="184">
        <v>1.3625</v>
      </c>
      <c r="H18" s="184">
        <v>2.4177</v>
      </c>
      <c r="I18" s="184">
        <v>1.8378000000000001</v>
      </c>
      <c r="J18" s="184">
        <v>4.1749999999999998</v>
      </c>
      <c r="K18" s="184">
        <v>9.8081999999999994</v>
      </c>
      <c r="L18" s="184">
        <v>15.7066</v>
      </c>
      <c r="M18" s="184">
        <v>25.6922</v>
      </c>
      <c r="N18" s="184">
        <v>36.659500000000001</v>
      </c>
      <c r="O18" s="184">
        <v>15.396000000000001</v>
      </c>
      <c r="P18" s="184">
        <v>14.226000000000001</v>
      </c>
      <c r="Q18" s="184">
        <v>11.7723</v>
      </c>
      <c r="R18" s="184">
        <v>24.9237</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44438</v>
      </c>
      <c r="E19" s="184">
        <v>252.26900000000001</v>
      </c>
      <c r="F19" s="184">
        <v>1.2607999999999999</v>
      </c>
      <c r="G19" s="184">
        <v>1.2607999999999999</v>
      </c>
      <c r="H19" s="184">
        <v>2.7317</v>
      </c>
      <c r="I19" s="184">
        <v>1.8856999999999999</v>
      </c>
      <c r="J19" s="184">
        <v>3.1265000000000001</v>
      </c>
      <c r="K19" s="184">
        <v>10.504200000000001</v>
      </c>
      <c r="L19" s="184">
        <v>17.327300000000001</v>
      </c>
      <c r="M19" s="184">
        <v>29.206399999999999</v>
      </c>
      <c r="N19" s="184">
        <v>41.988999999999997</v>
      </c>
      <c r="O19" s="184">
        <v>16.095700000000001</v>
      </c>
      <c r="P19" s="184">
        <v>14.648300000000001</v>
      </c>
      <c r="Q19" s="184">
        <v>15.513999999999999</v>
      </c>
      <c r="R19" s="184">
        <v>25.8888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44438</v>
      </c>
      <c r="E20" s="184">
        <v>233.59</v>
      </c>
      <c r="F20" s="184">
        <v>1.2526999999999999</v>
      </c>
      <c r="G20" s="184">
        <v>1.2526999999999999</v>
      </c>
      <c r="H20" s="184">
        <v>2.7117</v>
      </c>
      <c r="I20" s="184">
        <v>1.8469</v>
      </c>
      <c r="J20" s="184">
        <v>3.0388000000000002</v>
      </c>
      <c r="K20" s="184">
        <v>10.2172</v>
      </c>
      <c r="L20" s="184">
        <v>16.723800000000001</v>
      </c>
      <c r="M20" s="184">
        <v>28.2193</v>
      </c>
      <c r="N20" s="184">
        <v>40.545000000000002</v>
      </c>
      <c r="O20" s="184">
        <v>14.94</v>
      </c>
      <c r="P20" s="184">
        <v>13.4458</v>
      </c>
      <c r="Q20" s="184">
        <v>15.194000000000001</v>
      </c>
      <c r="R20" s="184">
        <v>24.6494</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44438</v>
      </c>
      <c r="E21" s="184">
        <v>39.42</v>
      </c>
      <c r="F21" s="184">
        <v>1.1547000000000001</v>
      </c>
      <c r="G21" s="184">
        <v>1.1547000000000001</v>
      </c>
      <c r="H21" s="184">
        <v>2.2833000000000001</v>
      </c>
      <c r="I21" s="184">
        <v>1.6241000000000001</v>
      </c>
      <c r="J21" s="184">
        <v>3.6278000000000001</v>
      </c>
      <c r="K21" s="184">
        <v>9.3481000000000005</v>
      </c>
      <c r="L21" s="184">
        <v>16.4894</v>
      </c>
      <c r="M21" s="184">
        <v>29.500699999999998</v>
      </c>
      <c r="N21" s="184">
        <v>41.088000000000001</v>
      </c>
      <c r="O21" s="184">
        <v>14.068300000000001</v>
      </c>
      <c r="P21" s="184">
        <v>13.136100000000001</v>
      </c>
      <c r="Q21" s="184">
        <v>13.8165</v>
      </c>
      <c r="R21" s="184">
        <v>23.334199999999999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44438</v>
      </c>
      <c r="E22" s="184">
        <v>36.69</v>
      </c>
      <c r="F22" s="184">
        <v>1.1301000000000001</v>
      </c>
      <c r="G22" s="184">
        <v>1.1301000000000001</v>
      </c>
      <c r="H22" s="184">
        <v>2.2574999999999998</v>
      </c>
      <c r="I22" s="184">
        <v>1.55</v>
      </c>
      <c r="J22" s="184">
        <v>3.4687000000000001</v>
      </c>
      <c r="K22" s="184">
        <v>8.8400999999999996</v>
      </c>
      <c r="L22" s="184">
        <v>15.4137</v>
      </c>
      <c r="M22" s="184">
        <v>27.750699999999998</v>
      </c>
      <c r="N22" s="184">
        <v>38.505099999999999</v>
      </c>
      <c r="O22" s="184">
        <v>12.3264</v>
      </c>
      <c r="P22" s="184">
        <v>11.820600000000001</v>
      </c>
      <c r="Q22" s="184">
        <v>11.380800000000001</v>
      </c>
      <c r="R22" s="184">
        <v>21.282399999999999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44438</v>
      </c>
      <c r="E23" s="184">
        <v>172.42840000000001</v>
      </c>
      <c r="F23" s="184">
        <v>1.0933999999999999</v>
      </c>
      <c r="G23" s="184">
        <v>1.0933999999999999</v>
      </c>
      <c r="H23" s="184">
        <v>1.6195999999999999</v>
      </c>
      <c r="I23" s="184">
        <v>0.65629999999999999</v>
      </c>
      <c r="J23" s="184">
        <v>3.1299000000000001</v>
      </c>
      <c r="K23" s="184">
        <v>7.7108999999999996</v>
      </c>
      <c r="L23" s="184">
        <v>13.5505</v>
      </c>
      <c r="M23" s="184">
        <v>27.4132</v>
      </c>
      <c r="N23" s="184">
        <v>40.995800000000003</v>
      </c>
      <c r="O23" s="184">
        <v>12.6998</v>
      </c>
      <c r="P23" s="184">
        <v>11.225099999999999</v>
      </c>
      <c r="Q23" s="184">
        <v>13.996</v>
      </c>
      <c r="R23" s="184">
        <v>22.077400000000001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44438</v>
      </c>
      <c r="E24" s="184">
        <v>189.21340000000001</v>
      </c>
      <c r="F24" s="184">
        <v>1.1016999999999999</v>
      </c>
      <c r="G24" s="184">
        <v>1.1016999999999999</v>
      </c>
      <c r="H24" s="184">
        <v>1.6394</v>
      </c>
      <c r="I24" s="184">
        <v>0.69589999999999996</v>
      </c>
      <c r="J24" s="184">
        <v>3.2185999999999999</v>
      </c>
      <c r="K24" s="184">
        <v>7.9923000000000002</v>
      </c>
      <c r="L24" s="184">
        <v>14.1295</v>
      </c>
      <c r="M24" s="184">
        <v>28.3828</v>
      </c>
      <c r="N24" s="184">
        <v>42.421999999999997</v>
      </c>
      <c r="O24" s="184">
        <v>13.880100000000001</v>
      </c>
      <c r="P24" s="184">
        <v>12.5776</v>
      </c>
      <c r="Q24" s="184">
        <v>15.2872</v>
      </c>
      <c r="R24" s="184">
        <v>23.315000000000001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44438</v>
      </c>
      <c r="E25" s="184">
        <v>76.209999999999994</v>
      </c>
      <c r="F25" s="184">
        <v>1.0823</v>
      </c>
      <c r="G25" s="184">
        <v>1.0823</v>
      </c>
      <c r="H25" s="184">
        <v>2.3833000000000002</v>
      </c>
      <c r="I25" s="184">
        <v>0.55679999999999996</v>
      </c>
      <c r="J25" s="184">
        <v>2.1690999999999998</v>
      </c>
      <c r="K25" s="184">
        <v>6.5278</v>
      </c>
      <c r="L25" s="184">
        <v>12.8302</v>
      </c>
      <c r="M25" s="184">
        <v>29.071000000000002</v>
      </c>
      <c r="N25" s="184">
        <v>40.4223</v>
      </c>
      <c r="O25" s="184">
        <v>12.6921</v>
      </c>
      <c r="P25" s="184">
        <v>11.276899999999999</v>
      </c>
      <c r="Q25" s="184">
        <v>13.1736</v>
      </c>
      <c r="R25" s="184">
        <v>21.1341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44438</v>
      </c>
      <c r="E26" s="184">
        <v>76.209999999999994</v>
      </c>
      <c r="F26" s="184">
        <v>1.0823</v>
      </c>
      <c r="G26" s="184">
        <v>1.0823</v>
      </c>
      <c r="H26" s="184">
        <v>2.3833000000000002</v>
      </c>
      <c r="I26" s="184">
        <v>0.55679999999999996</v>
      </c>
      <c r="J26" s="184">
        <v>2.1690999999999998</v>
      </c>
      <c r="K26" s="184">
        <v>6.5278</v>
      </c>
      <c r="L26" s="184">
        <v>12.8302</v>
      </c>
      <c r="M26" s="184">
        <v>29.071000000000002</v>
      </c>
      <c r="N26" s="184">
        <v>40.4223</v>
      </c>
      <c r="O26" s="184">
        <v>12.6921</v>
      </c>
      <c r="P26" s="184">
        <v>12.4498</v>
      </c>
      <c r="Q26" s="184">
        <v>15.8409</v>
      </c>
      <c r="R26" s="184">
        <v>21.1341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44438</v>
      </c>
      <c r="E27" s="184">
        <v>80.573999999999998</v>
      </c>
      <c r="F27" s="184">
        <v>1.0865</v>
      </c>
      <c r="G27" s="184">
        <v>1.0865</v>
      </c>
      <c r="H27" s="184">
        <v>2.3942000000000001</v>
      </c>
      <c r="I27" s="184">
        <v>0.58050000000000002</v>
      </c>
      <c r="J27" s="184">
        <v>2.2227000000000001</v>
      </c>
      <c r="K27" s="184">
        <v>6.7007000000000003</v>
      </c>
      <c r="L27" s="184">
        <v>13.1896</v>
      </c>
      <c r="M27" s="184">
        <v>29.677800000000001</v>
      </c>
      <c r="N27" s="184">
        <v>41.305799999999998</v>
      </c>
      <c r="O27" s="184">
        <v>13.461600000000001</v>
      </c>
      <c r="P27" s="184">
        <v>12.050800000000001</v>
      </c>
      <c r="Q27" s="184">
        <v>12.682700000000001</v>
      </c>
      <c r="R27" s="184">
        <v>21.896699999999999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44438</v>
      </c>
      <c r="E28" s="184">
        <v>80.573999999999998</v>
      </c>
      <c r="F28" s="184">
        <v>1.0865</v>
      </c>
      <c r="G28" s="184">
        <v>1.0865</v>
      </c>
      <c r="H28" s="184">
        <v>2.3942000000000001</v>
      </c>
      <c r="I28" s="184">
        <v>0.58050000000000002</v>
      </c>
      <c r="J28" s="184">
        <v>2.2227000000000001</v>
      </c>
      <c r="K28" s="184">
        <v>6.7007000000000003</v>
      </c>
      <c r="L28" s="184">
        <v>13.1896</v>
      </c>
      <c r="M28" s="184">
        <v>29.677800000000001</v>
      </c>
      <c r="N28" s="184">
        <v>41.305799999999998</v>
      </c>
      <c r="O28" s="184">
        <v>13.461600000000001</v>
      </c>
      <c r="P28" s="184">
        <v>13.4358</v>
      </c>
      <c r="Q28" s="184">
        <v>16.126899999999999</v>
      </c>
      <c r="R28" s="184">
        <v>21.896699999999999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44438</v>
      </c>
      <c r="E29" s="184">
        <v>16.1203</v>
      </c>
      <c r="F29" s="184">
        <v>1.2092000000000001</v>
      </c>
      <c r="G29" s="184">
        <v>1.2092000000000001</v>
      </c>
      <c r="H29" s="184">
        <v>2.5470999999999999</v>
      </c>
      <c r="I29" s="184">
        <v>1.7837000000000001</v>
      </c>
      <c r="J29" s="184">
        <v>4.1773999999999996</v>
      </c>
      <c r="K29" s="184">
        <v>8.6602999999999994</v>
      </c>
      <c r="L29" s="184">
        <v>14.019500000000001</v>
      </c>
      <c r="M29" s="184">
        <v>24.740200000000002</v>
      </c>
      <c r="N29" s="184">
        <v>36.43</v>
      </c>
      <c r="O29" s="184"/>
      <c r="P29" s="184"/>
      <c r="Q29" s="184">
        <v>18.1873</v>
      </c>
      <c r="R29" s="184">
        <v>22.886500000000002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44438</v>
      </c>
      <c r="E30" s="184">
        <v>15.4781</v>
      </c>
      <c r="F30" s="184">
        <v>1.1971000000000001</v>
      </c>
      <c r="G30" s="184">
        <v>1.1971000000000001</v>
      </c>
      <c r="H30" s="184">
        <v>2.5188999999999999</v>
      </c>
      <c r="I30" s="184">
        <v>1.7264999999999999</v>
      </c>
      <c r="J30" s="184">
        <v>4.0475000000000003</v>
      </c>
      <c r="K30" s="184">
        <v>8.2460000000000004</v>
      </c>
      <c r="L30" s="184">
        <v>13.1647</v>
      </c>
      <c r="M30" s="184">
        <v>23.348199999999999</v>
      </c>
      <c r="N30" s="184">
        <v>34.412199999999999</v>
      </c>
      <c r="O30" s="184"/>
      <c r="P30" s="184"/>
      <c r="Q30" s="184">
        <v>16.517700000000001</v>
      </c>
      <c r="R30" s="184">
        <v>21.0975</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44438</v>
      </c>
      <c r="E31" s="184">
        <v>199.86</v>
      </c>
      <c r="F31" s="184">
        <v>1.5342</v>
      </c>
      <c r="G31" s="184">
        <v>1.5342</v>
      </c>
      <c r="H31" s="184">
        <v>2.8933</v>
      </c>
      <c r="I31" s="184">
        <v>0.57369999999999999</v>
      </c>
      <c r="J31" s="184">
        <v>2.9039000000000001</v>
      </c>
      <c r="K31" s="184">
        <v>9.2728000000000002</v>
      </c>
      <c r="L31" s="184">
        <v>16.638500000000001</v>
      </c>
      <c r="M31" s="184">
        <v>42.077199999999998</v>
      </c>
      <c r="N31" s="184">
        <v>48.132199999999997</v>
      </c>
      <c r="O31" s="184">
        <v>14.7188</v>
      </c>
      <c r="P31" s="184">
        <v>13.830299999999999</v>
      </c>
      <c r="Q31" s="184">
        <v>14.6995</v>
      </c>
      <c r="R31" s="184">
        <v>25.020600000000002</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44438</v>
      </c>
      <c r="E32" s="184">
        <v>216.86</v>
      </c>
      <c r="F32" s="184">
        <v>1.5357000000000001</v>
      </c>
      <c r="G32" s="184">
        <v>1.5357000000000001</v>
      </c>
      <c r="H32" s="184">
        <v>2.8992</v>
      </c>
      <c r="I32" s="184">
        <v>0.59370000000000001</v>
      </c>
      <c r="J32" s="184">
        <v>2.948</v>
      </c>
      <c r="K32" s="184">
        <v>9.4092000000000002</v>
      </c>
      <c r="L32" s="184">
        <v>16.911999999999999</v>
      </c>
      <c r="M32" s="184">
        <v>42.577300000000001</v>
      </c>
      <c r="N32" s="184">
        <v>48.8401</v>
      </c>
      <c r="O32" s="184">
        <v>15.4125</v>
      </c>
      <c r="P32" s="184">
        <v>14.873799999999999</v>
      </c>
      <c r="Q32" s="184">
        <v>16.869299999999999</v>
      </c>
      <c r="R32" s="184">
        <v>25.6419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44438</v>
      </c>
      <c r="E33" s="184">
        <v>15.356400000000001</v>
      </c>
      <c r="F33" s="184">
        <v>1.1860999999999999</v>
      </c>
      <c r="G33" s="184">
        <v>1.1860999999999999</v>
      </c>
      <c r="H33" s="184">
        <v>2.4798</v>
      </c>
      <c r="I33" s="184">
        <v>2.0019999999999998</v>
      </c>
      <c r="J33" s="184">
        <v>3.8218999999999999</v>
      </c>
      <c r="K33" s="184">
        <v>7.3056000000000001</v>
      </c>
      <c r="L33" s="184">
        <v>12.231400000000001</v>
      </c>
      <c r="M33" s="184">
        <v>20.005600000000001</v>
      </c>
      <c r="N33" s="184">
        <v>28.1355</v>
      </c>
      <c r="O33" s="184">
        <v>7.0827999999999998</v>
      </c>
      <c r="P33" s="184"/>
      <c r="Q33" s="184">
        <v>9.2431000000000001</v>
      </c>
      <c r="R33" s="184">
        <v>18.5594</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44438</v>
      </c>
      <c r="E34" s="184">
        <v>16.460799999999999</v>
      </c>
      <c r="F34" s="184">
        <v>1.1932</v>
      </c>
      <c r="G34" s="184">
        <v>1.1932</v>
      </c>
      <c r="H34" s="184">
        <v>2.4975999999999998</v>
      </c>
      <c r="I34" s="184">
        <v>2.0375999999999999</v>
      </c>
      <c r="J34" s="184">
        <v>3.9015</v>
      </c>
      <c r="K34" s="184">
        <v>7.5552999999999999</v>
      </c>
      <c r="L34" s="184">
        <v>12.6919</v>
      </c>
      <c r="M34" s="184">
        <v>20.752099999999999</v>
      </c>
      <c r="N34" s="184">
        <v>29.207699999999999</v>
      </c>
      <c r="O34" s="184">
        <v>8.2662999999999993</v>
      </c>
      <c r="P34" s="184"/>
      <c r="Q34" s="184">
        <v>10.818</v>
      </c>
      <c r="R34" s="184">
        <v>19.568100000000001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44438</v>
      </c>
      <c r="E35" s="184">
        <v>18</v>
      </c>
      <c r="F35" s="184">
        <v>1.1803999999999999</v>
      </c>
      <c r="G35" s="184">
        <v>1.1803999999999999</v>
      </c>
      <c r="H35" s="184">
        <v>2.2726999999999999</v>
      </c>
      <c r="I35" s="184">
        <v>1.0668</v>
      </c>
      <c r="J35" s="184">
        <v>3.9861</v>
      </c>
      <c r="K35" s="184">
        <v>11.6625</v>
      </c>
      <c r="L35" s="184">
        <v>20.6434</v>
      </c>
      <c r="M35" s="184">
        <v>33.829000000000001</v>
      </c>
      <c r="N35" s="184">
        <v>46.460500000000003</v>
      </c>
      <c r="O35" s="184">
        <v>13.4892</v>
      </c>
      <c r="P35" s="184"/>
      <c r="Q35" s="184">
        <v>13.417400000000001</v>
      </c>
      <c r="R35" s="184">
        <v>25.452200000000001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44438</v>
      </c>
      <c r="E36" s="184">
        <v>16.75</v>
      </c>
      <c r="F36" s="184">
        <v>1.1473</v>
      </c>
      <c r="G36" s="184">
        <v>1.1473</v>
      </c>
      <c r="H36" s="184">
        <v>2.1964999999999999</v>
      </c>
      <c r="I36" s="184">
        <v>1.0253000000000001</v>
      </c>
      <c r="J36" s="184">
        <v>3.8437999999999999</v>
      </c>
      <c r="K36" s="184">
        <v>11.2957</v>
      </c>
      <c r="L36" s="184">
        <v>19.899799999999999</v>
      </c>
      <c r="M36" s="184">
        <v>32.515799999999999</v>
      </c>
      <c r="N36" s="184">
        <v>44.521099999999997</v>
      </c>
      <c r="O36" s="184">
        <v>11.995699999999999</v>
      </c>
      <c r="P36" s="184"/>
      <c r="Q36" s="184">
        <v>11.6823</v>
      </c>
      <c r="R36" s="184">
        <v>23.813800000000001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44438</v>
      </c>
      <c r="E37" s="184">
        <v>15.0395</v>
      </c>
      <c r="F37" s="184">
        <v>0.91590000000000005</v>
      </c>
      <c r="G37" s="184">
        <v>0.91590000000000005</v>
      </c>
      <c r="H37" s="184">
        <v>2.5998999999999999</v>
      </c>
      <c r="I37" s="184">
        <v>1.9965999999999999</v>
      </c>
      <c r="J37" s="184">
        <v>4.8940999999999999</v>
      </c>
      <c r="K37" s="184">
        <v>7.5670999999999999</v>
      </c>
      <c r="L37" s="184">
        <v>13.6472</v>
      </c>
      <c r="M37" s="184">
        <v>20.820499999999999</v>
      </c>
      <c r="N37" s="184">
        <v>35.774799999999999</v>
      </c>
      <c r="O37" s="184"/>
      <c r="P37" s="184"/>
      <c r="Q37" s="184">
        <v>16.219100000000001</v>
      </c>
      <c r="R37" s="184">
        <v>19.980399999999999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44438</v>
      </c>
      <c r="E38" s="184">
        <v>14.234999999999999</v>
      </c>
      <c r="F38" s="184">
        <v>0.89949999999999997</v>
      </c>
      <c r="G38" s="184">
        <v>0.89949999999999997</v>
      </c>
      <c r="H38" s="184">
        <v>2.5606</v>
      </c>
      <c r="I38" s="184">
        <v>1.9188000000000001</v>
      </c>
      <c r="J38" s="184">
        <v>4.7176</v>
      </c>
      <c r="K38" s="184">
        <v>7.0212000000000003</v>
      </c>
      <c r="L38" s="184">
        <v>12.519</v>
      </c>
      <c r="M38" s="184">
        <v>19.021699999999999</v>
      </c>
      <c r="N38" s="184">
        <v>33.092100000000002</v>
      </c>
      <c r="O38" s="184"/>
      <c r="P38" s="184"/>
      <c r="Q38" s="184">
        <v>13.8895</v>
      </c>
      <c r="R38" s="184">
        <v>17.5929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44438</v>
      </c>
      <c r="E39" s="184">
        <v>14.7934</v>
      </c>
      <c r="F39" s="184">
        <v>0.79649999999999999</v>
      </c>
      <c r="G39" s="184">
        <v>0.79649999999999999</v>
      </c>
      <c r="H39" s="184">
        <v>2.1884000000000001</v>
      </c>
      <c r="I39" s="184">
        <v>1.0995999999999999</v>
      </c>
      <c r="J39" s="184">
        <v>1.5688</v>
      </c>
      <c r="K39" s="184">
        <v>8.2933000000000003</v>
      </c>
      <c r="L39" s="184">
        <v>12.4742</v>
      </c>
      <c r="M39" s="184">
        <v>23.282399999999999</v>
      </c>
      <c r="N39" s="184">
        <v>32.894300000000001</v>
      </c>
      <c r="O39" s="184">
        <v>11.369300000000001</v>
      </c>
      <c r="P39" s="184"/>
      <c r="Q39" s="184">
        <v>13.1492</v>
      </c>
      <c r="R39" s="184">
        <v>18.920400000000001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44438</v>
      </c>
      <c r="E40" s="184">
        <v>14.0951</v>
      </c>
      <c r="F40" s="184">
        <v>0.78290000000000004</v>
      </c>
      <c r="G40" s="184">
        <v>0.78290000000000004</v>
      </c>
      <c r="H40" s="184">
        <v>2.1577000000000002</v>
      </c>
      <c r="I40" s="184">
        <v>1.038</v>
      </c>
      <c r="J40" s="184">
        <v>1.4320999999999999</v>
      </c>
      <c r="K40" s="184">
        <v>7.8489000000000004</v>
      </c>
      <c r="L40" s="184">
        <v>11.5366</v>
      </c>
      <c r="M40" s="184">
        <v>21.744599999999998</v>
      </c>
      <c r="N40" s="184">
        <v>30.703800000000001</v>
      </c>
      <c r="O40" s="184">
        <v>9.6936999999999998</v>
      </c>
      <c r="P40" s="184"/>
      <c r="Q40" s="184">
        <v>11.436299999999999</v>
      </c>
      <c r="R40" s="184">
        <v>17.113900000000001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44438</v>
      </c>
      <c r="E41" s="184">
        <v>198.93636356664899</v>
      </c>
      <c r="F41" s="184">
        <v>1.0642</v>
      </c>
      <c r="G41" s="184">
        <v>1.0642</v>
      </c>
      <c r="H41" s="184">
        <v>2.8308</v>
      </c>
      <c r="I41" s="184">
        <v>1.9211</v>
      </c>
      <c r="J41" s="184">
        <v>3.2911000000000001</v>
      </c>
      <c r="K41" s="184">
        <v>8.0845000000000002</v>
      </c>
      <c r="L41" s="184">
        <v>14.9963</v>
      </c>
      <c r="M41" s="184">
        <v>27.541599999999999</v>
      </c>
      <c r="N41" s="184">
        <v>42.632199999999997</v>
      </c>
      <c r="O41" s="184">
        <v>12.787599999999999</v>
      </c>
      <c r="P41" s="184">
        <v>11.0465</v>
      </c>
      <c r="Q41" s="184">
        <v>11.978</v>
      </c>
      <c r="R41" s="184">
        <v>30.442399999999999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44438</v>
      </c>
      <c r="E42" s="184">
        <v>72.527799999999999</v>
      </c>
      <c r="F42" s="184">
        <v>1.0707</v>
      </c>
      <c r="G42" s="184">
        <v>1.0707</v>
      </c>
      <c r="H42" s="184">
        <v>2.8462999999999998</v>
      </c>
      <c r="I42" s="184">
        <v>1.9517</v>
      </c>
      <c r="J42" s="184">
        <v>3.3597000000000001</v>
      </c>
      <c r="K42" s="184">
        <v>8.3018999999999998</v>
      </c>
      <c r="L42" s="184">
        <v>15.4519</v>
      </c>
      <c r="M42" s="184">
        <v>28.295400000000001</v>
      </c>
      <c r="N42" s="184">
        <v>43.754100000000001</v>
      </c>
      <c r="O42" s="184">
        <v>13.919499999999999</v>
      </c>
      <c r="P42" s="184">
        <v>11.872999999999999</v>
      </c>
      <c r="Q42" s="184">
        <v>13.0768</v>
      </c>
      <c r="R42" s="184">
        <v>31.486699999999999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44438</v>
      </c>
      <c r="E43" s="184">
        <v>37.948999999999998</v>
      </c>
      <c r="F43" s="184">
        <v>0.90939999999999999</v>
      </c>
      <c r="G43" s="184">
        <v>0.90939999999999999</v>
      </c>
      <c r="H43" s="184">
        <v>2.3656999999999999</v>
      </c>
      <c r="I43" s="184">
        <v>1.6473</v>
      </c>
      <c r="J43" s="184">
        <v>2.7063999999999999</v>
      </c>
      <c r="K43" s="184">
        <v>6.6253000000000002</v>
      </c>
      <c r="L43" s="184">
        <v>13.923299999999999</v>
      </c>
      <c r="M43" s="184">
        <v>29.4878</v>
      </c>
      <c r="N43" s="184">
        <v>44.380600000000001</v>
      </c>
      <c r="O43" s="184">
        <v>15.0623</v>
      </c>
      <c r="P43" s="184">
        <v>12.785399999999999</v>
      </c>
      <c r="Q43" s="184">
        <v>11.8363</v>
      </c>
      <c r="R43" s="184">
        <v>25.393999999999998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44438</v>
      </c>
      <c r="E44" s="184">
        <v>42.262999999999998</v>
      </c>
      <c r="F44" s="184">
        <v>0.92420000000000002</v>
      </c>
      <c r="G44" s="184">
        <v>0.92420000000000002</v>
      </c>
      <c r="H44" s="184">
        <v>2.3936999999999999</v>
      </c>
      <c r="I44" s="184">
        <v>1.7061999999999999</v>
      </c>
      <c r="J44" s="184">
        <v>2.8321999999999998</v>
      </c>
      <c r="K44" s="184">
        <v>7.0111999999999997</v>
      </c>
      <c r="L44" s="184">
        <v>14.7142</v>
      </c>
      <c r="M44" s="184">
        <v>30.808800000000002</v>
      </c>
      <c r="N44" s="184">
        <v>46.319800000000001</v>
      </c>
      <c r="O44" s="184">
        <v>16.534600000000001</v>
      </c>
      <c r="P44" s="184">
        <v>14.312200000000001</v>
      </c>
      <c r="Q44" s="184">
        <v>13.377700000000001</v>
      </c>
      <c r="R44" s="184">
        <v>27.036200000000001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44438</v>
      </c>
      <c r="E45" s="184">
        <v>148.99527598400101</v>
      </c>
      <c r="F45" s="184">
        <v>0.90949999999999998</v>
      </c>
      <c r="G45" s="184">
        <v>0.90949999999999998</v>
      </c>
      <c r="H45" s="184">
        <v>2.3637999999999999</v>
      </c>
      <c r="I45" s="184">
        <v>1.65</v>
      </c>
      <c r="J45" s="184">
        <v>2.7079</v>
      </c>
      <c r="K45" s="184">
        <v>6.6265000000000001</v>
      </c>
      <c r="L45" s="184">
        <v>13.9252</v>
      </c>
      <c r="M45" s="184">
        <v>29.486699999999999</v>
      </c>
      <c r="N45" s="184">
        <v>44.375799999999998</v>
      </c>
      <c r="O45" s="184">
        <v>14.6875</v>
      </c>
      <c r="P45" s="184">
        <v>12.460800000000001</v>
      </c>
      <c r="Q45" s="184">
        <v>13.206</v>
      </c>
      <c r="R45" s="184">
        <v>25.256900000000002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44438</v>
      </c>
      <c r="E46" s="184">
        <v>73.928889816230694</v>
      </c>
      <c r="F46" s="184">
        <v>0.92330000000000001</v>
      </c>
      <c r="G46" s="184">
        <v>0.92330000000000001</v>
      </c>
      <c r="H46" s="184">
        <v>2.3952</v>
      </c>
      <c r="I46" s="184">
        <v>1.7038</v>
      </c>
      <c r="J46" s="184">
        <v>2.83</v>
      </c>
      <c r="K46" s="184">
        <v>7.0095000000000001</v>
      </c>
      <c r="L46" s="184">
        <v>14.714</v>
      </c>
      <c r="M46" s="184">
        <v>30.803999999999998</v>
      </c>
      <c r="N46" s="184">
        <v>46.307099999999998</v>
      </c>
      <c r="O46" s="184">
        <v>16.226600000000001</v>
      </c>
      <c r="P46" s="184">
        <v>14.0214</v>
      </c>
      <c r="Q46" s="184">
        <v>14.1957</v>
      </c>
      <c r="R46" s="184">
        <v>26.892099999999999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44438</v>
      </c>
      <c r="E47" s="184">
        <v>39.719000000000001</v>
      </c>
      <c r="F47" s="184">
        <v>1.2206999999999999</v>
      </c>
      <c r="G47" s="184">
        <v>1.2206999999999999</v>
      </c>
      <c r="H47" s="184">
        <v>2.7658</v>
      </c>
      <c r="I47" s="184">
        <v>1.1872</v>
      </c>
      <c r="J47" s="184">
        <v>2.7418999999999998</v>
      </c>
      <c r="K47" s="184">
        <v>8.0348000000000006</v>
      </c>
      <c r="L47" s="184">
        <v>14.3223</v>
      </c>
      <c r="M47" s="184">
        <v>24.378399999999999</v>
      </c>
      <c r="N47" s="184">
        <v>36.271299999999997</v>
      </c>
      <c r="O47" s="184">
        <v>11.560600000000001</v>
      </c>
      <c r="P47" s="184">
        <v>12.323399999999999</v>
      </c>
      <c r="Q47" s="184">
        <v>15.3339</v>
      </c>
      <c r="R47" s="184">
        <v>21.052299999999999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44438</v>
      </c>
      <c r="E48" s="184">
        <v>36.384</v>
      </c>
      <c r="F48" s="184">
        <v>1.2129000000000001</v>
      </c>
      <c r="G48" s="184">
        <v>1.2129000000000001</v>
      </c>
      <c r="H48" s="184">
        <v>2.7477</v>
      </c>
      <c r="I48" s="184">
        <v>1.1480999999999999</v>
      </c>
      <c r="J48" s="184">
        <v>2.6549999999999998</v>
      </c>
      <c r="K48" s="184">
        <v>7.7502000000000004</v>
      </c>
      <c r="L48" s="184">
        <v>13.739100000000001</v>
      </c>
      <c r="M48" s="184">
        <v>23.431799999999999</v>
      </c>
      <c r="N48" s="184">
        <v>34.875399999999999</v>
      </c>
      <c r="O48" s="184">
        <v>10.4169</v>
      </c>
      <c r="P48" s="184">
        <v>11.150600000000001</v>
      </c>
      <c r="Q48" s="184">
        <v>13.0006</v>
      </c>
      <c r="R48" s="184">
        <v>19.782399999999999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44438</v>
      </c>
      <c r="E49" s="184">
        <v>136.1139</v>
      </c>
      <c r="F49" s="184">
        <v>0.89549999999999996</v>
      </c>
      <c r="G49" s="184">
        <v>0.89549999999999996</v>
      </c>
      <c r="H49" s="184">
        <v>1.4886999999999999</v>
      </c>
      <c r="I49" s="184">
        <v>1.1418999999999999</v>
      </c>
      <c r="J49" s="184">
        <v>3.8887999999999998</v>
      </c>
      <c r="K49" s="184">
        <v>7.9718</v>
      </c>
      <c r="L49" s="184">
        <v>12.987399999999999</v>
      </c>
      <c r="M49" s="184">
        <v>18.6904</v>
      </c>
      <c r="N49" s="184">
        <v>28.886700000000001</v>
      </c>
      <c r="O49" s="184">
        <v>10.9213</v>
      </c>
      <c r="P49" s="184">
        <v>9.4765999999999995</v>
      </c>
      <c r="Q49" s="184">
        <v>8.8820999999999994</v>
      </c>
      <c r="R49" s="184">
        <v>15.4785</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44438</v>
      </c>
      <c r="E50" s="184">
        <v>148.0866</v>
      </c>
      <c r="F50" s="184">
        <v>0.90559999999999996</v>
      </c>
      <c r="G50" s="184">
        <v>0.90559999999999996</v>
      </c>
      <c r="H50" s="184">
        <v>1.5125</v>
      </c>
      <c r="I50" s="184">
        <v>1.1893</v>
      </c>
      <c r="J50" s="184">
        <v>3.9969000000000001</v>
      </c>
      <c r="K50" s="184">
        <v>8.3129000000000008</v>
      </c>
      <c r="L50" s="184">
        <v>13.6906</v>
      </c>
      <c r="M50" s="184">
        <v>19.779299999999999</v>
      </c>
      <c r="N50" s="184">
        <v>30.4498</v>
      </c>
      <c r="O50" s="184">
        <v>12.1228</v>
      </c>
      <c r="P50" s="184">
        <v>10.7972</v>
      </c>
      <c r="Q50" s="184">
        <v>11.013299999999999</v>
      </c>
      <c r="R50" s="184">
        <v>16.8081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44438</v>
      </c>
      <c r="E51" s="184">
        <v>16.959499999999998</v>
      </c>
      <c r="F51" s="184">
        <v>1.0895999999999999</v>
      </c>
      <c r="G51" s="184">
        <v>1.0895999999999999</v>
      </c>
      <c r="H51" s="184">
        <v>2.7332000000000001</v>
      </c>
      <c r="I51" s="184">
        <v>2.1343000000000001</v>
      </c>
      <c r="J51" s="184">
        <v>4.1112000000000002</v>
      </c>
      <c r="K51" s="184">
        <v>10.9109</v>
      </c>
      <c r="L51" s="184">
        <v>20.114000000000001</v>
      </c>
      <c r="M51" s="184">
        <v>37.052</v>
      </c>
      <c r="N51" s="184">
        <v>47.730800000000002</v>
      </c>
      <c r="O51" s="184"/>
      <c r="P51" s="184"/>
      <c r="Q51" s="184">
        <v>28.3293</v>
      </c>
      <c r="R51" s="184">
        <v>29.3734</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44438</v>
      </c>
      <c r="E52" s="184">
        <v>16.305599999999998</v>
      </c>
      <c r="F52" s="184">
        <v>1.0736000000000001</v>
      </c>
      <c r="G52" s="184">
        <v>1.0736000000000001</v>
      </c>
      <c r="H52" s="184">
        <v>2.6949999999999998</v>
      </c>
      <c r="I52" s="184">
        <v>2.0573000000000001</v>
      </c>
      <c r="J52" s="184">
        <v>3.9373999999999998</v>
      </c>
      <c r="K52" s="184">
        <v>10.3497</v>
      </c>
      <c r="L52" s="184">
        <v>18.9452</v>
      </c>
      <c r="M52" s="184">
        <v>35.106499999999997</v>
      </c>
      <c r="N52" s="184">
        <v>44.979900000000001</v>
      </c>
      <c r="O52" s="184"/>
      <c r="P52" s="184"/>
      <c r="Q52" s="184">
        <v>25.968699999999998</v>
      </c>
      <c r="R52" s="184">
        <v>26.998000000000001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44438</v>
      </c>
      <c r="E57" s="184">
        <v>23.834</v>
      </c>
      <c r="F57" s="184">
        <v>1.1372</v>
      </c>
      <c r="G57" s="184">
        <v>1.1372</v>
      </c>
      <c r="H57" s="184">
        <v>2.2435999999999998</v>
      </c>
      <c r="I57" s="184">
        <v>1.292</v>
      </c>
      <c r="J57" s="184">
        <v>3.5406</v>
      </c>
      <c r="K57" s="184">
        <v>9.3503000000000007</v>
      </c>
      <c r="L57" s="184">
        <v>15.9298</v>
      </c>
      <c r="M57" s="184">
        <v>28.811499999999999</v>
      </c>
      <c r="N57" s="184">
        <v>38.9495</v>
      </c>
      <c r="O57" s="184">
        <v>15.975300000000001</v>
      </c>
      <c r="P57" s="184">
        <v>16.102599999999999</v>
      </c>
      <c r="Q57" s="184">
        <v>15.3201</v>
      </c>
      <c r="R57" s="184">
        <v>23.783300000000001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44438</v>
      </c>
      <c r="E58" s="184">
        <v>21.536000000000001</v>
      </c>
      <c r="F58" s="184">
        <v>1.1222000000000001</v>
      </c>
      <c r="G58" s="184">
        <v>1.1222000000000001</v>
      </c>
      <c r="H58" s="184">
        <v>2.2117</v>
      </c>
      <c r="I58" s="184">
        <v>1.2363</v>
      </c>
      <c r="J58" s="184">
        <v>3.4091999999999998</v>
      </c>
      <c r="K58" s="184">
        <v>8.9382000000000001</v>
      </c>
      <c r="L58" s="184">
        <v>15.091900000000001</v>
      </c>
      <c r="M58" s="184">
        <v>27.401800000000001</v>
      </c>
      <c r="N58" s="184">
        <v>36.9191</v>
      </c>
      <c r="O58" s="184">
        <v>14.193899999999999</v>
      </c>
      <c r="P58" s="184">
        <v>14.1989</v>
      </c>
      <c r="Q58" s="184">
        <v>13.4171</v>
      </c>
      <c r="R58" s="184">
        <v>21.9467</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44438</v>
      </c>
      <c r="E59" s="184">
        <v>15.837300000000001</v>
      </c>
      <c r="F59" s="184">
        <v>1.1425000000000001</v>
      </c>
      <c r="G59" s="184">
        <v>1.1425000000000001</v>
      </c>
      <c r="H59" s="184">
        <v>2.6457000000000002</v>
      </c>
      <c r="I59" s="184">
        <v>1.7076</v>
      </c>
      <c r="J59" s="184">
        <v>4.1947999999999999</v>
      </c>
      <c r="K59" s="184">
        <v>7.2697000000000003</v>
      </c>
      <c r="L59" s="184">
        <v>11.895099999999999</v>
      </c>
      <c r="M59" s="184">
        <v>19.815300000000001</v>
      </c>
      <c r="N59" s="184">
        <v>31.390599999999999</v>
      </c>
      <c r="O59" s="184"/>
      <c r="P59" s="184"/>
      <c r="Q59" s="184">
        <v>16.794499999999999</v>
      </c>
      <c r="R59" s="184">
        <v>22.214700000000001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44438</v>
      </c>
      <c r="E60" s="184">
        <v>15.1014</v>
      </c>
      <c r="F60" s="184">
        <v>1.1291</v>
      </c>
      <c r="G60" s="184">
        <v>1.1291</v>
      </c>
      <c r="H60" s="184">
        <v>2.6139999999999999</v>
      </c>
      <c r="I60" s="184">
        <v>1.6456999999999999</v>
      </c>
      <c r="J60" s="184">
        <v>4.0549999999999997</v>
      </c>
      <c r="K60" s="184">
        <v>6.8331999999999997</v>
      </c>
      <c r="L60" s="184">
        <v>10.999700000000001</v>
      </c>
      <c r="M60" s="184">
        <v>18.382899999999999</v>
      </c>
      <c r="N60" s="184">
        <v>29.267399999999999</v>
      </c>
      <c r="O60" s="184"/>
      <c r="P60" s="184"/>
      <c r="Q60" s="184">
        <v>14.9331</v>
      </c>
      <c r="R60" s="184">
        <v>20.21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44438</v>
      </c>
      <c r="E61" s="184">
        <v>14.661099999999999</v>
      </c>
      <c r="F61" s="184">
        <v>1.2303999999999999</v>
      </c>
      <c r="G61" s="184">
        <v>1.2303999999999999</v>
      </c>
      <c r="H61" s="184">
        <v>2.4807000000000001</v>
      </c>
      <c r="I61" s="184">
        <v>1.8684000000000001</v>
      </c>
      <c r="J61" s="184">
        <v>4.9379999999999997</v>
      </c>
      <c r="K61" s="184">
        <v>9.9139999999999997</v>
      </c>
      <c r="L61" s="184">
        <v>15.3164</v>
      </c>
      <c r="M61" s="184">
        <v>25.183399999999999</v>
      </c>
      <c r="N61" s="184">
        <v>33.620399999999997</v>
      </c>
      <c r="O61" s="184">
        <v>11.9223</v>
      </c>
      <c r="P61" s="184"/>
      <c r="Q61" s="184">
        <v>12.148999999999999</v>
      </c>
      <c r="R61" s="184">
        <v>18.317599999999999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44438</v>
      </c>
      <c r="E62" s="184">
        <v>13.831099999999999</v>
      </c>
      <c r="F62" s="184">
        <v>1.2148000000000001</v>
      </c>
      <c r="G62" s="184">
        <v>1.2148000000000001</v>
      </c>
      <c r="H62" s="184">
        <v>2.4434999999999998</v>
      </c>
      <c r="I62" s="184">
        <v>1.7943</v>
      </c>
      <c r="J62" s="184">
        <v>4.7691999999999997</v>
      </c>
      <c r="K62" s="184">
        <v>9.3834999999999997</v>
      </c>
      <c r="L62" s="184">
        <v>14.216900000000001</v>
      </c>
      <c r="M62" s="184">
        <v>23.4192</v>
      </c>
      <c r="N62" s="184">
        <v>31.124099999999999</v>
      </c>
      <c r="O62" s="184">
        <v>9.9123000000000001</v>
      </c>
      <c r="P62" s="184"/>
      <c r="Q62" s="184">
        <v>10.2074</v>
      </c>
      <c r="R62" s="184">
        <v>16.2317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44438</v>
      </c>
      <c r="E63" s="184">
        <v>63.812600000000003</v>
      </c>
      <c r="F63" s="184">
        <v>1.1165</v>
      </c>
      <c r="G63" s="184">
        <v>1.1165</v>
      </c>
      <c r="H63" s="184">
        <v>2.0388999999999999</v>
      </c>
      <c r="I63" s="184">
        <v>8.2199999999999995E-2</v>
      </c>
      <c r="J63" s="184">
        <v>2.9357000000000002</v>
      </c>
      <c r="K63" s="184">
        <v>7.2869999999999999</v>
      </c>
      <c r="L63" s="184">
        <v>14.622999999999999</v>
      </c>
      <c r="M63" s="184">
        <v>31.700800000000001</v>
      </c>
      <c r="N63" s="184">
        <v>41.157699999999998</v>
      </c>
      <c r="O63" s="184">
        <v>3.7871000000000001</v>
      </c>
      <c r="P63" s="184">
        <v>7.4886999999999997</v>
      </c>
      <c r="Q63" s="184">
        <v>12.0947</v>
      </c>
      <c r="R63" s="184">
        <v>12.9887</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44438</v>
      </c>
      <c r="E64" s="184">
        <v>69.7453</v>
      </c>
      <c r="F64" s="184">
        <v>1.1225000000000001</v>
      </c>
      <c r="G64" s="184">
        <v>1.1225000000000001</v>
      </c>
      <c r="H64" s="184">
        <v>2.0529000000000002</v>
      </c>
      <c r="I64" s="184">
        <v>0.1104</v>
      </c>
      <c r="J64" s="184">
        <v>2.9994000000000001</v>
      </c>
      <c r="K64" s="184">
        <v>7.4908000000000001</v>
      </c>
      <c r="L64" s="184">
        <v>15.077999999999999</v>
      </c>
      <c r="M64" s="184">
        <v>32.494399999999999</v>
      </c>
      <c r="N64" s="184">
        <v>42.277500000000003</v>
      </c>
      <c r="O64" s="184">
        <v>4.6310000000000002</v>
      </c>
      <c r="P64" s="184">
        <v>8.6683000000000003</v>
      </c>
      <c r="Q64" s="184">
        <v>12.1671</v>
      </c>
      <c r="R64" s="184">
        <v>13.872199999999999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44438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44438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44438</v>
      </c>
      <c r="E69" s="184">
        <v>95.52</v>
      </c>
      <c r="F69" s="184">
        <v>1.1863999999999999</v>
      </c>
      <c r="G69" s="184">
        <v>1.1863999999999999</v>
      </c>
      <c r="H69" s="184">
        <v>3.1088</v>
      </c>
      <c r="I69" s="184">
        <v>1.1757</v>
      </c>
      <c r="J69" s="184">
        <v>2.3355000000000001</v>
      </c>
      <c r="K69" s="184">
        <v>8.4961000000000002</v>
      </c>
      <c r="L69" s="184">
        <v>15.936400000000001</v>
      </c>
      <c r="M69" s="184">
        <v>26.4831</v>
      </c>
      <c r="N69" s="184">
        <v>39.221699999999998</v>
      </c>
      <c r="O69" s="184">
        <v>11.102600000000001</v>
      </c>
      <c r="P69" s="184">
        <v>10.1807</v>
      </c>
      <c r="Q69" s="184">
        <v>13.699</v>
      </c>
      <c r="R69" s="184">
        <v>20.454599999999999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44438</v>
      </c>
      <c r="E70" s="184">
        <v>107.13</v>
      </c>
      <c r="F70" s="184">
        <v>1.1997</v>
      </c>
      <c r="G70" s="184">
        <v>1.1997</v>
      </c>
      <c r="H70" s="184">
        <v>3.1286</v>
      </c>
      <c r="I70" s="184">
        <v>1.2283999999999999</v>
      </c>
      <c r="J70" s="184">
        <v>2.4775</v>
      </c>
      <c r="K70" s="184">
        <v>8.9716000000000005</v>
      </c>
      <c r="L70" s="184">
        <v>16.941400000000002</v>
      </c>
      <c r="M70" s="184">
        <v>28.084599999999998</v>
      </c>
      <c r="N70" s="184">
        <v>41.556600000000003</v>
      </c>
      <c r="O70" s="184">
        <v>12.854200000000001</v>
      </c>
      <c r="P70" s="184">
        <v>11.845800000000001</v>
      </c>
      <c r="Q70" s="184">
        <v>13.0983</v>
      </c>
      <c r="R70" s="184">
        <v>22.431999999999999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44438</v>
      </c>
      <c r="E71" s="184">
        <v>107.97</v>
      </c>
      <c r="F71" s="184">
        <v>1.3231999999999999</v>
      </c>
      <c r="G71" s="184">
        <v>1.3231999999999999</v>
      </c>
      <c r="H71" s="184">
        <v>2.5941000000000001</v>
      </c>
      <c r="I71" s="184">
        <v>1.7817000000000001</v>
      </c>
      <c r="J71" s="184">
        <v>4.4096000000000002</v>
      </c>
      <c r="K71" s="184">
        <v>10.1173</v>
      </c>
      <c r="L71" s="184">
        <v>15.488300000000001</v>
      </c>
      <c r="M71" s="184">
        <v>27.9114</v>
      </c>
      <c r="N71" s="184">
        <v>39.406100000000002</v>
      </c>
      <c r="O71" s="184">
        <v>10.861800000000001</v>
      </c>
      <c r="P71" s="184">
        <v>13.421900000000001</v>
      </c>
      <c r="Q71" s="184">
        <v>11.6213</v>
      </c>
      <c r="R71" s="184">
        <v>22.093800000000002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44438</v>
      </c>
      <c r="E72" s="184">
        <v>118.22</v>
      </c>
      <c r="F72" s="184">
        <v>1.3371999999999999</v>
      </c>
      <c r="G72" s="184">
        <v>1.3371999999999999</v>
      </c>
      <c r="H72" s="184">
        <v>2.6215000000000002</v>
      </c>
      <c r="I72" s="184">
        <v>1.8348</v>
      </c>
      <c r="J72" s="184">
        <v>4.5270000000000001</v>
      </c>
      <c r="K72" s="184">
        <v>10.465299999999999</v>
      </c>
      <c r="L72" s="184">
        <v>16.221</v>
      </c>
      <c r="M72" s="184">
        <v>29.103400000000001</v>
      </c>
      <c r="N72" s="184">
        <v>41.141399999999997</v>
      </c>
      <c r="O72" s="184">
        <v>12.213900000000001</v>
      </c>
      <c r="P72" s="184">
        <v>14.8184</v>
      </c>
      <c r="Q72" s="184">
        <v>15.2987</v>
      </c>
      <c r="R72" s="184">
        <v>23.615600000000001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44438</v>
      </c>
      <c r="E73" s="184">
        <v>259.62270000000001</v>
      </c>
      <c r="F73" s="184">
        <v>1.1319999999999999</v>
      </c>
      <c r="G73" s="184">
        <v>1.1319999999999999</v>
      </c>
      <c r="H73" s="184">
        <v>3.7023999999999999</v>
      </c>
      <c r="I73" s="184">
        <v>-0.88390000000000002</v>
      </c>
      <c r="J73" s="184">
        <v>-0.96789999999999998</v>
      </c>
      <c r="K73" s="184">
        <v>8.9149999999999991</v>
      </c>
      <c r="L73" s="184">
        <v>30.682300000000001</v>
      </c>
      <c r="M73" s="184">
        <v>50.058300000000003</v>
      </c>
      <c r="N73" s="184">
        <v>63.585500000000003</v>
      </c>
      <c r="O73" s="184">
        <v>24.063099999999999</v>
      </c>
      <c r="P73" s="184">
        <v>18.049600000000002</v>
      </c>
      <c r="Q73" s="184">
        <v>17.253599999999999</v>
      </c>
      <c r="R73" s="184">
        <v>39.839799999999997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44438</v>
      </c>
      <c r="E74" s="184">
        <v>268.48250000000002</v>
      </c>
      <c r="F74" s="184">
        <v>1.1321000000000001</v>
      </c>
      <c r="G74" s="184">
        <v>1.1321000000000001</v>
      </c>
      <c r="H74" s="184">
        <v>3.7029000000000001</v>
      </c>
      <c r="I74" s="184">
        <v>-0.88429999999999997</v>
      </c>
      <c r="J74" s="184">
        <v>-0.96850000000000003</v>
      </c>
      <c r="K74" s="184">
        <v>8.9420000000000002</v>
      </c>
      <c r="L74" s="184">
        <v>30.676600000000001</v>
      </c>
      <c r="M74" s="184">
        <v>50.157400000000003</v>
      </c>
      <c r="N74" s="184">
        <v>63.7072</v>
      </c>
      <c r="O74" s="184">
        <v>25.089600000000001</v>
      </c>
      <c r="P74" s="184">
        <v>18.747599999999998</v>
      </c>
      <c r="Q74" s="184">
        <v>18.1386</v>
      </c>
      <c r="R74" s="184">
        <v>40.998800000000003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44438</v>
      </c>
      <c r="E75" s="184">
        <v>210.93729999999999</v>
      </c>
      <c r="F75" s="184">
        <v>1.1596</v>
      </c>
      <c r="G75" s="184">
        <v>1.1596</v>
      </c>
      <c r="H75" s="184">
        <v>2.3616999999999999</v>
      </c>
      <c r="I75" s="184">
        <v>1.6920999999999999</v>
      </c>
      <c r="J75" s="184">
        <v>3.7250999999999999</v>
      </c>
      <c r="K75" s="184">
        <v>8.7413000000000007</v>
      </c>
      <c r="L75" s="184">
        <v>14.6686</v>
      </c>
      <c r="M75" s="184">
        <v>26.525200000000002</v>
      </c>
      <c r="N75" s="184">
        <v>36.357999999999997</v>
      </c>
      <c r="O75" s="184">
        <v>14.979900000000001</v>
      </c>
      <c r="P75" s="184">
        <v>14.2918</v>
      </c>
      <c r="Q75" s="184">
        <v>16.365500000000001</v>
      </c>
      <c r="R75" s="184">
        <v>22.052299999999999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44438</v>
      </c>
      <c r="E76" s="184">
        <v>93.828960840272998</v>
      </c>
      <c r="F76" s="184">
        <v>1.1597</v>
      </c>
      <c r="G76" s="184">
        <v>1.1597</v>
      </c>
      <c r="H76" s="184">
        <v>2.3616999999999999</v>
      </c>
      <c r="I76" s="184">
        <v>1.6921999999999999</v>
      </c>
      <c r="J76" s="184">
        <v>3.7250999999999999</v>
      </c>
      <c r="K76" s="184">
        <v>8.7413000000000007</v>
      </c>
      <c r="L76" s="184">
        <v>14.668900000000001</v>
      </c>
      <c r="M76" s="184">
        <v>26.525700000000001</v>
      </c>
      <c r="N76" s="184">
        <v>36.358499999999999</v>
      </c>
      <c r="O76" s="184">
        <v>14.7737</v>
      </c>
      <c r="P76" s="184">
        <v>14.1228</v>
      </c>
      <c r="Q76" s="184">
        <v>16.264900000000001</v>
      </c>
      <c r="R76" s="184">
        <v>21.840299999999999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44438</v>
      </c>
      <c r="E77" s="184">
        <v>465.81746276118798</v>
      </c>
      <c r="F77" s="184">
        <v>1.1535</v>
      </c>
      <c r="G77" s="184">
        <v>1.1535</v>
      </c>
      <c r="H77" s="184">
        <v>2.3473999999999999</v>
      </c>
      <c r="I77" s="184">
        <v>1.6646000000000001</v>
      </c>
      <c r="J77" s="184">
        <v>3.6642000000000001</v>
      </c>
      <c r="K77" s="184">
        <v>8.5444999999999993</v>
      </c>
      <c r="L77" s="184">
        <v>14.2559</v>
      </c>
      <c r="M77" s="184">
        <v>25.85</v>
      </c>
      <c r="N77" s="184">
        <v>35.416699999999999</v>
      </c>
      <c r="O77" s="184">
        <v>14.1973</v>
      </c>
      <c r="P77" s="184">
        <v>13.335900000000001</v>
      </c>
      <c r="Q77" s="184">
        <v>16.115600000000001</v>
      </c>
      <c r="R77" s="184">
        <v>21.238600000000002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44438</v>
      </c>
      <c r="E78" s="184">
        <v>420.96756543326302</v>
      </c>
      <c r="F78" s="184">
        <v>1.1534</v>
      </c>
      <c r="G78" s="184">
        <v>1.1534</v>
      </c>
      <c r="H78" s="184">
        <v>2.3473000000000002</v>
      </c>
      <c r="I78" s="184">
        <v>1.6647000000000001</v>
      </c>
      <c r="J78" s="184">
        <v>3.6646000000000001</v>
      </c>
      <c r="K78" s="184">
        <v>8.5456000000000003</v>
      </c>
      <c r="L78" s="184">
        <v>14.257099999999999</v>
      </c>
      <c r="M78" s="184">
        <v>25.8522</v>
      </c>
      <c r="N78" s="184">
        <v>35.42</v>
      </c>
      <c r="O78" s="184">
        <v>13.9916</v>
      </c>
      <c r="P78" s="184">
        <v>13.170500000000001</v>
      </c>
      <c r="Q78" s="184">
        <v>15.6762</v>
      </c>
      <c r="R78" s="184">
        <v>21.032699999999998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44438</v>
      </c>
      <c r="E79" s="184">
        <v>24.318300000000001</v>
      </c>
      <c r="F79" s="184">
        <v>1.0613999999999999</v>
      </c>
      <c r="G79" s="184">
        <v>1.0613999999999999</v>
      </c>
      <c r="H79" s="184">
        <v>2.1545999999999998</v>
      </c>
      <c r="I79" s="184">
        <v>2.2589000000000001</v>
      </c>
      <c r="J79" s="184">
        <v>5.1638999999999999</v>
      </c>
      <c r="K79" s="184">
        <v>8.1206999999999994</v>
      </c>
      <c r="L79" s="184">
        <v>13.518599999999999</v>
      </c>
      <c r="M79" s="184">
        <v>21.172799999999999</v>
      </c>
      <c r="N79" s="184">
        <v>30.236599999999999</v>
      </c>
      <c r="O79" s="184">
        <v>11.619199999999999</v>
      </c>
      <c r="P79" s="184">
        <v>11.191800000000001</v>
      </c>
      <c r="Q79" s="184">
        <v>12.179500000000001</v>
      </c>
      <c r="R79" s="184">
        <v>19.414999999999999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44438</v>
      </c>
      <c r="E80" s="184">
        <v>22.6038</v>
      </c>
      <c r="F80" s="184">
        <v>1.0488</v>
      </c>
      <c r="G80" s="184">
        <v>1.0488</v>
      </c>
      <c r="H80" s="184">
        <v>2.1248</v>
      </c>
      <c r="I80" s="184">
        <v>2.1996000000000002</v>
      </c>
      <c r="J80" s="184">
        <v>5.0289000000000001</v>
      </c>
      <c r="K80" s="184">
        <v>7.6992000000000003</v>
      </c>
      <c r="L80" s="184">
        <v>12.651199999999999</v>
      </c>
      <c r="M80" s="184">
        <v>19.797799999999999</v>
      </c>
      <c r="N80" s="184">
        <v>28.271799999999999</v>
      </c>
      <c r="O80" s="184">
        <v>9.9731000000000005</v>
      </c>
      <c r="P80" s="184">
        <v>9.9253</v>
      </c>
      <c r="Q80" s="184">
        <v>11.126099999999999</v>
      </c>
      <c r="R80" s="184">
        <v>17.622499999999999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44438</v>
      </c>
      <c r="E81" s="184">
        <v>130.50630000000001</v>
      </c>
      <c r="F81" s="184">
        <v>1.0103</v>
      </c>
      <c r="G81" s="184">
        <v>1.0103</v>
      </c>
      <c r="H81" s="184">
        <v>2.3984000000000001</v>
      </c>
      <c r="I81" s="184">
        <v>2.0497999999999998</v>
      </c>
      <c r="J81" s="184">
        <v>3.7732000000000001</v>
      </c>
      <c r="K81" s="184">
        <v>10.414300000000001</v>
      </c>
      <c r="L81" s="184">
        <v>16.279499999999999</v>
      </c>
      <c r="M81" s="184">
        <v>29.581600000000002</v>
      </c>
      <c r="N81" s="184">
        <v>38.377800000000001</v>
      </c>
      <c r="O81" s="184">
        <v>12.637</v>
      </c>
      <c r="P81" s="184">
        <v>12.8788</v>
      </c>
      <c r="Q81" s="184">
        <v>12.867699999999999</v>
      </c>
      <c r="R81" s="184">
        <v>21.1617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44438</v>
      </c>
      <c r="E82" s="184">
        <v>140.7022</v>
      </c>
      <c r="F82" s="184">
        <v>1.0209999999999999</v>
      </c>
      <c r="G82" s="184">
        <v>1.0209999999999999</v>
      </c>
      <c r="H82" s="184">
        <v>2.4237000000000002</v>
      </c>
      <c r="I82" s="184">
        <v>2.1013999999999999</v>
      </c>
      <c r="J82" s="184">
        <v>3.8898999999999999</v>
      </c>
      <c r="K82" s="184">
        <v>10.7872</v>
      </c>
      <c r="L82" s="184">
        <v>17.046800000000001</v>
      </c>
      <c r="M82" s="184">
        <v>30.825299999999999</v>
      </c>
      <c r="N82" s="184">
        <v>40.081600000000002</v>
      </c>
      <c r="O82" s="184">
        <v>13.892300000000001</v>
      </c>
      <c r="P82" s="184">
        <v>14.2003</v>
      </c>
      <c r="Q82" s="184">
        <v>12.6119</v>
      </c>
      <c r="R82" s="184">
        <v>22.497299999999999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44438</v>
      </c>
      <c r="E83" s="184">
        <v>321.60329999999999</v>
      </c>
      <c r="F83" s="184">
        <v>1.0625</v>
      </c>
      <c r="G83" s="184">
        <v>1.0625</v>
      </c>
      <c r="H83" s="184">
        <v>1.9968999999999999</v>
      </c>
      <c r="I83" s="184">
        <v>1.1411</v>
      </c>
      <c r="J83" s="184">
        <v>5.3235000000000001</v>
      </c>
      <c r="K83" s="184">
        <v>10.2685</v>
      </c>
      <c r="L83" s="184">
        <v>15.6707</v>
      </c>
      <c r="M83" s="184">
        <v>29.473600000000001</v>
      </c>
      <c r="N83" s="184">
        <v>41.466900000000003</v>
      </c>
      <c r="O83" s="184">
        <v>12.887</v>
      </c>
      <c r="P83" s="184">
        <v>11.207700000000001</v>
      </c>
      <c r="Q83" s="184">
        <v>14.536300000000001</v>
      </c>
      <c r="R83" s="184">
        <v>21.2484</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44438</v>
      </c>
      <c r="E84" s="184">
        <v>404.978485130786</v>
      </c>
      <c r="F84" s="184">
        <v>1.0546</v>
      </c>
      <c r="G84" s="184">
        <v>1.0546</v>
      </c>
      <c r="H84" s="184">
        <v>1.9782</v>
      </c>
      <c r="I84" s="184">
        <v>1.1040000000000001</v>
      </c>
      <c r="J84" s="184">
        <v>5.2388000000000003</v>
      </c>
      <c r="K84" s="184">
        <v>10.0116</v>
      </c>
      <c r="L84" s="184">
        <v>15.1198</v>
      </c>
      <c r="M84" s="184">
        <v>28.523</v>
      </c>
      <c r="N84" s="184">
        <v>40.064</v>
      </c>
      <c r="O84" s="184">
        <v>11.6366</v>
      </c>
      <c r="P84" s="184">
        <v>9.8833000000000002</v>
      </c>
      <c r="Q84" s="184">
        <v>15.354200000000001</v>
      </c>
      <c r="R84" s="184">
        <v>20.017700000000001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44438</v>
      </c>
      <c r="E85" s="184">
        <v>12.46</v>
      </c>
      <c r="F85" s="184">
        <v>1.3008</v>
      </c>
      <c r="G85" s="184">
        <v>1.3008</v>
      </c>
      <c r="H85" s="184">
        <v>2.6358999999999999</v>
      </c>
      <c r="I85" s="184">
        <v>2.1311</v>
      </c>
      <c r="J85" s="184">
        <v>4.0936000000000003</v>
      </c>
      <c r="K85" s="184">
        <v>11.8492</v>
      </c>
      <c r="L85" s="184">
        <v>17.769400000000001</v>
      </c>
      <c r="M85" s="184"/>
      <c r="N85" s="184"/>
      <c r="O85" s="184"/>
      <c r="P85" s="184"/>
      <c r="Q85" s="184">
        <v>24.6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44438</v>
      </c>
      <c r="E86" s="184">
        <v>12.36</v>
      </c>
      <c r="F86" s="184">
        <v>1.3115000000000001</v>
      </c>
      <c r="G86" s="184">
        <v>1.3115000000000001</v>
      </c>
      <c r="H86" s="184">
        <v>2.6577999999999999</v>
      </c>
      <c r="I86" s="184">
        <v>2.0644</v>
      </c>
      <c r="J86" s="184">
        <v>4.0404</v>
      </c>
      <c r="K86" s="184">
        <v>11.552300000000001</v>
      </c>
      <c r="L86" s="184">
        <v>17.156400000000001</v>
      </c>
      <c r="M86" s="184"/>
      <c r="N86" s="184"/>
      <c r="O86" s="184"/>
      <c r="P86" s="184"/>
      <c r="Q86" s="184">
        <v>23.6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44438</v>
      </c>
      <c r="E87" s="184">
        <v>251.67439999999999</v>
      </c>
      <c r="F87" s="184">
        <v>1.1783999999999999</v>
      </c>
      <c r="G87" s="184">
        <v>1.1783999999999999</v>
      </c>
      <c r="H87" s="184">
        <v>2.2997999999999998</v>
      </c>
      <c r="I87" s="184">
        <v>0.67659999999999998</v>
      </c>
      <c r="J87" s="184">
        <v>2.6558000000000002</v>
      </c>
      <c r="K87" s="184">
        <v>8.5688999999999993</v>
      </c>
      <c r="L87" s="184">
        <v>17.267700000000001</v>
      </c>
      <c r="M87" s="184">
        <v>33.811100000000003</v>
      </c>
      <c r="N87" s="184">
        <v>43.865299999999998</v>
      </c>
      <c r="O87" s="184">
        <v>11.867599999999999</v>
      </c>
      <c r="P87" s="184">
        <v>11.9886</v>
      </c>
      <c r="Q87" s="184">
        <v>12.868</v>
      </c>
      <c r="R87" s="184">
        <v>23.515999999999998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44438</v>
      </c>
      <c r="E88" s="184">
        <v>245.861000867999</v>
      </c>
      <c r="F88" s="184">
        <v>1.1734</v>
      </c>
      <c r="G88" s="184">
        <v>1.1734</v>
      </c>
      <c r="H88" s="184">
        <v>2.2875000000000001</v>
      </c>
      <c r="I88" s="184">
        <v>0.65280000000000005</v>
      </c>
      <c r="J88" s="184">
        <v>2.6021999999999998</v>
      </c>
      <c r="K88" s="184">
        <v>8.3894000000000002</v>
      </c>
      <c r="L88" s="184">
        <v>16.879200000000001</v>
      </c>
      <c r="M88" s="184">
        <v>33.147100000000002</v>
      </c>
      <c r="N88" s="184">
        <v>42.780500000000004</v>
      </c>
      <c r="O88" s="184">
        <v>11.091100000000001</v>
      </c>
      <c r="P88" s="184">
        <v>11.1968</v>
      </c>
      <c r="Q88" s="184">
        <v>12.7538</v>
      </c>
      <c r="R88" s="184">
        <v>22.6007</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1.1441236842105262</v>
      </c>
      <c r="G89" s="186">
        <v>1.1441236842105262</v>
      </c>
      <c r="H89" s="186">
        <v>2.4598013157894734</v>
      </c>
      <c r="I89" s="186">
        <v>1.4420184210526319</v>
      </c>
      <c r="J89" s="186">
        <v>3.2748250000000003</v>
      </c>
      <c r="K89" s="186">
        <v>8.8436223684210553</v>
      </c>
      <c r="L89" s="186">
        <v>15.697768421052638</v>
      </c>
      <c r="M89" s="186">
        <v>27.99269054054054</v>
      </c>
      <c r="N89" s="186">
        <v>39.111036486486491</v>
      </c>
      <c r="O89" s="186">
        <v>13.245278124999997</v>
      </c>
      <c r="P89" s="186">
        <v>12.774315384615381</v>
      </c>
      <c r="Q89" s="186">
        <v>14.281053947368417</v>
      </c>
      <c r="R89" s="186">
        <v>23.192044444444452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1.13985</v>
      </c>
      <c r="G90" s="186">
        <v>1.13985</v>
      </c>
      <c r="H90" s="186">
        <v>2.4423499999999998</v>
      </c>
      <c r="I90" s="186">
        <v>1.66465</v>
      </c>
      <c r="J90" s="186">
        <v>3.6459999999999999</v>
      </c>
      <c r="K90" s="186">
        <v>8.6145999999999994</v>
      </c>
      <c r="L90" s="186">
        <v>15.084949999999999</v>
      </c>
      <c r="M90" s="186">
        <v>28.305700000000002</v>
      </c>
      <c r="N90" s="186">
        <v>40.072800000000001</v>
      </c>
      <c r="O90" s="186">
        <v>12.8706</v>
      </c>
      <c r="P90" s="186">
        <v>12.519200000000001</v>
      </c>
      <c r="Q90" s="186">
        <v>13.94275</v>
      </c>
      <c r="R90" s="186">
        <v>22.085599999999999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44438</v>
      </c>
      <c r="E93" s="184">
        <v>21.216200000000001</v>
      </c>
      <c r="F93" s="184">
        <v>5.1999999999999998E-3</v>
      </c>
      <c r="G93" s="184">
        <v>5.1999999999999998E-3</v>
      </c>
      <c r="H93" s="184">
        <v>9.11E-2</v>
      </c>
      <c r="I93" s="184">
        <v>0.17280000000000001</v>
      </c>
      <c r="J93" s="184">
        <v>0.29360000000000003</v>
      </c>
      <c r="K93" s="184">
        <v>1.1866000000000001</v>
      </c>
      <c r="L93" s="184">
        <v>2.3795000000000002</v>
      </c>
      <c r="M93" s="184">
        <v>3.2940999999999998</v>
      </c>
      <c r="N93" s="184">
        <v>4.0377000000000001</v>
      </c>
      <c r="O93" s="184">
        <v>5.1200999999999999</v>
      </c>
      <c r="P93" s="184">
        <v>5.4015000000000004</v>
      </c>
      <c r="Q93" s="184">
        <v>6.4084000000000003</v>
      </c>
      <c r="R93" s="184">
        <v>4.3239000000000001</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44438</v>
      </c>
      <c r="E94" s="184">
        <v>22.2624</v>
      </c>
      <c r="F94" s="184">
        <v>1.0800000000000001E-2</v>
      </c>
      <c r="G94" s="184">
        <v>1.0800000000000001E-2</v>
      </c>
      <c r="H94" s="184">
        <v>0.1043</v>
      </c>
      <c r="I94" s="184">
        <v>0.19889999999999999</v>
      </c>
      <c r="J94" s="184">
        <v>0.35160000000000002</v>
      </c>
      <c r="K94" s="184">
        <v>1.3594999999999999</v>
      </c>
      <c r="L94" s="184">
        <v>2.7204999999999999</v>
      </c>
      <c r="M94" s="184">
        <v>3.7961</v>
      </c>
      <c r="N94" s="184">
        <v>4.7016999999999998</v>
      </c>
      <c r="O94" s="184">
        <v>5.7576000000000001</v>
      </c>
      <c r="P94" s="184">
        <v>6.0513000000000003</v>
      </c>
      <c r="Q94" s="184">
        <v>7.1216999999999997</v>
      </c>
      <c r="R94" s="184">
        <v>4.9593999999999996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44438</v>
      </c>
      <c r="E95" s="184">
        <v>15.761799999999999</v>
      </c>
      <c r="F95" s="184">
        <v>4.5699999999999998E-2</v>
      </c>
      <c r="G95" s="184">
        <v>4.5699999999999998E-2</v>
      </c>
      <c r="H95" s="184">
        <v>0.1245</v>
      </c>
      <c r="I95" s="184">
        <v>0.2117</v>
      </c>
      <c r="J95" s="184">
        <v>0.37</v>
      </c>
      <c r="K95" s="184">
        <v>1.2727999999999999</v>
      </c>
      <c r="L95" s="184">
        <v>2.5590999999999999</v>
      </c>
      <c r="M95" s="184">
        <v>3.5352999999999999</v>
      </c>
      <c r="N95" s="184">
        <v>4.5031999999999996</v>
      </c>
      <c r="O95" s="184">
        <v>5.6993999999999998</v>
      </c>
      <c r="P95" s="184">
        <v>6.1753</v>
      </c>
      <c r="Q95" s="184">
        <v>6.6675000000000004</v>
      </c>
      <c r="R95" s="184">
        <v>4.9187000000000003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44438</v>
      </c>
      <c r="E96" s="184">
        <v>14.906499999999999</v>
      </c>
      <c r="F96" s="184">
        <v>3.8899999999999997E-2</v>
      </c>
      <c r="G96" s="184">
        <v>3.8899999999999997E-2</v>
      </c>
      <c r="H96" s="184">
        <v>0.1101</v>
      </c>
      <c r="I96" s="184">
        <v>0.18279999999999999</v>
      </c>
      <c r="J96" s="184">
        <v>0.30680000000000002</v>
      </c>
      <c r="K96" s="184">
        <v>1.0802</v>
      </c>
      <c r="L96" s="184">
        <v>2.1714000000000002</v>
      </c>
      <c r="M96" s="184">
        <v>2.9504000000000001</v>
      </c>
      <c r="N96" s="184">
        <v>3.7176</v>
      </c>
      <c r="O96" s="184">
        <v>4.9272</v>
      </c>
      <c r="P96" s="184">
        <v>5.3646000000000003</v>
      </c>
      <c r="Q96" s="184">
        <v>5.8266</v>
      </c>
      <c r="R96" s="184">
        <v>4.1489000000000003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44438</v>
      </c>
      <c r="E97" s="184">
        <v>13.257</v>
      </c>
      <c r="F97" s="184">
        <v>2.2599999999999999E-2</v>
      </c>
      <c r="G97" s="184">
        <v>2.2599999999999999E-2</v>
      </c>
      <c r="H97" s="184">
        <v>9.8199999999999996E-2</v>
      </c>
      <c r="I97" s="184">
        <v>0.18890000000000001</v>
      </c>
      <c r="J97" s="184">
        <v>0.34820000000000001</v>
      </c>
      <c r="K97" s="184">
        <v>1.2912999999999999</v>
      </c>
      <c r="L97" s="184">
        <v>2.4893999999999998</v>
      </c>
      <c r="M97" s="184">
        <v>3.5703</v>
      </c>
      <c r="N97" s="184">
        <v>4.7073999999999998</v>
      </c>
      <c r="O97" s="184">
        <v>5.7885</v>
      </c>
      <c r="P97" s="184"/>
      <c r="Q97" s="184">
        <v>6.2178000000000004</v>
      </c>
      <c r="R97" s="184">
        <v>5.1261999999999999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44438</v>
      </c>
      <c r="E98" s="184">
        <v>12.894</v>
      </c>
      <c r="F98" s="184">
        <v>2.3300000000000001E-2</v>
      </c>
      <c r="G98" s="184">
        <v>2.3300000000000001E-2</v>
      </c>
      <c r="H98" s="184">
        <v>8.5400000000000004E-2</v>
      </c>
      <c r="I98" s="184">
        <v>0.1709</v>
      </c>
      <c r="J98" s="184">
        <v>0.3034</v>
      </c>
      <c r="K98" s="184">
        <v>1.1294</v>
      </c>
      <c r="L98" s="184">
        <v>2.1631</v>
      </c>
      <c r="M98" s="184">
        <v>3.0777999999999999</v>
      </c>
      <c r="N98" s="184">
        <v>4.0426000000000002</v>
      </c>
      <c r="O98" s="184">
        <v>5.1664000000000003</v>
      </c>
      <c r="P98" s="184"/>
      <c r="Q98" s="184">
        <v>5.5887000000000002</v>
      </c>
      <c r="R98" s="184">
        <v>4.4866999999999999</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44438</v>
      </c>
      <c r="E99" s="184">
        <v>11.612</v>
      </c>
      <c r="F99" s="184">
        <v>-2.1499999999999998E-2</v>
      </c>
      <c r="G99" s="184">
        <v>-2.1499999999999998E-2</v>
      </c>
      <c r="H99" s="184">
        <v>4.0500000000000001E-2</v>
      </c>
      <c r="I99" s="184">
        <v>9.2200000000000004E-2</v>
      </c>
      <c r="J99" s="184">
        <v>0.17599999999999999</v>
      </c>
      <c r="K99" s="184">
        <v>0.79420000000000002</v>
      </c>
      <c r="L99" s="184">
        <v>1.7222</v>
      </c>
      <c r="M99" s="184">
        <v>2.3273000000000001</v>
      </c>
      <c r="N99" s="184">
        <v>3.1507999999999998</v>
      </c>
      <c r="O99" s="184">
        <v>4.7327000000000004</v>
      </c>
      <c r="P99" s="184"/>
      <c r="Q99" s="184">
        <v>4.7770000000000001</v>
      </c>
      <c r="R99" s="184">
        <v>3.7585000000000002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44438</v>
      </c>
      <c r="E100" s="184">
        <v>11.3622</v>
      </c>
      <c r="F100" s="184">
        <v>-2.5499999999999998E-2</v>
      </c>
      <c r="G100" s="184">
        <v>-2.5499999999999998E-2</v>
      </c>
      <c r="H100" s="184">
        <v>3.0800000000000001E-2</v>
      </c>
      <c r="I100" s="184">
        <v>7.4899999999999994E-2</v>
      </c>
      <c r="J100" s="184">
        <v>0.13569999999999999</v>
      </c>
      <c r="K100" s="184">
        <v>0.6734</v>
      </c>
      <c r="L100" s="184">
        <v>1.4247000000000001</v>
      </c>
      <c r="M100" s="184">
        <v>1.8291999999999999</v>
      </c>
      <c r="N100" s="184">
        <v>2.4489000000000001</v>
      </c>
      <c r="O100" s="184">
        <v>4.016</v>
      </c>
      <c r="P100" s="184"/>
      <c r="Q100" s="184">
        <v>4.0679999999999996</v>
      </c>
      <c r="R100" s="184">
        <v>3.0182000000000002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44438</v>
      </c>
      <c r="E101" s="184">
        <v>12.228</v>
      </c>
      <c r="F101" s="184">
        <v>0</v>
      </c>
      <c r="G101" s="184">
        <v>0</v>
      </c>
      <c r="H101" s="184">
        <v>0.09</v>
      </c>
      <c r="I101" s="184">
        <v>0.1638</v>
      </c>
      <c r="J101" s="184">
        <v>0.36109999999999998</v>
      </c>
      <c r="K101" s="184">
        <v>1.2670999999999999</v>
      </c>
      <c r="L101" s="184">
        <v>2.4464000000000001</v>
      </c>
      <c r="M101" s="184">
        <v>3.3993000000000002</v>
      </c>
      <c r="N101" s="184">
        <v>4.3522999999999996</v>
      </c>
      <c r="O101" s="184">
        <v>5.6218000000000004</v>
      </c>
      <c r="P101" s="184"/>
      <c r="Q101" s="184">
        <v>5.7508999999999997</v>
      </c>
      <c r="R101" s="184">
        <v>4.7112999999999996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44438</v>
      </c>
      <c r="E102" s="184">
        <v>11.967000000000001</v>
      </c>
      <c r="F102" s="184">
        <v>0</v>
      </c>
      <c r="G102" s="184">
        <v>0</v>
      </c>
      <c r="H102" s="184">
        <v>8.3599999999999994E-2</v>
      </c>
      <c r="I102" s="184">
        <v>0.14230000000000001</v>
      </c>
      <c r="J102" s="184">
        <v>0.31009999999999999</v>
      </c>
      <c r="K102" s="184">
        <v>1.1153</v>
      </c>
      <c r="L102" s="184">
        <v>2.1511</v>
      </c>
      <c r="M102" s="184">
        <v>2.9508000000000001</v>
      </c>
      <c r="N102" s="184">
        <v>3.7450999999999999</v>
      </c>
      <c r="O102" s="184">
        <v>4.9972000000000003</v>
      </c>
      <c r="P102" s="184"/>
      <c r="Q102" s="184">
        <v>5.1185</v>
      </c>
      <c r="R102" s="184">
        <v>4.0986000000000002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44438</v>
      </c>
      <c r="E103" s="184">
        <v>16.087800000000001</v>
      </c>
      <c r="F103" s="184">
        <v>1.49E-2</v>
      </c>
      <c r="G103" s="184">
        <v>1.49E-2</v>
      </c>
      <c r="H103" s="184">
        <v>9.8299999999999998E-2</v>
      </c>
      <c r="I103" s="184">
        <v>0.17430000000000001</v>
      </c>
      <c r="J103" s="184">
        <v>0.3543</v>
      </c>
      <c r="K103" s="184">
        <v>1.3539000000000001</v>
      </c>
      <c r="L103" s="184">
        <v>2.6040000000000001</v>
      </c>
      <c r="M103" s="184">
        <v>3.6545000000000001</v>
      </c>
      <c r="N103" s="184">
        <v>4.7096</v>
      </c>
      <c r="O103" s="184">
        <v>5.9352</v>
      </c>
      <c r="P103" s="184">
        <v>6.2323000000000004</v>
      </c>
      <c r="Q103" s="184">
        <v>6.8456000000000001</v>
      </c>
      <c r="R103" s="184">
        <v>5.1860999999999997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44438</v>
      </c>
      <c r="E104" s="184">
        <v>15.3992</v>
      </c>
      <c r="F104" s="184">
        <v>9.1000000000000004E-3</v>
      </c>
      <c r="G104" s="184">
        <v>9.1000000000000004E-3</v>
      </c>
      <c r="H104" s="184">
        <v>8.4500000000000006E-2</v>
      </c>
      <c r="I104" s="184">
        <v>0.14630000000000001</v>
      </c>
      <c r="J104" s="184">
        <v>0.29110000000000003</v>
      </c>
      <c r="K104" s="184">
        <v>1.1595</v>
      </c>
      <c r="L104" s="184">
        <v>2.2225000000000001</v>
      </c>
      <c r="M104" s="184">
        <v>3.0895000000000001</v>
      </c>
      <c r="N104" s="184">
        <v>3.9573</v>
      </c>
      <c r="O104" s="184">
        <v>5.1866000000000003</v>
      </c>
      <c r="P104" s="184">
        <v>5.5072000000000001</v>
      </c>
      <c r="Q104" s="184">
        <v>6.1966999999999999</v>
      </c>
      <c r="R104" s="184">
        <v>4.4253999999999998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44438</v>
      </c>
      <c r="E105" s="184">
        <v>24.984000000000002</v>
      </c>
      <c r="F105" s="184">
        <v>1.6E-2</v>
      </c>
      <c r="G105" s="184">
        <v>1.6E-2</v>
      </c>
      <c r="H105" s="184">
        <v>8.8099999999999998E-2</v>
      </c>
      <c r="I105" s="184">
        <v>0.1724</v>
      </c>
      <c r="J105" s="184">
        <v>0.36149999999999999</v>
      </c>
      <c r="K105" s="184">
        <v>1.2974000000000001</v>
      </c>
      <c r="L105" s="184">
        <v>2.5825999999999998</v>
      </c>
      <c r="M105" s="184">
        <v>3.5777999999999999</v>
      </c>
      <c r="N105" s="184">
        <v>4.5355999999999996</v>
      </c>
      <c r="O105" s="184">
        <v>5.3741000000000003</v>
      </c>
      <c r="P105" s="184">
        <v>5.6989999999999998</v>
      </c>
      <c r="Q105" s="184">
        <v>6.6398999999999999</v>
      </c>
      <c r="R105" s="184">
        <v>4.6276000000000002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44438</v>
      </c>
      <c r="E106" s="184">
        <v>24.434999999999999</v>
      </c>
      <c r="F106" s="184">
        <v>1.23E-2</v>
      </c>
      <c r="G106" s="184">
        <v>1.23E-2</v>
      </c>
      <c r="H106" s="184">
        <v>7.7799999999999994E-2</v>
      </c>
      <c r="I106" s="184">
        <v>0.1517</v>
      </c>
      <c r="J106" s="184">
        <v>0.312</v>
      </c>
      <c r="K106" s="184">
        <v>1.1508</v>
      </c>
      <c r="L106" s="184">
        <v>2.2940999999999998</v>
      </c>
      <c r="M106" s="184">
        <v>3.1490999999999998</v>
      </c>
      <c r="N106" s="184">
        <v>3.9609999999999999</v>
      </c>
      <c r="O106" s="184">
        <v>4.8201000000000001</v>
      </c>
      <c r="P106" s="184">
        <v>5.1540999999999997</v>
      </c>
      <c r="Q106" s="184">
        <v>6.6569000000000003</v>
      </c>
      <c r="R106" s="184">
        <v>4.0624000000000002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44438</v>
      </c>
      <c r="E107" s="184">
        <v>15.762</v>
      </c>
      <c r="F107" s="184">
        <v>1.9E-2</v>
      </c>
      <c r="G107" s="184">
        <v>1.9E-2</v>
      </c>
      <c r="H107" s="184">
        <v>8.8900000000000007E-2</v>
      </c>
      <c r="I107" s="184">
        <v>0.1716</v>
      </c>
      <c r="J107" s="184">
        <v>0.3629</v>
      </c>
      <c r="K107" s="184">
        <v>1.2982</v>
      </c>
      <c r="L107" s="184">
        <v>2.5838000000000001</v>
      </c>
      <c r="M107" s="184">
        <v>3.5815000000000001</v>
      </c>
      <c r="N107" s="184">
        <v>4.5364000000000004</v>
      </c>
      <c r="O107" s="184">
        <v>5.3750999999999998</v>
      </c>
      <c r="P107" s="184">
        <v>5.7027999999999999</v>
      </c>
      <c r="Q107" s="184">
        <v>6.3224999999999998</v>
      </c>
      <c r="R107" s="184">
        <v>4.6268000000000002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44438</v>
      </c>
      <c r="E108" s="184">
        <v>27.3171</v>
      </c>
      <c r="F108" s="184">
        <v>5.1000000000000004E-3</v>
      </c>
      <c r="G108" s="184">
        <v>5.1000000000000004E-3</v>
      </c>
      <c r="H108" s="184">
        <v>8.1299999999999997E-2</v>
      </c>
      <c r="I108" s="184">
        <v>0.1477</v>
      </c>
      <c r="J108" s="184">
        <v>0.2959</v>
      </c>
      <c r="K108" s="184">
        <v>1.1718</v>
      </c>
      <c r="L108" s="184">
        <v>2.3456999999999999</v>
      </c>
      <c r="M108" s="184">
        <v>3.1448999999999998</v>
      </c>
      <c r="N108" s="184">
        <v>4.1131000000000002</v>
      </c>
      <c r="O108" s="184">
        <v>5.0819000000000001</v>
      </c>
      <c r="P108" s="184">
        <v>5.4085999999999999</v>
      </c>
      <c r="Q108" s="184">
        <v>7.0869</v>
      </c>
      <c r="R108" s="184">
        <v>4.2946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44438</v>
      </c>
      <c r="E109" s="184">
        <v>28.656500000000001</v>
      </c>
      <c r="F109" s="184">
        <v>9.7999999999999997E-3</v>
      </c>
      <c r="G109" s="184">
        <v>9.7999999999999997E-3</v>
      </c>
      <c r="H109" s="184">
        <v>9.1499999999999998E-2</v>
      </c>
      <c r="I109" s="184">
        <v>0.1681</v>
      </c>
      <c r="J109" s="184">
        <v>0.34139999999999998</v>
      </c>
      <c r="K109" s="184">
        <v>1.3102</v>
      </c>
      <c r="L109" s="184">
        <v>2.6214</v>
      </c>
      <c r="M109" s="184">
        <v>3.5592000000000001</v>
      </c>
      <c r="N109" s="184">
        <v>4.6698000000000004</v>
      </c>
      <c r="O109" s="184">
        <v>5.6649000000000003</v>
      </c>
      <c r="P109" s="184">
        <v>6.0252999999999997</v>
      </c>
      <c r="Q109" s="184">
        <v>7.2123999999999997</v>
      </c>
      <c r="R109" s="184">
        <v>4.8498999999999999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44438</v>
      </c>
      <c r="E110" s="184">
        <v>27.309100000000001</v>
      </c>
      <c r="F110" s="184">
        <v>3.9899999999999998E-2</v>
      </c>
      <c r="G110" s="184">
        <v>3.9899999999999998E-2</v>
      </c>
      <c r="H110" s="184">
        <v>9.7900000000000001E-2</v>
      </c>
      <c r="I110" s="184">
        <v>0.16839999999999999</v>
      </c>
      <c r="J110" s="184">
        <v>0.35899999999999999</v>
      </c>
      <c r="K110" s="184">
        <v>1.2652000000000001</v>
      </c>
      <c r="L110" s="184">
        <v>2.4988999999999999</v>
      </c>
      <c r="M110" s="184">
        <v>3.4396</v>
      </c>
      <c r="N110" s="184">
        <v>4.5327999999999999</v>
      </c>
      <c r="O110" s="184">
        <v>5.6961000000000004</v>
      </c>
      <c r="P110" s="184">
        <v>6.0121000000000002</v>
      </c>
      <c r="Q110" s="184">
        <v>7.0753000000000004</v>
      </c>
      <c r="R110" s="184">
        <v>4.7098000000000004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44438</v>
      </c>
      <c r="E111" s="184">
        <v>25.9254</v>
      </c>
      <c r="F111" s="184">
        <v>3.4299999999999997E-2</v>
      </c>
      <c r="G111" s="184">
        <v>3.4299999999999997E-2</v>
      </c>
      <c r="H111" s="184">
        <v>8.4900000000000003E-2</v>
      </c>
      <c r="I111" s="184">
        <v>0.1421</v>
      </c>
      <c r="J111" s="184">
        <v>0.30099999999999999</v>
      </c>
      <c r="K111" s="184">
        <v>1.0879000000000001</v>
      </c>
      <c r="L111" s="184">
        <v>2.1562000000000001</v>
      </c>
      <c r="M111" s="184">
        <v>2.919</v>
      </c>
      <c r="N111" s="184">
        <v>3.81</v>
      </c>
      <c r="O111" s="184">
        <v>4.9528999999999996</v>
      </c>
      <c r="P111" s="184">
        <v>5.3028000000000004</v>
      </c>
      <c r="Q111" s="184">
        <v>6.6944999999999997</v>
      </c>
      <c r="R111" s="184">
        <v>3.9588999999999999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44438</v>
      </c>
      <c r="E112" s="184">
        <v>15.004099999999999</v>
      </c>
      <c r="F112" s="184">
        <v>-2.07E-2</v>
      </c>
      <c r="G112" s="184">
        <v>-2.07E-2</v>
      </c>
      <c r="H112" s="184">
        <v>2.2700000000000001E-2</v>
      </c>
      <c r="I112" s="184">
        <v>6.54E-2</v>
      </c>
      <c r="J112" s="184">
        <v>0.2097</v>
      </c>
      <c r="K112" s="184">
        <v>0.93240000000000001</v>
      </c>
      <c r="L112" s="184">
        <v>1.8996</v>
      </c>
      <c r="M112" s="184">
        <v>2.5619999999999998</v>
      </c>
      <c r="N112" s="184">
        <v>3.1614</v>
      </c>
      <c r="O112" s="184">
        <v>4.7713000000000001</v>
      </c>
      <c r="P112" s="184">
        <v>5.5183</v>
      </c>
      <c r="Q112" s="184">
        <v>6.2416</v>
      </c>
      <c r="R112" s="184">
        <v>3.8395999999999999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44438</v>
      </c>
      <c r="E113" s="184">
        <v>14.4095</v>
      </c>
      <c r="F113" s="184">
        <v>-2.64E-2</v>
      </c>
      <c r="G113" s="184">
        <v>-2.64E-2</v>
      </c>
      <c r="H113" s="184">
        <v>8.9999999999999993E-3</v>
      </c>
      <c r="I113" s="184">
        <v>3.8899999999999997E-2</v>
      </c>
      <c r="J113" s="184">
        <v>0.15010000000000001</v>
      </c>
      <c r="K113" s="184">
        <v>0.75090000000000001</v>
      </c>
      <c r="L113" s="184">
        <v>1.5383</v>
      </c>
      <c r="M113" s="184">
        <v>2.0207000000000002</v>
      </c>
      <c r="N113" s="184">
        <v>2.4384000000000001</v>
      </c>
      <c r="O113" s="184">
        <v>4.1394000000000002</v>
      </c>
      <c r="P113" s="184">
        <v>4.9070999999999998</v>
      </c>
      <c r="Q113" s="184">
        <v>5.6025</v>
      </c>
      <c r="R113" s="184">
        <v>3.1621999999999999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44438</v>
      </c>
      <c r="E114" s="184">
        <v>25.1799</v>
      </c>
      <c r="F114" s="184">
        <v>1.7500000000000002E-2</v>
      </c>
      <c r="G114" s="184">
        <v>1.7500000000000002E-2</v>
      </c>
      <c r="H114" s="184">
        <v>6.0400000000000002E-2</v>
      </c>
      <c r="I114" s="184">
        <v>8.8999999999999996E-2</v>
      </c>
      <c r="J114" s="184">
        <v>0.29830000000000001</v>
      </c>
      <c r="K114" s="184">
        <v>1.1525000000000001</v>
      </c>
      <c r="L114" s="184">
        <v>2.1185999999999998</v>
      </c>
      <c r="M114" s="184">
        <v>2.9819</v>
      </c>
      <c r="N114" s="184">
        <v>3.7555000000000001</v>
      </c>
      <c r="O114" s="184">
        <v>4.9367999999999999</v>
      </c>
      <c r="P114" s="184">
        <v>5.2765000000000004</v>
      </c>
      <c r="Q114" s="184">
        <v>6.6490999999999998</v>
      </c>
      <c r="R114" s="184">
        <v>4.2359999999999998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44438</v>
      </c>
      <c r="E115" s="184">
        <v>26.5425</v>
      </c>
      <c r="F115" s="184">
        <v>2.2200000000000001E-2</v>
      </c>
      <c r="G115" s="184">
        <v>2.2200000000000001E-2</v>
      </c>
      <c r="H115" s="184">
        <v>7.1599999999999997E-2</v>
      </c>
      <c r="I115" s="184">
        <v>0.112</v>
      </c>
      <c r="J115" s="184">
        <v>0.34970000000000001</v>
      </c>
      <c r="K115" s="184">
        <v>1.3091999999999999</v>
      </c>
      <c r="L115" s="184">
        <v>2.4561999999999999</v>
      </c>
      <c r="M115" s="184">
        <v>3.5024999999999999</v>
      </c>
      <c r="N115" s="184">
        <v>4.4646999999999997</v>
      </c>
      <c r="O115" s="184">
        <v>5.6181999999999999</v>
      </c>
      <c r="P115" s="184">
        <v>5.9398999999999997</v>
      </c>
      <c r="Q115" s="184">
        <v>6.9374000000000002</v>
      </c>
      <c r="R115" s="184">
        <v>4.9378000000000002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44438</v>
      </c>
      <c r="E116" s="184">
        <v>10.8161</v>
      </c>
      <c r="F116" s="184">
        <v>6.2899999999999998E-2</v>
      </c>
      <c r="G116" s="184">
        <v>6.2899999999999998E-2</v>
      </c>
      <c r="H116" s="184">
        <v>8.3299999999999999E-2</v>
      </c>
      <c r="I116" s="184">
        <v>0.16300000000000001</v>
      </c>
      <c r="J116" s="184">
        <v>0.30230000000000001</v>
      </c>
      <c r="K116" s="184">
        <v>1.0651999999999999</v>
      </c>
      <c r="L116" s="184">
        <v>2.0762</v>
      </c>
      <c r="M116" s="184">
        <v>2.8029000000000002</v>
      </c>
      <c r="N116" s="184">
        <v>3.5737000000000001</v>
      </c>
      <c r="O116" s="184"/>
      <c r="P116" s="184"/>
      <c r="Q116" s="184">
        <v>4.0514000000000001</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44438</v>
      </c>
      <c r="E117" s="184">
        <v>10.6572</v>
      </c>
      <c r="F117" s="184">
        <v>5.7299999999999997E-2</v>
      </c>
      <c r="G117" s="184">
        <v>5.7299999999999997E-2</v>
      </c>
      <c r="H117" s="184">
        <v>6.8500000000000005E-2</v>
      </c>
      <c r="I117" s="184">
        <v>0.13439999999999999</v>
      </c>
      <c r="J117" s="184">
        <v>0.2389</v>
      </c>
      <c r="K117" s="184">
        <v>0.86980000000000002</v>
      </c>
      <c r="L117" s="184">
        <v>1.6899</v>
      </c>
      <c r="M117" s="184">
        <v>2.2233999999999998</v>
      </c>
      <c r="N117" s="184">
        <v>2.7972999999999999</v>
      </c>
      <c r="O117" s="184"/>
      <c r="P117" s="184"/>
      <c r="Q117" s="184">
        <v>3.2747000000000002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44438</v>
      </c>
      <c r="E118" s="184">
        <v>26.395399999999999</v>
      </c>
      <c r="F118" s="184">
        <v>-7.6E-3</v>
      </c>
      <c r="G118" s="184">
        <v>-7.6E-3</v>
      </c>
      <c r="H118" s="184">
        <v>3.7499999999999999E-2</v>
      </c>
      <c r="I118" s="184">
        <v>9.1399999999999995E-2</v>
      </c>
      <c r="J118" s="184">
        <v>0.2339</v>
      </c>
      <c r="K118" s="184">
        <v>0.97199999999999998</v>
      </c>
      <c r="L118" s="184">
        <v>1.7356</v>
      </c>
      <c r="M118" s="184">
        <v>2.145</v>
      </c>
      <c r="N118" s="184">
        <v>2.7658</v>
      </c>
      <c r="O118" s="184">
        <v>3.9378000000000002</v>
      </c>
      <c r="P118" s="184">
        <v>4.5317999999999996</v>
      </c>
      <c r="Q118" s="184">
        <v>6.6258999999999997</v>
      </c>
      <c r="R118" s="184">
        <v>2.9051999999999998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44438</v>
      </c>
      <c r="E119" s="184">
        <v>27.454000000000001</v>
      </c>
      <c r="F119" s="184">
        <v>-4.0000000000000001E-3</v>
      </c>
      <c r="G119" s="184">
        <v>-4.0000000000000001E-3</v>
      </c>
      <c r="H119" s="184">
        <v>4.5199999999999997E-2</v>
      </c>
      <c r="I119" s="184">
        <v>0.10680000000000001</v>
      </c>
      <c r="J119" s="184">
        <v>0.26840000000000003</v>
      </c>
      <c r="K119" s="184">
        <v>1.0761000000000001</v>
      </c>
      <c r="L119" s="184">
        <v>1.9419999999999999</v>
      </c>
      <c r="M119" s="184">
        <v>2.4548000000000001</v>
      </c>
      <c r="N119" s="184">
        <v>3.1802999999999999</v>
      </c>
      <c r="O119" s="184">
        <v>4.3540999999999999</v>
      </c>
      <c r="P119" s="184">
        <v>4.9555999999999996</v>
      </c>
      <c r="Q119" s="184">
        <v>6.4555999999999996</v>
      </c>
      <c r="R119" s="184">
        <v>3.3172999999999999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44438</v>
      </c>
      <c r="E120" s="184">
        <v>29.604399999999998</v>
      </c>
      <c r="F120" s="184">
        <v>8.3999999999999995E-3</v>
      </c>
      <c r="G120" s="184">
        <v>8.3999999999999995E-3</v>
      </c>
      <c r="H120" s="184">
        <v>6.93E-2</v>
      </c>
      <c r="I120" s="184">
        <v>0.1336</v>
      </c>
      <c r="J120" s="184">
        <v>0.29709999999999998</v>
      </c>
      <c r="K120" s="184">
        <v>1.1662999999999999</v>
      </c>
      <c r="L120" s="184">
        <v>2.3043</v>
      </c>
      <c r="M120" s="184">
        <v>3.2347000000000001</v>
      </c>
      <c r="N120" s="184">
        <v>4.1604999999999999</v>
      </c>
      <c r="O120" s="184">
        <v>5.2062999999999997</v>
      </c>
      <c r="P120" s="184">
        <v>5.5258000000000003</v>
      </c>
      <c r="Q120" s="184">
        <v>7.0511999999999997</v>
      </c>
      <c r="R120" s="184">
        <v>4.3907999999999996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44438</v>
      </c>
      <c r="E121" s="184">
        <v>30.9298</v>
      </c>
      <c r="F121" s="184">
        <v>1.3599999999999999E-2</v>
      </c>
      <c r="G121" s="184">
        <v>1.3599999999999999E-2</v>
      </c>
      <c r="H121" s="184">
        <v>8.0600000000000005E-2</v>
      </c>
      <c r="I121" s="184">
        <v>0.15609999999999999</v>
      </c>
      <c r="J121" s="184">
        <v>0.34620000000000001</v>
      </c>
      <c r="K121" s="184">
        <v>1.3165</v>
      </c>
      <c r="L121" s="184">
        <v>2.6048</v>
      </c>
      <c r="M121" s="184">
        <v>3.6882999999999999</v>
      </c>
      <c r="N121" s="184">
        <v>4.7664999999999997</v>
      </c>
      <c r="O121" s="184">
        <v>5.7676999999999996</v>
      </c>
      <c r="P121" s="184">
        <v>6.0659000000000001</v>
      </c>
      <c r="Q121" s="184">
        <v>7.1971999999999996</v>
      </c>
      <c r="R121" s="184">
        <v>4.9737999999999998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44438</v>
      </c>
      <c r="E122" s="184">
        <v>15.914999999999999</v>
      </c>
      <c r="F122" s="184">
        <v>1.89E-2</v>
      </c>
      <c r="G122" s="184">
        <v>1.89E-2</v>
      </c>
      <c r="H122" s="184">
        <v>8.1799999999999998E-2</v>
      </c>
      <c r="I122" s="184">
        <v>0.1636</v>
      </c>
      <c r="J122" s="184">
        <v>0.3468</v>
      </c>
      <c r="K122" s="184">
        <v>1.3501000000000001</v>
      </c>
      <c r="L122" s="184">
        <v>2.6311</v>
      </c>
      <c r="M122" s="184">
        <v>3.6808000000000001</v>
      </c>
      <c r="N122" s="184">
        <v>4.766</v>
      </c>
      <c r="O122" s="184">
        <v>5.8324999999999996</v>
      </c>
      <c r="P122" s="184">
        <v>6.1407999999999996</v>
      </c>
      <c r="Q122" s="184">
        <v>6.6929999999999996</v>
      </c>
      <c r="R122" s="184">
        <v>5.1982999999999997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44438</v>
      </c>
      <c r="E123" s="184">
        <v>15.252000000000001</v>
      </c>
      <c r="F123" s="184">
        <v>1.3100000000000001E-2</v>
      </c>
      <c r="G123" s="184">
        <v>1.3100000000000001E-2</v>
      </c>
      <c r="H123" s="184">
        <v>6.5600000000000006E-2</v>
      </c>
      <c r="I123" s="184">
        <v>0.1313</v>
      </c>
      <c r="J123" s="184">
        <v>0.2893</v>
      </c>
      <c r="K123" s="184">
        <v>1.1740999999999999</v>
      </c>
      <c r="L123" s="184">
        <v>2.2732000000000001</v>
      </c>
      <c r="M123" s="184">
        <v>3.1377000000000002</v>
      </c>
      <c r="N123" s="184">
        <v>4.0808</v>
      </c>
      <c r="O123" s="184">
        <v>5.2332999999999998</v>
      </c>
      <c r="P123" s="184">
        <v>5.5201000000000002</v>
      </c>
      <c r="Q123" s="184">
        <v>6.0618999999999996</v>
      </c>
      <c r="R123" s="184">
        <v>4.5936000000000003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44438</v>
      </c>
      <c r="E124" s="184">
        <v>11.328900000000001</v>
      </c>
      <c r="F124" s="184">
        <v>2.12E-2</v>
      </c>
      <c r="G124" s="184">
        <v>2.12E-2</v>
      </c>
      <c r="H124" s="184">
        <v>9.7199999999999995E-2</v>
      </c>
      <c r="I124" s="184">
        <v>0.15379999999999999</v>
      </c>
      <c r="J124" s="184">
        <v>0.31519999999999998</v>
      </c>
      <c r="K124" s="184">
        <v>1.1888000000000001</v>
      </c>
      <c r="L124" s="184">
        <v>2.3147000000000002</v>
      </c>
      <c r="M124" s="184">
        <v>3.0724999999999998</v>
      </c>
      <c r="N124" s="184">
        <v>3.911</v>
      </c>
      <c r="O124" s="184"/>
      <c r="P124" s="184"/>
      <c r="Q124" s="184">
        <v>4.9211999999999998</v>
      </c>
      <c r="R124" s="184">
        <v>4.3571999999999997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44438</v>
      </c>
      <c r="E125" s="184">
        <v>11.144500000000001</v>
      </c>
      <c r="F125" s="184">
        <v>1.44E-2</v>
      </c>
      <c r="G125" s="184">
        <v>1.44E-2</v>
      </c>
      <c r="H125" s="184">
        <v>8.0799999999999997E-2</v>
      </c>
      <c r="I125" s="184">
        <v>0.12130000000000001</v>
      </c>
      <c r="J125" s="184">
        <v>0.2429</v>
      </c>
      <c r="K125" s="184">
        <v>0.98040000000000005</v>
      </c>
      <c r="L125" s="184">
        <v>1.9634</v>
      </c>
      <c r="M125" s="184">
        <v>2.5762999999999998</v>
      </c>
      <c r="N125" s="184">
        <v>3.2673000000000001</v>
      </c>
      <c r="O125" s="184"/>
      <c r="P125" s="184"/>
      <c r="Q125" s="184">
        <v>4.2603999999999997</v>
      </c>
      <c r="R125" s="184">
        <v>3.7054</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44438</v>
      </c>
      <c r="E126" s="184">
        <v>10.389699999999999</v>
      </c>
      <c r="F126" s="184">
        <v>2.41E-2</v>
      </c>
      <c r="G126" s="184">
        <v>2.41E-2</v>
      </c>
      <c r="H126" s="184">
        <v>5.6800000000000003E-2</v>
      </c>
      <c r="I126" s="184">
        <v>9.9199999999999997E-2</v>
      </c>
      <c r="J126" s="184">
        <v>0.2712</v>
      </c>
      <c r="K126" s="184">
        <v>1.1536999999999999</v>
      </c>
      <c r="L126" s="184">
        <v>2.1743000000000001</v>
      </c>
      <c r="M126" s="184">
        <v>3.0815999999999999</v>
      </c>
      <c r="N126" s="184">
        <v>3.9043000000000001</v>
      </c>
      <c r="O126" s="184"/>
      <c r="P126" s="184"/>
      <c r="Q126" s="184">
        <v>3.8328000000000002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44438</v>
      </c>
      <c r="E127" s="184">
        <v>10.3004</v>
      </c>
      <c r="F127" s="184">
        <v>1.6500000000000001E-2</v>
      </c>
      <c r="G127" s="184">
        <v>1.6500000000000001E-2</v>
      </c>
      <c r="H127" s="184">
        <v>4.0800000000000003E-2</v>
      </c>
      <c r="I127" s="184">
        <v>6.7000000000000004E-2</v>
      </c>
      <c r="J127" s="184">
        <v>0.19939999999999999</v>
      </c>
      <c r="K127" s="184">
        <v>0.93379999999999996</v>
      </c>
      <c r="L127" s="184">
        <v>1.7383999999999999</v>
      </c>
      <c r="M127" s="184">
        <v>2.4243000000000001</v>
      </c>
      <c r="N127" s="184">
        <v>3.0236000000000001</v>
      </c>
      <c r="O127" s="184"/>
      <c r="P127" s="184"/>
      <c r="Q127" s="184">
        <v>2.9546999999999999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44438</v>
      </c>
      <c r="E128" s="184">
        <v>10.522</v>
      </c>
      <c r="F128" s="184">
        <v>4.7500000000000001E-2</v>
      </c>
      <c r="G128" s="184">
        <v>4.7500000000000001E-2</v>
      </c>
      <c r="H128" s="184">
        <v>7.6100000000000001E-2</v>
      </c>
      <c r="I128" s="184">
        <v>0.1714</v>
      </c>
      <c r="J128" s="184">
        <v>0.3337</v>
      </c>
      <c r="K128" s="184">
        <v>1.329</v>
      </c>
      <c r="L128" s="184">
        <v>2.5436000000000001</v>
      </c>
      <c r="M128" s="184">
        <v>3.5121000000000002</v>
      </c>
      <c r="N128" s="184">
        <v>4.6132</v>
      </c>
      <c r="O128" s="184"/>
      <c r="P128" s="184"/>
      <c r="Q128" s="184">
        <v>4.3415999999999997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44438</v>
      </c>
      <c r="E129" s="184">
        <v>10.436999999999999</v>
      </c>
      <c r="F129" s="184">
        <v>4.7899999999999998E-2</v>
      </c>
      <c r="G129" s="184">
        <v>4.7899999999999998E-2</v>
      </c>
      <c r="H129" s="184">
        <v>5.7500000000000002E-2</v>
      </c>
      <c r="I129" s="184">
        <v>0.1439</v>
      </c>
      <c r="J129" s="184">
        <v>0.27860000000000001</v>
      </c>
      <c r="K129" s="184">
        <v>1.1533</v>
      </c>
      <c r="L129" s="184">
        <v>2.1932999999999998</v>
      </c>
      <c r="M129" s="184">
        <v>2.9798</v>
      </c>
      <c r="N129" s="184">
        <v>3.9127999999999998</v>
      </c>
      <c r="O129" s="184"/>
      <c r="P129" s="184"/>
      <c r="Q129" s="184">
        <v>3.6371000000000002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44438</v>
      </c>
      <c r="E132" s="184">
        <v>21.220099999999999</v>
      </c>
      <c r="F132" s="184">
        <v>1.32E-2</v>
      </c>
      <c r="G132" s="184">
        <v>1.32E-2</v>
      </c>
      <c r="H132" s="184">
        <v>8.2500000000000004E-2</v>
      </c>
      <c r="I132" s="184">
        <v>0.15390000000000001</v>
      </c>
      <c r="J132" s="184">
        <v>0.31290000000000001</v>
      </c>
      <c r="K132" s="184">
        <v>1.1660999999999999</v>
      </c>
      <c r="L132" s="184">
        <v>2.2679999999999998</v>
      </c>
      <c r="M132" s="184">
        <v>3.1238000000000001</v>
      </c>
      <c r="N132" s="184">
        <v>4.0027999999999997</v>
      </c>
      <c r="O132" s="184">
        <v>5.1718000000000002</v>
      </c>
      <c r="P132" s="184">
        <v>5.5610999999999997</v>
      </c>
      <c r="Q132" s="184">
        <v>7.1565000000000003</v>
      </c>
      <c r="R132" s="184">
        <v>4.3197999999999999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44438</v>
      </c>
      <c r="E133" s="184">
        <v>22.299700000000001</v>
      </c>
      <c r="F133" s="184">
        <v>1.8800000000000001E-2</v>
      </c>
      <c r="G133" s="184">
        <v>1.8800000000000001E-2</v>
      </c>
      <c r="H133" s="184">
        <v>9.5600000000000004E-2</v>
      </c>
      <c r="I133" s="184">
        <v>0.1797</v>
      </c>
      <c r="J133" s="184">
        <v>0.37</v>
      </c>
      <c r="K133" s="184">
        <v>1.3406</v>
      </c>
      <c r="L133" s="184">
        <v>2.6160999999999999</v>
      </c>
      <c r="M133" s="184">
        <v>3.6476999999999999</v>
      </c>
      <c r="N133" s="184">
        <v>4.7061999999999999</v>
      </c>
      <c r="O133" s="184">
        <v>5.8959000000000001</v>
      </c>
      <c r="P133" s="184">
        <v>6.2538</v>
      </c>
      <c r="Q133" s="184">
        <v>7.2721</v>
      </c>
      <c r="R133" s="184">
        <v>5.0339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44438</v>
      </c>
      <c r="E134" s="184">
        <v>15.454700000000001</v>
      </c>
      <c r="F134" s="184">
        <v>7.7999999999999996E-3</v>
      </c>
      <c r="G134" s="184">
        <v>7.7999999999999996E-3</v>
      </c>
      <c r="H134" s="184">
        <v>6.93E-2</v>
      </c>
      <c r="I134" s="184">
        <v>0.12239999999999999</v>
      </c>
      <c r="J134" s="184">
        <v>0.3044</v>
      </c>
      <c r="K134" s="184">
        <v>1.2739</v>
      </c>
      <c r="L134" s="184">
        <v>2.4426000000000001</v>
      </c>
      <c r="M134" s="184">
        <v>3.4984999999999999</v>
      </c>
      <c r="N134" s="184">
        <v>4.6641000000000004</v>
      </c>
      <c r="O134" s="184">
        <v>5.3673999999999999</v>
      </c>
      <c r="P134" s="184">
        <v>5.798</v>
      </c>
      <c r="Q134" s="184">
        <v>6.4035000000000002</v>
      </c>
      <c r="R134" s="184">
        <v>4.7079000000000004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44438</v>
      </c>
      <c r="E135" s="184">
        <v>14.852</v>
      </c>
      <c r="F135" s="184">
        <v>3.3999999999999998E-3</v>
      </c>
      <c r="G135" s="184">
        <v>3.3999999999999998E-3</v>
      </c>
      <c r="H135" s="184">
        <v>5.79E-2</v>
      </c>
      <c r="I135" s="184">
        <v>9.9699999999999997E-2</v>
      </c>
      <c r="J135" s="184">
        <v>0.25380000000000003</v>
      </c>
      <c r="K135" s="184">
        <v>1.1096999999999999</v>
      </c>
      <c r="L135" s="184">
        <v>2.1156000000000001</v>
      </c>
      <c r="M135" s="184">
        <v>3.0030000000000001</v>
      </c>
      <c r="N135" s="184">
        <v>3.9990000000000001</v>
      </c>
      <c r="O135" s="184">
        <v>4.7663000000000002</v>
      </c>
      <c r="P135" s="184">
        <v>5.1978999999999997</v>
      </c>
      <c r="Q135" s="184">
        <v>5.8017000000000003</v>
      </c>
      <c r="R135" s="184">
        <v>4.0705</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44438</v>
      </c>
      <c r="E136" s="184">
        <v>11.738099999999999</v>
      </c>
      <c r="F136" s="184">
        <v>-2.2100000000000002E-2</v>
      </c>
      <c r="G136" s="184">
        <v>-2.2100000000000002E-2</v>
      </c>
      <c r="H136" s="184">
        <v>3.15E-2</v>
      </c>
      <c r="I136" s="184">
        <v>7.5899999999999995E-2</v>
      </c>
      <c r="J136" s="184">
        <v>0.17319999999999999</v>
      </c>
      <c r="K136" s="184">
        <v>0.80989999999999995</v>
      </c>
      <c r="L136" s="184">
        <v>1.6726000000000001</v>
      </c>
      <c r="M136" s="184">
        <v>2.2109000000000001</v>
      </c>
      <c r="N136" s="184">
        <v>2.6614</v>
      </c>
      <c r="O136" s="184">
        <v>1.2673000000000001</v>
      </c>
      <c r="P136" s="184">
        <v>2.7566000000000002</v>
      </c>
      <c r="Q136" s="184">
        <v>3.0339999999999998</v>
      </c>
      <c r="R136" s="184">
        <v>2.5607000000000002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44438</v>
      </c>
      <c r="E137" s="184">
        <v>12.0863</v>
      </c>
      <c r="F137" s="184">
        <v>-1.9E-2</v>
      </c>
      <c r="G137" s="184">
        <v>-1.9E-2</v>
      </c>
      <c r="H137" s="184">
        <v>4.0599999999999997E-2</v>
      </c>
      <c r="I137" s="184">
        <v>9.1899999999999996E-2</v>
      </c>
      <c r="J137" s="184">
        <v>0.20979999999999999</v>
      </c>
      <c r="K137" s="184">
        <v>0.92190000000000005</v>
      </c>
      <c r="L137" s="184">
        <v>1.8952</v>
      </c>
      <c r="M137" s="184">
        <v>2.5400999999999998</v>
      </c>
      <c r="N137" s="184">
        <v>3.1025999999999998</v>
      </c>
      <c r="O137" s="184">
        <v>1.7211000000000001</v>
      </c>
      <c r="P137" s="184">
        <v>3.3073000000000001</v>
      </c>
      <c r="Q137" s="184">
        <v>3.5973000000000002</v>
      </c>
      <c r="R137" s="184">
        <v>3.0103</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44438</v>
      </c>
      <c r="E138" s="184">
        <v>27.832899999999999</v>
      </c>
      <c r="F138" s="184">
        <v>1.2200000000000001E-2</v>
      </c>
      <c r="G138" s="184">
        <v>1.2200000000000001E-2</v>
      </c>
      <c r="H138" s="184">
        <v>7.1499999999999994E-2</v>
      </c>
      <c r="I138" s="184">
        <v>0.17710000000000001</v>
      </c>
      <c r="J138" s="184">
        <v>0.3599</v>
      </c>
      <c r="K138" s="184">
        <v>1.2798</v>
      </c>
      <c r="L138" s="184">
        <v>2.4941</v>
      </c>
      <c r="M138" s="184">
        <v>3.3693</v>
      </c>
      <c r="N138" s="184">
        <v>4.1604000000000001</v>
      </c>
      <c r="O138" s="184">
        <v>5.2869000000000002</v>
      </c>
      <c r="P138" s="184">
        <v>5.7137000000000002</v>
      </c>
      <c r="Q138" s="184">
        <v>6.8468</v>
      </c>
      <c r="R138" s="184">
        <v>4.2636000000000003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44438</v>
      </c>
      <c r="E139" s="184">
        <v>26.683299999999999</v>
      </c>
      <c r="F139" s="184">
        <v>8.6E-3</v>
      </c>
      <c r="G139" s="184">
        <v>8.6E-3</v>
      </c>
      <c r="H139" s="184">
        <v>6.3E-2</v>
      </c>
      <c r="I139" s="184">
        <v>0.1595</v>
      </c>
      <c r="J139" s="184">
        <v>0.32150000000000001</v>
      </c>
      <c r="K139" s="184">
        <v>1.1624000000000001</v>
      </c>
      <c r="L139" s="184">
        <v>2.2599</v>
      </c>
      <c r="M139" s="184">
        <v>3.0175999999999998</v>
      </c>
      <c r="N139" s="184">
        <v>3.6905000000000001</v>
      </c>
      <c r="O139" s="184">
        <v>4.7885</v>
      </c>
      <c r="P139" s="184">
        <v>5.1928000000000001</v>
      </c>
      <c r="Q139" s="184">
        <v>6.8406000000000002</v>
      </c>
      <c r="R139" s="184">
        <v>3.7967</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44438</v>
      </c>
      <c r="E140" s="184">
        <v>10.7295</v>
      </c>
      <c r="F140" s="184">
        <v>4.3799999999999999E-2</v>
      </c>
      <c r="G140" s="184">
        <v>4.3799999999999999E-2</v>
      </c>
      <c r="H140" s="184">
        <v>0.10539999999999999</v>
      </c>
      <c r="I140" s="184">
        <v>0.2326</v>
      </c>
      <c r="J140" s="184">
        <v>0.34039999999999998</v>
      </c>
      <c r="K140" s="184">
        <v>1.3411999999999999</v>
      </c>
      <c r="L140" s="184">
        <v>2.6717</v>
      </c>
      <c r="M140" s="184">
        <v>3.6737000000000002</v>
      </c>
      <c r="N140" s="184">
        <v>4.9185999999999996</v>
      </c>
      <c r="O140" s="184"/>
      <c r="P140" s="184"/>
      <c r="Q140" s="184">
        <v>4.5872999999999999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44438</v>
      </c>
      <c r="E141" s="184">
        <v>10.6126</v>
      </c>
      <c r="F141" s="184">
        <v>3.7699999999999997E-2</v>
      </c>
      <c r="G141" s="184">
        <v>3.7699999999999997E-2</v>
      </c>
      <c r="H141" s="184">
        <v>9.0499999999999997E-2</v>
      </c>
      <c r="I141" s="184">
        <v>0.2039</v>
      </c>
      <c r="J141" s="184">
        <v>0.27500000000000002</v>
      </c>
      <c r="K141" s="184">
        <v>1.1494</v>
      </c>
      <c r="L141" s="184">
        <v>2.2921</v>
      </c>
      <c r="M141" s="184">
        <v>3.1070000000000002</v>
      </c>
      <c r="N141" s="184">
        <v>4.1646000000000001</v>
      </c>
      <c r="O141" s="184"/>
      <c r="P141" s="184"/>
      <c r="Q141" s="184">
        <v>3.86</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44438</v>
      </c>
      <c r="E142" s="184">
        <v>11.727499999999999</v>
      </c>
      <c r="F142" s="184">
        <v>2.0500000000000001E-2</v>
      </c>
      <c r="G142" s="184">
        <v>2.0500000000000001E-2</v>
      </c>
      <c r="H142" s="184">
        <v>8.5300000000000001E-2</v>
      </c>
      <c r="I142" s="184">
        <v>0.16739999999999999</v>
      </c>
      <c r="J142" s="184">
        <v>0.37230000000000002</v>
      </c>
      <c r="K142" s="184">
        <v>1.3446</v>
      </c>
      <c r="L142" s="184">
        <v>2.7555999999999998</v>
      </c>
      <c r="M142" s="184">
        <v>3.7786</v>
      </c>
      <c r="N142" s="184">
        <v>5.0033000000000003</v>
      </c>
      <c r="O142" s="184"/>
      <c r="P142" s="184"/>
      <c r="Q142" s="184">
        <v>6.0763999999999996</v>
      </c>
      <c r="R142" s="184">
        <v>5.5427999999999997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44438</v>
      </c>
      <c r="E143" s="184">
        <v>11.4907</v>
      </c>
      <c r="F143" s="184">
        <v>1.4800000000000001E-2</v>
      </c>
      <c r="G143" s="184">
        <v>1.4800000000000001E-2</v>
      </c>
      <c r="H143" s="184">
        <v>6.9699999999999998E-2</v>
      </c>
      <c r="I143" s="184">
        <v>0.13589999999999999</v>
      </c>
      <c r="J143" s="184">
        <v>0.30459999999999998</v>
      </c>
      <c r="K143" s="184">
        <v>1.1415999999999999</v>
      </c>
      <c r="L143" s="184">
        <v>2.3506</v>
      </c>
      <c r="M143" s="184">
        <v>3.1778</v>
      </c>
      <c r="N143" s="184">
        <v>4.2023000000000001</v>
      </c>
      <c r="O143" s="184"/>
      <c r="P143" s="184"/>
      <c r="Q143" s="184">
        <v>5.2784000000000004</v>
      </c>
      <c r="R143" s="184">
        <v>4.7294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44438</v>
      </c>
      <c r="E144" s="184">
        <v>11.408300000000001</v>
      </c>
      <c r="F144" s="184">
        <v>3.6799999999999999E-2</v>
      </c>
      <c r="G144" s="184">
        <v>3.6799999999999999E-2</v>
      </c>
      <c r="H144" s="184">
        <v>9.0399999999999994E-2</v>
      </c>
      <c r="I144" s="184">
        <v>0.2152</v>
      </c>
      <c r="J144" s="184">
        <v>0.41099999999999998</v>
      </c>
      <c r="K144" s="184">
        <v>1.1894</v>
      </c>
      <c r="L144" s="184">
        <v>2.4773999999999998</v>
      </c>
      <c r="M144" s="184">
        <v>3.1930000000000001</v>
      </c>
      <c r="N144" s="184">
        <v>4.1901000000000002</v>
      </c>
      <c r="O144" s="184"/>
      <c r="P144" s="184"/>
      <c r="Q144" s="184">
        <v>5.3544</v>
      </c>
      <c r="R144" s="184">
        <v>4.7953000000000001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44438</v>
      </c>
      <c r="E145" s="184">
        <v>11.272600000000001</v>
      </c>
      <c r="F145" s="184">
        <v>3.4599999999999999E-2</v>
      </c>
      <c r="G145" s="184">
        <v>3.4599999999999999E-2</v>
      </c>
      <c r="H145" s="184">
        <v>8.5199999999999998E-2</v>
      </c>
      <c r="I145" s="184">
        <v>0.20530000000000001</v>
      </c>
      <c r="J145" s="184">
        <v>0.38919999999999999</v>
      </c>
      <c r="K145" s="184">
        <v>1.1186</v>
      </c>
      <c r="L145" s="184">
        <v>2.3201000000000001</v>
      </c>
      <c r="M145" s="184">
        <v>2.9095</v>
      </c>
      <c r="N145" s="184">
        <v>3.7515000000000001</v>
      </c>
      <c r="O145" s="184"/>
      <c r="P145" s="184"/>
      <c r="Q145" s="184">
        <v>4.8564999999999996</v>
      </c>
      <c r="R145" s="184">
        <v>4.306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44438</v>
      </c>
      <c r="E146" s="184">
        <v>29.092600000000001</v>
      </c>
      <c r="F146" s="184">
        <v>2.1700000000000001E-2</v>
      </c>
      <c r="G146" s="184">
        <v>2.1700000000000001E-2</v>
      </c>
      <c r="H146" s="184">
        <v>0.1142</v>
      </c>
      <c r="I146" s="184">
        <v>0.17349999999999999</v>
      </c>
      <c r="J146" s="184">
        <v>0.37609999999999999</v>
      </c>
      <c r="K146" s="184">
        <v>1.3743000000000001</v>
      </c>
      <c r="L146" s="184">
        <v>2.7164999999999999</v>
      </c>
      <c r="M146" s="184">
        <v>3.7021000000000002</v>
      </c>
      <c r="N146" s="184">
        <v>4.7416</v>
      </c>
      <c r="O146" s="184">
        <v>5.7813999999999997</v>
      </c>
      <c r="P146" s="184">
        <v>6.0349000000000004</v>
      </c>
      <c r="Q146" s="184">
        <v>6.8582999999999998</v>
      </c>
      <c r="R146" s="184">
        <v>4.9949000000000003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44438</v>
      </c>
      <c r="E147" s="184">
        <v>27.915500000000002</v>
      </c>
      <c r="F147" s="184">
        <v>1.6799999999999999E-2</v>
      </c>
      <c r="G147" s="184">
        <v>1.6799999999999999E-2</v>
      </c>
      <c r="H147" s="184">
        <v>0.1033</v>
      </c>
      <c r="I147" s="184">
        <v>0.151</v>
      </c>
      <c r="J147" s="184">
        <v>0.31979999999999997</v>
      </c>
      <c r="K147" s="184">
        <v>1.2179</v>
      </c>
      <c r="L147" s="184">
        <v>2.4121000000000001</v>
      </c>
      <c r="M147" s="184">
        <v>3.2519</v>
      </c>
      <c r="N147" s="184">
        <v>4.1374000000000004</v>
      </c>
      <c r="O147" s="184">
        <v>5.2256999999999998</v>
      </c>
      <c r="P147" s="184">
        <v>5.4917999999999996</v>
      </c>
      <c r="Q147" s="184">
        <v>6.9964000000000004</v>
      </c>
      <c r="R147" s="184">
        <v>4.4202000000000004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1.5779245283018866E-2</v>
      </c>
      <c r="G148" s="186">
        <v>1.5779245283018866E-2</v>
      </c>
      <c r="H148" s="186">
        <v>7.5703773584905654E-2</v>
      </c>
      <c r="I148" s="186">
        <v>0.14582641509433966</v>
      </c>
      <c r="J148" s="186">
        <v>0.30190943396226422</v>
      </c>
      <c r="K148" s="186">
        <v>1.1524547169811321</v>
      </c>
      <c r="L148" s="186">
        <v>2.2659301886792456</v>
      </c>
      <c r="M148" s="186">
        <v>3.0968207547169815</v>
      </c>
      <c r="N148" s="186">
        <v>3.9787245283018868</v>
      </c>
      <c r="O148" s="186">
        <v>4.9995769230769236</v>
      </c>
      <c r="P148" s="186">
        <v>5.4462606060606067</v>
      </c>
      <c r="Q148" s="186">
        <v>5.7714207547169805</v>
      </c>
      <c r="R148" s="186">
        <v>4.3213577777777772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1.49E-2</v>
      </c>
      <c r="G149" s="186">
        <v>1.49E-2</v>
      </c>
      <c r="H149" s="186">
        <v>8.1799999999999998E-2</v>
      </c>
      <c r="I149" s="186">
        <v>0.15379999999999999</v>
      </c>
      <c r="J149" s="186">
        <v>0.30680000000000002</v>
      </c>
      <c r="K149" s="186">
        <v>1.1660999999999999</v>
      </c>
      <c r="L149" s="186">
        <v>2.3043</v>
      </c>
      <c r="M149" s="186">
        <v>3.1377000000000002</v>
      </c>
      <c r="N149" s="186">
        <v>4.0426000000000002</v>
      </c>
      <c r="O149" s="186">
        <v>5.1866000000000003</v>
      </c>
      <c r="P149" s="186">
        <v>5.5201000000000002</v>
      </c>
      <c r="Q149" s="186">
        <v>6.2178000000000004</v>
      </c>
      <c r="R149" s="186">
        <v>4.3907999999999996</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44438</v>
      </c>
      <c r="E152" s="184">
        <v>72.11</v>
      </c>
      <c r="F152" s="184">
        <v>0.67010000000000003</v>
      </c>
      <c r="G152" s="184">
        <v>0.67010000000000003</v>
      </c>
      <c r="H152" s="184">
        <v>1.4205000000000001</v>
      </c>
      <c r="I152" s="184">
        <v>0.55779999999999996</v>
      </c>
      <c r="J152" s="184">
        <v>1.5920000000000001</v>
      </c>
      <c r="K152" s="184">
        <v>5.4547999999999996</v>
      </c>
      <c r="L152" s="184">
        <v>10.4795</v>
      </c>
      <c r="M152" s="184">
        <v>16.381499999999999</v>
      </c>
      <c r="N152" s="184">
        <v>25.802499999999998</v>
      </c>
      <c r="O152" s="184">
        <v>11.653600000000001</v>
      </c>
      <c r="P152" s="184">
        <v>10.565099999999999</v>
      </c>
      <c r="Q152" s="184">
        <v>9.6895000000000007</v>
      </c>
      <c r="R152" s="184">
        <v>17.575299999999999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44438</v>
      </c>
      <c r="E153" s="184">
        <v>78.180000000000007</v>
      </c>
      <c r="F153" s="184">
        <v>0.6825</v>
      </c>
      <c r="G153" s="184">
        <v>0.6825</v>
      </c>
      <c r="H153" s="184">
        <v>1.4534</v>
      </c>
      <c r="I153" s="184">
        <v>0.6048</v>
      </c>
      <c r="J153" s="184">
        <v>1.6909000000000001</v>
      </c>
      <c r="K153" s="184">
        <v>5.7915999999999999</v>
      </c>
      <c r="L153" s="184">
        <v>11.1775</v>
      </c>
      <c r="M153" s="184">
        <v>17.457899999999999</v>
      </c>
      <c r="N153" s="184">
        <v>27.308299999999999</v>
      </c>
      <c r="O153" s="184">
        <v>12.878299999999999</v>
      </c>
      <c r="P153" s="184">
        <v>11.808</v>
      </c>
      <c r="Q153" s="184">
        <v>12.8756</v>
      </c>
      <c r="R153" s="184">
        <v>18.905000000000001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44438</v>
      </c>
      <c r="E154" s="184">
        <v>263.94900000000001</v>
      </c>
      <c r="F154" s="184">
        <v>1.3052999999999999</v>
      </c>
      <c r="G154" s="184">
        <v>1.3052999999999999</v>
      </c>
      <c r="H154" s="184">
        <v>3.0430999999999999</v>
      </c>
      <c r="I154" s="184">
        <v>0.27089999999999997</v>
      </c>
      <c r="J154" s="184">
        <v>0.5696</v>
      </c>
      <c r="K154" s="184">
        <v>4.4259000000000004</v>
      </c>
      <c r="L154" s="184">
        <v>10.0783</v>
      </c>
      <c r="M154" s="184">
        <v>31.265699999999999</v>
      </c>
      <c r="N154" s="184">
        <v>38.555199999999999</v>
      </c>
      <c r="O154" s="184">
        <v>10.7941</v>
      </c>
      <c r="P154" s="184">
        <v>12.4558</v>
      </c>
      <c r="Q154" s="184">
        <v>16.883500000000002</v>
      </c>
      <c r="R154" s="184">
        <v>18.418299999999999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44438</v>
      </c>
      <c r="E155" s="184">
        <v>263.94900000000001</v>
      </c>
      <c r="F155" s="184">
        <v>1.3052999999999999</v>
      </c>
      <c r="G155" s="184">
        <v>1.3052999999999999</v>
      </c>
      <c r="H155" s="184">
        <v>3.0430999999999999</v>
      </c>
      <c r="I155" s="184">
        <v>0.27089999999999997</v>
      </c>
      <c r="J155" s="184">
        <v>0.5696</v>
      </c>
      <c r="K155" s="184">
        <v>4.4259000000000004</v>
      </c>
      <c r="L155" s="184">
        <v>10.0783</v>
      </c>
      <c r="M155" s="184">
        <v>31.265699999999999</v>
      </c>
      <c r="N155" s="184">
        <v>38.555199999999999</v>
      </c>
      <c r="O155" s="184">
        <v>10.7941</v>
      </c>
      <c r="P155" s="184">
        <v>11.384600000000001</v>
      </c>
      <c r="Q155" s="184">
        <v>18.062200000000001</v>
      </c>
      <c r="R155" s="184">
        <v>18.418299999999999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44438</v>
      </c>
      <c r="E156" s="184">
        <v>278.40600000000001</v>
      </c>
      <c r="F156" s="184">
        <v>1.31</v>
      </c>
      <c r="G156" s="184">
        <v>1.31</v>
      </c>
      <c r="H156" s="184">
        <v>3.0546000000000002</v>
      </c>
      <c r="I156" s="184">
        <v>0.29399999999999998</v>
      </c>
      <c r="J156" s="184">
        <v>0.62060000000000004</v>
      </c>
      <c r="K156" s="184">
        <v>4.5861000000000001</v>
      </c>
      <c r="L156" s="184">
        <v>10.4076</v>
      </c>
      <c r="M156" s="184">
        <v>31.8491</v>
      </c>
      <c r="N156" s="184">
        <v>39.372300000000003</v>
      </c>
      <c r="O156" s="184">
        <v>11.5396</v>
      </c>
      <c r="P156" s="184">
        <v>13.2431</v>
      </c>
      <c r="Q156" s="184">
        <v>13.364800000000001</v>
      </c>
      <c r="R156" s="184">
        <v>19.122299999999999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44438</v>
      </c>
      <c r="E157" s="184">
        <v>278.40600000000001</v>
      </c>
      <c r="F157" s="184">
        <v>1.31</v>
      </c>
      <c r="G157" s="184">
        <v>1.31</v>
      </c>
      <c r="H157" s="184">
        <v>3.0546000000000002</v>
      </c>
      <c r="I157" s="184">
        <v>0.29399999999999998</v>
      </c>
      <c r="J157" s="184">
        <v>0.62060000000000004</v>
      </c>
      <c r="K157" s="184">
        <v>4.5861000000000001</v>
      </c>
      <c r="L157" s="184">
        <v>10.4076</v>
      </c>
      <c r="M157" s="184">
        <v>31.8491</v>
      </c>
      <c r="N157" s="184">
        <v>39.372300000000003</v>
      </c>
      <c r="O157" s="184">
        <v>11.5396</v>
      </c>
      <c r="P157" s="184">
        <v>12.3667</v>
      </c>
      <c r="Q157" s="184">
        <v>14.053100000000001</v>
      </c>
      <c r="R157" s="184">
        <v>19.122299999999999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44438</v>
      </c>
      <c r="E158" s="184">
        <v>47.56</v>
      </c>
      <c r="F158" s="184">
        <v>0.61350000000000005</v>
      </c>
      <c r="G158" s="184">
        <v>0.61350000000000005</v>
      </c>
      <c r="H158" s="184">
        <v>1.3208</v>
      </c>
      <c r="I158" s="184">
        <v>0.57089999999999996</v>
      </c>
      <c r="J158" s="184">
        <v>1.8414999999999999</v>
      </c>
      <c r="K158" s="184">
        <v>4.0472999999999999</v>
      </c>
      <c r="L158" s="184">
        <v>7.5530999999999997</v>
      </c>
      <c r="M158" s="184">
        <v>16.0566</v>
      </c>
      <c r="N158" s="184">
        <v>22.894100000000002</v>
      </c>
      <c r="O158" s="184">
        <v>11.4778</v>
      </c>
      <c r="P158" s="184">
        <v>10.6082</v>
      </c>
      <c r="Q158" s="184">
        <v>11.21</v>
      </c>
      <c r="R158" s="184">
        <v>16.132100000000001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44438</v>
      </c>
      <c r="E159" s="184">
        <v>51.79</v>
      </c>
      <c r="F159" s="184">
        <v>0.64129999999999998</v>
      </c>
      <c r="G159" s="184">
        <v>0.64129999999999998</v>
      </c>
      <c r="H159" s="184">
        <v>1.3503000000000001</v>
      </c>
      <c r="I159" s="184">
        <v>0.62170000000000003</v>
      </c>
      <c r="J159" s="184">
        <v>1.9087000000000001</v>
      </c>
      <c r="K159" s="184">
        <v>4.2472000000000003</v>
      </c>
      <c r="L159" s="184">
        <v>7.9183000000000003</v>
      </c>
      <c r="M159" s="184">
        <v>16.617899999999999</v>
      </c>
      <c r="N159" s="184">
        <v>23.662800000000001</v>
      </c>
      <c r="O159" s="184">
        <v>12.2049</v>
      </c>
      <c r="P159" s="184">
        <v>11.6213</v>
      </c>
      <c r="Q159" s="184">
        <v>13.4961</v>
      </c>
      <c r="R159" s="184">
        <v>16.810500000000001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44438</v>
      </c>
      <c r="E160" s="184">
        <v>10.487299999999999</v>
      </c>
      <c r="F160" s="184">
        <v>0.85780000000000001</v>
      </c>
      <c r="G160" s="184">
        <v>0.85780000000000001</v>
      </c>
      <c r="H160" s="184">
        <v>1.3314999999999999</v>
      </c>
      <c r="I160" s="184">
        <v>0.36370000000000002</v>
      </c>
      <c r="J160" s="184">
        <v>-7.9100000000000004E-2</v>
      </c>
      <c r="K160" s="184">
        <v>1.8402000000000001</v>
      </c>
      <c r="L160" s="184">
        <v>9.6035000000000004</v>
      </c>
      <c r="M160" s="184">
        <v>17.163399999999999</v>
      </c>
      <c r="N160" s="184">
        <v>21.0655</v>
      </c>
      <c r="O160" s="184"/>
      <c r="P160" s="184"/>
      <c r="Q160" s="184">
        <v>2.8975</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44438</v>
      </c>
      <c r="E161" s="184">
        <v>10.115399999999999</v>
      </c>
      <c r="F161" s="184">
        <v>0.84040000000000004</v>
      </c>
      <c r="G161" s="184">
        <v>0.84040000000000004</v>
      </c>
      <c r="H161" s="184">
        <v>1.2897000000000001</v>
      </c>
      <c r="I161" s="184">
        <v>0.27960000000000002</v>
      </c>
      <c r="J161" s="184">
        <v>-0.26519999999999999</v>
      </c>
      <c r="K161" s="184">
        <v>1.2725</v>
      </c>
      <c r="L161" s="184">
        <v>8.2914999999999992</v>
      </c>
      <c r="M161" s="184">
        <v>15.196400000000001</v>
      </c>
      <c r="N161" s="184">
        <v>18.415400000000002</v>
      </c>
      <c r="O161" s="184"/>
      <c r="P161" s="184"/>
      <c r="Q161" s="184">
        <v>0.69120000000000004</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44438</v>
      </c>
      <c r="E162" s="184">
        <v>14.672000000000001</v>
      </c>
      <c r="F162" s="184">
        <v>0.54139999999999999</v>
      </c>
      <c r="G162" s="184">
        <v>0.54139999999999999</v>
      </c>
      <c r="H162" s="184">
        <v>1.1234</v>
      </c>
      <c r="I162" s="184">
        <v>1.1234</v>
      </c>
      <c r="J162" s="184">
        <v>2.2652999999999999</v>
      </c>
      <c r="K162" s="184">
        <v>5.3569000000000004</v>
      </c>
      <c r="L162" s="184">
        <v>9.2154000000000007</v>
      </c>
      <c r="M162" s="184">
        <v>15.664199999999999</v>
      </c>
      <c r="N162" s="184">
        <v>22.552600000000002</v>
      </c>
      <c r="O162" s="184">
        <v>13.2829</v>
      </c>
      <c r="P162" s="184"/>
      <c r="Q162" s="184">
        <v>13.269399999999999</v>
      </c>
      <c r="R162" s="184">
        <v>17.4193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44438</v>
      </c>
      <c r="E163" s="184">
        <v>14.163</v>
      </c>
      <c r="F163" s="184">
        <v>0.53239999999999998</v>
      </c>
      <c r="G163" s="184">
        <v>0.53239999999999998</v>
      </c>
      <c r="H163" s="184">
        <v>1.1065</v>
      </c>
      <c r="I163" s="184">
        <v>1.0775999999999999</v>
      </c>
      <c r="J163" s="184">
        <v>2.1566999999999998</v>
      </c>
      <c r="K163" s="184">
        <v>5.0122</v>
      </c>
      <c r="L163" s="184">
        <v>8.5121000000000002</v>
      </c>
      <c r="M163" s="184">
        <v>14.5596</v>
      </c>
      <c r="N163" s="184">
        <v>20.9892</v>
      </c>
      <c r="O163" s="184">
        <v>11.9993</v>
      </c>
      <c r="P163" s="184"/>
      <c r="Q163" s="184">
        <v>11.977</v>
      </c>
      <c r="R163" s="184">
        <v>16.044799999999999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44438</v>
      </c>
      <c r="E164" s="184">
        <v>33.649000000000001</v>
      </c>
      <c r="F164" s="184">
        <v>0.48680000000000001</v>
      </c>
      <c r="G164" s="184">
        <v>0.48680000000000001</v>
      </c>
      <c r="H164" s="184">
        <v>1.1299999999999999</v>
      </c>
      <c r="I164" s="184">
        <v>0.70930000000000004</v>
      </c>
      <c r="J164" s="184">
        <v>1.7816000000000001</v>
      </c>
      <c r="K164" s="184">
        <v>4.7538</v>
      </c>
      <c r="L164" s="184">
        <v>7.7526999999999999</v>
      </c>
      <c r="M164" s="184">
        <v>11.357799999999999</v>
      </c>
      <c r="N164" s="184">
        <v>14.709899999999999</v>
      </c>
      <c r="O164" s="184">
        <v>10.093500000000001</v>
      </c>
      <c r="P164" s="184">
        <v>9.7219999999999995</v>
      </c>
      <c r="Q164" s="184">
        <v>12.604799999999999</v>
      </c>
      <c r="R164" s="184">
        <v>13.8475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44438</v>
      </c>
      <c r="E165" s="184">
        <v>30.600999999999999</v>
      </c>
      <c r="F165" s="184">
        <v>0.4728</v>
      </c>
      <c r="G165" s="184">
        <v>0.4728</v>
      </c>
      <c r="H165" s="184">
        <v>1.1002000000000001</v>
      </c>
      <c r="I165" s="184">
        <v>0.65459999999999996</v>
      </c>
      <c r="J165" s="184">
        <v>1.6611</v>
      </c>
      <c r="K165" s="184">
        <v>4.3761999999999999</v>
      </c>
      <c r="L165" s="184">
        <v>7.0114999999999998</v>
      </c>
      <c r="M165" s="184">
        <v>10.2341</v>
      </c>
      <c r="N165" s="184">
        <v>13.1736</v>
      </c>
      <c r="O165" s="184">
        <v>8.7263000000000002</v>
      </c>
      <c r="P165" s="184">
        <v>8.4111999999999991</v>
      </c>
      <c r="Q165" s="184">
        <v>11.1646</v>
      </c>
      <c r="R165" s="184">
        <v>12.3742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44438</v>
      </c>
      <c r="E166" s="184">
        <v>120.193</v>
      </c>
      <c r="F166" s="184">
        <v>0.66249999999999998</v>
      </c>
      <c r="G166" s="184">
        <v>0.66249999999999998</v>
      </c>
      <c r="H166" s="184">
        <v>1.3335999999999999</v>
      </c>
      <c r="I166" s="184">
        <v>0.82769999999999999</v>
      </c>
      <c r="J166" s="184">
        <v>1.3909</v>
      </c>
      <c r="K166" s="184">
        <v>6.0411000000000001</v>
      </c>
      <c r="L166" s="184">
        <v>11.034700000000001</v>
      </c>
      <c r="M166" s="184">
        <v>19.982399999999998</v>
      </c>
      <c r="N166" s="184">
        <v>26.0871</v>
      </c>
      <c r="O166" s="184">
        <v>10.75</v>
      </c>
      <c r="P166" s="184">
        <v>11.061500000000001</v>
      </c>
      <c r="Q166" s="184">
        <v>15.9521</v>
      </c>
      <c r="R166" s="184">
        <v>16.075600000000001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44438</v>
      </c>
      <c r="E167" s="184">
        <v>129.60400000000001</v>
      </c>
      <c r="F167" s="184">
        <v>0.67459999999999998</v>
      </c>
      <c r="G167" s="184">
        <v>0.67459999999999998</v>
      </c>
      <c r="H167" s="184">
        <v>1.3605</v>
      </c>
      <c r="I167" s="184">
        <v>0.88149999999999995</v>
      </c>
      <c r="J167" s="184">
        <v>1.5065999999999999</v>
      </c>
      <c r="K167" s="184">
        <v>6.4157999999999999</v>
      </c>
      <c r="L167" s="184">
        <v>11.891999999999999</v>
      </c>
      <c r="M167" s="184">
        <v>21.2651</v>
      </c>
      <c r="N167" s="184">
        <v>27.867799999999999</v>
      </c>
      <c r="O167" s="184">
        <v>12.233599999999999</v>
      </c>
      <c r="P167" s="184">
        <v>12.287800000000001</v>
      </c>
      <c r="Q167" s="184">
        <v>12.982100000000001</v>
      </c>
      <c r="R167" s="184">
        <v>17.688300000000002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44438</v>
      </c>
      <c r="E168" s="184">
        <v>14.7462</v>
      </c>
      <c r="F168" s="184">
        <v>0.84319999999999995</v>
      </c>
      <c r="G168" s="184">
        <v>0.84319999999999995</v>
      </c>
      <c r="H168" s="184">
        <v>1.74</v>
      </c>
      <c r="I168" s="184">
        <v>0.97230000000000005</v>
      </c>
      <c r="J168" s="184">
        <v>2.3224999999999998</v>
      </c>
      <c r="K168" s="184">
        <v>6.7220000000000004</v>
      </c>
      <c r="L168" s="184">
        <v>10.370799999999999</v>
      </c>
      <c r="M168" s="184">
        <v>18.632999999999999</v>
      </c>
      <c r="N168" s="184">
        <v>26.388100000000001</v>
      </c>
      <c r="O168" s="184"/>
      <c r="P168" s="184"/>
      <c r="Q168" s="184">
        <v>29.895600000000002</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44438</v>
      </c>
      <c r="E169" s="184">
        <v>14.3347</v>
      </c>
      <c r="F169" s="184">
        <v>0.82720000000000005</v>
      </c>
      <c r="G169" s="184">
        <v>0.82720000000000005</v>
      </c>
      <c r="H169" s="184">
        <v>1.7028000000000001</v>
      </c>
      <c r="I169" s="184">
        <v>0.89890000000000003</v>
      </c>
      <c r="J169" s="184">
        <v>2.1587000000000001</v>
      </c>
      <c r="K169" s="184">
        <v>6.2073999999999998</v>
      </c>
      <c r="L169" s="184">
        <v>9.3442000000000007</v>
      </c>
      <c r="M169" s="184">
        <v>16.962599999999998</v>
      </c>
      <c r="N169" s="184">
        <v>24.013300000000001</v>
      </c>
      <c r="O169" s="184"/>
      <c r="P169" s="184"/>
      <c r="Q169" s="184">
        <v>27.443300000000001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44438</v>
      </c>
      <c r="E170" s="184">
        <v>14.8752</v>
      </c>
      <c r="F170" s="184">
        <v>0.69040000000000001</v>
      </c>
      <c r="G170" s="184">
        <v>0.69040000000000001</v>
      </c>
      <c r="H170" s="184">
        <v>1.4555</v>
      </c>
      <c r="I170" s="184">
        <v>0.92410000000000003</v>
      </c>
      <c r="J170" s="184">
        <v>2.3948</v>
      </c>
      <c r="K170" s="184">
        <v>6.1589</v>
      </c>
      <c r="L170" s="184">
        <v>10.318199999999999</v>
      </c>
      <c r="M170" s="184">
        <v>20.0533</v>
      </c>
      <c r="N170" s="184">
        <v>27.0212</v>
      </c>
      <c r="O170" s="184"/>
      <c r="P170" s="184"/>
      <c r="Q170" s="184">
        <v>16.576899999999998</v>
      </c>
      <c r="R170" s="184">
        <v>19.541499999999999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44438</v>
      </c>
      <c r="E171" s="184">
        <v>14.206</v>
      </c>
      <c r="F171" s="184">
        <v>0.67679999999999996</v>
      </c>
      <c r="G171" s="184">
        <v>0.67679999999999996</v>
      </c>
      <c r="H171" s="184">
        <v>1.4236</v>
      </c>
      <c r="I171" s="184">
        <v>0.83540000000000003</v>
      </c>
      <c r="J171" s="184">
        <v>2.2256999999999998</v>
      </c>
      <c r="K171" s="184">
        <v>5.6875999999999998</v>
      </c>
      <c r="L171" s="184">
        <v>9.3660999999999994</v>
      </c>
      <c r="M171" s="184">
        <v>18.519600000000001</v>
      </c>
      <c r="N171" s="184">
        <v>24.883500000000002</v>
      </c>
      <c r="O171" s="184"/>
      <c r="P171" s="184"/>
      <c r="Q171" s="184">
        <v>14.522600000000001</v>
      </c>
      <c r="R171" s="184">
        <v>17.507400000000001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44438</v>
      </c>
      <c r="E172" s="184">
        <v>15.18</v>
      </c>
      <c r="F172" s="184">
        <v>0.52980000000000005</v>
      </c>
      <c r="G172" s="184">
        <v>0.52980000000000005</v>
      </c>
      <c r="H172" s="184">
        <v>0.998</v>
      </c>
      <c r="I172" s="184">
        <v>0.86380000000000001</v>
      </c>
      <c r="J172" s="184">
        <v>2.4983</v>
      </c>
      <c r="K172" s="184">
        <v>4.4016999999999999</v>
      </c>
      <c r="L172" s="184">
        <v>7.1276999999999999</v>
      </c>
      <c r="M172" s="184">
        <v>12.946400000000001</v>
      </c>
      <c r="N172" s="184">
        <v>21.3429</v>
      </c>
      <c r="O172" s="184">
        <v>13.640499999999999</v>
      </c>
      <c r="P172" s="184"/>
      <c r="Q172" s="184">
        <v>12.040800000000001</v>
      </c>
      <c r="R172" s="184">
        <v>18.638300000000001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44438</v>
      </c>
      <c r="E173" s="184">
        <v>14.77</v>
      </c>
      <c r="F173" s="184">
        <v>0.47620000000000001</v>
      </c>
      <c r="G173" s="184">
        <v>0.47620000000000001</v>
      </c>
      <c r="H173" s="184">
        <v>0.95689999999999997</v>
      </c>
      <c r="I173" s="184">
        <v>0.81910000000000005</v>
      </c>
      <c r="J173" s="184">
        <v>2.4272</v>
      </c>
      <c r="K173" s="184">
        <v>4.0873999999999997</v>
      </c>
      <c r="L173" s="184">
        <v>6.4888000000000003</v>
      </c>
      <c r="M173" s="184">
        <v>12.063700000000001</v>
      </c>
      <c r="N173" s="184">
        <v>20.178999999999998</v>
      </c>
      <c r="O173" s="184">
        <v>12.827400000000001</v>
      </c>
      <c r="P173" s="184"/>
      <c r="Q173" s="184">
        <v>11.208299999999999</v>
      </c>
      <c r="R173" s="184">
        <v>17.683299999999999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0.77046818181818177</v>
      </c>
      <c r="G174" s="186">
        <v>0.77046818181818177</v>
      </c>
      <c r="H174" s="186">
        <v>1.6269363636363634</v>
      </c>
      <c r="I174" s="186">
        <v>0.6689090909090909</v>
      </c>
      <c r="J174" s="186">
        <v>1.5390272727272729</v>
      </c>
      <c r="K174" s="186">
        <v>4.8135727272727289</v>
      </c>
      <c r="L174" s="186">
        <v>9.2922454545454549</v>
      </c>
      <c r="M174" s="186">
        <v>18.970231818181816</v>
      </c>
      <c r="N174" s="186">
        <v>25.645990909090912</v>
      </c>
      <c r="O174" s="186">
        <v>11.652218750000001</v>
      </c>
      <c r="P174" s="186">
        <v>11.294608333333331</v>
      </c>
      <c r="Q174" s="186">
        <v>13.766409090909093</v>
      </c>
      <c r="R174" s="186">
        <v>17.295794444444443</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0.67569999999999997</v>
      </c>
      <c r="G175" s="186">
        <v>0.67569999999999997</v>
      </c>
      <c r="H175" s="186">
        <v>1.3553999999999999</v>
      </c>
      <c r="I175" s="186">
        <v>0.68195000000000006</v>
      </c>
      <c r="J175" s="186">
        <v>1.7362500000000001</v>
      </c>
      <c r="K175" s="186">
        <v>4.66995</v>
      </c>
      <c r="L175" s="186">
        <v>9.4847999999999999</v>
      </c>
      <c r="M175" s="186">
        <v>17.062999999999999</v>
      </c>
      <c r="N175" s="186">
        <v>24.448399999999999</v>
      </c>
      <c r="O175" s="186">
        <v>11.5966</v>
      </c>
      <c r="P175" s="186">
        <v>11.50295</v>
      </c>
      <c r="Q175" s="186">
        <v>13.12575</v>
      </c>
      <c r="R175" s="186">
        <v>17.629300000000001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44438</v>
      </c>
      <c r="E178" s="184">
        <v>290.92419999999998</v>
      </c>
      <c r="F178" s="184">
        <v>10.325900000000001</v>
      </c>
      <c r="G178" s="184">
        <v>10.325900000000001</v>
      </c>
      <c r="H178" s="184">
        <v>6.7065000000000001</v>
      </c>
      <c r="I178" s="184">
        <v>7.3765999999999998</v>
      </c>
      <c r="J178" s="184">
        <v>7.2057000000000002</v>
      </c>
      <c r="K178" s="184">
        <v>5.3906000000000001</v>
      </c>
      <c r="L178" s="184">
        <v>7.0003000000000002</v>
      </c>
      <c r="M178" s="184">
        <v>3.8791000000000002</v>
      </c>
      <c r="N178" s="184">
        <v>6.2107999999999999</v>
      </c>
      <c r="O178" s="184">
        <v>8.8709000000000007</v>
      </c>
      <c r="P178" s="184">
        <v>7.8026999999999997</v>
      </c>
      <c r="Q178" s="184">
        <v>8.3351000000000006</v>
      </c>
      <c r="R178" s="184">
        <v>7.8941999999999997</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44438</v>
      </c>
      <c r="E179" s="184">
        <v>298.00799999999998</v>
      </c>
      <c r="F179" s="184">
        <v>10.661</v>
      </c>
      <c r="G179" s="184">
        <v>10.661</v>
      </c>
      <c r="H179" s="184">
        <v>7.0381</v>
      </c>
      <c r="I179" s="184">
        <v>7.7084999999999999</v>
      </c>
      <c r="J179" s="184">
        <v>7.5381999999999998</v>
      </c>
      <c r="K179" s="184">
        <v>5.7256999999999998</v>
      </c>
      <c r="L179" s="184">
        <v>7.3571</v>
      </c>
      <c r="M179" s="184">
        <v>4.2290000000000001</v>
      </c>
      <c r="N179" s="184">
        <v>6.5696000000000003</v>
      </c>
      <c r="O179" s="184">
        <v>9.2179000000000002</v>
      </c>
      <c r="P179" s="184">
        <v>8.1427999999999994</v>
      </c>
      <c r="Q179" s="184">
        <v>9.3401999999999994</v>
      </c>
      <c r="R179" s="184">
        <v>8.2500999999999998</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44438</v>
      </c>
      <c r="E180" s="184">
        <v>2145.1750000000002</v>
      </c>
      <c r="F180" s="184">
        <v>7.5099</v>
      </c>
      <c r="G180" s="184">
        <v>7.5099</v>
      </c>
      <c r="H180" s="184">
        <v>5.1445999999999996</v>
      </c>
      <c r="I180" s="184">
        <v>5.4593999999999996</v>
      </c>
      <c r="J180" s="184">
        <v>5.3601999999999999</v>
      </c>
      <c r="K180" s="184">
        <v>5.0655999999999999</v>
      </c>
      <c r="L180" s="184">
        <v>5.7213000000000003</v>
      </c>
      <c r="M180" s="184">
        <v>3.9670999999999998</v>
      </c>
      <c r="N180" s="184">
        <v>5.4570999999999996</v>
      </c>
      <c r="O180" s="184">
        <v>9.0181000000000004</v>
      </c>
      <c r="P180" s="184">
        <v>8.2731999999999992</v>
      </c>
      <c r="Q180" s="184">
        <v>8.5601000000000003</v>
      </c>
      <c r="R180" s="184">
        <v>7.6836000000000002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44438</v>
      </c>
      <c r="E181" s="184">
        <v>2103.2817</v>
      </c>
      <c r="F181" s="184">
        <v>7.2194000000000003</v>
      </c>
      <c r="G181" s="184">
        <v>7.2194000000000003</v>
      </c>
      <c r="H181" s="184">
        <v>4.8541999999999996</v>
      </c>
      <c r="I181" s="184">
        <v>5.1685999999999996</v>
      </c>
      <c r="J181" s="184">
        <v>5.0689000000000002</v>
      </c>
      <c r="K181" s="184">
        <v>4.7663000000000002</v>
      </c>
      <c r="L181" s="184">
        <v>5.4100999999999999</v>
      </c>
      <c r="M181" s="184">
        <v>3.6532</v>
      </c>
      <c r="N181" s="184">
        <v>5.1345000000000001</v>
      </c>
      <c r="O181" s="184">
        <v>8.6984999999999992</v>
      </c>
      <c r="P181" s="184">
        <v>7.9893999999999998</v>
      </c>
      <c r="Q181" s="184">
        <v>8.3857999999999997</v>
      </c>
      <c r="R181" s="184">
        <v>7.3566000000000003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44438</v>
      </c>
      <c r="E182" s="184">
        <v>10.302</v>
      </c>
      <c r="F182" s="184">
        <v>11.8215</v>
      </c>
      <c r="G182" s="184">
        <v>11.8215</v>
      </c>
      <c r="H182" s="184">
        <v>7.7046999999999999</v>
      </c>
      <c r="I182" s="184">
        <v>7.1303999999999998</v>
      </c>
      <c r="J182" s="184">
        <v>6.9901</v>
      </c>
      <c r="K182" s="184">
        <v>5.6752000000000002</v>
      </c>
      <c r="L182" s="184">
        <v>7.1296999999999997</v>
      </c>
      <c r="M182" s="184"/>
      <c r="N182" s="184"/>
      <c r="O182" s="184"/>
      <c r="P182" s="184"/>
      <c r="Q182" s="184">
        <v>4.3059000000000003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44438</v>
      </c>
      <c r="E183" s="184">
        <v>10.2713</v>
      </c>
      <c r="F183" s="184">
        <v>11.382099999999999</v>
      </c>
      <c r="G183" s="184">
        <v>11.382099999999999</v>
      </c>
      <c r="H183" s="184">
        <v>7.3205</v>
      </c>
      <c r="I183" s="184">
        <v>6.7310999999999996</v>
      </c>
      <c r="J183" s="184">
        <v>6.5705</v>
      </c>
      <c r="K183" s="184">
        <v>5.2569999999999997</v>
      </c>
      <c r="L183" s="184">
        <v>6.7011000000000003</v>
      </c>
      <c r="M183" s="184"/>
      <c r="N183" s="184"/>
      <c r="O183" s="184"/>
      <c r="P183" s="184"/>
      <c r="Q183" s="184">
        <v>3.8681000000000001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44438</v>
      </c>
      <c r="E184" s="184">
        <v>19.6357</v>
      </c>
      <c r="F184" s="184">
        <v>9.9840999999999998</v>
      </c>
      <c r="G184" s="184">
        <v>9.9840999999999998</v>
      </c>
      <c r="H184" s="184">
        <v>4.9173</v>
      </c>
      <c r="I184" s="184">
        <v>5.7670000000000003</v>
      </c>
      <c r="J184" s="184">
        <v>6.5785</v>
      </c>
      <c r="K184" s="184">
        <v>4.9344999999999999</v>
      </c>
      <c r="L184" s="184">
        <v>6.4457000000000004</v>
      </c>
      <c r="M184" s="184">
        <v>3.7376</v>
      </c>
      <c r="N184" s="184">
        <v>5.9602000000000004</v>
      </c>
      <c r="O184" s="184">
        <v>9.0426000000000002</v>
      </c>
      <c r="P184" s="184">
        <v>7.9621000000000004</v>
      </c>
      <c r="Q184" s="184">
        <v>8.8414999999999999</v>
      </c>
      <c r="R184" s="184">
        <v>8.1016999999999992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44438</v>
      </c>
      <c r="E185" s="184">
        <v>19.154399999999999</v>
      </c>
      <c r="F185" s="184">
        <v>9.7897999999999996</v>
      </c>
      <c r="G185" s="184">
        <v>9.7897999999999996</v>
      </c>
      <c r="H185" s="184">
        <v>4.6864999999999997</v>
      </c>
      <c r="I185" s="184">
        <v>5.5404</v>
      </c>
      <c r="J185" s="184">
        <v>6.3470000000000004</v>
      </c>
      <c r="K185" s="184">
        <v>4.7004999999999999</v>
      </c>
      <c r="L185" s="184">
        <v>6.1924999999999999</v>
      </c>
      <c r="M185" s="184">
        <v>3.4704000000000002</v>
      </c>
      <c r="N185" s="184">
        <v>5.6936999999999998</v>
      </c>
      <c r="O185" s="184">
        <v>8.7238000000000007</v>
      </c>
      <c r="P185" s="184">
        <v>7.6574999999999998</v>
      </c>
      <c r="Q185" s="184">
        <v>8.5029000000000003</v>
      </c>
      <c r="R185" s="184">
        <v>7.8159999999999998</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44438</v>
      </c>
      <c r="E186" s="184">
        <v>20.002600000000001</v>
      </c>
      <c r="F186" s="184">
        <v>27.188800000000001</v>
      </c>
      <c r="G186" s="184">
        <v>27.188800000000001</v>
      </c>
      <c r="H186" s="184">
        <v>17.2881</v>
      </c>
      <c r="I186" s="184">
        <v>14.9375</v>
      </c>
      <c r="J186" s="184">
        <v>10.5837</v>
      </c>
      <c r="K186" s="184">
        <v>4.6360000000000001</v>
      </c>
      <c r="L186" s="184">
        <v>10.275600000000001</v>
      </c>
      <c r="M186" s="184">
        <v>4.1226000000000003</v>
      </c>
      <c r="N186" s="184">
        <v>7.1707000000000001</v>
      </c>
      <c r="O186" s="184">
        <v>10.544499999999999</v>
      </c>
      <c r="P186" s="184">
        <v>8.7803000000000004</v>
      </c>
      <c r="Q186" s="184">
        <v>9.0914999999999999</v>
      </c>
      <c r="R186" s="184">
        <v>9.3079000000000001</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44438</v>
      </c>
      <c r="E187" s="184">
        <v>19.5398</v>
      </c>
      <c r="F187" s="184">
        <v>26.896000000000001</v>
      </c>
      <c r="G187" s="184">
        <v>26.896000000000001</v>
      </c>
      <c r="H187" s="184">
        <v>17.000499999999999</v>
      </c>
      <c r="I187" s="184">
        <v>14.6364</v>
      </c>
      <c r="J187" s="184">
        <v>10.278499999999999</v>
      </c>
      <c r="K187" s="184">
        <v>4.3261000000000003</v>
      </c>
      <c r="L187" s="184">
        <v>9.9498999999999995</v>
      </c>
      <c r="M187" s="184">
        <v>3.7930000000000001</v>
      </c>
      <c r="N187" s="184">
        <v>6.8197999999999999</v>
      </c>
      <c r="O187" s="184">
        <v>10.212199999999999</v>
      </c>
      <c r="P187" s="184">
        <v>8.4626000000000001</v>
      </c>
      <c r="Q187" s="184">
        <v>8.7714999999999996</v>
      </c>
      <c r="R187" s="184">
        <v>8.9364000000000008</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44438</v>
      </c>
      <c r="E188" s="184">
        <v>17.918600000000001</v>
      </c>
      <c r="F188" s="184">
        <v>12.8466</v>
      </c>
      <c r="G188" s="184">
        <v>12.8466</v>
      </c>
      <c r="H188" s="184">
        <v>6.6723999999999997</v>
      </c>
      <c r="I188" s="184">
        <v>8.5050000000000008</v>
      </c>
      <c r="J188" s="184">
        <v>7.4922000000000004</v>
      </c>
      <c r="K188" s="184">
        <v>4.3540999999999999</v>
      </c>
      <c r="L188" s="184">
        <v>6.5681000000000003</v>
      </c>
      <c r="M188" s="184">
        <v>3.9361000000000002</v>
      </c>
      <c r="N188" s="184">
        <v>5.8535000000000004</v>
      </c>
      <c r="O188" s="184">
        <v>8.9122000000000003</v>
      </c>
      <c r="P188" s="184">
        <v>7.7792000000000003</v>
      </c>
      <c r="Q188" s="184">
        <v>8.2547999999999995</v>
      </c>
      <c r="R188" s="184">
        <v>7.4047999999999998</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44438</v>
      </c>
      <c r="E189" s="184">
        <v>18.4801</v>
      </c>
      <c r="F189" s="184">
        <v>13.1816</v>
      </c>
      <c r="G189" s="184">
        <v>13.1816</v>
      </c>
      <c r="H189" s="184">
        <v>7.0068999999999999</v>
      </c>
      <c r="I189" s="184">
        <v>8.8429000000000002</v>
      </c>
      <c r="J189" s="184">
        <v>7.8375000000000004</v>
      </c>
      <c r="K189" s="184">
        <v>4.6997999999999998</v>
      </c>
      <c r="L189" s="184">
        <v>6.9073000000000002</v>
      </c>
      <c r="M189" s="184">
        <v>4.2690000000000001</v>
      </c>
      <c r="N189" s="184">
        <v>6.1924999999999999</v>
      </c>
      <c r="O189" s="184">
        <v>9.2737999999999996</v>
      </c>
      <c r="P189" s="184">
        <v>8.1623000000000001</v>
      </c>
      <c r="Q189" s="184">
        <v>8.7100000000000009</v>
      </c>
      <c r="R189" s="184">
        <v>7.7481999999999998</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44438</v>
      </c>
      <c r="E190" s="184">
        <v>18.7456</v>
      </c>
      <c r="F190" s="184">
        <v>10.5236</v>
      </c>
      <c r="G190" s="184">
        <v>10.5236</v>
      </c>
      <c r="H190" s="184">
        <v>4.5380000000000003</v>
      </c>
      <c r="I190" s="184">
        <v>8.7749000000000006</v>
      </c>
      <c r="J190" s="184">
        <v>7.0770999999999997</v>
      </c>
      <c r="K190" s="184">
        <v>5.4678000000000004</v>
      </c>
      <c r="L190" s="184">
        <v>6.7283999999999997</v>
      </c>
      <c r="M190" s="184">
        <v>4.4135</v>
      </c>
      <c r="N190" s="184">
        <v>6.5471000000000004</v>
      </c>
      <c r="O190" s="184">
        <v>9.2240000000000002</v>
      </c>
      <c r="P190" s="184">
        <v>8.2250999999999994</v>
      </c>
      <c r="Q190" s="184">
        <v>8.8181999999999992</v>
      </c>
      <c r="R190" s="184">
        <v>8.4745000000000008</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44438</v>
      </c>
      <c r="E191" s="184">
        <v>18.2879</v>
      </c>
      <c r="F191" s="184">
        <v>10.120699999999999</v>
      </c>
      <c r="G191" s="184">
        <v>10.120699999999999</v>
      </c>
      <c r="H191" s="184">
        <v>4.0804</v>
      </c>
      <c r="I191" s="184">
        <v>8.3208000000000002</v>
      </c>
      <c r="J191" s="184">
        <v>6.6234000000000002</v>
      </c>
      <c r="K191" s="184">
        <v>5.0067000000000004</v>
      </c>
      <c r="L191" s="184">
        <v>6.2599</v>
      </c>
      <c r="M191" s="184">
        <v>3.9432</v>
      </c>
      <c r="N191" s="184">
        <v>6.0641999999999996</v>
      </c>
      <c r="O191" s="184">
        <v>8.7304999999999993</v>
      </c>
      <c r="P191" s="184">
        <v>7.7371999999999996</v>
      </c>
      <c r="Q191" s="184">
        <v>8.4571000000000005</v>
      </c>
      <c r="R191" s="184">
        <v>7.9828999999999999</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44438</v>
      </c>
      <c r="E192" s="184">
        <v>25.627700000000001</v>
      </c>
      <c r="F192" s="184">
        <v>12.736499999999999</v>
      </c>
      <c r="G192" s="184">
        <v>12.736499999999999</v>
      </c>
      <c r="H192" s="184">
        <v>11.194100000000001</v>
      </c>
      <c r="I192" s="184">
        <v>11.463200000000001</v>
      </c>
      <c r="J192" s="184">
        <v>7.8997999999999999</v>
      </c>
      <c r="K192" s="184">
        <v>5.1787999999999998</v>
      </c>
      <c r="L192" s="184">
        <v>5.859</v>
      </c>
      <c r="M192" s="184">
        <v>4.3185000000000002</v>
      </c>
      <c r="N192" s="184">
        <v>6.2176</v>
      </c>
      <c r="O192" s="184">
        <v>8.1369000000000007</v>
      </c>
      <c r="P192" s="184">
        <v>7.4996999999999998</v>
      </c>
      <c r="Q192" s="184">
        <v>8.3994</v>
      </c>
      <c r="R192" s="184">
        <v>7.4672999999999998</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44438</v>
      </c>
      <c r="E193" s="184">
        <v>26.328499999999998</v>
      </c>
      <c r="F193" s="184">
        <v>13.1844</v>
      </c>
      <c r="G193" s="184">
        <v>13.1844</v>
      </c>
      <c r="H193" s="184">
        <v>11.651300000000001</v>
      </c>
      <c r="I193" s="184">
        <v>11.923</v>
      </c>
      <c r="J193" s="184">
        <v>8.3544999999999998</v>
      </c>
      <c r="K193" s="184">
        <v>5.6378000000000004</v>
      </c>
      <c r="L193" s="184">
        <v>6.3239999999999998</v>
      </c>
      <c r="M193" s="184">
        <v>4.7868000000000004</v>
      </c>
      <c r="N193" s="184">
        <v>6.7003000000000004</v>
      </c>
      <c r="O193" s="184">
        <v>8.6202000000000005</v>
      </c>
      <c r="P193" s="184">
        <v>7.9172000000000002</v>
      </c>
      <c r="Q193" s="184">
        <v>8.8092000000000006</v>
      </c>
      <c r="R193" s="184">
        <v>7.9539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44438</v>
      </c>
      <c r="E194" s="184">
        <v>20.023299999999999</v>
      </c>
      <c r="F194" s="184">
        <v>9.6081000000000003</v>
      </c>
      <c r="G194" s="184">
        <v>9.6081000000000003</v>
      </c>
      <c r="H194" s="184">
        <v>4.9524999999999997</v>
      </c>
      <c r="I194" s="184">
        <v>5.9569000000000001</v>
      </c>
      <c r="J194" s="184">
        <v>6.2365000000000004</v>
      </c>
      <c r="K194" s="184">
        <v>5.4211</v>
      </c>
      <c r="L194" s="184">
        <v>6.5827999999999998</v>
      </c>
      <c r="M194" s="184">
        <v>4.1238000000000001</v>
      </c>
      <c r="N194" s="184">
        <v>5.9600999999999997</v>
      </c>
      <c r="O194" s="184">
        <v>9.8149999999999995</v>
      </c>
      <c r="P194" s="184">
        <v>8.2514000000000003</v>
      </c>
      <c r="Q194" s="184">
        <v>8.5241000000000007</v>
      </c>
      <c r="R194" s="184">
        <v>8.4359999999999999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44438</v>
      </c>
      <c r="E195" s="184">
        <v>19.683599999999998</v>
      </c>
      <c r="F195" s="184">
        <v>9.2787000000000006</v>
      </c>
      <c r="G195" s="184">
        <v>9.2787000000000006</v>
      </c>
      <c r="H195" s="184">
        <v>4.6134000000000004</v>
      </c>
      <c r="I195" s="184">
        <v>5.6322999999999999</v>
      </c>
      <c r="J195" s="184">
        <v>5.9096000000000002</v>
      </c>
      <c r="K195" s="184">
        <v>5.0944000000000003</v>
      </c>
      <c r="L195" s="184">
        <v>6.2511000000000001</v>
      </c>
      <c r="M195" s="184">
        <v>3.7894000000000001</v>
      </c>
      <c r="N195" s="184">
        <v>5.6109999999999998</v>
      </c>
      <c r="O195" s="184">
        <v>9.4717000000000002</v>
      </c>
      <c r="P195" s="184">
        <v>7.9645999999999999</v>
      </c>
      <c r="Q195" s="184">
        <v>8.3056000000000001</v>
      </c>
      <c r="R195" s="184">
        <v>8.0715000000000003</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44438</v>
      </c>
      <c r="E198" s="184">
        <v>1840.8317</v>
      </c>
      <c r="F198" s="184">
        <v>28.764199999999999</v>
      </c>
      <c r="G198" s="184">
        <v>28.764199999999999</v>
      </c>
      <c r="H198" s="184">
        <v>14.1157</v>
      </c>
      <c r="I198" s="184">
        <v>10.9156</v>
      </c>
      <c r="J198" s="184">
        <v>7.9760999999999997</v>
      </c>
      <c r="K198" s="184">
        <v>2.8799000000000001</v>
      </c>
      <c r="L198" s="184">
        <v>8.7680000000000007</v>
      </c>
      <c r="M198" s="184">
        <v>2.8304999999999998</v>
      </c>
      <c r="N198" s="184">
        <v>5.4945000000000004</v>
      </c>
      <c r="O198" s="184">
        <v>7.8516000000000004</v>
      </c>
      <c r="P198" s="184">
        <v>7.1275000000000004</v>
      </c>
      <c r="Q198" s="184">
        <v>7.2884000000000002</v>
      </c>
      <c r="R198" s="184">
        <v>6.7565999999999997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44438</v>
      </c>
      <c r="E199" s="184">
        <v>1943.0968</v>
      </c>
      <c r="F199" s="184">
        <v>29.1845</v>
      </c>
      <c r="G199" s="184">
        <v>29.1845</v>
      </c>
      <c r="H199" s="184">
        <v>14.5366</v>
      </c>
      <c r="I199" s="184">
        <v>11.3377</v>
      </c>
      <c r="J199" s="184">
        <v>8.3988999999999994</v>
      </c>
      <c r="K199" s="184">
        <v>3.2997000000000001</v>
      </c>
      <c r="L199" s="184">
        <v>9.2055000000000007</v>
      </c>
      <c r="M199" s="184">
        <v>3.2593000000000001</v>
      </c>
      <c r="N199" s="184">
        <v>5.9374000000000002</v>
      </c>
      <c r="O199" s="184">
        <v>8.3149999999999995</v>
      </c>
      <c r="P199" s="184">
        <v>7.5754999999999999</v>
      </c>
      <c r="Q199" s="184">
        <v>7.9208999999999996</v>
      </c>
      <c r="R199" s="184">
        <v>7.2308000000000003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44438</v>
      </c>
      <c r="E200" s="184">
        <v>10.442299999999999</v>
      </c>
      <c r="F200" s="184">
        <v>12.479699999999999</v>
      </c>
      <c r="G200" s="184">
        <v>12.479699999999999</v>
      </c>
      <c r="H200" s="184">
        <v>7.0503</v>
      </c>
      <c r="I200" s="184">
        <v>6.2481999999999998</v>
      </c>
      <c r="J200" s="184">
        <v>6.5648999999999997</v>
      </c>
      <c r="K200" s="184">
        <v>5.7930999999999999</v>
      </c>
      <c r="L200" s="184">
        <v>7.2942999999999998</v>
      </c>
      <c r="M200" s="184">
        <v>4.5063000000000004</v>
      </c>
      <c r="N200" s="184"/>
      <c r="O200" s="184"/>
      <c r="P200" s="184"/>
      <c r="Q200" s="184">
        <v>5.1742999999999997</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44438</v>
      </c>
      <c r="E201" s="184">
        <v>10.3932</v>
      </c>
      <c r="F201" s="184">
        <v>11.952199999999999</v>
      </c>
      <c r="G201" s="184">
        <v>11.952199999999999</v>
      </c>
      <c r="H201" s="184">
        <v>6.48</v>
      </c>
      <c r="I201" s="184">
        <v>5.6961000000000004</v>
      </c>
      <c r="J201" s="184">
        <v>6.0121000000000002</v>
      </c>
      <c r="K201" s="184">
        <v>5.2366999999999999</v>
      </c>
      <c r="L201" s="184">
        <v>6.7253999999999996</v>
      </c>
      <c r="M201" s="184">
        <v>3.9388999999999998</v>
      </c>
      <c r="N201" s="184"/>
      <c r="O201" s="184"/>
      <c r="P201" s="184"/>
      <c r="Q201" s="184">
        <v>4.5998999999999999</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44438</v>
      </c>
      <c r="E202" s="184">
        <v>51.651499999999999</v>
      </c>
      <c r="F202" s="184">
        <v>12.6624</v>
      </c>
      <c r="G202" s="184">
        <v>12.6624</v>
      </c>
      <c r="H202" s="184">
        <v>7.4710000000000001</v>
      </c>
      <c r="I202" s="184">
        <v>10.451000000000001</v>
      </c>
      <c r="J202" s="184">
        <v>7.0747</v>
      </c>
      <c r="K202" s="184">
        <v>5.3285</v>
      </c>
      <c r="L202" s="184">
        <v>6.3428000000000004</v>
      </c>
      <c r="M202" s="184">
        <v>3.7888999999999999</v>
      </c>
      <c r="N202" s="184">
        <v>6.0214999999999996</v>
      </c>
      <c r="O202" s="184">
        <v>8.9665999999999997</v>
      </c>
      <c r="P202" s="184">
        <v>7.9734999999999996</v>
      </c>
      <c r="Q202" s="184">
        <v>7.5064000000000002</v>
      </c>
      <c r="R202" s="184">
        <v>7.8739999999999997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44438</v>
      </c>
      <c r="E203" s="184">
        <v>52.980899999999998</v>
      </c>
      <c r="F203" s="184">
        <v>13.034700000000001</v>
      </c>
      <c r="G203" s="184">
        <v>13.034700000000001</v>
      </c>
      <c r="H203" s="184">
        <v>7.8556999999999997</v>
      </c>
      <c r="I203" s="184">
        <v>10.846399999999999</v>
      </c>
      <c r="J203" s="184">
        <v>7.4720000000000004</v>
      </c>
      <c r="K203" s="184">
        <v>5.7340999999999998</v>
      </c>
      <c r="L203" s="184">
        <v>6.7633999999999999</v>
      </c>
      <c r="M203" s="184">
        <v>4.2138</v>
      </c>
      <c r="N203" s="184">
        <v>6.4592999999999998</v>
      </c>
      <c r="O203" s="184">
        <v>9.3571000000000009</v>
      </c>
      <c r="P203" s="184">
        <v>8.3596000000000004</v>
      </c>
      <c r="Q203" s="184">
        <v>8.8887999999999998</v>
      </c>
      <c r="R203" s="184">
        <v>8.2780000000000005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44438</v>
      </c>
      <c r="E204" s="184">
        <v>20.644400000000001</v>
      </c>
      <c r="F204" s="184">
        <v>10.263199999999999</v>
      </c>
      <c r="G204" s="184">
        <v>10.263199999999999</v>
      </c>
      <c r="H204" s="184">
        <v>5.7651000000000003</v>
      </c>
      <c r="I204" s="184">
        <v>5.9863999999999997</v>
      </c>
      <c r="J204" s="184">
        <v>6.8552</v>
      </c>
      <c r="K204" s="184">
        <v>5.4568000000000003</v>
      </c>
      <c r="L204" s="184">
        <v>6.8212999999999999</v>
      </c>
      <c r="M204" s="184">
        <v>4.0000999999999998</v>
      </c>
      <c r="N204" s="184">
        <v>5.9789000000000003</v>
      </c>
      <c r="O204" s="184">
        <v>8.7024000000000008</v>
      </c>
      <c r="P204" s="184">
        <v>7.9679000000000002</v>
      </c>
      <c r="Q204" s="184">
        <v>8.4123999999999999</v>
      </c>
      <c r="R204" s="184">
        <v>8.1745000000000001</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44438</v>
      </c>
      <c r="E205" s="184">
        <v>19.886600000000001</v>
      </c>
      <c r="F205" s="184">
        <v>9.9192999999999998</v>
      </c>
      <c r="G205" s="184">
        <v>9.9192999999999998</v>
      </c>
      <c r="H205" s="184">
        <v>5.3807</v>
      </c>
      <c r="I205" s="184">
        <v>5.6071999999999997</v>
      </c>
      <c r="J205" s="184">
        <v>6.4771000000000001</v>
      </c>
      <c r="K205" s="184">
        <v>5.0717999999999996</v>
      </c>
      <c r="L205" s="184">
        <v>6.4252000000000002</v>
      </c>
      <c r="M205" s="184">
        <v>3.6</v>
      </c>
      <c r="N205" s="184">
        <v>5.5644999999999998</v>
      </c>
      <c r="O205" s="184">
        <v>8.2718000000000007</v>
      </c>
      <c r="P205" s="184">
        <v>7.5133999999999999</v>
      </c>
      <c r="Q205" s="184">
        <v>5.0502000000000002</v>
      </c>
      <c r="R205" s="184">
        <v>7.7483000000000004</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44438</v>
      </c>
      <c r="E206" s="184">
        <v>27.920300000000001</v>
      </c>
      <c r="F206" s="184">
        <v>9.1578999999999997</v>
      </c>
      <c r="G206" s="184">
        <v>9.1578999999999997</v>
      </c>
      <c r="H206" s="184">
        <v>5.1033999999999997</v>
      </c>
      <c r="I206" s="184">
        <v>5.1646999999999998</v>
      </c>
      <c r="J206" s="184">
        <v>4.9631999999999996</v>
      </c>
      <c r="K206" s="184">
        <v>3.7618999999999998</v>
      </c>
      <c r="L206" s="184">
        <v>4.8791000000000002</v>
      </c>
      <c r="M206" s="184">
        <v>2.7581000000000002</v>
      </c>
      <c r="N206" s="184">
        <v>4.2925000000000004</v>
      </c>
      <c r="O206" s="184">
        <v>7.8095999999999997</v>
      </c>
      <c r="P206" s="184">
        <v>7.21</v>
      </c>
      <c r="Q206" s="184">
        <v>7.4642999999999997</v>
      </c>
      <c r="R206" s="184">
        <v>6.2521000000000004</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44438</v>
      </c>
      <c r="E207" s="184">
        <v>29.5121</v>
      </c>
      <c r="F207" s="184">
        <v>9.6958000000000002</v>
      </c>
      <c r="G207" s="184">
        <v>9.6958000000000002</v>
      </c>
      <c r="H207" s="184">
        <v>5.6422999999999996</v>
      </c>
      <c r="I207" s="184">
        <v>5.7115999999999998</v>
      </c>
      <c r="J207" s="184">
        <v>5.5114000000000001</v>
      </c>
      <c r="K207" s="184">
        <v>4.3155999999999999</v>
      </c>
      <c r="L207" s="184">
        <v>5.4436</v>
      </c>
      <c r="M207" s="184">
        <v>3.3203</v>
      </c>
      <c r="N207" s="184">
        <v>4.8605</v>
      </c>
      <c r="O207" s="184">
        <v>8.3907000000000007</v>
      </c>
      <c r="P207" s="184">
        <v>7.8335999999999997</v>
      </c>
      <c r="Q207" s="184">
        <v>7.9855999999999998</v>
      </c>
      <c r="R207" s="184">
        <v>6.8281999999999998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44438</v>
      </c>
      <c r="E208" s="184">
        <v>10.5039</v>
      </c>
      <c r="F208" s="184">
        <v>10.781700000000001</v>
      </c>
      <c r="G208" s="184">
        <v>10.781700000000001</v>
      </c>
      <c r="H208" s="184">
        <v>5.4165000000000001</v>
      </c>
      <c r="I208" s="184">
        <v>6.7049000000000003</v>
      </c>
      <c r="J208" s="184">
        <v>7.1272000000000002</v>
      </c>
      <c r="K208" s="184">
        <v>4.8773</v>
      </c>
      <c r="L208" s="184">
        <v>6.8167999999999997</v>
      </c>
      <c r="M208" s="184">
        <v>4.0175999999999998</v>
      </c>
      <c r="N208" s="184">
        <v>5.6177999999999999</v>
      </c>
      <c r="O208" s="184"/>
      <c r="P208" s="184"/>
      <c r="Q208" s="184">
        <v>4.5648</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44438</v>
      </c>
      <c r="E209" s="184">
        <v>10.452</v>
      </c>
      <c r="F209" s="184">
        <v>10.2523</v>
      </c>
      <c r="G209" s="184">
        <v>10.2523</v>
      </c>
      <c r="H209" s="184">
        <v>5.0435999999999996</v>
      </c>
      <c r="I209" s="184">
        <v>6.2836999999999996</v>
      </c>
      <c r="J209" s="184">
        <v>6.7069000000000001</v>
      </c>
      <c r="K209" s="184">
        <v>4.4413999999999998</v>
      </c>
      <c r="L209" s="184">
        <v>6.3598999999999997</v>
      </c>
      <c r="M209" s="184">
        <v>3.5628000000000002</v>
      </c>
      <c r="N209" s="184">
        <v>5.1481000000000003</v>
      </c>
      <c r="O209" s="184"/>
      <c r="P209" s="184"/>
      <c r="Q209" s="184">
        <v>4.0956000000000001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44438</v>
      </c>
      <c r="E210" s="184">
        <v>16.526199999999999</v>
      </c>
      <c r="F210" s="184">
        <v>13.4137</v>
      </c>
      <c r="G210" s="184">
        <v>13.4137</v>
      </c>
      <c r="H210" s="184">
        <v>6.4128999999999996</v>
      </c>
      <c r="I210" s="184">
        <v>7.0385999999999997</v>
      </c>
      <c r="J210" s="184">
        <v>6.7138</v>
      </c>
      <c r="K210" s="184">
        <v>5.2484999999999999</v>
      </c>
      <c r="L210" s="184">
        <v>7.0594999999999999</v>
      </c>
      <c r="M210" s="184">
        <v>3.9525999999999999</v>
      </c>
      <c r="N210" s="184">
        <v>6.0251999999999999</v>
      </c>
      <c r="O210" s="184">
        <v>9.0853000000000002</v>
      </c>
      <c r="P210" s="184">
        <v>7.9279000000000002</v>
      </c>
      <c r="Q210" s="184">
        <v>8.3024000000000004</v>
      </c>
      <c r="R210" s="184">
        <v>8.0281000000000002</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44438</v>
      </c>
      <c r="E211" s="184">
        <v>16.872900000000001</v>
      </c>
      <c r="F211" s="184">
        <v>13.8605</v>
      </c>
      <c r="G211" s="184">
        <v>13.8605</v>
      </c>
      <c r="H211" s="184">
        <v>6.8696000000000002</v>
      </c>
      <c r="I211" s="184">
        <v>7.5084</v>
      </c>
      <c r="J211" s="184">
        <v>7.1750999999999996</v>
      </c>
      <c r="K211" s="184">
        <v>5.7164999999999999</v>
      </c>
      <c r="L211" s="184">
        <v>7.5377000000000001</v>
      </c>
      <c r="M211" s="184">
        <v>4.4375999999999998</v>
      </c>
      <c r="N211" s="184">
        <v>6.5308000000000002</v>
      </c>
      <c r="O211" s="184">
        <v>9.5782000000000007</v>
      </c>
      <c r="P211" s="184">
        <v>8.3206000000000007</v>
      </c>
      <c r="Q211" s="184">
        <v>8.66</v>
      </c>
      <c r="R211" s="184">
        <v>8.5381</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44438</v>
      </c>
      <c r="E212" s="184">
        <v>19.488199999999999</v>
      </c>
      <c r="F212" s="184">
        <v>6.9337999999999997</v>
      </c>
      <c r="G212" s="184">
        <v>6.9337999999999997</v>
      </c>
      <c r="H212" s="184">
        <v>7.2877999999999998</v>
      </c>
      <c r="I212" s="184">
        <v>7.6288999999999998</v>
      </c>
      <c r="J212" s="184">
        <v>6.7568999999999999</v>
      </c>
      <c r="K212" s="184">
        <v>4.5251999999999999</v>
      </c>
      <c r="L212" s="184">
        <v>6.2027000000000001</v>
      </c>
      <c r="M212" s="184">
        <v>3.7673999999999999</v>
      </c>
      <c r="N212" s="184">
        <v>5.7076000000000002</v>
      </c>
      <c r="O212" s="184">
        <v>8.5860000000000003</v>
      </c>
      <c r="P212" s="184">
        <v>7.4641999999999999</v>
      </c>
      <c r="Q212" s="184">
        <v>8.1811000000000007</v>
      </c>
      <c r="R212" s="184">
        <v>7.5472999999999999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44438</v>
      </c>
      <c r="E213" s="184">
        <v>20.2958</v>
      </c>
      <c r="F213" s="184">
        <v>7.4379</v>
      </c>
      <c r="G213" s="184">
        <v>7.4379</v>
      </c>
      <c r="H213" s="184">
        <v>7.7446000000000002</v>
      </c>
      <c r="I213" s="184">
        <v>8.1021000000000001</v>
      </c>
      <c r="J213" s="184">
        <v>7.2320000000000002</v>
      </c>
      <c r="K213" s="184">
        <v>5.0054999999999996</v>
      </c>
      <c r="L213" s="184">
        <v>6.6917999999999997</v>
      </c>
      <c r="M213" s="184">
        <v>4.2489999999999997</v>
      </c>
      <c r="N213" s="184">
        <v>6.2012</v>
      </c>
      <c r="O213" s="184">
        <v>9.1056000000000008</v>
      </c>
      <c r="P213" s="184">
        <v>7.9936999999999996</v>
      </c>
      <c r="Q213" s="184">
        <v>8.6999999999999993</v>
      </c>
      <c r="R213" s="184">
        <v>8.0577000000000005</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44438</v>
      </c>
      <c r="E214" s="184">
        <v>2620.2040999999999</v>
      </c>
      <c r="F214" s="184">
        <v>11.9862</v>
      </c>
      <c r="G214" s="184">
        <v>11.9862</v>
      </c>
      <c r="H214" s="184">
        <v>6.0029000000000003</v>
      </c>
      <c r="I214" s="184">
        <v>6.8400999999999996</v>
      </c>
      <c r="J214" s="184">
        <v>6.7824999999999998</v>
      </c>
      <c r="K214" s="184">
        <v>5.1928999999999998</v>
      </c>
      <c r="L214" s="184">
        <v>6.0442</v>
      </c>
      <c r="M214" s="184">
        <v>3.4481999999999999</v>
      </c>
      <c r="N214" s="184">
        <v>6.1033999999999997</v>
      </c>
      <c r="O214" s="184">
        <v>8.7908000000000008</v>
      </c>
      <c r="P214" s="184">
        <v>8.2059999999999995</v>
      </c>
      <c r="Q214" s="184">
        <v>8.7460000000000004</v>
      </c>
      <c r="R214" s="184">
        <v>7.8640999999999996</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44438</v>
      </c>
      <c r="E215" s="184">
        <v>2509.5529000000001</v>
      </c>
      <c r="F215" s="184">
        <v>11.515499999999999</v>
      </c>
      <c r="G215" s="184">
        <v>11.515499999999999</v>
      </c>
      <c r="H215" s="184">
        <v>5.5324999999999998</v>
      </c>
      <c r="I215" s="184">
        <v>6.3689999999999998</v>
      </c>
      <c r="J215" s="184">
        <v>6.3101000000000003</v>
      </c>
      <c r="K215" s="184">
        <v>4.7168000000000001</v>
      </c>
      <c r="L215" s="184">
        <v>5.5602999999999998</v>
      </c>
      <c r="M215" s="184">
        <v>2.9672999999999998</v>
      </c>
      <c r="N215" s="184">
        <v>5.6059999999999999</v>
      </c>
      <c r="O215" s="184">
        <v>8.2757000000000005</v>
      </c>
      <c r="P215" s="184">
        <v>7.6562999999999999</v>
      </c>
      <c r="Q215" s="184">
        <v>8.0396999999999998</v>
      </c>
      <c r="R215" s="184">
        <v>7.3586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44438</v>
      </c>
      <c r="E216" s="184">
        <v>34.371499999999997</v>
      </c>
      <c r="F216" s="184">
        <v>1.4160999999999999</v>
      </c>
      <c r="G216" s="184">
        <v>1.4160999999999999</v>
      </c>
      <c r="H216" s="184">
        <v>2.6257999999999999</v>
      </c>
      <c r="I216" s="184">
        <v>3.0150999999999999</v>
      </c>
      <c r="J216" s="184">
        <v>3.1806000000000001</v>
      </c>
      <c r="K216" s="184">
        <v>3.2248000000000001</v>
      </c>
      <c r="L216" s="184">
        <v>3.4041999999999999</v>
      </c>
      <c r="M216" s="184">
        <v>3.1884999999999999</v>
      </c>
      <c r="N216" s="184">
        <v>3.7595999999999998</v>
      </c>
      <c r="O216" s="184">
        <v>7.6029</v>
      </c>
      <c r="P216" s="184">
        <v>6.8718000000000004</v>
      </c>
      <c r="Q216" s="184">
        <v>7.6843000000000004</v>
      </c>
      <c r="R216" s="184">
        <v>6.1696999999999997</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44438</v>
      </c>
      <c r="E217" s="184">
        <v>34.67</v>
      </c>
      <c r="F217" s="184">
        <v>1.6145</v>
      </c>
      <c r="G217" s="184">
        <v>1.6145</v>
      </c>
      <c r="H217" s="184">
        <v>2.8290000000000002</v>
      </c>
      <c r="I217" s="184">
        <v>3.2065000000000001</v>
      </c>
      <c r="J217" s="184">
        <v>3.3752</v>
      </c>
      <c r="K217" s="184">
        <v>3.4098000000000002</v>
      </c>
      <c r="L217" s="184">
        <v>3.5741999999999998</v>
      </c>
      <c r="M217" s="184">
        <v>3.3759000000000001</v>
      </c>
      <c r="N217" s="184">
        <v>3.9358</v>
      </c>
      <c r="O217" s="184">
        <v>7.7582000000000004</v>
      </c>
      <c r="P217" s="184">
        <v>6.9919000000000002</v>
      </c>
      <c r="Q217" s="184">
        <v>7.7377000000000002</v>
      </c>
      <c r="R217" s="184">
        <v>6.33</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44438</v>
      </c>
      <c r="E218" s="184">
        <v>11.6228</v>
      </c>
      <c r="F218" s="184">
        <v>17.191700000000001</v>
      </c>
      <c r="G218" s="184">
        <v>17.191700000000001</v>
      </c>
      <c r="H218" s="184">
        <v>9.5282</v>
      </c>
      <c r="I218" s="184">
        <v>8.8477999999999994</v>
      </c>
      <c r="J218" s="184">
        <v>8.0577000000000005</v>
      </c>
      <c r="K218" s="184">
        <v>5.4989999999999997</v>
      </c>
      <c r="L218" s="184">
        <v>7.1668000000000003</v>
      </c>
      <c r="M218" s="184">
        <v>4.0963000000000003</v>
      </c>
      <c r="N218" s="184">
        <v>6.5678000000000001</v>
      </c>
      <c r="O218" s="184"/>
      <c r="P218" s="184"/>
      <c r="Q218" s="184">
        <v>8.2800999999999991</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44438</v>
      </c>
      <c r="E219" s="184">
        <v>11.5115</v>
      </c>
      <c r="F219" s="184">
        <v>16.722200000000001</v>
      </c>
      <c r="G219" s="184">
        <v>16.722200000000001</v>
      </c>
      <c r="H219" s="184">
        <v>9.0749999999999993</v>
      </c>
      <c r="I219" s="184">
        <v>8.4072999999999993</v>
      </c>
      <c r="J219" s="184">
        <v>7.6177999999999999</v>
      </c>
      <c r="K219" s="184">
        <v>5.0468999999999999</v>
      </c>
      <c r="L219" s="184">
        <v>6.6894</v>
      </c>
      <c r="M219" s="184">
        <v>3.6101999999999999</v>
      </c>
      <c r="N219" s="184">
        <v>6.0597000000000003</v>
      </c>
      <c r="O219" s="184"/>
      <c r="P219" s="184"/>
      <c r="Q219" s="184">
        <v>7.7302999999999997</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44438</v>
      </c>
      <c r="E220" s="184">
        <v>1035.0697</v>
      </c>
      <c r="F220" s="184">
        <v>13.6587</v>
      </c>
      <c r="G220" s="184">
        <v>13.6587</v>
      </c>
      <c r="H220" s="184">
        <v>8.4471000000000007</v>
      </c>
      <c r="I220" s="184">
        <v>10.4062</v>
      </c>
      <c r="J220" s="184">
        <v>9.3850999999999996</v>
      </c>
      <c r="K220" s="184">
        <v>5.9264000000000001</v>
      </c>
      <c r="L220" s="184">
        <v>8.1730999999999998</v>
      </c>
      <c r="M220" s="184"/>
      <c r="N220" s="184"/>
      <c r="O220" s="184"/>
      <c r="P220" s="184"/>
      <c r="Q220" s="184">
        <v>6.0953999999999997</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44438</v>
      </c>
      <c r="E221" s="184">
        <v>1032.0704000000001</v>
      </c>
      <c r="F221" s="184">
        <v>13.1561</v>
      </c>
      <c r="G221" s="184">
        <v>13.1561</v>
      </c>
      <c r="H221" s="184">
        <v>7.9451000000000001</v>
      </c>
      <c r="I221" s="184">
        <v>9.9032</v>
      </c>
      <c r="J221" s="184">
        <v>8.8818999999999999</v>
      </c>
      <c r="K221" s="184">
        <v>5.4154</v>
      </c>
      <c r="L221" s="184">
        <v>7.6506999999999996</v>
      </c>
      <c r="M221" s="184"/>
      <c r="N221" s="184"/>
      <c r="O221" s="184"/>
      <c r="P221" s="184"/>
      <c r="Q221" s="184">
        <v>5.5740999999999996</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44438</v>
      </c>
      <c r="E222" s="184">
        <v>16.549399999999999</v>
      </c>
      <c r="F222" s="184">
        <v>5.4427000000000003</v>
      </c>
      <c r="G222" s="184">
        <v>5.4427000000000003</v>
      </c>
      <c r="H222" s="184">
        <v>5.6459000000000001</v>
      </c>
      <c r="I222" s="184">
        <v>5.1498999999999997</v>
      </c>
      <c r="J222" s="184">
        <v>5.5755999999999997</v>
      </c>
      <c r="K222" s="184">
        <v>4.0084999999999997</v>
      </c>
      <c r="L222" s="184">
        <v>4.9244000000000003</v>
      </c>
      <c r="M222" s="184">
        <v>3.0017</v>
      </c>
      <c r="N222" s="184">
        <v>4.5395000000000003</v>
      </c>
      <c r="O222" s="184">
        <v>4.2674000000000003</v>
      </c>
      <c r="P222" s="184">
        <v>5.4610000000000003</v>
      </c>
      <c r="Q222" s="184">
        <v>6.8761999999999999</v>
      </c>
      <c r="R222" s="184">
        <v>5.8045</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44438</v>
      </c>
      <c r="E223" s="184">
        <v>16.43</v>
      </c>
      <c r="F223" s="184">
        <v>5.2599</v>
      </c>
      <c r="G223" s="184">
        <v>5.2599</v>
      </c>
      <c r="H223" s="184">
        <v>5.5279999999999996</v>
      </c>
      <c r="I223" s="184">
        <v>5.0430000000000001</v>
      </c>
      <c r="J223" s="184">
        <v>5.0739999999999998</v>
      </c>
      <c r="K223" s="184">
        <v>3.7871999999999999</v>
      </c>
      <c r="L223" s="184">
        <v>4.7756999999999996</v>
      </c>
      <c r="M223" s="184">
        <v>2.8801999999999999</v>
      </c>
      <c r="N223" s="184">
        <v>4.4371</v>
      </c>
      <c r="O223" s="184">
        <v>4.1786000000000003</v>
      </c>
      <c r="P223" s="184">
        <v>5.3756000000000004</v>
      </c>
      <c r="Q223" s="184">
        <v>6.7740999999999998</v>
      </c>
      <c r="R223" s="184">
        <v>5.7241999999999997</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12.091274999999998</v>
      </c>
      <c r="G224" s="186">
        <v>12.091274999999998</v>
      </c>
      <c r="H224" s="186">
        <v>7.2433022727272744</v>
      </c>
      <c r="I224" s="186">
        <v>7.6885113636363664</v>
      </c>
      <c r="J224" s="186">
        <v>6.891134090909091</v>
      </c>
      <c r="K224" s="186">
        <v>4.8695045454545456</v>
      </c>
      <c r="L224" s="186">
        <v>6.612815909090906</v>
      </c>
      <c r="M224" s="186">
        <v>3.7800950000000002</v>
      </c>
      <c r="N224" s="186">
        <v>5.7634578947368427</v>
      </c>
      <c r="O224" s="186">
        <v>8.5707735294117651</v>
      </c>
      <c r="P224" s="186">
        <v>7.7187441176470584</v>
      </c>
      <c r="Q224" s="186">
        <v>7.5594090909090879</v>
      </c>
      <c r="R224" s="186">
        <v>7.6308941176470588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11.081900000000001</v>
      </c>
      <c r="G225" s="186">
        <v>11.081900000000001</v>
      </c>
      <c r="H225" s="186">
        <v>6.5762</v>
      </c>
      <c r="I225" s="186">
        <v>7.0845000000000002</v>
      </c>
      <c r="J225" s="186">
        <v>6.8188499999999994</v>
      </c>
      <c r="K225" s="186">
        <v>5.0562500000000004</v>
      </c>
      <c r="L225" s="186">
        <v>6.6360999999999999</v>
      </c>
      <c r="M225" s="186">
        <v>3.8360500000000002</v>
      </c>
      <c r="N225" s="186">
        <v>5.9601500000000005</v>
      </c>
      <c r="O225" s="186">
        <v>8.76065</v>
      </c>
      <c r="P225" s="186">
        <v>7.9225500000000002</v>
      </c>
      <c r="Q225" s="186">
        <v>8.2674500000000002</v>
      </c>
      <c r="R225" s="186">
        <v>7.8400499999999997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44438</v>
      </c>
      <c r="E228" s="184">
        <v>48.934399999999997</v>
      </c>
      <c r="F228" s="184">
        <v>45.595300000000002</v>
      </c>
      <c r="G228" s="184">
        <v>45.595300000000002</v>
      </c>
      <c r="H228" s="184">
        <v>44.870199999999997</v>
      </c>
      <c r="I228" s="184">
        <v>19.739899999999999</v>
      </c>
      <c r="J228" s="184">
        <v>17.394400000000001</v>
      </c>
      <c r="K228" s="184">
        <v>16.031199999999998</v>
      </c>
      <c r="L228" s="184">
        <v>13.791399999999999</v>
      </c>
      <c r="M228" s="184">
        <v>17.883600000000001</v>
      </c>
      <c r="N228" s="184">
        <v>22.033000000000001</v>
      </c>
      <c r="O228" s="184">
        <v>7.6773999999999996</v>
      </c>
      <c r="P228" s="184">
        <v>7.4907000000000004</v>
      </c>
      <c r="Q228" s="184">
        <v>9.6218000000000004</v>
      </c>
      <c r="R228" s="184">
        <v>11.760400000000001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44438</v>
      </c>
      <c r="E229" s="184">
        <v>52.764200000000002</v>
      </c>
      <c r="F229" s="184">
        <v>46.432000000000002</v>
      </c>
      <c r="G229" s="184">
        <v>46.432000000000002</v>
      </c>
      <c r="H229" s="184">
        <v>45.707299999999996</v>
      </c>
      <c r="I229" s="184">
        <v>20.573599999999999</v>
      </c>
      <c r="J229" s="184">
        <v>18.232500000000002</v>
      </c>
      <c r="K229" s="184">
        <v>16.8873</v>
      </c>
      <c r="L229" s="184">
        <v>14.672000000000001</v>
      </c>
      <c r="M229" s="184">
        <v>18.827500000000001</v>
      </c>
      <c r="N229" s="184">
        <v>23.0458</v>
      </c>
      <c r="O229" s="184">
        <v>8.5130999999999997</v>
      </c>
      <c r="P229" s="184">
        <v>8.5345999999999993</v>
      </c>
      <c r="Q229" s="184">
        <v>11.2568</v>
      </c>
      <c r="R229" s="184">
        <v>12.677099999999999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44438</v>
      </c>
      <c r="E230" s="184">
        <v>52.764200000000002</v>
      </c>
      <c r="F230" s="184">
        <v>46.432000000000002</v>
      </c>
      <c r="G230" s="184">
        <v>46.432000000000002</v>
      </c>
      <c r="H230" s="184">
        <v>45.707299999999996</v>
      </c>
      <c r="I230" s="184">
        <v>20.573599999999999</v>
      </c>
      <c r="J230" s="184">
        <v>18.232500000000002</v>
      </c>
      <c r="K230" s="184">
        <v>16.8873</v>
      </c>
      <c r="L230" s="184">
        <v>14.672000000000001</v>
      </c>
      <c r="M230" s="184">
        <v>18.827500000000001</v>
      </c>
      <c r="N230" s="184">
        <v>23.0458</v>
      </c>
      <c r="O230" s="184">
        <v>8.5130999999999997</v>
      </c>
      <c r="P230" s="184">
        <v>8.5345999999999993</v>
      </c>
      <c r="Q230" s="184">
        <v>11.2257</v>
      </c>
      <c r="R230" s="184">
        <v>12.677099999999999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44438</v>
      </c>
      <c r="E231" s="184">
        <v>23.958100000000002</v>
      </c>
      <c r="F231" s="184">
        <v>51.252000000000002</v>
      </c>
      <c r="G231" s="184">
        <v>51.252000000000002</v>
      </c>
      <c r="H231" s="184">
        <v>48.990099999999998</v>
      </c>
      <c r="I231" s="184">
        <v>20.683900000000001</v>
      </c>
      <c r="J231" s="184">
        <v>23.458100000000002</v>
      </c>
      <c r="K231" s="184">
        <v>17.7393</v>
      </c>
      <c r="L231" s="184">
        <v>15.542299999999999</v>
      </c>
      <c r="M231" s="184">
        <v>13.822100000000001</v>
      </c>
      <c r="N231" s="184">
        <v>16.107700000000001</v>
      </c>
      <c r="O231" s="184">
        <v>7.5678999999999998</v>
      </c>
      <c r="P231" s="184">
        <v>7.4156000000000004</v>
      </c>
      <c r="Q231" s="184">
        <v>8.1653000000000002</v>
      </c>
      <c r="R231" s="184">
        <v>13.122999999999999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44438</v>
      </c>
      <c r="E232" s="184">
        <v>26.622</v>
      </c>
      <c r="F232" s="184">
        <v>52.369900000000001</v>
      </c>
      <c r="G232" s="184">
        <v>52.369900000000001</v>
      </c>
      <c r="H232" s="184">
        <v>50.148800000000001</v>
      </c>
      <c r="I232" s="184">
        <v>21.8504</v>
      </c>
      <c r="J232" s="184">
        <v>24.630700000000001</v>
      </c>
      <c r="K232" s="184">
        <v>18.928000000000001</v>
      </c>
      <c r="L232" s="184">
        <v>16.761600000000001</v>
      </c>
      <c r="M232" s="184">
        <v>15.072800000000001</v>
      </c>
      <c r="N232" s="184">
        <v>17.418700000000001</v>
      </c>
      <c r="O232" s="184">
        <v>8.6447000000000003</v>
      </c>
      <c r="P232" s="184">
        <v>8.6015999999999995</v>
      </c>
      <c r="Q232" s="184">
        <v>9.8842999999999996</v>
      </c>
      <c r="R232" s="184">
        <v>14.2936</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44438</v>
      </c>
      <c r="E233" s="184">
        <v>30.3127</v>
      </c>
      <c r="F233" s="184">
        <v>59.775599999999997</v>
      </c>
      <c r="G233" s="184">
        <v>59.775599999999997</v>
      </c>
      <c r="H233" s="184">
        <v>57.882599999999996</v>
      </c>
      <c r="I233" s="184">
        <v>21.020800000000001</v>
      </c>
      <c r="J233" s="184">
        <v>13.9405</v>
      </c>
      <c r="K233" s="184">
        <v>12.504300000000001</v>
      </c>
      <c r="L233" s="184">
        <v>8.8795999999999999</v>
      </c>
      <c r="M233" s="184">
        <v>7.4988000000000001</v>
      </c>
      <c r="N233" s="184">
        <v>9.9216999999999995</v>
      </c>
      <c r="O233" s="184">
        <v>10.4785</v>
      </c>
      <c r="P233" s="184">
        <v>8.2826000000000004</v>
      </c>
      <c r="Q233" s="184">
        <v>6.7465000000000002</v>
      </c>
      <c r="R233" s="184">
        <v>9.7003000000000004</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44438</v>
      </c>
      <c r="E234" s="184">
        <v>32.619500000000002</v>
      </c>
      <c r="F234" s="184">
        <v>60.687899999999999</v>
      </c>
      <c r="G234" s="184">
        <v>60.687899999999999</v>
      </c>
      <c r="H234" s="184">
        <v>58.793599999999998</v>
      </c>
      <c r="I234" s="184">
        <v>21.896000000000001</v>
      </c>
      <c r="J234" s="184">
        <v>14.821</v>
      </c>
      <c r="K234" s="184">
        <v>13.3779</v>
      </c>
      <c r="L234" s="184">
        <v>9.7760999999999996</v>
      </c>
      <c r="M234" s="184">
        <v>8.4212000000000007</v>
      </c>
      <c r="N234" s="184">
        <v>10.8918</v>
      </c>
      <c r="O234" s="184">
        <v>11.394500000000001</v>
      </c>
      <c r="P234" s="184">
        <v>9.2116000000000007</v>
      </c>
      <c r="Q234" s="184">
        <v>9.6229999999999993</v>
      </c>
      <c r="R234" s="184">
        <v>10.630699999999999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44438</v>
      </c>
      <c r="E235" s="184">
        <v>39.691699999999997</v>
      </c>
      <c r="F235" s="184">
        <v>52.952500000000001</v>
      </c>
      <c r="G235" s="184">
        <v>52.952500000000001</v>
      </c>
      <c r="H235" s="184">
        <v>48.809800000000003</v>
      </c>
      <c r="I235" s="184">
        <v>17.3626</v>
      </c>
      <c r="J235" s="184">
        <v>20.572299999999998</v>
      </c>
      <c r="K235" s="184">
        <v>13.465400000000001</v>
      </c>
      <c r="L235" s="184">
        <v>12.029</v>
      </c>
      <c r="M235" s="184">
        <v>12.732699999999999</v>
      </c>
      <c r="N235" s="184">
        <v>13.2568</v>
      </c>
      <c r="O235" s="184">
        <v>9.5848999999999993</v>
      </c>
      <c r="P235" s="184">
        <v>9.2327999999999992</v>
      </c>
      <c r="Q235" s="184">
        <v>10.1945</v>
      </c>
      <c r="R235" s="184">
        <v>10.7942</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44438</v>
      </c>
      <c r="E236" s="184">
        <v>34.561999999999998</v>
      </c>
      <c r="F236" s="184">
        <v>51.010100000000001</v>
      </c>
      <c r="G236" s="184">
        <v>51.010100000000001</v>
      </c>
      <c r="H236" s="184">
        <v>46.838999999999999</v>
      </c>
      <c r="I236" s="184">
        <v>15.366300000000001</v>
      </c>
      <c r="J236" s="184">
        <v>18.572099999999999</v>
      </c>
      <c r="K236" s="184">
        <v>11.495699999999999</v>
      </c>
      <c r="L236" s="184">
        <v>10.1471</v>
      </c>
      <c r="M236" s="184">
        <v>10.8935</v>
      </c>
      <c r="N236" s="184">
        <v>11.428100000000001</v>
      </c>
      <c r="O236" s="184">
        <v>7.8160999999999996</v>
      </c>
      <c r="P236" s="184">
        <v>7.2046999999999999</v>
      </c>
      <c r="Q236" s="184">
        <v>7.5932000000000004</v>
      </c>
      <c r="R236" s="184">
        <v>9.0658999999999992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44438</v>
      </c>
      <c r="E237" s="184">
        <v>23.6968</v>
      </c>
      <c r="F237" s="184">
        <v>56.3262</v>
      </c>
      <c r="G237" s="184">
        <v>56.3262</v>
      </c>
      <c r="H237" s="184">
        <v>37.1417</v>
      </c>
      <c r="I237" s="184">
        <v>8.6056000000000008</v>
      </c>
      <c r="J237" s="184">
        <v>14.643700000000001</v>
      </c>
      <c r="K237" s="184">
        <v>15.705399999999999</v>
      </c>
      <c r="L237" s="184">
        <v>15.5343</v>
      </c>
      <c r="M237" s="184">
        <v>11.8782</v>
      </c>
      <c r="N237" s="184">
        <v>13.141299999999999</v>
      </c>
      <c r="O237" s="184">
        <v>2.7321</v>
      </c>
      <c r="P237" s="184">
        <v>5.0242000000000004</v>
      </c>
      <c r="Q237" s="184">
        <v>7.1554000000000002</v>
      </c>
      <c r="R237" s="184">
        <v>11.8947</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44438</v>
      </c>
      <c r="E238" s="184">
        <v>22.7134</v>
      </c>
      <c r="F238" s="184">
        <v>55.9649</v>
      </c>
      <c r="G238" s="184">
        <v>55.9649</v>
      </c>
      <c r="H238" s="184">
        <v>36.781999999999996</v>
      </c>
      <c r="I238" s="184">
        <v>8.2461000000000002</v>
      </c>
      <c r="J238" s="184">
        <v>14.276199999999999</v>
      </c>
      <c r="K238" s="184">
        <v>15.328799999999999</v>
      </c>
      <c r="L238" s="184">
        <v>15.017799999999999</v>
      </c>
      <c r="M238" s="184">
        <v>11.2828</v>
      </c>
      <c r="N238" s="184">
        <v>12.5006</v>
      </c>
      <c r="O238" s="184">
        <v>2.141</v>
      </c>
      <c r="P238" s="184">
        <v>4.4000000000000004</v>
      </c>
      <c r="Q238" s="184">
        <v>6.8055000000000003</v>
      </c>
      <c r="R238" s="184">
        <v>11.2463</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44438</v>
      </c>
      <c r="E239" s="184">
        <v>81.332599999999999</v>
      </c>
      <c r="F239" s="184">
        <v>70.807500000000005</v>
      </c>
      <c r="G239" s="184">
        <v>70.807500000000005</v>
      </c>
      <c r="H239" s="184">
        <v>49.889299999999999</v>
      </c>
      <c r="I239" s="184">
        <v>20.456600000000002</v>
      </c>
      <c r="J239" s="184">
        <v>19.716100000000001</v>
      </c>
      <c r="K239" s="184">
        <v>16.683199999999999</v>
      </c>
      <c r="L239" s="184">
        <v>15.5434</v>
      </c>
      <c r="M239" s="184">
        <v>14.7803</v>
      </c>
      <c r="N239" s="184">
        <v>16.089600000000001</v>
      </c>
      <c r="O239" s="184">
        <v>12.203099999999999</v>
      </c>
      <c r="P239" s="184">
        <v>10.0943</v>
      </c>
      <c r="Q239" s="184">
        <v>10.569100000000001</v>
      </c>
      <c r="R239" s="184">
        <v>14.7652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44438</v>
      </c>
      <c r="E240" s="184">
        <v>85.605958449460701</v>
      </c>
      <c r="F240" s="184">
        <v>69.565200000000004</v>
      </c>
      <c r="G240" s="184">
        <v>69.565200000000004</v>
      </c>
      <c r="H240" s="184">
        <v>48.577100000000002</v>
      </c>
      <c r="I240" s="184">
        <v>19.186599999999999</v>
      </c>
      <c r="J240" s="184">
        <v>18.4178</v>
      </c>
      <c r="K240" s="184">
        <v>15.351000000000001</v>
      </c>
      <c r="L240" s="184">
        <v>14.157</v>
      </c>
      <c r="M240" s="184">
        <v>13.353</v>
      </c>
      <c r="N240" s="184">
        <v>14.634600000000001</v>
      </c>
      <c r="O240" s="184">
        <v>10.9734</v>
      </c>
      <c r="P240" s="184">
        <v>8.8917999999999999</v>
      </c>
      <c r="Q240" s="184">
        <v>8.6214999999999993</v>
      </c>
      <c r="R240" s="184">
        <v>13.452999999999999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44438</v>
      </c>
      <c r="E241" s="184">
        <v>47.859699999999997</v>
      </c>
      <c r="F241" s="184">
        <v>32.703499999999998</v>
      </c>
      <c r="G241" s="184">
        <v>32.703499999999998</v>
      </c>
      <c r="H241" s="184">
        <v>17.303899999999999</v>
      </c>
      <c r="I241" s="184">
        <v>13.379799999999999</v>
      </c>
      <c r="J241" s="184">
        <v>17.697099999999999</v>
      </c>
      <c r="K241" s="184">
        <v>15.636699999999999</v>
      </c>
      <c r="L241" s="184">
        <v>16.7272</v>
      </c>
      <c r="M241" s="184">
        <v>13.9758</v>
      </c>
      <c r="N241" s="184">
        <v>16.8597</v>
      </c>
      <c r="O241" s="184">
        <v>7.5765000000000002</v>
      </c>
      <c r="P241" s="184">
        <v>7.4029999999999996</v>
      </c>
      <c r="Q241" s="184">
        <v>8.9725999999999999</v>
      </c>
      <c r="R241" s="184">
        <v>12.574299999999999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44438</v>
      </c>
      <c r="E242" s="184">
        <v>43.6937</v>
      </c>
      <c r="F242" s="184">
        <v>31.099</v>
      </c>
      <c r="G242" s="184">
        <v>31.099</v>
      </c>
      <c r="H242" s="184">
        <v>15.680199999999999</v>
      </c>
      <c r="I242" s="184">
        <v>11.7492</v>
      </c>
      <c r="J242" s="184">
        <v>16.05</v>
      </c>
      <c r="K242" s="184">
        <v>13.9366</v>
      </c>
      <c r="L242" s="184">
        <v>14.9284</v>
      </c>
      <c r="M242" s="184">
        <v>12.119199999999999</v>
      </c>
      <c r="N242" s="184">
        <v>14.903600000000001</v>
      </c>
      <c r="O242" s="184">
        <v>5.7998000000000003</v>
      </c>
      <c r="P242" s="184">
        <v>5.9627999999999997</v>
      </c>
      <c r="Q242" s="184">
        <v>8.9352999999999998</v>
      </c>
      <c r="R242" s="184">
        <v>10.7377</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44438</v>
      </c>
      <c r="E243" s="184">
        <v>67.090599999999995</v>
      </c>
      <c r="F243" s="184">
        <v>54.977800000000002</v>
      </c>
      <c r="G243" s="184">
        <v>54.977800000000002</v>
      </c>
      <c r="H243" s="184">
        <v>33.076300000000003</v>
      </c>
      <c r="I243" s="184">
        <v>12.228</v>
      </c>
      <c r="J243" s="184">
        <v>13.600099999999999</v>
      </c>
      <c r="K243" s="184">
        <v>8.9332999999999991</v>
      </c>
      <c r="L243" s="184">
        <v>10.7182</v>
      </c>
      <c r="M243" s="184">
        <v>10.6709</v>
      </c>
      <c r="N243" s="184">
        <v>13.2751</v>
      </c>
      <c r="O243" s="184">
        <v>7.4328000000000003</v>
      </c>
      <c r="P243" s="184">
        <v>6.5176999999999996</v>
      </c>
      <c r="Q243" s="184">
        <v>9.5188000000000006</v>
      </c>
      <c r="R243" s="184">
        <v>9.1241000000000003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44438</v>
      </c>
      <c r="E244" s="184">
        <v>71.594200000000001</v>
      </c>
      <c r="F244" s="184">
        <v>55.739400000000003</v>
      </c>
      <c r="G244" s="184">
        <v>55.739400000000003</v>
      </c>
      <c r="H244" s="184">
        <v>33.8444</v>
      </c>
      <c r="I244" s="184">
        <v>12.9993</v>
      </c>
      <c r="J244" s="184">
        <v>14.3726</v>
      </c>
      <c r="K244" s="184">
        <v>9.6852</v>
      </c>
      <c r="L244" s="184">
        <v>11.4657</v>
      </c>
      <c r="M244" s="184">
        <v>11.4512</v>
      </c>
      <c r="N244" s="184">
        <v>14.1214</v>
      </c>
      <c r="O244" s="184">
        <v>8.2445000000000004</v>
      </c>
      <c r="P244" s="184">
        <v>7.3132999999999999</v>
      </c>
      <c r="Q244" s="184">
        <v>9.5576000000000008</v>
      </c>
      <c r="R244" s="184">
        <v>9.9939999999999998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44438</v>
      </c>
      <c r="E247" s="184">
        <v>57.896900000000002</v>
      </c>
      <c r="F247" s="184">
        <v>59.380800000000001</v>
      </c>
      <c r="G247" s="184">
        <v>59.380800000000001</v>
      </c>
      <c r="H247" s="184">
        <v>55.007399999999997</v>
      </c>
      <c r="I247" s="184">
        <v>8.1186000000000007</v>
      </c>
      <c r="J247" s="184">
        <v>8.6181999999999999</v>
      </c>
      <c r="K247" s="184">
        <v>13.924300000000001</v>
      </c>
      <c r="L247" s="184">
        <v>16.082899999999999</v>
      </c>
      <c r="M247" s="184">
        <v>18.245899999999999</v>
      </c>
      <c r="N247" s="184">
        <v>18.706399999999999</v>
      </c>
      <c r="O247" s="184">
        <v>9.6196000000000002</v>
      </c>
      <c r="P247" s="184">
        <v>8.0688999999999993</v>
      </c>
      <c r="Q247" s="184">
        <v>10.4361</v>
      </c>
      <c r="R247" s="184">
        <v>12.4041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44438</v>
      </c>
      <c r="E248" s="184">
        <v>60.3949</v>
      </c>
      <c r="F248" s="184">
        <v>59.780999999999999</v>
      </c>
      <c r="G248" s="184">
        <v>59.780999999999999</v>
      </c>
      <c r="H248" s="184">
        <v>55.432699999999997</v>
      </c>
      <c r="I248" s="184">
        <v>8.5338999999999992</v>
      </c>
      <c r="J248" s="184">
        <v>9.0366999999999997</v>
      </c>
      <c r="K248" s="184">
        <v>14.352600000000001</v>
      </c>
      <c r="L248" s="184">
        <v>16.515599999999999</v>
      </c>
      <c r="M248" s="184">
        <v>18.707899999999999</v>
      </c>
      <c r="N248" s="184">
        <v>19.1904</v>
      </c>
      <c r="O248" s="184">
        <v>10.0901</v>
      </c>
      <c r="P248" s="184">
        <v>8.6198999999999995</v>
      </c>
      <c r="Q248" s="184">
        <v>9.9846000000000004</v>
      </c>
      <c r="R248" s="184">
        <v>12.867599999999999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44438</v>
      </c>
      <c r="E249" s="184">
        <v>45.351700000000001</v>
      </c>
      <c r="F249" s="184">
        <v>54.136000000000003</v>
      </c>
      <c r="G249" s="184">
        <v>54.136000000000003</v>
      </c>
      <c r="H249" s="184">
        <v>49.127200000000002</v>
      </c>
      <c r="I249" s="184">
        <v>21.8992</v>
      </c>
      <c r="J249" s="184">
        <v>24.333600000000001</v>
      </c>
      <c r="K249" s="184">
        <v>14.319699999999999</v>
      </c>
      <c r="L249" s="184">
        <v>12.8809</v>
      </c>
      <c r="M249" s="184">
        <v>11.259499999999999</v>
      </c>
      <c r="N249" s="184">
        <v>13.595499999999999</v>
      </c>
      <c r="O249" s="184">
        <v>8.6408000000000005</v>
      </c>
      <c r="P249" s="184">
        <v>7.1608000000000001</v>
      </c>
      <c r="Q249" s="184">
        <v>9.0093999999999994</v>
      </c>
      <c r="R249" s="184">
        <v>10.122199999999999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44438</v>
      </c>
      <c r="E250" s="184">
        <v>48.787100000000002</v>
      </c>
      <c r="F250" s="184">
        <v>55.641199999999998</v>
      </c>
      <c r="G250" s="184">
        <v>55.641199999999998</v>
      </c>
      <c r="H250" s="184">
        <v>50.667000000000002</v>
      </c>
      <c r="I250" s="184">
        <v>23.450399999999998</v>
      </c>
      <c r="J250" s="184">
        <v>25.9055</v>
      </c>
      <c r="K250" s="184">
        <v>15.9315</v>
      </c>
      <c r="L250" s="184">
        <v>14.568300000000001</v>
      </c>
      <c r="M250" s="184">
        <v>13.003</v>
      </c>
      <c r="N250" s="184">
        <v>15.4635</v>
      </c>
      <c r="O250" s="184">
        <v>10.203900000000001</v>
      </c>
      <c r="P250" s="184">
        <v>8.3099000000000007</v>
      </c>
      <c r="Q250" s="184">
        <v>9.2386999999999997</v>
      </c>
      <c r="R250" s="184">
        <v>12.034700000000001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44438</v>
      </c>
      <c r="E253" s="184">
        <v>53.777000000000001</v>
      </c>
      <c r="F253" s="184">
        <v>58.811999999999998</v>
      </c>
      <c r="G253" s="184">
        <v>58.811999999999998</v>
      </c>
      <c r="H253" s="184">
        <v>41.517099999999999</v>
      </c>
      <c r="I253" s="184">
        <v>16.187000000000001</v>
      </c>
      <c r="J253" s="184">
        <v>24.2789</v>
      </c>
      <c r="K253" s="184">
        <v>12.7133</v>
      </c>
      <c r="L253" s="184">
        <v>11.3612</v>
      </c>
      <c r="M253" s="184">
        <v>11.5542</v>
      </c>
      <c r="N253" s="184">
        <v>13.095599999999999</v>
      </c>
      <c r="O253" s="184">
        <v>9.7059999999999995</v>
      </c>
      <c r="P253" s="184">
        <v>9.2603000000000009</v>
      </c>
      <c r="Q253" s="184">
        <v>10.1326</v>
      </c>
      <c r="R253" s="184">
        <v>11.5421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44438</v>
      </c>
      <c r="E254" s="184">
        <v>57.43</v>
      </c>
      <c r="F254" s="184">
        <v>59.8018</v>
      </c>
      <c r="G254" s="184">
        <v>59.8018</v>
      </c>
      <c r="H254" s="184">
        <v>42.508400000000002</v>
      </c>
      <c r="I254" s="184">
        <v>17.180499999999999</v>
      </c>
      <c r="J254" s="184">
        <v>25.2791</v>
      </c>
      <c r="K254" s="184">
        <v>13.7196</v>
      </c>
      <c r="L254" s="184">
        <v>12.360799999999999</v>
      </c>
      <c r="M254" s="184">
        <v>12.5692</v>
      </c>
      <c r="N254" s="184">
        <v>14.118</v>
      </c>
      <c r="O254" s="184">
        <v>10.5025</v>
      </c>
      <c r="P254" s="184">
        <v>10.114100000000001</v>
      </c>
      <c r="Q254" s="184">
        <v>11.1319</v>
      </c>
      <c r="R254" s="184">
        <v>12.409800000000001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44438</v>
      </c>
      <c r="E255" s="184">
        <v>27.8306</v>
      </c>
      <c r="F255" s="184">
        <v>55.9955</v>
      </c>
      <c r="G255" s="184">
        <v>55.9955</v>
      </c>
      <c r="H255" s="184">
        <v>43.7943</v>
      </c>
      <c r="I255" s="184">
        <v>20.664200000000001</v>
      </c>
      <c r="J255" s="184">
        <v>24.2531</v>
      </c>
      <c r="K255" s="184">
        <v>12.771100000000001</v>
      </c>
      <c r="L255" s="184">
        <v>11.399699999999999</v>
      </c>
      <c r="M255" s="184">
        <v>10.654999999999999</v>
      </c>
      <c r="N255" s="184">
        <v>11.6317</v>
      </c>
      <c r="O255" s="184">
        <v>8.4948999999999995</v>
      </c>
      <c r="P255" s="184">
        <v>7.8502000000000001</v>
      </c>
      <c r="Q255" s="184">
        <v>9.2672000000000008</v>
      </c>
      <c r="R255" s="184">
        <v>9.6158000000000001</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44438</v>
      </c>
      <c r="E256" s="184">
        <v>25.787600000000001</v>
      </c>
      <c r="F256" s="184">
        <v>55.024099999999997</v>
      </c>
      <c r="G256" s="184">
        <v>55.024099999999997</v>
      </c>
      <c r="H256" s="184">
        <v>42.851999999999997</v>
      </c>
      <c r="I256" s="184">
        <v>19.678100000000001</v>
      </c>
      <c r="J256" s="184">
        <v>23.266300000000001</v>
      </c>
      <c r="K256" s="184">
        <v>11.8072</v>
      </c>
      <c r="L256" s="184">
        <v>10.417299999999999</v>
      </c>
      <c r="M256" s="184">
        <v>9.6592000000000002</v>
      </c>
      <c r="N256" s="184">
        <v>10.599299999999999</v>
      </c>
      <c r="O256" s="184">
        <v>7.5477999999999996</v>
      </c>
      <c r="P256" s="184">
        <v>6.8959999999999999</v>
      </c>
      <c r="Q256" s="184">
        <v>8.5724</v>
      </c>
      <c r="R256" s="184">
        <v>8.6077999999999992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44438</v>
      </c>
      <c r="E257" s="184">
        <v>17.380500000000001</v>
      </c>
      <c r="F257" s="184">
        <v>4.0614999999999997</v>
      </c>
      <c r="G257" s="184">
        <v>4.0614999999999997</v>
      </c>
      <c r="H257" s="184">
        <v>80.640199999999993</v>
      </c>
      <c r="I257" s="184">
        <v>28.831600000000002</v>
      </c>
      <c r="J257" s="184">
        <v>22.443300000000001</v>
      </c>
      <c r="K257" s="184">
        <v>11.404299999999999</v>
      </c>
      <c r="L257" s="184">
        <v>7.7889999999999997</v>
      </c>
      <c r="M257" s="184">
        <v>12.363899999999999</v>
      </c>
      <c r="N257" s="184">
        <v>15.026400000000001</v>
      </c>
      <c r="O257" s="184">
        <v>8.3361000000000001</v>
      </c>
      <c r="P257" s="184">
        <v>9.9388000000000005</v>
      </c>
      <c r="Q257" s="184">
        <v>10.0943</v>
      </c>
      <c r="R257" s="184">
        <v>10.299899999999999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44438</v>
      </c>
      <c r="E258" s="184">
        <v>15.9232</v>
      </c>
      <c r="F258" s="184">
        <v>2.2927</v>
      </c>
      <c r="G258" s="184">
        <v>2.2927</v>
      </c>
      <c r="H258" s="184">
        <v>78.849199999999996</v>
      </c>
      <c r="I258" s="184">
        <v>27.047999999999998</v>
      </c>
      <c r="J258" s="184">
        <v>20.653600000000001</v>
      </c>
      <c r="K258" s="184">
        <v>9.6057000000000006</v>
      </c>
      <c r="L258" s="184">
        <v>5.9795999999999996</v>
      </c>
      <c r="M258" s="184">
        <v>10.2704</v>
      </c>
      <c r="N258" s="184">
        <v>12.877599999999999</v>
      </c>
      <c r="O258" s="184">
        <v>6.6234000000000002</v>
      </c>
      <c r="P258" s="184">
        <v>8.2462999999999997</v>
      </c>
      <c r="Q258" s="184">
        <v>8.4297000000000004</v>
      </c>
      <c r="R258" s="184">
        <v>8.3828999999999994</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44438</v>
      </c>
      <c r="E259" s="184">
        <v>41.3626</v>
      </c>
      <c r="F259" s="184">
        <v>63.007199999999997</v>
      </c>
      <c r="G259" s="184">
        <v>63.007199999999997</v>
      </c>
      <c r="H259" s="184">
        <v>52.910600000000002</v>
      </c>
      <c r="I259" s="184">
        <v>14.607100000000001</v>
      </c>
      <c r="J259" s="184">
        <v>15.3995</v>
      </c>
      <c r="K259" s="184">
        <v>13.583</v>
      </c>
      <c r="L259" s="184">
        <v>15.8879</v>
      </c>
      <c r="M259" s="184">
        <v>16.216899999999999</v>
      </c>
      <c r="N259" s="184">
        <v>18.684999999999999</v>
      </c>
      <c r="O259" s="184">
        <v>11.055199999999999</v>
      </c>
      <c r="P259" s="184">
        <v>9.1494999999999997</v>
      </c>
      <c r="Q259" s="184">
        <v>8.3244000000000007</v>
      </c>
      <c r="R259" s="184">
        <v>14.5968</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44438</v>
      </c>
      <c r="E260" s="184">
        <v>45.405200000000001</v>
      </c>
      <c r="F260" s="184">
        <v>64.489099999999993</v>
      </c>
      <c r="G260" s="184">
        <v>64.489099999999993</v>
      </c>
      <c r="H260" s="184">
        <v>54.363</v>
      </c>
      <c r="I260" s="184">
        <v>16.045200000000001</v>
      </c>
      <c r="J260" s="184">
        <v>16.8414</v>
      </c>
      <c r="K260" s="184">
        <v>15.015000000000001</v>
      </c>
      <c r="L260" s="184">
        <v>17.2743</v>
      </c>
      <c r="M260" s="184">
        <v>17.627300000000002</v>
      </c>
      <c r="N260" s="184">
        <v>20.160900000000002</v>
      </c>
      <c r="O260" s="184">
        <v>12.3757</v>
      </c>
      <c r="P260" s="184">
        <v>10.491199999999999</v>
      </c>
      <c r="Q260" s="184">
        <v>11.121499999999999</v>
      </c>
      <c r="R260" s="184">
        <v>15.9633</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44438</v>
      </c>
      <c r="E261" s="184">
        <v>44.804000000000002</v>
      </c>
      <c r="F261" s="184">
        <v>53.2117</v>
      </c>
      <c r="G261" s="184">
        <v>53.2117</v>
      </c>
      <c r="H261" s="184">
        <v>45.017000000000003</v>
      </c>
      <c r="I261" s="184">
        <v>9.0374999999999996</v>
      </c>
      <c r="J261" s="184">
        <v>10.7081</v>
      </c>
      <c r="K261" s="184">
        <v>12.3344</v>
      </c>
      <c r="L261" s="184">
        <v>12.321999999999999</v>
      </c>
      <c r="M261" s="184">
        <v>11.321999999999999</v>
      </c>
      <c r="N261" s="184">
        <v>12.461600000000001</v>
      </c>
      <c r="O261" s="184">
        <v>8.7248999999999999</v>
      </c>
      <c r="P261" s="184">
        <v>7.7309999999999999</v>
      </c>
      <c r="Q261" s="184">
        <v>8.3165999999999993</v>
      </c>
      <c r="R261" s="184">
        <v>9.3320000000000007</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44438</v>
      </c>
      <c r="E262" s="184">
        <v>42.301099999999998</v>
      </c>
      <c r="F262" s="184">
        <v>52.602200000000003</v>
      </c>
      <c r="G262" s="184">
        <v>52.602200000000003</v>
      </c>
      <c r="H262" s="184">
        <v>44.418100000000003</v>
      </c>
      <c r="I262" s="184">
        <v>8.4126999999999992</v>
      </c>
      <c r="J262" s="184">
        <v>10.0922</v>
      </c>
      <c r="K262" s="184">
        <v>11.7174</v>
      </c>
      <c r="L262" s="184">
        <v>11.688599999999999</v>
      </c>
      <c r="M262" s="184">
        <v>10.6829</v>
      </c>
      <c r="N262" s="184">
        <v>11.8222</v>
      </c>
      <c r="O262" s="184">
        <v>8.0785</v>
      </c>
      <c r="P262" s="184">
        <v>7.0347</v>
      </c>
      <c r="Q262" s="184">
        <v>6.0632999999999999</v>
      </c>
      <c r="R262" s="184">
        <v>8.7394999999999996</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44438</v>
      </c>
      <c r="E263" s="184">
        <v>66.798299999999998</v>
      </c>
      <c r="F263" s="184">
        <v>16.4695</v>
      </c>
      <c r="G263" s="184">
        <v>16.4695</v>
      </c>
      <c r="H263" s="184">
        <v>17.921500000000002</v>
      </c>
      <c r="I263" s="184">
        <v>18.1127</v>
      </c>
      <c r="J263" s="184">
        <v>26.331800000000001</v>
      </c>
      <c r="K263" s="184">
        <v>16.7821</v>
      </c>
      <c r="L263" s="184">
        <v>12.7125</v>
      </c>
      <c r="M263" s="184">
        <v>10.360200000000001</v>
      </c>
      <c r="N263" s="184">
        <v>11.507099999999999</v>
      </c>
      <c r="O263" s="184">
        <v>8.1511999999999993</v>
      </c>
      <c r="P263" s="184">
        <v>6.8211000000000004</v>
      </c>
      <c r="Q263" s="184">
        <v>8.4428999999999998</v>
      </c>
      <c r="R263" s="184">
        <v>9.2096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44438</v>
      </c>
      <c r="E264" s="184">
        <v>71.405699999999996</v>
      </c>
      <c r="F264" s="184">
        <v>17.250599999999999</v>
      </c>
      <c r="G264" s="184">
        <v>17.250599999999999</v>
      </c>
      <c r="H264" s="184">
        <v>18.702400000000001</v>
      </c>
      <c r="I264" s="184">
        <v>18.897500000000001</v>
      </c>
      <c r="J264" s="184">
        <v>27.130600000000001</v>
      </c>
      <c r="K264" s="184">
        <v>17.598199999999999</v>
      </c>
      <c r="L264" s="184">
        <v>13.5467</v>
      </c>
      <c r="M264" s="184">
        <v>11.198</v>
      </c>
      <c r="N264" s="184">
        <v>12.415900000000001</v>
      </c>
      <c r="O264" s="184">
        <v>9.0908999999999995</v>
      </c>
      <c r="P264" s="184">
        <v>7.7409999999999997</v>
      </c>
      <c r="Q264" s="184">
        <v>8.4716000000000005</v>
      </c>
      <c r="R264" s="184">
        <v>10.1258</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44438</v>
      </c>
      <c r="E265" s="184">
        <v>24.986499999999999</v>
      </c>
      <c r="F265" s="184">
        <v>56.452399999999997</v>
      </c>
      <c r="G265" s="184">
        <v>56.452399999999997</v>
      </c>
      <c r="H265" s="184">
        <v>36.0578</v>
      </c>
      <c r="I265" s="184">
        <v>10.760400000000001</v>
      </c>
      <c r="J265" s="184">
        <v>18.4697</v>
      </c>
      <c r="K265" s="184">
        <v>11.781499999999999</v>
      </c>
      <c r="L265" s="184">
        <v>8.5317000000000007</v>
      </c>
      <c r="M265" s="184">
        <v>10.494199999999999</v>
      </c>
      <c r="N265" s="184">
        <v>10.692299999999999</v>
      </c>
      <c r="O265" s="184">
        <v>7.5606999999999998</v>
      </c>
      <c r="P265" s="184">
        <v>7.4367000000000001</v>
      </c>
      <c r="Q265" s="184">
        <v>8.9019999999999992</v>
      </c>
      <c r="R265" s="184">
        <v>8.7148000000000003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44438</v>
      </c>
      <c r="E266" s="184">
        <v>21.898199999999999</v>
      </c>
      <c r="F266" s="184">
        <v>54.413400000000003</v>
      </c>
      <c r="G266" s="184">
        <v>54.413400000000003</v>
      </c>
      <c r="H266" s="184">
        <v>34.033000000000001</v>
      </c>
      <c r="I266" s="184">
        <v>8.7420000000000009</v>
      </c>
      <c r="J266" s="184">
        <v>16.426300000000001</v>
      </c>
      <c r="K266" s="184">
        <v>9.8267000000000007</v>
      </c>
      <c r="L266" s="184">
        <v>6.5689000000000002</v>
      </c>
      <c r="M266" s="184">
        <v>8.5172000000000008</v>
      </c>
      <c r="N266" s="184">
        <v>8.6544000000000008</v>
      </c>
      <c r="O266" s="184">
        <v>5.8305999999999996</v>
      </c>
      <c r="P266" s="184">
        <v>5.6867999999999999</v>
      </c>
      <c r="Q266" s="184">
        <v>7.3194999999999997</v>
      </c>
      <c r="R266" s="184">
        <v>6.9455</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44438</v>
      </c>
      <c r="E267" s="184">
        <v>43.031199999999998</v>
      </c>
      <c r="F267" s="184">
        <v>28.2547</v>
      </c>
      <c r="G267" s="184">
        <v>28.2547</v>
      </c>
      <c r="H267" s="184">
        <v>25.559200000000001</v>
      </c>
      <c r="I267" s="184">
        <v>15.9697</v>
      </c>
      <c r="J267" s="184">
        <v>18.958600000000001</v>
      </c>
      <c r="K267" s="184">
        <v>11.4046</v>
      </c>
      <c r="L267" s="184">
        <v>12.3474</v>
      </c>
      <c r="M267" s="184">
        <v>11.899900000000001</v>
      </c>
      <c r="N267" s="184">
        <v>13.0471</v>
      </c>
      <c r="O267" s="184">
        <v>0.80720000000000003</v>
      </c>
      <c r="P267" s="184">
        <v>3.0714999999999999</v>
      </c>
      <c r="Q267" s="184">
        <v>8.6227999999999998</v>
      </c>
      <c r="R267" s="184">
        <v>0.16539999999999999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44438</v>
      </c>
      <c r="E268" s="184">
        <v>46.168999999999997</v>
      </c>
      <c r="F268" s="184">
        <v>28.871600000000001</v>
      </c>
      <c r="G268" s="184">
        <v>28.871600000000001</v>
      </c>
      <c r="H268" s="184">
        <v>26.1859</v>
      </c>
      <c r="I268" s="184">
        <v>16.589700000000001</v>
      </c>
      <c r="J268" s="184">
        <v>19.590199999999999</v>
      </c>
      <c r="K268" s="184">
        <v>12.045199999999999</v>
      </c>
      <c r="L268" s="184">
        <v>13.010999999999999</v>
      </c>
      <c r="M268" s="184">
        <v>12.5822</v>
      </c>
      <c r="N268" s="184">
        <v>13.7563</v>
      </c>
      <c r="O268" s="184">
        <v>1.5387</v>
      </c>
      <c r="P268" s="184">
        <v>3.8824999999999998</v>
      </c>
      <c r="Q268" s="184">
        <v>7.1319999999999997</v>
      </c>
      <c r="R268" s="184">
        <v>0.81030000000000002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44438</v>
      </c>
      <c r="E271" s="184">
        <v>54.845799999999997</v>
      </c>
      <c r="F271" s="184">
        <v>67.454499999999996</v>
      </c>
      <c r="G271" s="184">
        <v>67.454499999999996</v>
      </c>
      <c r="H271" s="184">
        <v>68.522800000000004</v>
      </c>
      <c r="I271" s="184">
        <v>20.710999999999999</v>
      </c>
      <c r="J271" s="184">
        <v>12.3126</v>
      </c>
      <c r="K271" s="184">
        <v>14.621499999999999</v>
      </c>
      <c r="L271" s="184">
        <v>15.139799999999999</v>
      </c>
      <c r="M271" s="184">
        <v>16.798999999999999</v>
      </c>
      <c r="N271" s="184">
        <v>19.896100000000001</v>
      </c>
      <c r="O271" s="184">
        <v>11.0403</v>
      </c>
      <c r="P271" s="184">
        <v>9.0441000000000003</v>
      </c>
      <c r="Q271" s="184">
        <v>10.105600000000001</v>
      </c>
      <c r="R271" s="184">
        <v>14.124599999999999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44438</v>
      </c>
      <c r="E272" s="184">
        <v>51.207299999999996</v>
      </c>
      <c r="F272" s="184">
        <v>66.652500000000003</v>
      </c>
      <c r="G272" s="184">
        <v>66.652500000000003</v>
      </c>
      <c r="H272" s="184">
        <v>67.696700000000007</v>
      </c>
      <c r="I272" s="184">
        <v>19.897600000000001</v>
      </c>
      <c r="J272" s="184">
        <v>11.5162</v>
      </c>
      <c r="K272" s="184">
        <v>13.9681</v>
      </c>
      <c r="L272" s="184">
        <v>14.496700000000001</v>
      </c>
      <c r="M272" s="184">
        <v>16.133400000000002</v>
      </c>
      <c r="N272" s="184">
        <v>19.178100000000001</v>
      </c>
      <c r="O272" s="184">
        <v>10.350899999999999</v>
      </c>
      <c r="P272" s="184">
        <v>8.2049000000000003</v>
      </c>
      <c r="Q272" s="184">
        <v>8.3134999999999994</v>
      </c>
      <c r="R272" s="184">
        <v>13.4377</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44438</v>
      </c>
      <c r="E273" s="184">
        <v>22.081499999999998</v>
      </c>
      <c r="F273" s="184">
        <v>36.1417</v>
      </c>
      <c r="G273" s="184">
        <v>36.1417</v>
      </c>
      <c r="H273" s="184">
        <v>35.615099999999998</v>
      </c>
      <c r="I273" s="184">
        <v>13.5814</v>
      </c>
      <c r="J273" s="184">
        <v>16.765000000000001</v>
      </c>
      <c r="K273" s="184">
        <v>10.960800000000001</v>
      </c>
      <c r="L273" s="184">
        <v>10.227</v>
      </c>
      <c r="M273" s="184">
        <v>10.990500000000001</v>
      </c>
      <c r="N273" s="184">
        <v>11.510400000000001</v>
      </c>
      <c r="O273" s="184">
        <v>4.9286000000000003</v>
      </c>
      <c r="P273" s="184">
        <v>5.4779999999999998</v>
      </c>
      <c r="Q273" s="184">
        <v>7.1390000000000002</v>
      </c>
      <c r="R273" s="184">
        <v>9.4863999999999997</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44438</v>
      </c>
      <c r="E274" s="184">
        <v>23.475300000000001</v>
      </c>
      <c r="F274" s="184">
        <v>37.065600000000003</v>
      </c>
      <c r="G274" s="184">
        <v>37.065600000000003</v>
      </c>
      <c r="H274" s="184">
        <v>36.503399999999999</v>
      </c>
      <c r="I274" s="184">
        <v>14.456</v>
      </c>
      <c r="J274" s="184">
        <v>17.6341</v>
      </c>
      <c r="K274" s="184">
        <v>11.834199999999999</v>
      </c>
      <c r="L274" s="184">
        <v>11.019600000000001</v>
      </c>
      <c r="M274" s="184">
        <v>11.760199999999999</v>
      </c>
      <c r="N274" s="184">
        <v>12.305099999999999</v>
      </c>
      <c r="O274" s="184">
        <v>5.8384999999999998</v>
      </c>
      <c r="P274" s="184">
        <v>6.5141999999999998</v>
      </c>
      <c r="Q274" s="184">
        <v>8.0830000000000002</v>
      </c>
      <c r="R274" s="184">
        <v>10.39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44438</v>
      </c>
      <c r="E275" s="184">
        <v>0.99229999999999996</v>
      </c>
      <c r="F275" s="184">
        <v>11.045</v>
      </c>
      <c r="G275" s="184">
        <v>11.045</v>
      </c>
      <c r="H275" s="184">
        <v>10.5307</v>
      </c>
      <c r="I275" s="184">
        <v>10.6548</v>
      </c>
      <c r="J275" s="184">
        <v>10.7767</v>
      </c>
      <c r="K275" s="184">
        <v>11.026400000000001</v>
      </c>
      <c r="L275" s="184">
        <v>11.3546</v>
      </c>
      <c r="M275" s="184">
        <v>-23.6678</v>
      </c>
      <c r="N275" s="184">
        <v>-16.060400000000001</v>
      </c>
      <c r="O275" s="184"/>
      <c r="P275" s="184"/>
      <c r="Q275" s="184">
        <v>-8.1475000000000009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44438</v>
      </c>
      <c r="E276" s="184">
        <v>0.94520000000000004</v>
      </c>
      <c r="F276" s="184">
        <v>10.3064</v>
      </c>
      <c r="G276" s="184">
        <v>10.3064</v>
      </c>
      <c r="H276" s="184">
        <v>11.0566</v>
      </c>
      <c r="I276" s="184">
        <v>10.7296</v>
      </c>
      <c r="J276" s="184">
        <v>10.811199999999999</v>
      </c>
      <c r="K276" s="184">
        <v>11.0266</v>
      </c>
      <c r="L276" s="184">
        <v>11.369400000000001</v>
      </c>
      <c r="M276" s="184">
        <v>-23.918700000000001</v>
      </c>
      <c r="N276" s="184">
        <v>-16.264900000000001</v>
      </c>
      <c r="O276" s="184"/>
      <c r="P276" s="184"/>
      <c r="Q276" s="184">
        <v>-8.2895000000000003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44438</v>
      </c>
      <c r="E277" s="184">
        <v>52.381399999999999</v>
      </c>
      <c r="F277" s="184">
        <v>49.675699999999999</v>
      </c>
      <c r="G277" s="184">
        <v>49.675699999999999</v>
      </c>
      <c r="H277" s="184">
        <v>42.976300000000002</v>
      </c>
      <c r="I277" s="184">
        <v>30.741199999999999</v>
      </c>
      <c r="J277" s="184">
        <v>25.924700000000001</v>
      </c>
      <c r="K277" s="184">
        <v>19.815300000000001</v>
      </c>
      <c r="L277" s="184">
        <v>17.048200000000001</v>
      </c>
      <c r="M277" s="184">
        <v>14.8909</v>
      </c>
      <c r="N277" s="184">
        <v>19.847200000000001</v>
      </c>
      <c r="O277" s="184">
        <v>7.2157999999999998</v>
      </c>
      <c r="P277" s="184">
        <v>8.0466999999999995</v>
      </c>
      <c r="Q277" s="184">
        <v>9.8903999999999996</v>
      </c>
      <c r="R277" s="184">
        <v>11.411799999999999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44438</v>
      </c>
      <c r="E278" s="184">
        <v>49.530500000000004</v>
      </c>
      <c r="F278" s="184">
        <v>49.104300000000002</v>
      </c>
      <c r="G278" s="184">
        <v>49.104300000000002</v>
      </c>
      <c r="H278" s="184">
        <v>42.399000000000001</v>
      </c>
      <c r="I278" s="184">
        <v>30.167899999999999</v>
      </c>
      <c r="J278" s="184">
        <v>25.351900000000001</v>
      </c>
      <c r="K278" s="184">
        <v>19.202400000000001</v>
      </c>
      <c r="L278" s="184">
        <v>16.4011</v>
      </c>
      <c r="M278" s="184">
        <v>14.218400000000001</v>
      </c>
      <c r="N278" s="184">
        <v>19.114000000000001</v>
      </c>
      <c r="O278" s="184">
        <v>6.5206999999999997</v>
      </c>
      <c r="P278" s="184">
        <v>7.3250000000000002</v>
      </c>
      <c r="Q278" s="184">
        <v>9.4507999999999992</v>
      </c>
      <c r="R278" s="184">
        <v>10.7005</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47.135233333333325</v>
      </c>
      <c r="G279" s="186">
        <v>47.135233333333325</v>
      </c>
      <c r="H279" s="186">
        <v>42.90907111111111</v>
      </c>
      <c r="I279" s="186">
        <v>17.013862222222226</v>
      </c>
      <c r="J279" s="186">
        <v>18.171928888888889</v>
      </c>
      <c r="K279" s="186">
        <v>13.859317777777781</v>
      </c>
      <c r="L279" s="186">
        <v>12.903684444444442</v>
      </c>
      <c r="M279" s="186">
        <v>11.3308</v>
      </c>
      <c r="N279" s="186">
        <v>13.549068888888895</v>
      </c>
      <c r="O279" s="186">
        <v>8.0503930232558147</v>
      </c>
      <c r="P279" s="186">
        <v>7.6334883720930238</v>
      </c>
      <c r="Q279" s="186">
        <v>8.2223488888888916</v>
      </c>
      <c r="R279" s="186">
        <v>10.719825581395348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53.2117</v>
      </c>
      <c r="G280" s="186">
        <v>53.2117</v>
      </c>
      <c r="H280" s="186">
        <v>44.418100000000003</v>
      </c>
      <c r="I280" s="186">
        <v>17.180499999999999</v>
      </c>
      <c r="J280" s="186">
        <v>18.232500000000002</v>
      </c>
      <c r="K280" s="186">
        <v>13.7196</v>
      </c>
      <c r="L280" s="186">
        <v>12.8809</v>
      </c>
      <c r="M280" s="186">
        <v>11.899900000000001</v>
      </c>
      <c r="N280" s="186">
        <v>13.595499999999999</v>
      </c>
      <c r="O280" s="186">
        <v>8.3361000000000001</v>
      </c>
      <c r="P280" s="186">
        <v>7.7409999999999997</v>
      </c>
      <c r="Q280" s="186">
        <v>8.9352999999999998</v>
      </c>
      <c r="R280" s="186">
        <v>10.7377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44438</v>
      </c>
      <c r="E283" s="184">
        <v>74.14</v>
      </c>
      <c r="F283" s="184">
        <v>1.4782</v>
      </c>
      <c r="G283" s="184">
        <v>1.4782</v>
      </c>
      <c r="H283" s="184">
        <v>3.4897</v>
      </c>
      <c r="I283" s="184">
        <v>1.0082</v>
      </c>
      <c r="J283" s="184">
        <v>2.7581000000000002</v>
      </c>
      <c r="K283" s="184">
        <v>9.7556999999999992</v>
      </c>
      <c r="L283" s="184">
        <v>17.050799999999999</v>
      </c>
      <c r="M283" s="184">
        <v>33.393300000000004</v>
      </c>
      <c r="N283" s="184">
        <v>45.201700000000002</v>
      </c>
      <c r="O283" s="184">
        <v>13.8369</v>
      </c>
      <c r="P283" s="184">
        <v>16.563199999999998</v>
      </c>
      <c r="Q283" s="184">
        <v>14.929600000000001</v>
      </c>
      <c r="R283" s="184">
        <v>28.570399999999999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44438</v>
      </c>
      <c r="E284" s="184">
        <v>83.03</v>
      </c>
      <c r="F284" s="184">
        <v>1.4789000000000001</v>
      </c>
      <c r="G284" s="184">
        <v>1.4789000000000001</v>
      </c>
      <c r="H284" s="184">
        <v>3.5158</v>
      </c>
      <c r="I284" s="184">
        <v>1.0466</v>
      </c>
      <c r="J284" s="184">
        <v>2.8616999999999999</v>
      </c>
      <c r="K284" s="184">
        <v>10.134</v>
      </c>
      <c r="L284" s="184">
        <v>17.8399</v>
      </c>
      <c r="M284" s="184">
        <v>34.745199999999997</v>
      </c>
      <c r="N284" s="184">
        <v>47.137999999999998</v>
      </c>
      <c r="O284" s="184">
        <v>15.1991</v>
      </c>
      <c r="P284" s="184">
        <v>18.154499999999999</v>
      </c>
      <c r="Q284" s="184">
        <v>19.698399999999999</v>
      </c>
      <c r="R284" s="184">
        <v>30.1389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44438</v>
      </c>
      <c r="E285" s="184">
        <v>80.483000000000004</v>
      </c>
      <c r="F285" s="184">
        <v>1.5186999999999999</v>
      </c>
      <c r="G285" s="184">
        <v>1.5186999999999999</v>
      </c>
      <c r="H285" s="184">
        <v>3.0024000000000002</v>
      </c>
      <c r="I285" s="184">
        <v>1.6572</v>
      </c>
      <c r="J285" s="184">
        <v>3.8812000000000002</v>
      </c>
      <c r="K285" s="184">
        <v>10.458</v>
      </c>
      <c r="L285" s="184">
        <v>16.2898</v>
      </c>
      <c r="M285" s="184">
        <v>35.659999999999997</v>
      </c>
      <c r="N285" s="184">
        <v>51.346400000000003</v>
      </c>
      <c r="O285" s="184">
        <v>14.2791</v>
      </c>
      <c r="P285" s="184">
        <v>16.141200000000001</v>
      </c>
      <c r="Q285" s="184">
        <v>13.825799999999999</v>
      </c>
      <c r="R285" s="184">
        <v>26.251200000000001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44438</v>
      </c>
      <c r="E286" s="184">
        <v>90.067999999999998</v>
      </c>
      <c r="F286" s="184">
        <v>1.5297000000000001</v>
      </c>
      <c r="G286" s="184">
        <v>1.5297000000000001</v>
      </c>
      <c r="H286" s="184">
        <v>3.0278999999999998</v>
      </c>
      <c r="I286" s="184">
        <v>1.7108000000000001</v>
      </c>
      <c r="J286" s="184">
        <v>4.0022000000000002</v>
      </c>
      <c r="K286" s="184">
        <v>10.851599999999999</v>
      </c>
      <c r="L286" s="184">
        <v>17.0961</v>
      </c>
      <c r="M286" s="184">
        <v>37.050199999999997</v>
      </c>
      <c r="N286" s="184">
        <v>53.406500000000001</v>
      </c>
      <c r="O286" s="184">
        <v>15.847200000000001</v>
      </c>
      <c r="P286" s="184">
        <v>17.806000000000001</v>
      </c>
      <c r="Q286" s="184">
        <v>16.806999999999999</v>
      </c>
      <c r="R286" s="184">
        <v>27.963899999999999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44438</v>
      </c>
      <c r="E287" s="184">
        <v>192.87370000000001</v>
      </c>
      <c r="F287" s="184">
        <v>1.6439999999999999</v>
      </c>
      <c r="G287" s="184">
        <v>1.6439999999999999</v>
      </c>
      <c r="H287" s="184">
        <v>4.2521000000000004</v>
      </c>
      <c r="I287" s="184">
        <v>1.0069999999999999</v>
      </c>
      <c r="J287" s="184">
        <v>0.37269999999999998</v>
      </c>
      <c r="K287" s="184">
        <v>8.7646999999999995</v>
      </c>
      <c r="L287" s="184">
        <v>20.798200000000001</v>
      </c>
      <c r="M287" s="184">
        <v>52.009</v>
      </c>
      <c r="N287" s="184">
        <v>69.723699999999994</v>
      </c>
      <c r="O287" s="184">
        <v>17.3339</v>
      </c>
      <c r="P287" s="184">
        <v>14.4445</v>
      </c>
      <c r="Q287" s="184">
        <v>14.626799999999999</v>
      </c>
      <c r="R287" s="184">
        <v>38.255200000000002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44438</v>
      </c>
      <c r="E288" s="184">
        <v>56.4598600347149</v>
      </c>
      <c r="F288" s="184">
        <v>1.6439999999999999</v>
      </c>
      <c r="G288" s="184">
        <v>1.6439999999999999</v>
      </c>
      <c r="H288" s="184">
        <v>4.2522000000000002</v>
      </c>
      <c r="I288" s="184">
        <v>1.0068999999999999</v>
      </c>
      <c r="J288" s="184">
        <v>0.37280000000000002</v>
      </c>
      <c r="K288" s="184">
        <v>8.7647999999999993</v>
      </c>
      <c r="L288" s="184">
        <v>20.799700000000001</v>
      </c>
      <c r="M288" s="184">
        <v>52.021700000000003</v>
      </c>
      <c r="N288" s="184">
        <v>69.736099999999993</v>
      </c>
      <c r="O288" s="184">
        <v>17.335000000000001</v>
      </c>
      <c r="P288" s="184">
        <v>14.472899999999999</v>
      </c>
      <c r="Q288" s="184">
        <v>14.6401</v>
      </c>
      <c r="R288" s="184">
        <v>38.255000000000003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44438</v>
      </c>
      <c r="E289" s="184">
        <v>462.28534469500499</v>
      </c>
      <c r="F289" s="184">
        <v>1.6379999999999999</v>
      </c>
      <c r="G289" s="184">
        <v>1.6379999999999999</v>
      </c>
      <c r="H289" s="184">
        <v>4.2375999999999996</v>
      </c>
      <c r="I289" s="184">
        <v>0.97909999999999997</v>
      </c>
      <c r="J289" s="184">
        <v>0.30520000000000003</v>
      </c>
      <c r="K289" s="184">
        <v>8.5471000000000004</v>
      </c>
      <c r="L289" s="184">
        <v>20.3674</v>
      </c>
      <c r="M289" s="184">
        <v>51.2316</v>
      </c>
      <c r="N289" s="184">
        <v>68.597999999999999</v>
      </c>
      <c r="O289" s="184">
        <v>16.610199999999999</v>
      </c>
      <c r="P289" s="184">
        <v>13.7134</v>
      </c>
      <c r="Q289" s="184">
        <v>18.394100000000002</v>
      </c>
      <c r="R289" s="184">
        <v>37.398299999999999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44438</v>
      </c>
      <c r="E290" s="184">
        <v>465.56699898854902</v>
      </c>
      <c r="F290" s="184">
        <v>1.6382000000000001</v>
      </c>
      <c r="G290" s="184">
        <v>1.6382000000000001</v>
      </c>
      <c r="H290" s="184">
        <v>4.2378</v>
      </c>
      <c r="I290" s="184">
        <v>0.97919999999999996</v>
      </c>
      <c r="J290" s="184">
        <v>0.30549999999999999</v>
      </c>
      <c r="K290" s="184">
        <v>8.5485000000000007</v>
      </c>
      <c r="L290" s="184">
        <v>20.3687</v>
      </c>
      <c r="M290" s="184">
        <v>51.235500000000002</v>
      </c>
      <c r="N290" s="184">
        <v>68.602199999999996</v>
      </c>
      <c r="O290" s="184">
        <v>16.611999999999998</v>
      </c>
      <c r="P290" s="184">
        <v>13.714499999999999</v>
      </c>
      <c r="Q290" s="184">
        <v>18.914999999999999</v>
      </c>
      <c r="R290" s="184">
        <v>37.400100000000002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1.5712124999999999</v>
      </c>
      <c r="G291" s="186">
        <v>1.5712124999999999</v>
      </c>
      <c r="H291" s="186">
        <v>3.7519375000000004</v>
      </c>
      <c r="I291" s="186">
        <v>1.1743750000000002</v>
      </c>
      <c r="J291" s="186">
        <v>1.8574249999999999</v>
      </c>
      <c r="K291" s="186">
        <v>9.4780499999999996</v>
      </c>
      <c r="L291" s="186">
        <v>18.826325000000001</v>
      </c>
      <c r="M291" s="186">
        <v>43.418312499999999</v>
      </c>
      <c r="N291" s="186">
        <v>59.219075000000004</v>
      </c>
      <c r="O291" s="186">
        <v>15.881674999999998</v>
      </c>
      <c r="P291" s="186">
        <v>15.626274999999998</v>
      </c>
      <c r="Q291" s="186">
        <v>16.479600000000001</v>
      </c>
      <c r="R291" s="186">
        <v>33.029125000000001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1.58385</v>
      </c>
      <c r="G292" s="186">
        <v>1.58385</v>
      </c>
      <c r="H292" s="186">
        <v>3.8766999999999996</v>
      </c>
      <c r="I292" s="186">
        <v>1.0076000000000001</v>
      </c>
      <c r="J292" s="186">
        <v>1.56545</v>
      </c>
      <c r="K292" s="186">
        <v>9.2602499999999992</v>
      </c>
      <c r="L292" s="186">
        <v>19.103650000000002</v>
      </c>
      <c r="M292" s="186">
        <v>44.140900000000002</v>
      </c>
      <c r="N292" s="186">
        <v>61.002250000000004</v>
      </c>
      <c r="O292" s="186">
        <v>16.2287</v>
      </c>
      <c r="P292" s="186">
        <v>15.30705</v>
      </c>
      <c r="Q292" s="186">
        <v>15.8683</v>
      </c>
      <c r="R292" s="186">
        <v>33.768599999999999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44438</v>
      </c>
      <c r="E295" s="184">
        <v>88.312399999999997</v>
      </c>
      <c r="F295" s="184">
        <v>9.5411000000000001</v>
      </c>
      <c r="G295" s="184">
        <v>9.5411000000000001</v>
      </c>
      <c r="H295" s="184">
        <v>5.6566000000000001</v>
      </c>
      <c r="I295" s="184">
        <v>7.1666999999999996</v>
      </c>
      <c r="J295" s="184">
        <v>7.125</v>
      </c>
      <c r="K295" s="184">
        <v>5.5523999999999996</v>
      </c>
      <c r="L295" s="184">
        <v>7.3765000000000001</v>
      </c>
      <c r="M295" s="184">
        <v>4.5972999999999997</v>
      </c>
      <c r="N295" s="184">
        <v>6.7061999999999999</v>
      </c>
      <c r="O295" s="184">
        <v>9.2576000000000001</v>
      </c>
      <c r="P295" s="184">
        <v>8.2295999999999996</v>
      </c>
      <c r="Q295" s="184">
        <v>9.2943999999999996</v>
      </c>
      <c r="R295" s="184">
        <v>8.6349</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44438</v>
      </c>
      <c r="E296" s="184">
        <v>89.223699999999994</v>
      </c>
      <c r="F296" s="184">
        <v>9.7029999999999994</v>
      </c>
      <c r="G296" s="184">
        <v>9.7029999999999994</v>
      </c>
      <c r="H296" s="184">
        <v>5.8155000000000001</v>
      </c>
      <c r="I296" s="184">
        <v>7.3282999999999996</v>
      </c>
      <c r="J296" s="184">
        <v>7.2855999999999996</v>
      </c>
      <c r="K296" s="184">
        <v>5.7148000000000003</v>
      </c>
      <c r="L296" s="184">
        <v>7.5435999999999996</v>
      </c>
      <c r="M296" s="184">
        <v>4.7606999999999999</v>
      </c>
      <c r="N296" s="184">
        <v>6.8726000000000003</v>
      </c>
      <c r="O296" s="184">
        <v>9.4088999999999992</v>
      </c>
      <c r="P296" s="184">
        <v>8.3703000000000003</v>
      </c>
      <c r="Q296" s="184">
        <v>8.9295000000000009</v>
      </c>
      <c r="R296" s="184">
        <v>8.7974999999999994</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44438</v>
      </c>
      <c r="E297" s="184">
        <v>13.926500000000001</v>
      </c>
      <c r="F297" s="184">
        <v>9.3551000000000002</v>
      </c>
      <c r="G297" s="184">
        <v>9.3551000000000002</v>
      </c>
      <c r="H297" s="184">
        <v>6.3353000000000002</v>
      </c>
      <c r="I297" s="184">
        <v>7.2394999999999996</v>
      </c>
      <c r="J297" s="184">
        <v>7.2561999999999998</v>
      </c>
      <c r="K297" s="184">
        <v>5.2018000000000004</v>
      </c>
      <c r="L297" s="184">
        <v>6.6516000000000002</v>
      </c>
      <c r="M297" s="184">
        <v>4.6791</v>
      </c>
      <c r="N297" s="184">
        <v>6.7670000000000003</v>
      </c>
      <c r="O297" s="184">
        <v>8.5594999999999999</v>
      </c>
      <c r="P297" s="184"/>
      <c r="Q297" s="184">
        <v>8.3409999999999993</v>
      </c>
      <c r="R297" s="184">
        <v>9.1245999999999992</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44438</v>
      </c>
      <c r="E298" s="184">
        <v>13.487299999999999</v>
      </c>
      <c r="F298" s="184">
        <v>8.7565000000000008</v>
      </c>
      <c r="G298" s="184">
        <v>8.7565000000000008</v>
      </c>
      <c r="H298" s="184">
        <v>5.6893000000000002</v>
      </c>
      <c r="I298" s="184">
        <v>6.5948000000000002</v>
      </c>
      <c r="J298" s="184">
        <v>6.6016000000000004</v>
      </c>
      <c r="K298" s="184">
        <v>4.5289999999999999</v>
      </c>
      <c r="L298" s="184">
        <v>5.9541000000000004</v>
      </c>
      <c r="M298" s="184">
        <v>3.9836999999999998</v>
      </c>
      <c r="N298" s="184">
        <v>6.0566000000000004</v>
      </c>
      <c r="O298" s="184">
        <v>7.7667999999999999</v>
      </c>
      <c r="P298" s="184"/>
      <c r="Q298" s="184">
        <v>7.5045000000000002</v>
      </c>
      <c r="R298" s="184">
        <v>8.3531999999999993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44438</v>
      </c>
      <c r="E299" s="184">
        <v>22.103899999999999</v>
      </c>
      <c r="F299" s="184">
        <v>4.1847000000000003</v>
      </c>
      <c r="G299" s="184">
        <v>4.1847000000000003</v>
      </c>
      <c r="H299" s="184">
        <v>3.0920999999999998</v>
      </c>
      <c r="I299" s="184">
        <v>5.1604999999999999</v>
      </c>
      <c r="J299" s="184">
        <v>5.1144999999999996</v>
      </c>
      <c r="K299" s="184">
        <v>4.4546000000000001</v>
      </c>
      <c r="L299" s="184">
        <v>5.2629000000000001</v>
      </c>
      <c r="M299" s="184">
        <v>2.5988000000000002</v>
      </c>
      <c r="N299" s="184">
        <v>4.7225000000000001</v>
      </c>
      <c r="O299" s="184">
        <v>4.9194000000000004</v>
      </c>
      <c r="P299" s="184">
        <v>5.5000999999999998</v>
      </c>
      <c r="Q299" s="184">
        <v>6.3841999999999999</v>
      </c>
      <c r="R299" s="184">
        <v>7.3651</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44438</v>
      </c>
      <c r="E300" s="184">
        <v>23.165299999999998</v>
      </c>
      <c r="F300" s="184">
        <v>4.9915000000000003</v>
      </c>
      <c r="G300" s="184">
        <v>4.9915000000000003</v>
      </c>
      <c r="H300" s="184">
        <v>3.8744000000000001</v>
      </c>
      <c r="I300" s="184">
        <v>6.3023999999999996</v>
      </c>
      <c r="J300" s="184">
        <v>6.0848000000000004</v>
      </c>
      <c r="K300" s="184">
        <v>5.2994000000000003</v>
      </c>
      <c r="L300" s="184">
        <v>6.0823999999999998</v>
      </c>
      <c r="M300" s="184">
        <v>3.3264999999999998</v>
      </c>
      <c r="N300" s="184">
        <v>5.4019000000000004</v>
      </c>
      <c r="O300" s="184">
        <v>5.4340000000000002</v>
      </c>
      <c r="P300" s="184">
        <v>6.0301</v>
      </c>
      <c r="Q300" s="184">
        <v>7.4581</v>
      </c>
      <c r="R300" s="184">
        <v>7.9363000000000001</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44438</v>
      </c>
      <c r="E301" s="184">
        <v>18.5367</v>
      </c>
      <c r="F301" s="184">
        <v>8.4728999999999992</v>
      </c>
      <c r="G301" s="184">
        <v>8.4728999999999992</v>
      </c>
      <c r="H301" s="184">
        <v>5.8574999999999999</v>
      </c>
      <c r="I301" s="184">
        <v>6.7157999999999998</v>
      </c>
      <c r="J301" s="184">
        <v>6.7202999999999999</v>
      </c>
      <c r="K301" s="184">
        <v>4.9170999999999996</v>
      </c>
      <c r="L301" s="184">
        <v>6.8422000000000001</v>
      </c>
      <c r="M301" s="184">
        <v>3.9348000000000001</v>
      </c>
      <c r="N301" s="184">
        <v>6.0122999999999998</v>
      </c>
      <c r="O301" s="184">
        <v>8.6415000000000006</v>
      </c>
      <c r="P301" s="184">
        <v>7.6371000000000002</v>
      </c>
      <c r="Q301" s="184">
        <v>8.5008999999999997</v>
      </c>
      <c r="R301" s="184">
        <v>7.6127000000000002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44438</v>
      </c>
      <c r="E302" s="184">
        <v>17.731300000000001</v>
      </c>
      <c r="F302" s="184">
        <v>7.8960999999999997</v>
      </c>
      <c r="G302" s="184">
        <v>7.8960999999999997</v>
      </c>
      <c r="H302" s="184">
        <v>5.2397</v>
      </c>
      <c r="I302" s="184">
        <v>6.0837000000000003</v>
      </c>
      <c r="J302" s="184">
        <v>6.0872999999999999</v>
      </c>
      <c r="K302" s="184">
        <v>4.2752999999999997</v>
      </c>
      <c r="L302" s="184">
        <v>6.2115999999999998</v>
      </c>
      <c r="M302" s="184">
        <v>3.3033000000000001</v>
      </c>
      <c r="N302" s="184">
        <v>5.3535000000000004</v>
      </c>
      <c r="O302" s="184">
        <v>7.8970000000000002</v>
      </c>
      <c r="P302" s="184">
        <v>6.9074</v>
      </c>
      <c r="Q302" s="184">
        <v>7.8655999999999997</v>
      </c>
      <c r="R302" s="184">
        <v>6.9012000000000002</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44438</v>
      </c>
      <c r="E303" s="184">
        <v>13.0288</v>
      </c>
      <c r="F303" s="184">
        <v>4.2037000000000004</v>
      </c>
      <c r="G303" s="184">
        <v>4.2037000000000004</v>
      </c>
      <c r="H303" s="184">
        <v>4.3258999999999999</v>
      </c>
      <c r="I303" s="184">
        <v>4.8890000000000002</v>
      </c>
      <c r="J303" s="184">
        <v>4.5449999999999999</v>
      </c>
      <c r="K303" s="184">
        <v>4.2938999999999998</v>
      </c>
      <c r="L303" s="184">
        <v>4.5644</v>
      </c>
      <c r="M303" s="184">
        <v>3.6743000000000001</v>
      </c>
      <c r="N303" s="184">
        <v>4.8053999999999997</v>
      </c>
      <c r="O303" s="184"/>
      <c r="P303" s="184"/>
      <c r="Q303" s="184">
        <v>9.3086000000000002</v>
      </c>
      <c r="R303" s="184">
        <v>7.4901</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44438</v>
      </c>
      <c r="E304" s="184">
        <v>12.930999999999999</v>
      </c>
      <c r="F304" s="184">
        <v>4.0472000000000001</v>
      </c>
      <c r="G304" s="184">
        <v>4.0472000000000001</v>
      </c>
      <c r="H304" s="184">
        <v>4.1162999999999998</v>
      </c>
      <c r="I304" s="184">
        <v>4.6425000000000001</v>
      </c>
      <c r="J304" s="184">
        <v>4.2950999999999997</v>
      </c>
      <c r="K304" s="184">
        <v>4.0353000000000003</v>
      </c>
      <c r="L304" s="184">
        <v>4.2998000000000003</v>
      </c>
      <c r="M304" s="184">
        <v>3.4106000000000001</v>
      </c>
      <c r="N304" s="184">
        <v>4.5407000000000002</v>
      </c>
      <c r="O304" s="184"/>
      <c r="P304" s="184"/>
      <c r="Q304" s="184">
        <v>9.0319000000000003</v>
      </c>
      <c r="R304" s="184">
        <v>7.2161</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44438</v>
      </c>
      <c r="E307" s="184">
        <v>10.4734</v>
      </c>
      <c r="F307" s="184">
        <v>6.8577000000000004</v>
      </c>
      <c r="G307" s="184">
        <v>6.8577000000000004</v>
      </c>
      <c r="H307" s="184">
        <v>13.3268</v>
      </c>
      <c r="I307" s="184">
        <v>14.5921</v>
      </c>
      <c r="J307" s="184">
        <v>13.508699999999999</v>
      </c>
      <c r="K307" s="184">
        <v>7.1936</v>
      </c>
      <c r="L307" s="184"/>
      <c r="M307" s="184"/>
      <c r="N307" s="184"/>
      <c r="O307" s="184"/>
      <c r="P307" s="184"/>
      <c r="Q307" s="184">
        <v>10.472200000000001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44438</v>
      </c>
      <c r="E308" s="184">
        <v>10.466200000000001</v>
      </c>
      <c r="F308" s="184">
        <v>6.7461000000000002</v>
      </c>
      <c r="G308" s="184">
        <v>6.7461000000000002</v>
      </c>
      <c r="H308" s="184">
        <v>13.235900000000001</v>
      </c>
      <c r="I308" s="184">
        <v>14.4566</v>
      </c>
      <c r="J308" s="184">
        <v>13.356999999999999</v>
      </c>
      <c r="K308" s="184">
        <v>7.0408999999999997</v>
      </c>
      <c r="L308" s="184"/>
      <c r="M308" s="184"/>
      <c r="N308" s="184"/>
      <c r="O308" s="184"/>
      <c r="P308" s="184"/>
      <c r="Q308" s="184">
        <v>10.312900000000001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44438</v>
      </c>
      <c r="E309" s="184">
        <v>78.968100000000007</v>
      </c>
      <c r="F309" s="184">
        <v>11.365600000000001</v>
      </c>
      <c r="G309" s="184">
        <v>11.365600000000001</v>
      </c>
      <c r="H309" s="184">
        <v>7.0483000000000002</v>
      </c>
      <c r="I309" s="184">
        <v>7.2622</v>
      </c>
      <c r="J309" s="184">
        <v>6.5670000000000002</v>
      </c>
      <c r="K309" s="184">
        <v>4.7468000000000004</v>
      </c>
      <c r="L309" s="184">
        <v>6.3823999999999996</v>
      </c>
      <c r="M309" s="184">
        <v>4.2026000000000003</v>
      </c>
      <c r="N309" s="184">
        <v>6.6906999999999996</v>
      </c>
      <c r="O309" s="184">
        <v>8.1679999999999993</v>
      </c>
      <c r="P309" s="184">
        <v>7.9336000000000002</v>
      </c>
      <c r="Q309" s="184">
        <v>8.9131999999999998</v>
      </c>
      <c r="R309" s="184">
        <v>7.0648999999999997</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44438</v>
      </c>
      <c r="E310" s="184">
        <v>83.747500000000002</v>
      </c>
      <c r="F310" s="184">
        <v>11.9099</v>
      </c>
      <c r="G310" s="184">
        <v>11.9099</v>
      </c>
      <c r="H310" s="184">
        <v>7.5758000000000001</v>
      </c>
      <c r="I310" s="184">
        <v>7.7885999999999997</v>
      </c>
      <c r="J310" s="184">
        <v>7.0930999999999997</v>
      </c>
      <c r="K310" s="184">
        <v>5.2728000000000002</v>
      </c>
      <c r="L310" s="184">
        <v>6.9381000000000004</v>
      </c>
      <c r="M310" s="184">
        <v>4.7666000000000004</v>
      </c>
      <c r="N310" s="184">
        <v>7.2786</v>
      </c>
      <c r="O310" s="184">
        <v>8.7738999999999994</v>
      </c>
      <c r="P310" s="184">
        <v>8.56</v>
      </c>
      <c r="Q310" s="184">
        <v>9.2469999999999999</v>
      </c>
      <c r="R310" s="184">
        <v>7.6669999999999998</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44438</v>
      </c>
      <c r="E312" s="184">
        <v>25.6233</v>
      </c>
      <c r="F312" s="184">
        <v>13.3573</v>
      </c>
      <c r="G312" s="184">
        <v>13.3573</v>
      </c>
      <c r="H312" s="184">
        <v>8.3567999999999998</v>
      </c>
      <c r="I312" s="184">
        <v>9.7218999999999998</v>
      </c>
      <c r="J312" s="184">
        <v>8.2505000000000006</v>
      </c>
      <c r="K312" s="184">
        <v>5.4771000000000001</v>
      </c>
      <c r="L312" s="184">
        <v>7.3975</v>
      </c>
      <c r="M312" s="184">
        <v>4.3699000000000003</v>
      </c>
      <c r="N312" s="184">
        <v>6.6261000000000001</v>
      </c>
      <c r="O312" s="184">
        <v>9.2513000000000005</v>
      </c>
      <c r="P312" s="184">
        <v>8.1676000000000002</v>
      </c>
      <c r="Q312" s="184">
        <v>8.7819000000000003</v>
      </c>
      <c r="R312" s="184">
        <v>8.3269000000000002</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44438</v>
      </c>
      <c r="E313" s="184">
        <v>25.9191</v>
      </c>
      <c r="F313" s="184">
        <v>13.6752</v>
      </c>
      <c r="G313" s="184">
        <v>13.6752</v>
      </c>
      <c r="H313" s="184">
        <v>8.6648999999999994</v>
      </c>
      <c r="I313" s="184">
        <v>10.036799999999999</v>
      </c>
      <c r="J313" s="184">
        <v>8.5610999999999997</v>
      </c>
      <c r="K313" s="184">
        <v>5.7899000000000003</v>
      </c>
      <c r="L313" s="184">
        <v>7.7142999999999997</v>
      </c>
      <c r="M313" s="184">
        <v>4.6844000000000001</v>
      </c>
      <c r="N313" s="184">
        <v>6.9523999999999999</v>
      </c>
      <c r="O313" s="184">
        <v>9.4659999999999993</v>
      </c>
      <c r="P313" s="184">
        <v>8.3414999999999999</v>
      </c>
      <c r="Q313" s="184">
        <v>8.8294999999999995</v>
      </c>
      <c r="R313" s="184">
        <v>8.5970999999999993</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44438</v>
      </c>
      <c r="E314" s="184">
        <v>10.482200000000001</v>
      </c>
      <c r="F314" s="184">
        <v>8.8277000000000001</v>
      </c>
      <c r="G314" s="184">
        <v>8.8277000000000001</v>
      </c>
      <c r="H314" s="184">
        <v>4.5804999999999998</v>
      </c>
      <c r="I314" s="184">
        <v>8.2039000000000009</v>
      </c>
      <c r="J314" s="184">
        <v>8.6561000000000003</v>
      </c>
      <c r="K314" s="184">
        <v>5.4542999999999999</v>
      </c>
      <c r="L314" s="184">
        <v>7.5674999999999999</v>
      </c>
      <c r="M314" s="184">
        <v>4.0209000000000001</v>
      </c>
      <c r="N314" s="184"/>
      <c r="O314" s="184"/>
      <c r="P314" s="184"/>
      <c r="Q314" s="184">
        <v>5.2538</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44438</v>
      </c>
      <c r="E315" s="184">
        <v>10.4422</v>
      </c>
      <c r="F315" s="184">
        <v>8.5114999999999998</v>
      </c>
      <c r="G315" s="184">
        <v>8.5114999999999998</v>
      </c>
      <c r="H315" s="184">
        <v>4.1978999999999997</v>
      </c>
      <c r="I315" s="184">
        <v>7.8003999999999998</v>
      </c>
      <c r="J315" s="184">
        <v>8.2433999999999994</v>
      </c>
      <c r="K315" s="184">
        <v>5.0324</v>
      </c>
      <c r="L315" s="184">
        <v>7.1340000000000003</v>
      </c>
      <c r="M315" s="184">
        <v>3.5903</v>
      </c>
      <c r="N315" s="184"/>
      <c r="O315" s="184"/>
      <c r="P315" s="184"/>
      <c r="Q315" s="184">
        <v>4.8179999999999996</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44438</v>
      </c>
      <c r="E316" s="184">
        <v>23.209900000000001</v>
      </c>
      <c r="F316" s="184">
        <v>11.648400000000001</v>
      </c>
      <c r="G316" s="184">
        <v>11.648400000000001</v>
      </c>
      <c r="H316" s="184">
        <v>10.580299999999999</v>
      </c>
      <c r="I316" s="184">
        <v>9.3933</v>
      </c>
      <c r="J316" s="184">
        <v>7.8131000000000004</v>
      </c>
      <c r="K316" s="184">
        <v>5.0452000000000004</v>
      </c>
      <c r="L316" s="184">
        <v>5.9782999999999999</v>
      </c>
      <c r="M316" s="184">
        <v>4.2695999999999996</v>
      </c>
      <c r="N316" s="184">
        <v>6.0430999999999999</v>
      </c>
      <c r="O316" s="184">
        <v>8.5457000000000001</v>
      </c>
      <c r="P316" s="184">
        <v>7.7445000000000004</v>
      </c>
      <c r="Q316" s="184">
        <v>7.2309999999999999</v>
      </c>
      <c r="R316" s="184">
        <v>7.9935999999999998</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44438</v>
      </c>
      <c r="E317" s="184">
        <v>24.078800000000001</v>
      </c>
      <c r="F317" s="184">
        <v>11.936400000000001</v>
      </c>
      <c r="G317" s="184">
        <v>11.936400000000001</v>
      </c>
      <c r="H317" s="184">
        <v>10.893599999999999</v>
      </c>
      <c r="I317" s="184">
        <v>9.7004999999999999</v>
      </c>
      <c r="J317" s="184">
        <v>8.1239000000000008</v>
      </c>
      <c r="K317" s="184">
        <v>5.3624000000000001</v>
      </c>
      <c r="L317" s="184">
        <v>6.3010000000000002</v>
      </c>
      <c r="M317" s="184">
        <v>4.5936000000000003</v>
      </c>
      <c r="N317" s="184">
        <v>6.3761000000000001</v>
      </c>
      <c r="O317" s="184">
        <v>8.8818000000000001</v>
      </c>
      <c r="P317" s="184">
        <v>8.0830000000000002</v>
      </c>
      <c r="Q317" s="184">
        <v>8.7909000000000006</v>
      </c>
      <c r="R317" s="184">
        <v>8.3308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44438</v>
      </c>
      <c r="E318" s="184">
        <v>15.7379</v>
      </c>
      <c r="F318" s="184">
        <v>11.6073</v>
      </c>
      <c r="G318" s="184">
        <v>11.6073</v>
      </c>
      <c r="H318" s="184">
        <v>5.9042000000000003</v>
      </c>
      <c r="I318" s="184">
        <v>8.4368999999999996</v>
      </c>
      <c r="J318" s="184">
        <v>9.0238999999999994</v>
      </c>
      <c r="K318" s="184">
        <v>5.7462</v>
      </c>
      <c r="L318" s="184">
        <v>8.0982000000000003</v>
      </c>
      <c r="M318" s="184">
        <v>4.5324</v>
      </c>
      <c r="N318" s="184">
        <v>6.8947000000000003</v>
      </c>
      <c r="O318" s="184">
        <v>8.8523999999999994</v>
      </c>
      <c r="P318" s="184">
        <v>7.9919000000000002</v>
      </c>
      <c r="Q318" s="184">
        <v>8.3794000000000004</v>
      </c>
      <c r="R318" s="184">
        <v>8.6110000000000007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44438</v>
      </c>
      <c r="E319" s="184">
        <v>15.4663</v>
      </c>
      <c r="F319" s="184">
        <v>11.3384</v>
      </c>
      <c r="G319" s="184">
        <v>11.3384</v>
      </c>
      <c r="H319" s="184">
        <v>5.6025</v>
      </c>
      <c r="I319" s="184">
        <v>8.1379000000000001</v>
      </c>
      <c r="J319" s="184">
        <v>8.7199000000000009</v>
      </c>
      <c r="K319" s="184">
        <v>5.4428999999999998</v>
      </c>
      <c r="L319" s="184">
        <v>7.7849000000000004</v>
      </c>
      <c r="M319" s="184">
        <v>4.2194000000000003</v>
      </c>
      <c r="N319" s="184">
        <v>6.5693000000000001</v>
      </c>
      <c r="O319" s="184">
        <v>8.5178999999999991</v>
      </c>
      <c r="P319" s="184">
        <v>7.6588000000000003</v>
      </c>
      <c r="Q319" s="184">
        <v>8.0450999999999997</v>
      </c>
      <c r="R319" s="184">
        <v>8.2804000000000002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44438</v>
      </c>
      <c r="E320" s="184">
        <v>2541.2710999999999</v>
      </c>
      <c r="F320" s="184">
        <v>9.1770999999999994</v>
      </c>
      <c r="G320" s="184">
        <v>9.1770999999999994</v>
      </c>
      <c r="H320" s="184">
        <v>4.9272</v>
      </c>
      <c r="I320" s="184">
        <v>6.6216999999999997</v>
      </c>
      <c r="J320" s="184">
        <v>7.1711</v>
      </c>
      <c r="K320" s="184">
        <v>5.0354999999999999</v>
      </c>
      <c r="L320" s="184">
        <v>6.5240999999999998</v>
      </c>
      <c r="M320" s="184">
        <v>3.7545999999999999</v>
      </c>
      <c r="N320" s="184">
        <v>5.3719000000000001</v>
      </c>
      <c r="O320" s="184">
        <v>8.7149000000000001</v>
      </c>
      <c r="P320" s="184">
        <v>6.5715000000000003</v>
      </c>
      <c r="Q320" s="184">
        <v>6.8445</v>
      </c>
      <c r="R320" s="184">
        <v>7.6817000000000002</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44438</v>
      </c>
      <c r="E321" s="184">
        <v>2683.7276999999999</v>
      </c>
      <c r="F321" s="184">
        <v>9.5772999999999993</v>
      </c>
      <c r="G321" s="184">
        <v>9.5772999999999993</v>
      </c>
      <c r="H321" s="184">
        <v>5.3278999999999996</v>
      </c>
      <c r="I321" s="184">
        <v>7.0231000000000003</v>
      </c>
      <c r="J321" s="184">
        <v>7.5736999999999997</v>
      </c>
      <c r="K321" s="184">
        <v>5.4409000000000001</v>
      </c>
      <c r="L321" s="184">
        <v>6.9375</v>
      </c>
      <c r="M321" s="184">
        <v>4.1664000000000003</v>
      </c>
      <c r="N321" s="184">
        <v>5.7942999999999998</v>
      </c>
      <c r="O321" s="184">
        <v>9.1910000000000007</v>
      </c>
      <c r="P321" s="184">
        <v>7.1498999999999997</v>
      </c>
      <c r="Q321" s="184">
        <v>7.9997999999999996</v>
      </c>
      <c r="R321" s="184">
        <v>8.1103000000000005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44438</v>
      </c>
      <c r="E322" s="184">
        <v>2974.7550999999999</v>
      </c>
      <c r="F322" s="184">
        <v>8.1240000000000006</v>
      </c>
      <c r="G322" s="184">
        <v>8.1240000000000006</v>
      </c>
      <c r="H322" s="184">
        <v>5.9188999999999998</v>
      </c>
      <c r="I322" s="184">
        <v>7.8449999999999998</v>
      </c>
      <c r="J322" s="184">
        <v>7.9413999999999998</v>
      </c>
      <c r="K322" s="184">
        <v>5.5335000000000001</v>
      </c>
      <c r="L322" s="184">
        <v>6.5617999999999999</v>
      </c>
      <c r="M322" s="184">
        <v>4.0404999999999998</v>
      </c>
      <c r="N322" s="184">
        <v>5.7225000000000001</v>
      </c>
      <c r="O322" s="184">
        <v>8.2128999999999994</v>
      </c>
      <c r="P322" s="184">
        <v>7.8563999999999998</v>
      </c>
      <c r="Q322" s="184">
        <v>8.1278000000000006</v>
      </c>
      <c r="R322" s="184">
        <v>7.4565000000000001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44438</v>
      </c>
      <c r="E323" s="184">
        <v>3065.4623000000001</v>
      </c>
      <c r="F323" s="184">
        <v>8.4641000000000002</v>
      </c>
      <c r="G323" s="184">
        <v>8.4641000000000002</v>
      </c>
      <c r="H323" s="184">
        <v>6.2560000000000002</v>
      </c>
      <c r="I323" s="184">
        <v>8.1907999999999994</v>
      </c>
      <c r="J323" s="184">
        <v>8.2878000000000007</v>
      </c>
      <c r="K323" s="184">
        <v>5.8840000000000003</v>
      </c>
      <c r="L323" s="184">
        <v>6.9372999999999996</v>
      </c>
      <c r="M323" s="184">
        <v>4.4055</v>
      </c>
      <c r="N323" s="184">
        <v>6.0819000000000001</v>
      </c>
      <c r="O323" s="184">
        <v>8.5387000000000004</v>
      </c>
      <c r="P323" s="184">
        <v>8.1628000000000007</v>
      </c>
      <c r="Q323" s="184">
        <v>8.6778999999999993</v>
      </c>
      <c r="R323" s="184">
        <v>7.7934999999999999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44438</v>
      </c>
      <c r="E324" s="184">
        <v>61.368600000000001</v>
      </c>
      <c r="F324" s="184">
        <v>24.892199999999999</v>
      </c>
      <c r="G324" s="184">
        <v>24.892199999999999</v>
      </c>
      <c r="H324" s="184">
        <v>17.989799999999999</v>
      </c>
      <c r="I324" s="184">
        <v>14.909000000000001</v>
      </c>
      <c r="J324" s="184">
        <v>11.429600000000001</v>
      </c>
      <c r="K324" s="184">
        <v>4.9138000000000002</v>
      </c>
      <c r="L324" s="184">
        <v>9.2037999999999993</v>
      </c>
      <c r="M324" s="184">
        <v>3.5625</v>
      </c>
      <c r="N324" s="184">
        <v>6.4607000000000001</v>
      </c>
      <c r="O324" s="184">
        <v>10.580299999999999</v>
      </c>
      <c r="P324" s="184">
        <v>7.9119000000000002</v>
      </c>
      <c r="Q324" s="184">
        <v>8.3317999999999994</v>
      </c>
      <c r="R324" s="184">
        <v>8.6552000000000007</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44438</v>
      </c>
      <c r="E325" s="184">
        <v>58.366599999999998</v>
      </c>
      <c r="F325" s="184">
        <v>24.563500000000001</v>
      </c>
      <c r="G325" s="184">
        <v>24.563500000000001</v>
      </c>
      <c r="H325" s="184">
        <v>17.649999999999999</v>
      </c>
      <c r="I325" s="184">
        <v>14.569699999999999</v>
      </c>
      <c r="J325" s="184">
        <v>11.0855</v>
      </c>
      <c r="K325" s="184">
        <v>4.5697000000000001</v>
      </c>
      <c r="L325" s="184">
        <v>8.8444000000000003</v>
      </c>
      <c r="M325" s="184">
        <v>3.2016</v>
      </c>
      <c r="N325" s="184">
        <v>6.0926999999999998</v>
      </c>
      <c r="O325" s="184">
        <v>10.222799999999999</v>
      </c>
      <c r="P325" s="184">
        <v>7.4537000000000004</v>
      </c>
      <c r="Q325" s="184">
        <v>7.4874999999999998</v>
      </c>
      <c r="R325" s="184">
        <v>8.2942</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44438</v>
      </c>
      <c r="E326" s="184">
        <v>10.3056</v>
      </c>
      <c r="F326" s="184">
        <v>9.9250000000000007</v>
      </c>
      <c r="G326" s="184">
        <v>9.9250000000000007</v>
      </c>
      <c r="H326" s="184">
        <v>6.1294000000000004</v>
      </c>
      <c r="I326" s="184">
        <v>6.3521999999999998</v>
      </c>
      <c r="J326" s="184">
        <v>7.2999000000000001</v>
      </c>
      <c r="K326" s="184">
        <v>5.3979999999999997</v>
      </c>
      <c r="L326" s="184"/>
      <c r="M326" s="184"/>
      <c r="N326" s="184"/>
      <c r="O326" s="184"/>
      <c r="P326" s="184"/>
      <c r="Q326" s="184">
        <v>6.7195</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44438</v>
      </c>
      <c r="E327" s="184">
        <v>10.2842</v>
      </c>
      <c r="F327" s="184">
        <v>9.4717000000000002</v>
      </c>
      <c r="G327" s="184">
        <v>9.4717000000000002</v>
      </c>
      <c r="H327" s="184">
        <v>5.6340000000000003</v>
      </c>
      <c r="I327" s="184">
        <v>5.9036</v>
      </c>
      <c r="J327" s="184">
        <v>6.8517000000000001</v>
      </c>
      <c r="K327" s="184">
        <v>4.9557000000000002</v>
      </c>
      <c r="L327" s="184"/>
      <c r="M327" s="184"/>
      <c r="N327" s="184"/>
      <c r="O327" s="184"/>
      <c r="P327" s="184"/>
      <c r="Q327" s="184">
        <v>6.2489999999999997</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44438</v>
      </c>
      <c r="E328" s="184">
        <v>46.696399999999997</v>
      </c>
      <c r="F328" s="184">
        <v>8.5780999999999992</v>
      </c>
      <c r="G328" s="184">
        <v>8.5780999999999992</v>
      </c>
      <c r="H328" s="184">
        <v>5.3205999999999998</v>
      </c>
      <c r="I328" s="184">
        <v>6.7709999999999999</v>
      </c>
      <c r="J328" s="184">
        <v>6.9291</v>
      </c>
      <c r="K328" s="184">
        <v>6.1528999999999998</v>
      </c>
      <c r="L328" s="184">
        <v>7.1378000000000004</v>
      </c>
      <c r="M328" s="184">
        <v>5.1894</v>
      </c>
      <c r="N328" s="184">
        <v>6.9850000000000003</v>
      </c>
      <c r="O328" s="184">
        <v>7.7733999999999996</v>
      </c>
      <c r="P328" s="184">
        <v>7.4123999999999999</v>
      </c>
      <c r="Q328" s="184">
        <v>7.6247999999999996</v>
      </c>
      <c r="R328" s="184">
        <v>7.5796000000000001</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44438</v>
      </c>
      <c r="E329" s="184">
        <v>48.328600000000002</v>
      </c>
      <c r="F329" s="184">
        <v>8.9940999999999995</v>
      </c>
      <c r="G329" s="184">
        <v>8.9940999999999995</v>
      </c>
      <c r="H329" s="184">
        <v>5.7354000000000003</v>
      </c>
      <c r="I329" s="184">
        <v>7.1764999999999999</v>
      </c>
      <c r="J329" s="184">
        <v>7.3348000000000004</v>
      </c>
      <c r="K329" s="184">
        <v>6.5598999999999998</v>
      </c>
      <c r="L329" s="184">
        <v>7.5533999999999999</v>
      </c>
      <c r="M329" s="184">
        <v>5.6058000000000003</v>
      </c>
      <c r="N329" s="184">
        <v>7.4141000000000004</v>
      </c>
      <c r="O329" s="184">
        <v>8.2045999999999992</v>
      </c>
      <c r="P329" s="184">
        <v>7.8738999999999999</v>
      </c>
      <c r="Q329" s="184">
        <v>8.4786999999999999</v>
      </c>
      <c r="R329" s="184">
        <v>8.01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44438</v>
      </c>
      <c r="E330" s="184">
        <v>34.6907</v>
      </c>
      <c r="F330" s="184">
        <v>9.6875</v>
      </c>
      <c r="G330" s="184">
        <v>9.6875</v>
      </c>
      <c r="H330" s="184">
        <v>8.9738000000000007</v>
      </c>
      <c r="I330" s="184">
        <v>8.0573999999999995</v>
      </c>
      <c r="J330" s="184">
        <v>7.7207999999999997</v>
      </c>
      <c r="K330" s="184">
        <v>5.44</v>
      </c>
      <c r="L330" s="184">
        <v>6.8918999999999997</v>
      </c>
      <c r="M330" s="184">
        <v>4.4846000000000004</v>
      </c>
      <c r="N330" s="184">
        <v>6.4569000000000001</v>
      </c>
      <c r="O330" s="184">
        <v>7.7988999999999997</v>
      </c>
      <c r="P330" s="184">
        <v>6.6589</v>
      </c>
      <c r="Q330" s="184">
        <v>6.9184000000000001</v>
      </c>
      <c r="R330" s="184">
        <v>7.4984999999999999</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44438</v>
      </c>
      <c r="E331" s="184">
        <v>37.584499999999998</v>
      </c>
      <c r="F331" s="184">
        <v>10.238</v>
      </c>
      <c r="G331" s="184">
        <v>10.238</v>
      </c>
      <c r="H331" s="184">
        <v>9.4093</v>
      </c>
      <c r="I331" s="184">
        <v>8.4593000000000007</v>
      </c>
      <c r="J331" s="184">
        <v>8.1191999999999993</v>
      </c>
      <c r="K331" s="184">
        <v>5.9210000000000003</v>
      </c>
      <c r="L331" s="184">
        <v>7.3868999999999998</v>
      </c>
      <c r="M331" s="184">
        <v>5.0995999999999997</v>
      </c>
      <c r="N331" s="184">
        <v>7.1482000000000001</v>
      </c>
      <c r="O331" s="184">
        <v>8.6760999999999999</v>
      </c>
      <c r="P331" s="184">
        <v>7.6534000000000004</v>
      </c>
      <c r="Q331" s="184">
        <v>8.1105</v>
      </c>
      <c r="R331" s="184">
        <v>8.3001000000000005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44438</v>
      </c>
      <c r="E334" s="184">
        <v>12.5274</v>
      </c>
      <c r="F334" s="184">
        <v>10.498100000000001</v>
      </c>
      <c r="G334" s="184">
        <v>10.498100000000001</v>
      </c>
      <c r="H334" s="184">
        <v>6.4596</v>
      </c>
      <c r="I334" s="184">
        <v>7.1879999999999997</v>
      </c>
      <c r="J334" s="184">
        <v>7.3578999999999999</v>
      </c>
      <c r="K334" s="184">
        <v>5.1284999999999998</v>
      </c>
      <c r="L334" s="184">
        <v>6.4789000000000003</v>
      </c>
      <c r="M334" s="184">
        <v>3.7117</v>
      </c>
      <c r="N334" s="184">
        <v>5.9547999999999996</v>
      </c>
      <c r="O334" s="184"/>
      <c r="P334" s="184"/>
      <c r="Q334" s="184">
        <v>9.1336999999999993</v>
      </c>
      <c r="R334" s="184">
        <v>8.0198999999999998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44438</v>
      </c>
      <c r="E335" s="184">
        <v>12.3681</v>
      </c>
      <c r="F335" s="184">
        <v>9.9436</v>
      </c>
      <c r="G335" s="184">
        <v>9.9436</v>
      </c>
      <c r="H335" s="184">
        <v>5.9935</v>
      </c>
      <c r="I335" s="184">
        <v>6.7218</v>
      </c>
      <c r="J335" s="184">
        <v>6.8944000000000001</v>
      </c>
      <c r="K335" s="184">
        <v>4.6673999999999998</v>
      </c>
      <c r="L335" s="184">
        <v>6.0030000000000001</v>
      </c>
      <c r="M335" s="184">
        <v>3.2370000000000001</v>
      </c>
      <c r="N335" s="184">
        <v>5.4541000000000004</v>
      </c>
      <c r="O335" s="184"/>
      <c r="P335" s="184"/>
      <c r="Q335" s="184">
        <v>8.5932999999999993</v>
      </c>
      <c r="R335" s="184">
        <v>7.4930000000000003</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44438</v>
      </c>
      <c r="E336" s="184">
        <v>32.073799999999999</v>
      </c>
      <c r="F336" s="184">
        <v>9.0728000000000009</v>
      </c>
      <c r="G336" s="184">
        <v>9.0728000000000009</v>
      </c>
      <c r="H336" s="184">
        <v>3.2372000000000001</v>
      </c>
      <c r="I336" s="184">
        <v>4.7431999999999999</v>
      </c>
      <c r="J336" s="184">
        <v>5.9104000000000001</v>
      </c>
      <c r="K336" s="184">
        <v>5.2168000000000001</v>
      </c>
      <c r="L336" s="184">
        <v>6.9276999999999997</v>
      </c>
      <c r="M336" s="184">
        <v>4.0636999999999999</v>
      </c>
      <c r="N336" s="184">
        <v>5.9696999999999996</v>
      </c>
      <c r="O336" s="184">
        <v>9.4260000000000002</v>
      </c>
      <c r="P336" s="184">
        <v>7.6515000000000004</v>
      </c>
      <c r="Q336" s="184">
        <v>7.2385000000000002</v>
      </c>
      <c r="R336" s="184">
        <v>8.3302999999999994</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44438</v>
      </c>
      <c r="E337" s="184">
        <v>32.8733</v>
      </c>
      <c r="F337" s="184">
        <v>9.2967999999999993</v>
      </c>
      <c r="G337" s="184">
        <v>9.2967999999999993</v>
      </c>
      <c r="H337" s="184">
        <v>3.476</v>
      </c>
      <c r="I337" s="184">
        <v>4.9884000000000004</v>
      </c>
      <c r="J337" s="184">
        <v>6.1639999999999997</v>
      </c>
      <c r="K337" s="184">
        <v>5.4741999999999997</v>
      </c>
      <c r="L337" s="184">
        <v>7.1935000000000002</v>
      </c>
      <c r="M337" s="184">
        <v>4.3257000000000003</v>
      </c>
      <c r="N337" s="184">
        <v>6.2336</v>
      </c>
      <c r="O337" s="184">
        <v>9.6938999999999993</v>
      </c>
      <c r="P337" s="184">
        <v>8.0612999999999992</v>
      </c>
      <c r="Q337" s="184">
        <v>8.2578999999999994</v>
      </c>
      <c r="R337" s="184">
        <v>8.5801999999999996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44438</v>
      </c>
      <c r="E338" s="184">
        <v>200.18340000000001</v>
      </c>
      <c r="F338" s="184">
        <v>0</v>
      </c>
      <c r="G338" s="184">
        <v>0</v>
      </c>
      <c r="H338" s="184">
        <v>0</v>
      </c>
      <c r="I338" s="184">
        <v>0</v>
      </c>
      <c r="J338" s="184">
        <v>0</v>
      </c>
      <c r="K338" s="184">
        <v>0</v>
      </c>
      <c r="L338" s="184">
        <v>0</v>
      </c>
      <c r="M338" s="184">
        <v>0</v>
      </c>
      <c r="N338" s="184">
        <v>0</v>
      </c>
      <c r="O338" s="184"/>
      <c r="P338" s="184"/>
      <c r="Q338" s="184">
        <v>-9.9793000000000003</v>
      </c>
      <c r="R338" s="184">
        <v>-11.687200000000001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44438</v>
      </c>
      <c r="E339" s="184">
        <v>192.02520000000001</v>
      </c>
      <c r="F339" s="184">
        <v>0</v>
      </c>
      <c r="G339" s="184">
        <v>0</v>
      </c>
      <c r="H339" s="184">
        <v>0</v>
      </c>
      <c r="I339" s="184">
        <v>0</v>
      </c>
      <c r="J339" s="184">
        <v>0</v>
      </c>
      <c r="K339" s="184">
        <v>0</v>
      </c>
      <c r="L339" s="184">
        <v>0</v>
      </c>
      <c r="M339" s="184">
        <v>0</v>
      </c>
      <c r="N339" s="184">
        <v>0</v>
      </c>
      <c r="O339" s="184"/>
      <c r="P339" s="184"/>
      <c r="Q339" s="184">
        <v>-9.9793000000000003</v>
      </c>
      <c r="R339" s="184">
        <v>-11.687200000000001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44438</v>
      </c>
      <c r="E340" s="184">
        <v>12.437900000000001</v>
      </c>
      <c r="F340" s="184">
        <v>9.7897999999999996</v>
      </c>
      <c r="G340" s="184">
        <v>9.7897999999999996</v>
      </c>
      <c r="H340" s="184">
        <v>5.3296000000000001</v>
      </c>
      <c r="I340" s="184">
        <v>8.3876000000000008</v>
      </c>
      <c r="J340" s="184">
        <v>7.766</v>
      </c>
      <c r="K340" s="184">
        <v>4.7016</v>
      </c>
      <c r="L340" s="184">
        <v>6.992</v>
      </c>
      <c r="M340" s="184">
        <v>3.4441000000000002</v>
      </c>
      <c r="N340" s="184">
        <v>5.8807999999999998</v>
      </c>
      <c r="O340" s="184">
        <v>6.7838000000000003</v>
      </c>
      <c r="P340" s="184"/>
      <c r="Q340" s="184">
        <v>6.9024999999999999</v>
      </c>
      <c r="R340" s="184">
        <v>7.931</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44438</v>
      </c>
      <c r="E341" s="184">
        <v>12.3078</v>
      </c>
      <c r="F341" s="184">
        <v>9.4972999999999992</v>
      </c>
      <c r="G341" s="184">
        <v>9.4972999999999992</v>
      </c>
      <c r="H341" s="184">
        <v>5.0039999999999996</v>
      </c>
      <c r="I341" s="184">
        <v>8.0371000000000006</v>
      </c>
      <c r="J341" s="184">
        <v>7.4124999999999996</v>
      </c>
      <c r="K341" s="184">
        <v>4.3385999999999996</v>
      </c>
      <c r="L341" s="184">
        <v>6.6719999999999997</v>
      </c>
      <c r="M341" s="184">
        <v>3.1901000000000002</v>
      </c>
      <c r="N341" s="184">
        <v>5.6029999999999998</v>
      </c>
      <c r="O341" s="184">
        <v>6.4553000000000003</v>
      </c>
      <c r="P341" s="184"/>
      <c r="Q341" s="184">
        <v>6.5591999999999997</v>
      </c>
      <c r="R341" s="184">
        <v>7.5991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44438</v>
      </c>
      <c r="E342" s="184">
        <v>13.146699999999999</v>
      </c>
      <c r="F342" s="184">
        <v>9.1689000000000007</v>
      </c>
      <c r="G342" s="184">
        <v>9.1689000000000007</v>
      </c>
      <c r="H342" s="184">
        <v>5.2407000000000004</v>
      </c>
      <c r="I342" s="184">
        <v>7.0292000000000003</v>
      </c>
      <c r="J342" s="184">
        <v>7.6802999999999999</v>
      </c>
      <c r="K342" s="184">
        <v>5.5937999999999999</v>
      </c>
      <c r="L342" s="184">
        <v>6.9766000000000004</v>
      </c>
      <c r="M342" s="184">
        <v>4.1104000000000003</v>
      </c>
      <c r="N342" s="184">
        <v>6.4347000000000003</v>
      </c>
      <c r="O342" s="184">
        <v>9.4553999999999991</v>
      </c>
      <c r="P342" s="184"/>
      <c r="Q342" s="184">
        <v>9.343</v>
      </c>
      <c r="R342" s="184">
        <v>8.6592000000000002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44438</v>
      </c>
      <c r="E343" s="184">
        <v>13.0221</v>
      </c>
      <c r="F343" s="184">
        <v>8.8824000000000005</v>
      </c>
      <c r="G343" s="184">
        <v>8.8824000000000005</v>
      </c>
      <c r="H343" s="184">
        <v>4.8897000000000004</v>
      </c>
      <c r="I343" s="184">
        <v>6.6818</v>
      </c>
      <c r="J343" s="184">
        <v>7.2140000000000004</v>
      </c>
      <c r="K343" s="184">
        <v>5.2371999999999996</v>
      </c>
      <c r="L343" s="184">
        <v>6.6482999999999999</v>
      </c>
      <c r="M343" s="184">
        <v>3.7965</v>
      </c>
      <c r="N343" s="184">
        <v>6.1167999999999996</v>
      </c>
      <c r="O343" s="184">
        <v>9.1167999999999996</v>
      </c>
      <c r="P343" s="184"/>
      <c r="Q343" s="184">
        <v>9.0035000000000007</v>
      </c>
      <c r="R343" s="184">
        <v>8.3553999999999995</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9.4721727272727279</v>
      </c>
      <c r="G344" s="186">
        <v>9.4721727272727279</v>
      </c>
      <c r="H344" s="186">
        <v>6.565288636363638</v>
      </c>
      <c r="I344" s="186">
        <v>7.5752431818181813</v>
      </c>
      <c r="J344" s="186">
        <v>7.3449363636363616</v>
      </c>
      <c r="K344" s="186">
        <v>5.0463886363636368</v>
      </c>
      <c r="L344" s="186">
        <v>6.4989049999999988</v>
      </c>
      <c r="M344" s="186">
        <v>3.8727124999999996</v>
      </c>
      <c r="N344" s="186">
        <v>5.8380368421052626</v>
      </c>
      <c r="O344" s="186">
        <v>8.4745781250000007</v>
      </c>
      <c r="P344" s="186">
        <v>7.5989653846153837</v>
      </c>
      <c r="Q344" s="186">
        <v>7.23492727272727</v>
      </c>
      <c r="R344" s="186">
        <v>6.9809657894736841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9.3259499999999989</v>
      </c>
      <c r="G345" s="186">
        <v>9.3259499999999989</v>
      </c>
      <c r="H345" s="186">
        <v>5.7123500000000007</v>
      </c>
      <c r="I345" s="186">
        <v>7.2137499999999992</v>
      </c>
      <c r="J345" s="186">
        <v>7.3173500000000002</v>
      </c>
      <c r="K345" s="186">
        <v>5.2549999999999999</v>
      </c>
      <c r="L345" s="186">
        <v>6.9097999999999997</v>
      </c>
      <c r="M345" s="186">
        <v>4.0520999999999994</v>
      </c>
      <c r="N345" s="186">
        <v>6.0872999999999999</v>
      </c>
      <c r="O345" s="186">
        <v>8.6587999999999994</v>
      </c>
      <c r="P345" s="186">
        <v>7.8004499999999997</v>
      </c>
      <c r="Q345" s="186">
        <v>8.19285</v>
      </c>
      <c r="R345" s="186">
        <v>8.0017999999999994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44438</v>
      </c>
      <c r="E348" s="184">
        <v>16.739999999999998</v>
      </c>
      <c r="F348" s="184">
        <v>6.9085000000000001</v>
      </c>
      <c r="G348" s="184">
        <v>6.9085000000000001</v>
      </c>
      <c r="H348" s="184">
        <v>10.3306</v>
      </c>
      <c r="I348" s="184">
        <v>10.594900000000001</v>
      </c>
      <c r="J348" s="184">
        <v>8.1089000000000002</v>
      </c>
      <c r="K348" s="184">
        <v>6.3224</v>
      </c>
      <c r="L348" s="184">
        <v>8.7117000000000004</v>
      </c>
      <c r="M348" s="184">
        <v>8.2413000000000007</v>
      </c>
      <c r="N348" s="184">
        <v>10.246</v>
      </c>
      <c r="O348" s="184">
        <v>6.9794</v>
      </c>
      <c r="P348" s="184">
        <v>7.8407</v>
      </c>
      <c r="Q348" s="184">
        <v>8.4047999999999998</v>
      </c>
      <c r="R348" s="184">
        <v>6.9389000000000003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44438</v>
      </c>
      <c r="E349" s="184">
        <v>15.797000000000001</v>
      </c>
      <c r="F349" s="184">
        <v>6.1646000000000001</v>
      </c>
      <c r="G349" s="184">
        <v>6.1646000000000001</v>
      </c>
      <c r="H349" s="184">
        <v>9.5568000000000008</v>
      </c>
      <c r="I349" s="184">
        <v>9.8444000000000003</v>
      </c>
      <c r="J349" s="184">
        <v>7.35</v>
      </c>
      <c r="K349" s="184">
        <v>5.5598999999999998</v>
      </c>
      <c r="L349" s="184">
        <v>7.7896000000000001</v>
      </c>
      <c r="M349" s="184">
        <v>7.3506</v>
      </c>
      <c r="N349" s="184">
        <v>9.3454999999999995</v>
      </c>
      <c r="O349" s="184">
        <v>6.0545</v>
      </c>
      <c r="P349" s="184">
        <v>6.8262</v>
      </c>
      <c r="Q349" s="184">
        <v>7.4233000000000002</v>
      </c>
      <c r="R349" s="184">
        <v>6.0667999999999997</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44438</v>
      </c>
      <c r="E350" s="184">
        <v>0.41570000000000001</v>
      </c>
      <c r="F350" s="184">
        <v>0</v>
      </c>
      <c r="G350" s="184">
        <v>0</v>
      </c>
      <c r="H350" s="184">
        <v>0</v>
      </c>
      <c r="I350" s="184">
        <v>0</v>
      </c>
      <c r="J350" s="184">
        <v>0</v>
      </c>
      <c r="K350" s="184">
        <v>0</v>
      </c>
      <c r="L350" s="184">
        <v>0</v>
      </c>
      <c r="M350" s="184">
        <v>0</v>
      </c>
      <c r="N350" s="184">
        <v>0</v>
      </c>
      <c r="O350" s="184"/>
      <c r="P350" s="184"/>
      <c r="Q350" s="184">
        <v>-14.3629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44438</v>
      </c>
      <c r="E351" s="184">
        <v>0.39800000000000002</v>
      </c>
      <c r="F351" s="184">
        <v>0</v>
      </c>
      <c r="G351" s="184">
        <v>0</v>
      </c>
      <c r="H351" s="184">
        <v>0</v>
      </c>
      <c r="I351" s="184">
        <v>0</v>
      </c>
      <c r="J351" s="184">
        <v>0</v>
      </c>
      <c r="K351" s="184">
        <v>0</v>
      </c>
      <c r="L351" s="184">
        <v>0</v>
      </c>
      <c r="M351" s="184">
        <v>0</v>
      </c>
      <c r="N351" s="184">
        <v>0</v>
      </c>
      <c r="O351" s="184"/>
      <c r="P351" s="184"/>
      <c r="Q351" s="184">
        <v>-14.360099999999999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44438</v>
      </c>
      <c r="E352" s="184">
        <v>18.216100000000001</v>
      </c>
      <c r="F352" s="184">
        <v>8.5551999999999992</v>
      </c>
      <c r="G352" s="184">
        <v>8.5551999999999992</v>
      </c>
      <c r="H352" s="184">
        <v>7.4530000000000003</v>
      </c>
      <c r="I352" s="184">
        <v>8.1043000000000003</v>
      </c>
      <c r="J352" s="184">
        <v>9.6248000000000005</v>
      </c>
      <c r="K352" s="184">
        <v>7.1951000000000001</v>
      </c>
      <c r="L352" s="184">
        <v>8.8899000000000008</v>
      </c>
      <c r="M352" s="184">
        <v>7.9013</v>
      </c>
      <c r="N352" s="184">
        <v>9.2098999999999993</v>
      </c>
      <c r="O352" s="184">
        <v>7.7165999999999997</v>
      </c>
      <c r="P352" s="184">
        <v>7.8185000000000002</v>
      </c>
      <c r="Q352" s="184">
        <v>8.7731999999999992</v>
      </c>
      <c r="R352" s="184">
        <v>8.9489000000000001</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44438</v>
      </c>
      <c r="E353" s="184">
        <v>16.7989</v>
      </c>
      <c r="F353" s="184">
        <v>7.6818999999999997</v>
      </c>
      <c r="G353" s="184">
        <v>7.6818999999999997</v>
      </c>
      <c r="H353" s="184">
        <v>6.5575999999999999</v>
      </c>
      <c r="I353" s="184">
        <v>7.2327000000000004</v>
      </c>
      <c r="J353" s="184">
        <v>8.7201000000000004</v>
      </c>
      <c r="K353" s="184">
        <v>6.2282999999999999</v>
      </c>
      <c r="L353" s="184">
        <v>7.8409000000000004</v>
      </c>
      <c r="M353" s="184">
        <v>6.8075000000000001</v>
      </c>
      <c r="N353" s="184">
        <v>8.0658999999999992</v>
      </c>
      <c r="O353" s="184">
        <v>6.5269000000000004</v>
      </c>
      <c r="P353" s="184">
        <v>6.5252999999999997</v>
      </c>
      <c r="Q353" s="184">
        <v>7.5448000000000004</v>
      </c>
      <c r="R353" s="184">
        <v>7.7923999999999998</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44438</v>
      </c>
      <c r="E354" s="184">
        <v>16.028400000000001</v>
      </c>
      <c r="F354" s="184">
        <v>7.5194000000000001</v>
      </c>
      <c r="G354" s="184">
        <v>7.5194000000000001</v>
      </c>
      <c r="H354" s="184">
        <v>59.055500000000002</v>
      </c>
      <c r="I354" s="184">
        <v>29.3292</v>
      </c>
      <c r="J354" s="184">
        <v>17.216999999999999</v>
      </c>
      <c r="K354" s="184">
        <v>8.1144999999999996</v>
      </c>
      <c r="L354" s="184">
        <v>15.4628</v>
      </c>
      <c r="M354" s="184">
        <v>13.430300000000001</v>
      </c>
      <c r="N354" s="184">
        <v>14.3787</v>
      </c>
      <c r="O354" s="184">
        <v>5.2857000000000003</v>
      </c>
      <c r="P354" s="184">
        <v>6.3124000000000002</v>
      </c>
      <c r="Q354" s="184">
        <v>7.4034000000000004</v>
      </c>
      <c r="R354" s="184">
        <v>6.3234000000000004</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44438</v>
      </c>
      <c r="E356" s="184">
        <v>17.1143</v>
      </c>
      <c r="F356" s="184">
        <v>8.1808999999999994</v>
      </c>
      <c r="G356" s="184">
        <v>8.1808999999999994</v>
      </c>
      <c r="H356" s="184">
        <v>59.753300000000003</v>
      </c>
      <c r="I356" s="184">
        <v>29.982399999999998</v>
      </c>
      <c r="J356" s="184">
        <v>17.8583</v>
      </c>
      <c r="K356" s="184">
        <v>8.7509999999999994</v>
      </c>
      <c r="L356" s="184">
        <v>16.179500000000001</v>
      </c>
      <c r="M356" s="184">
        <v>14.183199999999999</v>
      </c>
      <c r="N356" s="184">
        <v>15.1732</v>
      </c>
      <c r="O356" s="184">
        <v>6.1291000000000002</v>
      </c>
      <c r="P356" s="184">
        <v>7.3235999999999999</v>
      </c>
      <c r="Q356" s="184">
        <v>8.4746000000000006</v>
      </c>
      <c r="R356" s="184">
        <v>7.1196999999999999</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44438</v>
      </c>
      <c r="E358" s="184">
        <v>4.3583999999999996</v>
      </c>
      <c r="F358" s="184">
        <v>6.4238999999999997</v>
      </c>
      <c r="G358" s="184">
        <v>6.4238999999999997</v>
      </c>
      <c r="H358" s="184">
        <v>6.1086999999999998</v>
      </c>
      <c r="I358" s="184">
        <v>6.6711</v>
      </c>
      <c r="J358" s="184">
        <v>6.4649000000000001</v>
      </c>
      <c r="K358" s="184">
        <v>9.3612000000000002</v>
      </c>
      <c r="L358" s="184">
        <v>15.913500000000001</v>
      </c>
      <c r="M358" s="184">
        <v>11.968299999999999</v>
      </c>
      <c r="N358" s="184">
        <v>11.108599999999999</v>
      </c>
      <c r="O358" s="184">
        <v>-31.8932</v>
      </c>
      <c r="P358" s="184">
        <v>-17.770900000000001</v>
      </c>
      <c r="Q358" s="184">
        <v>-11.977499999999999</v>
      </c>
      <c r="R358" s="184">
        <v>-22.050599999999999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44438</v>
      </c>
      <c r="E359" s="184">
        <v>4.3042999999999996</v>
      </c>
      <c r="F359" s="184">
        <v>6.2218</v>
      </c>
      <c r="G359" s="184">
        <v>6.2218</v>
      </c>
      <c r="H359" s="184">
        <v>5.8212999999999999</v>
      </c>
      <c r="I359" s="184">
        <v>6.4039000000000001</v>
      </c>
      <c r="J359" s="184">
        <v>6.1871</v>
      </c>
      <c r="K359" s="184">
        <v>9.0751000000000008</v>
      </c>
      <c r="L359" s="184">
        <v>15.616199999999999</v>
      </c>
      <c r="M359" s="184">
        <v>11.6653</v>
      </c>
      <c r="N359" s="184">
        <v>10.802099999999999</v>
      </c>
      <c r="O359" s="184">
        <v>-32.074399999999997</v>
      </c>
      <c r="P359" s="184">
        <v>-17.946400000000001</v>
      </c>
      <c r="Q359" s="184">
        <v>-12.1463</v>
      </c>
      <c r="R359" s="184">
        <v>-22.268699999999999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44438</v>
      </c>
      <c r="E360" s="184">
        <v>32.477899999999998</v>
      </c>
      <c r="F360" s="184">
        <v>2.7728000000000002</v>
      </c>
      <c r="G360" s="184">
        <v>2.7728000000000002</v>
      </c>
      <c r="H360" s="184">
        <v>2.3611</v>
      </c>
      <c r="I360" s="184">
        <v>2.2368000000000001</v>
      </c>
      <c r="J360" s="184">
        <v>2.1173000000000002</v>
      </c>
      <c r="K360" s="184">
        <v>3.0838000000000001</v>
      </c>
      <c r="L360" s="184">
        <v>4.4076000000000004</v>
      </c>
      <c r="M360" s="184">
        <v>4.3844000000000003</v>
      </c>
      <c r="N360" s="184">
        <v>6.1981000000000002</v>
      </c>
      <c r="O360" s="184">
        <v>2.6212</v>
      </c>
      <c r="P360" s="184">
        <v>4.4238999999999997</v>
      </c>
      <c r="Q360" s="184">
        <v>6.9108999999999998</v>
      </c>
      <c r="R360" s="184">
        <v>6.0006000000000004</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44438</v>
      </c>
      <c r="E361" s="184">
        <v>30.686499999999999</v>
      </c>
      <c r="F361" s="184">
        <v>1.9431</v>
      </c>
      <c r="G361" s="184">
        <v>1.9431</v>
      </c>
      <c r="H361" s="184">
        <v>1.5297000000000001</v>
      </c>
      <c r="I361" s="184">
        <v>1.4003000000000001</v>
      </c>
      <c r="J361" s="184">
        <v>1.2867999999999999</v>
      </c>
      <c r="K361" s="184">
        <v>2.2501000000000002</v>
      </c>
      <c r="L361" s="184">
        <v>3.5886999999999998</v>
      </c>
      <c r="M361" s="184">
        <v>3.5617999999999999</v>
      </c>
      <c r="N361" s="184">
        <v>5.3536999999999999</v>
      </c>
      <c r="O361" s="184">
        <v>1.7950999999999999</v>
      </c>
      <c r="P361" s="184">
        <v>3.6619999999999999</v>
      </c>
      <c r="Q361" s="184">
        <v>6.3141999999999996</v>
      </c>
      <c r="R361" s="184">
        <v>5.1718999999999999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44438</v>
      </c>
      <c r="E362" s="184">
        <v>21.179200000000002</v>
      </c>
      <c r="F362" s="184">
        <v>11.845499999999999</v>
      </c>
      <c r="G362" s="184">
        <v>11.845499999999999</v>
      </c>
      <c r="H362" s="184">
        <v>9.3475999999999999</v>
      </c>
      <c r="I362" s="184">
        <v>12.3062</v>
      </c>
      <c r="J362" s="184">
        <v>9.9963999999999995</v>
      </c>
      <c r="K362" s="184">
        <v>-2.3797000000000001</v>
      </c>
      <c r="L362" s="184">
        <v>8.6961999999999993</v>
      </c>
      <c r="M362" s="184">
        <v>11.249000000000001</v>
      </c>
      <c r="N362" s="184">
        <v>14.5258</v>
      </c>
      <c r="O362" s="184">
        <v>4.5861000000000001</v>
      </c>
      <c r="P362" s="184">
        <v>6.0163000000000002</v>
      </c>
      <c r="Q362" s="184">
        <v>8.0117999999999991</v>
      </c>
      <c r="R362" s="184">
        <v>3.5878000000000001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44438</v>
      </c>
      <c r="E363" s="184">
        <v>22.560300000000002</v>
      </c>
      <c r="F363" s="184">
        <v>11.821999999999999</v>
      </c>
      <c r="G363" s="184">
        <v>11.821999999999999</v>
      </c>
      <c r="H363" s="184">
        <v>9.3543000000000003</v>
      </c>
      <c r="I363" s="184">
        <v>12.2994</v>
      </c>
      <c r="J363" s="184">
        <v>9.9949999999999992</v>
      </c>
      <c r="K363" s="184">
        <v>-2.3795000000000002</v>
      </c>
      <c r="L363" s="184">
        <v>8.7582000000000004</v>
      </c>
      <c r="M363" s="184">
        <v>11.5002</v>
      </c>
      <c r="N363" s="184">
        <v>14.89</v>
      </c>
      <c r="O363" s="184">
        <v>5.1722000000000001</v>
      </c>
      <c r="P363" s="184">
        <v>6.7001999999999997</v>
      </c>
      <c r="Q363" s="184">
        <v>8.2812999999999999</v>
      </c>
      <c r="R363" s="184">
        <v>4.0818000000000003</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44438</v>
      </c>
      <c r="E370" s="184">
        <v>18.954599999999999</v>
      </c>
      <c r="F370" s="184">
        <v>9.9573999999999998</v>
      </c>
      <c r="G370" s="184">
        <v>9.9573999999999998</v>
      </c>
      <c r="H370" s="184">
        <v>7.5209000000000001</v>
      </c>
      <c r="I370" s="184">
        <v>9.7516999999999996</v>
      </c>
      <c r="J370" s="184">
        <v>8.2445000000000004</v>
      </c>
      <c r="K370" s="184">
        <v>7.8692000000000002</v>
      </c>
      <c r="L370" s="184">
        <v>9.6264000000000003</v>
      </c>
      <c r="M370" s="184">
        <v>7.9865000000000004</v>
      </c>
      <c r="N370" s="184">
        <v>10.5549</v>
      </c>
      <c r="O370" s="184">
        <v>9.1062999999999992</v>
      </c>
      <c r="P370" s="184">
        <v>8.0142000000000007</v>
      </c>
      <c r="Q370" s="184">
        <v>8.9771999999999998</v>
      </c>
      <c r="R370" s="184">
        <v>9.6196000000000002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44438</v>
      </c>
      <c r="E371" s="184">
        <v>20.003699999999998</v>
      </c>
      <c r="F371" s="184">
        <v>10.4704</v>
      </c>
      <c r="G371" s="184">
        <v>10.4704</v>
      </c>
      <c r="H371" s="184">
        <v>8.0670000000000002</v>
      </c>
      <c r="I371" s="184">
        <v>10.2995</v>
      </c>
      <c r="J371" s="184">
        <v>8.7941000000000003</v>
      </c>
      <c r="K371" s="184">
        <v>8.4268999999999998</v>
      </c>
      <c r="L371" s="184">
        <v>10.1942</v>
      </c>
      <c r="M371" s="184">
        <v>8.5451999999999995</v>
      </c>
      <c r="N371" s="184">
        <v>11.1281</v>
      </c>
      <c r="O371" s="184">
        <v>9.6378000000000004</v>
      </c>
      <c r="P371" s="184">
        <v>8.7187000000000001</v>
      </c>
      <c r="Q371" s="184">
        <v>9.7692999999999994</v>
      </c>
      <c r="R371" s="184">
        <v>10.1417</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44438</v>
      </c>
      <c r="E372" s="184">
        <v>24.4253</v>
      </c>
      <c r="F372" s="184">
        <v>13.014799999999999</v>
      </c>
      <c r="G372" s="184">
        <v>13.014799999999999</v>
      </c>
      <c r="H372" s="184">
        <v>9.7957000000000001</v>
      </c>
      <c r="I372" s="184">
        <v>8.8972999999999995</v>
      </c>
      <c r="J372" s="184">
        <v>7.6269</v>
      </c>
      <c r="K372" s="184">
        <v>6.5354999999999999</v>
      </c>
      <c r="L372" s="184">
        <v>8.4803999999999995</v>
      </c>
      <c r="M372" s="184">
        <v>6.7801999999999998</v>
      </c>
      <c r="N372" s="184">
        <v>8.6097000000000001</v>
      </c>
      <c r="O372" s="184">
        <v>8.7204999999999995</v>
      </c>
      <c r="P372" s="184">
        <v>8.0907</v>
      </c>
      <c r="Q372" s="184">
        <v>8.6638000000000002</v>
      </c>
      <c r="R372" s="184">
        <v>9.0175999999999998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44438</v>
      </c>
      <c r="E373" s="184">
        <v>26.244800000000001</v>
      </c>
      <c r="F373" s="184">
        <v>13.6911</v>
      </c>
      <c r="G373" s="184">
        <v>13.6911</v>
      </c>
      <c r="H373" s="184">
        <v>10.491400000000001</v>
      </c>
      <c r="I373" s="184">
        <v>9.5980000000000008</v>
      </c>
      <c r="J373" s="184">
        <v>8.3176000000000005</v>
      </c>
      <c r="K373" s="184">
        <v>7.2279</v>
      </c>
      <c r="L373" s="184">
        <v>9.1788000000000007</v>
      </c>
      <c r="M373" s="184">
        <v>7.5054999999999996</v>
      </c>
      <c r="N373" s="184">
        <v>9.3598999999999997</v>
      </c>
      <c r="O373" s="184">
        <v>9.4580000000000002</v>
      </c>
      <c r="P373" s="184">
        <v>8.9465000000000003</v>
      </c>
      <c r="Q373" s="184">
        <v>9.4603000000000002</v>
      </c>
      <c r="R373" s="184">
        <v>9.7029999999999994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44438</v>
      </c>
      <c r="E374" s="184">
        <v>13.551</v>
      </c>
      <c r="F374" s="184">
        <v>4.7603999999999997</v>
      </c>
      <c r="G374" s="184">
        <v>4.7603999999999997</v>
      </c>
      <c r="H374" s="184">
        <v>1.9632000000000001</v>
      </c>
      <c r="I374" s="184">
        <v>13.440300000000001</v>
      </c>
      <c r="J374" s="184">
        <v>7.3265000000000002</v>
      </c>
      <c r="K374" s="184">
        <v>5.7548000000000004</v>
      </c>
      <c r="L374" s="184">
        <v>5.9732000000000003</v>
      </c>
      <c r="M374" s="184">
        <v>5.8750999999999998</v>
      </c>
      <c r="N374" s="184">
        <v>8.2321000000000009</v>
      </c>
      <c r="O374" s="184">
        <v>-1.1727000000000001</v>
      </c>
      <c r="P374" s="184">
        <v>1.556</v>
      </c>
      <c r="Q374" s="184">
        <v>4.1356000000000002</v>
      </c>
      <c r="R374" s="184">
        <v>-1.1059000000000001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44438</v>
      </c>
      <c r="E375" s="184">
        <v>14.438700000000001</v>
      </c>
      <c r="F375" s="184">
        <v>5.5640000000000001</v>
      </c>
      <c r="G375" s="184">
        <v>5.5640000000000001</v>
      </c>
      <c r="H375" s="184">
        <v>2.7099000000000002</v>
      </c>
      <c r="I375" s="184">
        <v>14.175000000000001</v>
      </c>
      <c r="J375" s="184">
        <v>8.0709</v>
      </c>
      <c r="K375" s="184">
        <v>6.4993999999999996</v>
      </c>
      <c r="L375" s="184">
        <v>6.726</v>
      </c>
      <c r="M375" s="184">
        <v>6.6288999999999998</v>
      </c>
      <c r="N375" s="184">
        <v>9.0017999999999994</v>
      </c>
      <c r="O375" s="184">
        <v>-0.48359999999999997</v>
      </c>
      <c r="P375" s="184">
        <v>2.4474999999999998</v>
      </c>
      <c r="Q375" s="184">
        <v>5.0206</v>
      </c>
      <c r="R375" s="184">
        <v>-0.4506</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44438</v>
      </c>
      <c r="E376" s="184">
        <v>13.9817</v>
      </c>
      <c r="F376" s="184">
        <v>14.375</v>
      </c>
      <c r="G376" s="184">
        <v>14.375</v>
      </c>
      <c r="H376" s="184">
        <v>12.448399999999999</v>
      </c>
      <c r="I376" s="184">
        <v>13.428000000000001</v>
      </c>
      <c r="J376" s="184">
        <v>10.244300000000001</v>
      </c>
      <c r="K376" s="184">
        <v>6.5518000000000001</v>
      </c>
      <c r="L376" s="184">
        <v>7.6303999999999998</v>
      </c>
      <c r="M376" s="184">
        <v>5.7275</v>
      </c>
      <c r="N376" s="184">
        <v>7.7404000000000002</v>
      </c>
      <c r="O376" s="184">
        <v>8.2147000000000006</v>
      </c>
      <c r="P376" s="184"/>
      <c r="Q376" s="184">
        <v>7.7397999999999998</v>
      </c>
      <c r="R376" s="184">
        <v>7.5330000000000004</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44438</v>
      </c>
      <c r="E377" s="184">
        <v>13.3687</v>
      </c>
      <c r="F377" s="184">
        <v>13.4842</v>
      </c>
      <c r="G377" s="184">
        <v>13.4842</v>
      </c>
      <c r="H377" s="184">
        <v>11.531499999999999</v>
      </c>
      <c r="I377" s="184">
        <v>12.486800000000001</v>
      </c>
      <c r="J377" s="184">
        <v>9.3030000000000008</v>
      </c>
      <c r="K377" s="184">
        <v>5.5922000000000001</v>
      </c>
      <c r="L377" s="184">
        <v>6.6310000000000002</v>
      </c>
      <c r="M377" s="184">
        <v>4.6882000000000001</v>
      </c>
      <c r="N377" s="184">
        <v>6.6782000000000004</v>
      </c>
      <c r="O377" s="184">
        <v>7.2154999999999996</v>
      </c>
      <c r="P377" s="184"/>
      <c r="Q377" s="184">
        <v>6.6707999999999998</v>
      </c>
      <c r="R377" s="184">
        <v>6.5343</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44438</v>
      </c>
      <c r="E378" s="184">
        <v>1472.45</v>
      </c>
      <c r="F378" s="184">
        <v>10.768599999999999</v>
      </c>
      <c r="G378" s="184">
        <v>10.768599999999999</v>
      </c>
      <c r="H378" s="184">
        <v>6.6348000000000003</v>
      </c>
      <c r="I378" s="184">
        <v>6.6639999999999997</v>
      </c>
      <c r="J378" s="184">
        <v>6.0723000000000003</v>
      </c>
      <c r="K378" s="184">
        <v>3.9552</v>
      </c>
      <c r="L378" s="184">
        <v>5.6784999999999997</v>
      </c>
      <c r="M378" s="184">
        <v>2.9367999999999999</v>
      </c>
      <c r="N378" s="184">
        <v>4.0861999999999998</v>
      </c>
      <c r="O378" s="184">
        <v>1.7946</v>
      </c>
      <c r="P378" s="184">
        <v>3.8965999999999998</v>
      </c>
      <c r="Q378" s="184">
        <v>5.69</v>
      </c>
      <c r="R378" s="184">
        <v>6.0477999999999996</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44438</v>
      </c>
      <c r="E379" s="184">
        <v>1566.7771</v>
      </c>
      <c r="F379" s="184">
        <v>11.9495</v>
      </c>
      <c r="G379" s="184">
        <v>11.9495</v>
      </c>
      <c r="H379" s="184">
        <v>7.8163</v>
      </c>
      <c r="I379" s="184">
        <v>7.8479000000000001</v>
      </c>
      <c r="J379" s="184">
        <v>7.2588999999999997</v>
      </c>
      <c r="K379" s="184">
        <v>5.149</v>
      </c>
      <c r="L379" s="184">
        <v>6.8807</v>
      </c>
      <c r="M379" s="184">
        <v>4.1246</v>
      </c>
      <c r="N379" s="184">
        <v>5.2931999999999997</v>
      </c>
      <c r="O379" s="184">
        <v>2.8915000000000002</v>
      </c>
      <c r="P379" s="184">
        <v>4.8811</v>
      </c>
      <c r="Q379" s="184">
        <v>6.6327999999999996</v>
      </c>
      <c r="R379" s="184">
        <v>7.2991999999999999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44438</v>
      </c>
      <c r="E380" s="184">
        <v>24.089500000000001</v>
      </c>
      <c r="F380" s="184">
        <v>7.9851999999999999</v>
      </c>
      <c r="G380" s="184">
        <v>7.9851999999999999</v>
      </c>
      <c r="H380" s="184">
        <v>9.3459000000000003</v>
      </c>
      <c r="I380" s="184">
        <v>10.523899999999999</v>
      </c>
      <c r="J380" s="184">
        <v>9.0178999999999991</v>
      </c>
      <c r="K380" s="184">
        <v>6.7282000000000002</v>
      </c>
      <c r="L380" s="184">
        <v>7.9306999999999999</v>
      </c>
      <c r="M380" s="184">
        <v>6.2693000000000003</v>
      </c>
      <c r="N380" s="184">
        <v>7.1007999999999996</v>
      </c>
      <c r="O380" s="184">
        <v>7.2706</v>
      </c>
      <c r="P380" s="184">
        <v>7.1113</v>
      </c>
      <c r="Q380" s="184">
        <v>8.0820000000000007</v>
      </c>
      <c r="R380" s="184">
        <v>6.9333</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44438</v>
      </c>
      <c r="E381" s="184">
        <v>26.1219</v>
      </c>
      <c r="F381" s="184">
        <v>8.9492999999999991</v>
      </c>
      <c r="G381" s="184">
        <v>8.9492999999999991</v>
      </c>
      <c r="H381" s="184">
        <v>10.260300000000001</v>
      </c>
      <c r="I381" s="184">
        <v>11.494400000000001</v>
      </c>
      <c r="J381" s="184">
        <v>9.9959000000000007</v>
      </c>
      <c r="K381" s="184">
        <v>7.7305000000000001</v>
      </c>
      <c r="L381" s="184">
        <v>8.9777000000000005</v>
      </c>
      <c r="M381" s="184">
        <v>7.3529999999999998</v>
      </c>
      <c r="N381" s="184">
        <v>8.2233000000000001</v>
      </c>
      <c r="O381" s="184">
        <v>8.3245000000000005</v>
      </c>
      <c r="P381" s="184">
        <v>8.1292000000000009</v>
      </c>
      <c r="Q381" s="184">
        <v>9.1126000000000005</v>
      </c>
      <c r="R381" s="184">
        <v>8.0078999999999994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44438</v>
      </c>
      <c r="E382" s="184">
        <v>22.82</v>
      </c>
      <c r="F382" s="184">
        <v>7.3087</v>
      </c>
      <c r="G382" s="184">
        <v>7.3087</v>
      </c>
      <c r="H382" s="184">
        <v>6.4516</v>
      </c>
      <c r="I382" s="184">
        <v>7.6860999999999997</v>
      </c>
      <c r="J382" s="184">
        <v>6.4954000000000001</v>
      </c>
      <c r="K382" s="184">
        <v>4.9858000000000002</v>
      </c>
      <c r="L382" s="184">
        <v>6.125</v>
      </c>
      <c r="M382" s="184">
        <v>4.1929999999999996</v>
      </c>
      <c r="N382" s="184">
        <v>6.4626999999999999</v>
      </c>
      <c r="O382" s="184">
        <v>4.0724</v>
      </c>
      <c r="P382" s="184">
        <v>5.1955999999999998</v>
      </c>
      <c r="Q382" s="184">
        <v>7.1783999999999999</v>
      </c>
      <c r="R382" s="184">
        <v>3.7532999999999999</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44438</v>
      </c>
      <c r="E383" s="184">
        <v>23.988900000000001</v>
      </c>
      <c r="F383" s="184">
        <v>8.1203000000000003</v>
      </c>
      <c r="G383" s="184">
        <v>8.1203000000000003</v>
      </c>
      <c r="H383" s="184">
        <v>7.2481999999999998</v>
      </c>
      <c r="I383" s="184">
        <v>8.4914000000000005</v>
      </c>
      <c r="J383" s="184">
        <v>7.3041999999999998</v>
      </c>
      <c r="K383" s="184">
        <v>5.7975000000000003</v>
      </c>
      <c r="L383" s="184">
        <v>6.9501999999999997</v>
      </c>
      <c r="M383" s="184">
        <v>5.0175999999999998</v>
      </c>
      <c r="N383" s="184">
        <v>7.5427999999999997</v>
      </c>
      <c r="O383" s="184">
        <v>4.9074</v>
      </c>
      <c r="P383" s="184">
        <v>5.9508999999999999</v>
      </c>
      <c r="Q383" s="184">
        <v>7.4546000000000001</v>
      </c>
      <c r="R383" s="184">
        <v>4.6715</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44438</v>
      </c>
      <c r="E384" s="184">
        <v>26.9575</v>
      </c>
      <c r="F384" s="184">
        <v>9.2592999999999996</v>
      </c>
      <c r="G384" s="184">
        <v>9.2592999999999996</v>
      </c>
      <c r="H384" s="184">
        <v>9.6115999999999993</v>
      </c>
      <c r="I384" s="184">
        <v>10.291600000000001</v>
      </c>
      <c r="J384" s="184">
        <v>10.0299</v>
      </c>
      <c r="K384" s="184">
        <v>31.331900000000001</v>
      </c>
      <c r="L384" s="184">
        <v>20.311499999999999</v>
      </c>
      <c r="M384" s="184">
        <v>16.215599999999998</v>
      </c>
      <c r="N384" s="184">
        <v>15.8856</v>
      </c>
      <c r="O384" s="184">
        <v>2.9683999999999999</v>
      </c>
      <c r="P384" s="184">
        <v>4.5542999999999996</v>
      </c>
      <c r="Q384" s="184">
        <v>6.2809999999999997</v>
      </c>
      <c r="R384" s="184">
        <v>2.9765000000000001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44438</v>
      </c>
      <c r="E385" s="184">
        <v>28.867699999999999</v>
      </c>
      <c r="F385" s="184">
        <v>9.9123999999999999</v>
      </c>
      <c r="G385" s="184">
        <v>9.9123999999999999</v>
      </c>
      <c r="H385" s="184">
        <v>10.243600000000001</v>
      </c>
      <c r="I385" s="184">
        <v>10.9291</v>
      </c>
      <c r="J385" s="184">
        <v>10.663600000000001</v>
      </c>
      <c r="K385" s="184">
        <v>32.005000000000003</v>
      </c>
      <c r="L385" s="184">
        <v>20.998799999999999</v>
      </c>
      <c r="M385" s="184">
        <v>16.912600000000001</v>
      </c>
      <c r="N385" s="184">
        <v>16.604199999999999</v>
      </c>
      <c r="O385" s="184">
        <v>3.6427999999999998</v>
      </c>
      <c r="P385" s="184">
        <v>5.3411</v>
      </c>
      <c r="Q385" s="184">
        <v>7.4383999999999997</v>
      </c>
      <c r="R385" s="184">
        <v>3.625</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44438</v>
      </c>
      <c r="E386" s="184">
        <v>0.1222</v>
      </c>
      <c r="F386" s="184">
        <v>9.9644999999999992</v>
      </c>
      <c r="G386" s="184">
        <v>9.9644999999999992</v>
      </c>
      <c r="H386" s="184">
        <v>12.8325</v>
      </c>
      <c r="I386" s="184">
        <v>10.593999999999999</v>
      </c>
      <c r="J386" s="184">
        <v>10.695</v>
      </c>
      <c r="K386" s="184">
        <v>11.1129</v>
      </c>
      <c r="L386" s="184">
        <v>11.445</v>
      </c>
      <c r="M386" s="184">
        <v>-24.3658</v>
      </c>
      <c r="N386" s="184">
        <v>-20.072900000000001</v>
      </c>
      <c r="O386" s="184"/>
      <c r="P386" s="184"/>
      <c r="Q386" s="184">
        <v>-10.911199999999999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44438</v>
      </c>
      <c r="E387" s="184">
        <v>0.12959999999999999</v>
      </c>
      <c r="F387" s="184">
        <v>9.3950999999999993</v>
      </c>
      <c r="G387" s="184">
        <v>9.3950999999999993</v>
      </c>
      <c r="H387" s="184">
        <v>12.098100000000001</v>
      </c>
      <c r="I387" s="184">
        <v>9.9863</v>
      </c>
      <c r="J387" s="184">
        <v>11.0039</v>
      </c>
      <c r="K387" s="184">
        <v>11.094200000000001</v>
      </c>
      <c r="L387" s="184">
        <v>11.264900000000001</v>
      </c>
      <c r="M387" s="184">
        <v>-24.385300000000001</v>
      </c>
      <c r="N387" s="184">
        <v>-20.087</v>
      </c>
      <c r="O387" s="184"/>
      <c r="P387" s="184"/>
      <c r="Q387" s="184">
        <v>-10.898</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44438</v>
      </c>
      <c r="E390" s="184">
        <v>16.116399999999999</v>
      </c>
      <c r="F390" s="184">
        <v>7.4028</v>
      </c>
      <c r="G390" s="184">
        <v>7.4028</v>
      </c>
      <c r="H390" s="184">
        <v>4.6955</v>
      </c>
      <c r="I390" s="184">
        <v>5.9984000000000002</v>
      </c>
      <c r="J390" s="184">
        <v>4.3997999999999999</v>
      </c>
      <c r="K390" s="184">
        <v>3.4540999999999999</v>
      </c>
      <c r="L390" s="184">
        <v>6.9893999999999998</v>
      </c>
      <c r="M390" s="184">
        <v>8.9474999999999998</v>
      </c>
      <c r="N390" s="184">
        <v>10.6464</v>
      </c>
      <c r="O390" s="184">
        <v>3.4893000000000001</v>
      </c>
      <c r="P390" s="184">
        <v>5.2462999999999997</v>
      </c>
      <c r="Q390" s="184">
        <v>7.1365999999999996</v>
      </c>
      <c r="R390" s="184">
        <v>3.3744999999999998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44438</v>
      </c>
      <c r="E391" s="184">
        <v>14.9907</v>
      </c>
      <c r="F391" s="184">
        <v>6.4150999999999998</v>
      </c>
      <c r="G391" s="184">
        <v>6.4150999999999998</v>
      </c>
      <c r="H391" s="184">
        <v>3.6897000000000002</v>
      </c>
      <c r="I391" s="184">
        <v>5.0103</v>
      </c>
      <c r="J391" s="184">
        <v>3.4108000000000001</v>
      </c>
      <c r="K391" s="184">
        <v>2.3845999999999998</v>
      </c>
      <c r="L391" s="184">
        <v>5.8432000000000004</v>
      </c>
      <c r="M391" s="184">
        <v>7.7533000000000003</v>
      </c>
      <c r="N391" s="184">
        <v>9.4183000000000003</v>
      </c>
      <c r="O391" s="184">
        <v>2.3898999999999999</v>
      </c>
      <c r="P391" s="184">
        <v>4.1173999999999999</v>
      </c>
      <c r="Q391" s="184">
        <v>6.0218999999999996</v>
      </c>
      <c r="R391" s="184">
        <v>2.2256</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44438</v>
      </c>
      <c r="E396" s="184">
        <v>37.2256</v>
      </c>
      <c r="F396" s="184">
        <v>9.4201999999999995</v>
      </c>
      <c r="G396" s="184">
        <v>9.4201999999999995</v>
      </c>
      <c r="H396" s="184">
        <v>8.1088000000000005</v>
      </c>
      <c r="I396" s="184">
        <v>9.1982999999999997</v>
      </c>
      <c r="J396" s="184">
        <v>8.7628000000000004</v>
      </c>
      <c r="K396" s="184">
        <v>7.2564000000000002</v>
      </c>
      <c r="L396" s="184">
        <v>8.1067999999999998</v>
      </c>
      <c r="M396" s="184">
        <v>6.1806999999999999</v>
      </c>
      <c r="N396" s="184">
        <v>8.4786000000000001</v>
      </c>
      <c r="O396" s="184">
        <v>8.1606000000000005</v>
      </c>
      <c r="P396" s="184">
        <v>7.9577999999999998</v>
      </c>
      <c r="Q396" s="184">
        <v>9.1689000000000007</v>
      </c>
      <c r="R396" s="184">
        <v>8.5175000000000001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44438</v>
      </c>
      <c r="E397" s="184">
        <v>35.328099999999999</v>
      </c>
      <c r="F397" s="184">
        <v>8.8228000000000009</v>
      </c>
      <c r="G397" s="184">
        <v>8.8228000000000009</v>
      </c>
      <c r="H397" s="184">
        <v>7.4790999999999999</v>
      </c>
      <c r="I397" s="184">
        <v>8.5668000000000006</v>
      </c>
      <c r="J397" s="184">
        <v>8.1311999999999998</v>
      </c>
      <c r="K397" s="184">
        <v>6.6154000000000002</v>
      </c>
      <c r="L397" s="184">
        <v>7.4539</v>
      </c>
      <c r="M397" s="184">
        <v>5.5163000000000002</v>
      </c>
      <c r="N397" s="184">
        <v>7.7922000000000002</v>
      </c>
      <c r="O397" s="184">
        <v>7.4756999999999998</v>
      </c>
      <c r="P397" s="184">
        <v>7.1988000000000003</v>
      </c>
      <c r="Q397" s="184">
        <v>7.6414</v>
      </c>
      <c r="R397" s="184">
        <v>7.8436000000000003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44438</v>
      </c>
      <c r="E404" s="184">
        <v>0.65249999999999997</v>
      </c>
      <c r="F404" s="184">
        <v>9.3302999999999994</v>
      </c>
      <c r="G404" s="184">
        <v>9.3302999999999994</v>
      </c>
      <c r="H404" s="184">
        <v>10.4094</v>
      </c>
      <c r="I404" s="184">
        <v>10.5815</v>
      </c>
      <c r="J404" s="184">
        <v>10.743499999999999</v>
      </c>
      <c r="K404" s="184">
        <v>11.0785</v>
      </c>
      <c r="L404" s="184">
        <v>11.3856</v>
      </c>
      <c r="M404" s="184">
        <v>-23.608899999999998</v>
      </c>
      <c r="N404" s="184">
        <v>-16.000299999999999</v>
      </c>
      <c r="O404" s="184"/>
      <c r="P404" s="184"/>
      <c r="Q404" s="184">
        <v>-42.311500000000002</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44438</v>
      </c>
      <c r="E405" s="184">
        <v>0.59460000000000002</v>
      </c>
      <c r="F405" s="184">
        <v>10.239599999999999</v>
      </c>
      <c r="G405" s="184">
        <v>10.239599999999999</v>
      </c>
      <c r="H405" s="184">
        <v>10.544600000000001</v>
      </c>
      <c r="I405" s="184">
        <v>10.887700000000001</v>
      </c>
      <c r="J405" s="184">
        <v>10.992699999999999</v>
      </c>
      <c r="K405" s="184">
        <v>11.082700000000001</v>
      </c>
      <c r="L405" s="184">
        <v>11.407500000000001</v>
      </c>
      <c r="M405" s="184">
        <v>-23.875800000000002</v>
      </c>
      <c r="N405" s="184">
        <v>-16.2118</v>
      </c>
      <c r="O405" s="184"/>
      <c r="P405" s="184"/>
      <c r="Q405" s="184">
        <v>-42.717300000000002</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44438</v>
      </c>
      <c r="E406" s="184">
        <v>12.823600000000001</v>
      </c>
      <c r="F406" s="184">
        <v>7.2149000000000001</v>
      </c>
      <c r="G406" s="184">
        <v>7.2149000000000001</v>
      </c>
      <c r="H406" s="184">
        <v>7.2885999999999997</v>
      </c>
      <c r="I406" s="184">
        <v>7.6283000000000003</v>
      </c>
      <c r="J406" s="184">
        <v>7.6890000000000001</v>
      </c>
      <c r="K406" s="184">
        <v>6.3489000000000004</v>
      </c>
      <c r="L406" s="184">
        <v>6.8898000000000001</v>
      </c>
      <c r="M406" s="184">
        <v>5.7834000000000003</v>
      </c>
      <c r="N406" s="184">
        <v>7.4306999999999999</v>
      </c>
      <c r="O406" s="184">
        <v>-9.3972999999999995</v>
      </c>
      <c r="P406" s="184">
        <v>-2.7795000000000001</v>
      </c>
      <c r="Q406" s="184">
        <v>2.7667999999999999</v>
      </c>
      <c r="R406" s="184">
        <v>-14.911300000000001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44438</v>
      </c>
      <c r="E407" s="184">
        <v>11.6669</v>
      </c>
      <c r="F407" s="184">
        <v>6.7821999999999996</v>
      </c>
      <c r="G407" s="184">
        <v>6.7821999999999996</v>
      </c>
      <c r="H407" s="184">
        <v>6.8022</v>
      </c>
      <c r="I407" s="184">
        <v>7.0716000000000001</v>
      </c>
      <c r="J407" s="184">
        <v>7.0968</v>
      </c>
      <c r="K407" s="184">
        <v>5.6079999999999997</v>
      </c>
      <c r="L407" s="184">
        <v>6.0929000000000002</v>
      </c>
      <c r="M407" s="184">
        <v>4.9604999999999997</v>
      </c>
      <c r="N407" s="184">
        <v>6.5627000000000004</v>
      </c>
      <c r="O407" s="184">
        <v>-10.199999999999999</v>
      </c>
      <c r="P407" s="184">
        <v>-3.7330000000000001</v>
      </c>
      <c r="Q407" s="184">
        <v>1.7706999999999999</v>
      </c>
      <c r="R407" s="184">
        <v>-15.6142</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8.2649425000000001</v>
      </c>
      <c r="G408" s="186">
        <v>8.2649425000000001</v>
      </c>
      <c r="H408" s="186">
        <v>10.082957499999999</v>
      </c>
      <c r="I408" s="186">
        <v>9.6983449999999998</v>
      </c>
      <c r="J408" s="186">
        <v>8.065450000000002</v>
      </c>
      <c r="K408" s="186">
        <v>7.2339675000000012</v>
      </c>
      <c r="L408" s="186">
        <v>8.9256825000000006</v>
      </c>
      <c r="M408" s="186">
        <v>4.2977174999999992</v>
      </c>
      <c r="N408" s="186">
        <v>6.2439575000000005</v>
      </c>
      <c r="O408" s="186">
        <v>2.2760617647058825</v>
      </c>
      <c r="P408" s="186">
        <v>4.0179156249999997</v>
      </c>
      <c r="Q408" s="186">
        <v>1.7667750000000002</v>
      </c>
      <c r="R408" s="186">
        <v>3.0428176470588228</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8.3680500000000002</v>
      </c>
      <c r="G409" s="186">
        <v>8.3680500000000002</v>
      </c>
      <c r="H409" s="186">
        <v>7.9416500000000001</v>
      </c>
      <c r="I409" s="186">
        <v>9.6748499999999993</v>
      </c>
      <c r="J409" s="186">
        <v>8.187850000000001</v>
      </c>
      <c r="K409" s="186">
        <v>6.5174500000000002</v>
      </c>
      <c r="L409" s="186">
        <v>8.0187500000000007</v>
      </c>
      <c r="M409" s="186">
        <v>6.4490999999999996</v>
      </c>
      <c r="N409" s="186">
        <v>8.2277000000000005</v>
      </c>
      <c r="O409" s="186">
        <v>5.0397999999999996</v>
      </c>
      <c r="P409" s="186">
        <v>5.9836</v>
      </c>
      <c r="Q409" s="186">
        <v>7.1574999999999998</v>
      </c>
      <c r="R409" s="186">
        <v>6.0572999999999997</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44438</v>
      </c>
      <c r="E412" s="184">
        <v>1146.7811999999999</v>
      </c>
      <c r="F412" s="184">
        <v>12.562799999999999</v>
      </c>
      <c r="G412" s="184">
        <v>12.562799999999999</v>
      </c>
      <c r="H412" s="184">
        <v>4.1942000000000004</v>
      </c>
      <c r="I412" s="184">
        <v>4.9943999999999997</v>
      </c>
      <c r="J412" s="184">
        <v>6.1814</v>
      </c>
      <c r="K412" s="184">
        <v>5.6611000000000002</v>
      </c>
      <c r="L412" s="184">
        <v>7.3887</v>
      </c>
      <c r="M412" s="184">
        <v>4.6010999999999997</v>
      </c>
      <c r="N412" s="184">
        <v>6.5979000000000001</v>
      </c>
      <c r="O412" s="184"/>
      <c r="P412" s="184"/>
      <c r="Q412" s="184">
        <v>8.5137999999999998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44438</v>
      </c>
      <c r="E413" s="184">
        <v>1166.9751000000001</v>
      </c>
      <c r="F413" s="184">
        <v>29.665800000000001</v>
      </c>
      <c r="G413" s="184">
        <v>29.665800000000001</v>
      </c>
      <c r="H413" s="184">
        <v>15.4574</v>
      </c>
      <c r="I413" s="184">
        <v>15.6008</v>
      </c>
      <c r="J413" s="184">
        <v>10.053000000000001</v>
      </c>
      <c r="K413" s="184">
        <v>4.5593000000000004</v>
      </c>
      <c r="L413" s="184">
        <v>10.938499999999999</v>
      </c>
      <c r="M413" s="184">
        <v>4.4166999999999996</v>
      </c>
      <c r="N413" s="184">
        <v>7.8079999999999998</v>
      </c>
      <c r="O413" s="184"/>
      <c r="P413" s="184"/>
      <c r="Q413" s="184">
        <v>9.6547999999999998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44438</v>
      </c>
      <c r="E414" s="184">
        <v>22.263999999999999</v>
      </c>
      <c r="F414" s="184">
        <v>22.062799999999999</v>
      </c>
      <c r="G414" s="184">
        <v>22.062799999999999</v>
      </c>
      <c r="H414" s="184">
        <v>13.572100000000001</v>
      </c>
      <c r="I414" s="184">
        <v>13.0398</v>
      </c>
      <c r="J414" s="184">
        <v>9.2529000000000003</v>
      </c>
      <c r="K414" s="184">
        <v>1.5408999999999999</v>
      </c>
      <c r="L414" s="184">
        <v>6.2460000000000004</v>
      </c>
      <c r="M414" s="184">
        <v>1.7093</v>
      </c>
      <c r="N414" s="184">
        <v>4.6604999999999999</v>
      </c>
      <c r="O414" s="184">
        <v>9.6268999999999991</v>
      </c>
      <c r="P414" s="184">
        <v>6.9298000000000002</v>
      </c>
      <c r="Q414" s="184">
        <v>7.8757999999999999</v>
      </c>
      <c r="R414" s="184">
        <v>6.2225000000000001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44438</v>
      </c>
      <c r="E415" s="184">
        <v>22.629799999999999</v>
      </c>
      <c r="F415" s="184">
        <v>22.245100000000001</v>
      </c>
      <c r="G415" s="184">
        <v>22.245100000000001</v>
      </c>
      <c r="H415" s="184">
        <v>13.8154</v>
      </c>
      <c r="I415" s="184">
        <v>13.269500000000001</v>
      </c>
      <c r="J415" s="184">
        <v>7.8143000000000002</v>
      </c>
      <c r="K415" s="184">
        <v>1.1858</v>
      </c>
      <c r="L415" s="184">
        <v>6.1928999999999998</v>
      </c>
      <c r="M415" s="184">
        <v>1.8938999999999999</v>
      </c>
      <c r="N415" s="184">
        <v>4.7729999999999997</v>
      </c>
      <c r="O415" s="184">
        <v>9.9291</v>
      </c>
      <c r="P415" s="184">
        <v>7.1829999999999998</v>
      </c>
      <c r="Q415" s="184">
        <v>7.7401</v>
      </c>
      <c r="R415" s="184">
        <v>6.3185000000000002</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44438</v>
      </c>
      <c r="E416" s="184">
        <v>204.37219999999999</v>
      </c>
      <c r="F416" s="184">
        <v>29.653500000000001</v>
      </c>
      <c r="G416" s="184">
        <v>29.653500000000001</v>
      </c>
      <c r="H416" s="184">
        <v>10.968400000000001</v>
      </c>
      <c r="I416" s="184">
        <v>6.5290999999999997</v>
      </c>
      <c r="J416" s="184">
        <v>3.7132000000000001</v>
      </c>
      <c r="K416" s="184">
        <v>-2.6301999999999999</v>
      </c>
      <c r="L416" s="184">
        <v>4.6673999999999998</v>
      </c>
      <c r="M416" s="184">
        <v>1.5129999999999999</v>
      </c>
      <c r="N416" s="184">
        <v>4.3551000000000002</v>
      </c>
      <c r="O416" s="184">
        <v>8.4544999999999995</v>
      </c>
      <c r="P416" s="184">
        <v>6.1459000000000001</v>
      </c>
      <c r="Q416" s="184">
        <v>6.7131999999999996</v>
      </c>
      <c r="R416" s="184">
        <v>5.0434999999999999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23.238</v>
      </c>
      <c r="G417" s="186">
        <v>23.238</v>
      </c>
      <c r="H417" s="186">
        <v>11.601500000000001</v>
      </c>
      <c r="I417" s="186">
        <v>10.686719999999999</v>
      </c>
      <c r="J417" s="186">
        <v>7.4029600000000002</v>
      </c>
      <c r="K417" s="186">
        <v>2.0633800000000004</v>
      </c>
      <c r="L417" s="186">
        <v>7.0867000000000004</v>
      </c>
      <c r="M417" s="186">
        <v>2.8268</v>
      </c>
      <c r="N417" s="186">
        <v>5.6388999999999996</v>
      </c>
      <c r="O417" s="186">
        <v>9.3368333333333329</v>
      </c>
      <c r="P417" s="186">
        <v>6.7529000000000003</v>
      </c>
      <c r="Q417" s="186">
        <v>8.0995399999999993</v>
      </c>
      <c r="R417" s="186">
        <v>5.8614999999999995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22.245100000000001</v>
      </c>
      <c r="G418" s="186">
        <v>22.245100000000001</v>
      </c>
      <c r="H418" s="186">
        <v>13.572100000000001</v>
      </c>
      <c r="I418" s="186">
        <v>13.0398</v>
      </c>
      <c r="J418" s="186">
        <v>7.8143000000000002</v>
      </c>
      <c r="K418" s="186">
        <v>1.5408999999999999</v>
      </c>
      <c r="L418" s="186">
        <v>6.2460000000000004</v>
      </c>
      <c r="M418" s="186">
        <v>1.8938999999999999</v>
      </c>
      <c r="N418" s="186">
        <v>4.7729999999999997</v>
      </c>
      <c r="O418" s="186">
        <v>9.6268999999999991</v>
      </c>
      <c r="P418" s="186">
        <v>6.9298000000000002</v>
      </c>
      <c r="Q418" s="186">
        <v>7.8757999999999999</v>
      </c>
      <c r="R418" s="186">
        <v>6.2225000000000001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44438</v>
      </c>
      <c r="E421" s="184">
        <v>29.962599999999998</v>
      </c>
      <c r="F421" s="184">
        <v>8.4113000000000007</v>
      </c>
      <c r="G421" s="184">
        <v>8.4113000000000007</v>
      </c>
      <c r="H421" s="184">
        <v>4.9470000000000001</v>
      </c>
      <c r="I421" s="184">
        <v>5.7695999999999996</v>
      </c>
      <c r="J421" s="184">
        <v>5.9875999999999996</v>
      </c>
      <c r="K421" s="184">
        <v>8.7201000000000004</v>
      </c>
      <c r="L421" s="184">
        <v>7.5406000000000004</v>
      </c>
      <c r="M421" s="184">
        <v>5.3371000000000004</v>
      </c>
      <c r="N421" s="184">
        <v>6.7042000000000002</v>
      </c>
      <c r="O421" s="184">
        <v>7.8646000000000003</v>
      </c>
      <c r="P421" s="184">
        <v>6.8243</v>
      </c>
      <c r="Q421" s="184">
        <v>7.7605000000000004</v>
      </c>
      <c r="R421" s="184">
        <v>7.5072000000000001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44438</v>
      </c>
      <c r="E422" s="184">
        <v>31.207999999999998</v>
      </c>
      <c r="F422" s="184">
        <v>8.8952000000000009</v>
      </c>
      <c r="G422" s="184">
        <v>8.8952000000000009</v>
      </c>
      <c r="H422" s="184">
        <v>5.4526000000000003</v>
      </c>
      <c r="I422" s="184">
        <v>6.2651000000000003</v>
      </c>
      <c r="J422" s="184">
        <v>6.4794</v>
      </c>
      <c r="K422" s="184">
        <v>9.2233999999999998</v>
      </c>
      <c r="L422" s="184">
        <v>7.8474000000000004</v>
      </c>
      <c r="M422" s="184">
        <v>5.7119</v>
      </c>
      <c r="N422" s="184">
        <v>7.1235999999999997</v>
      </c>
      <c r="O422" s="184">
        <v>8.4122000000000003</v>
      </c>
      <c r="P422" s="184">
        <v>7.3639999999999999</v>
      </c>
      <c r="Q422" s="184">
        <v>8.1631999999999998</v>
      </c>
      <c r="R422" s="184">
        <v>8.0443999999999996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44438</v>
      </c>
      <c r="E423" s="184">
        <v>42.221200000000003</v>
      </c>
      <c r="F423" s="184">
        <v>91.483500000000006</v>
      </c>
      <c r="G423" s="184">
        <v>91.483500000000006</v>
      </c>
      <c r="H423" s="184">
        <v>79.084900000000005</v>
      </c>
      <c r="I423" s="184">
        <v>13.782500000000001</v>
      </c>
      <c r="J423" s="184">
        <v>9.2213999999999992</v>
      </c>
      <c r="K423" s="184">
        <v>23.3735</v>
      </c>
      <c r="L423" s="184">
        <v>24.1144</v>
      </c>
      <c r="M423" s="184">
        <v>28.793299999999999</v>
      </c>
      <c r="N423" s="184">
        <v>29.882899999999999</v>
      </c>
      <c r="O423" s="184">
        <v>12.786799999999999</v>
      </c>
      <c r="P423" s="184">
        <v>12.0359</v>
      </c>
      <c r="Q423" s="184">
        <v>10.0457</v>
      </c>
      <c r="R423" s="184">
        <v>22.2822</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44438</v>
      </c>
      <c r="E424" s="184">
        <v>21.396599999999999</v>
      </c>
      <c r="F424" s="184">
        <v>92.358400000000003</v>
      </c>
      <c r="G424" s="184">
        <v>92.358400000000003</v>
      </c>
      <c r="H424" s="184">
        <v>79.895499999999998</v>
      </c>
      <c r="I424" s="184">
        <v>14.4358</v>
      </c>
      <c r="J424" s="184">
        <v>9.8324999999999996</v>
      </c>
      <c r="K424" s="184">
        <v>23.9754</v>
      </c>
      <c r="L424" s="184">
        <v>24.409199999999998</v>
      </c>
      <c r="M424" s="184">
        <v>29.284800000000001</v>
      </c>
      <c r="N424" s="184">
        <v>30.492000000000001</v>
      </c>
      <c r="O424" s="184">
        <v>13.2882</v>
      </c>
      <c r="P424" s="184">
        <v>12.351000000000001</v>
      </c>
      <c r="Q424" s="184">
        <v>11.8306</v>
      </c>
      <c r="R424" s="184">
        <v>22.764500000000002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44438</v>
      </c>
      <c r="E425" s="184">
        <v>23.6571</v>
      </c>
      <c r="F425" s="184">
        <v>60.367400000000004</v>
      </c>
      <c r="G425" s="184">
        <v>60.367400000000004</v>
      </c>
      <c r="H425" s="184">
        <v>48.990499999999997</v>
      </c>
      <c r="I425" s="184">
        <v>15.6509</v>
      </c>
      <c r="J425" s="184">
        <v>14.7605</v>
      </c>
      <c r="K425" s="184">
        <v>14.642899999999999</v>
      </c>
      <c r="L425" s="184">
        <v>14.7376</v>
      </c>
      <c r="M425" s="184">
        <v>15.649800000000001</v>
      </c>
      <c r="N425" s="184">
        <v>17.161999999999999</v>
      </c>
      <c r="O425" s="184">
        <v>9.1545000000000005</v>
      </c>
      <c r="P425" s="184">
        <v>8.3812999999999995</v>
      </c>
      <c r="Q425" s="184">
        <v>8.7036999999999995</v>
      </c>
      <c r="R425" s="184">
        <v>13.698499999999999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44438</v>
      </c>
      <c r="E426" s="184">
        <v>24.749500000000001</v>
      </c>
      <c r="F426" s="184">
        <v>61.016100000000002</v>
      </c>
      <c r="G426" s="184">
        <v>61.016100000000002</v>
      </c>
      <c r="H426" s="184">
        <v>49.641399999999997</v>
      </c>
      <c r="I426" s="184">
        <v>16.3461</v>
      </c>
      <c r="J426" s="184">
        <v>15.476599999999999</v>
      </c>
      <c r="K426" s="184">
        <v>15.379200000000001</v>
      </c>
      <c r="L426" s="184">
        <v>15.4246</v>
      </c>
      <c r="M426" s="184">
        <v>16.378499999999999</v>
      </c>
      <c r="N426" s="184">
        <v>17.880400000000002</v>
      </c>
      <c r="O426" s="184">
        <v>9.74</v>
      </c>
      <c r="P426" s="184">
        <v>8.9659999999999993</v>
      </c>
      <c r="Q426" s="184">
        <v>9.0640000000000001</v>
      </c>
      <c r="R426" s="184">
        <v>14.315</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44438</v>
      </c>
      <c r="E427" s="184">
        <v>27.4695</v>
      </c>
      <c r="F427" s="184">
        <v>101.1995</v>
      </c>
      <c r="G427" s="184">
        <v>101.1995</v>
      </c>
      <c r="H427" s="184">
        <v>85.468999999999994</v>
      </c>
      <c r="I427" s="184">
        <v>20.962399999999999</v>
      </c>
      <c r="J427" s="184">
        <v>21.6553</v>
      </c>
      <c r="K427" s="184">
        <v>21.791699999999999</v>
      </c>
      <c r="L427" s="184">
        <v>20.523199999999999</v>
      </c>
      <c r="M427" s="184">
        <v>23.331399999999999</v>
      </c>
      <c r="N427" s="184">
        <v>25.207000000000001</v>
      </c>
      <c r="O427" s="184">
        <v>11.0304</v>
      </c>
      <c r="P427" s="184">
        <v>10.1915</v>
      </c>
      <c r="Q427" s="184">
        <v>10.289300000000001</v>
      </c>
      <c r="R427" s="184">
        <v>18.264800000000001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44438</v>
      </c>
      <c r="E428" s="184">
        <v>28.743400000000001</v>
      </c>
      <c r="F428" s="184">
        <v>102.01349999999999</v>
      </c>
      <c r="G428" s="184">
        <v>102.01349999999999</v>
      </c>
      <c r="H428" s="184">
        <v>86.304199999999994</v>
      </c>
      <c r="I428" s="184">
        <v>21.844899999999999</v>
      </c>
      <c r="J428" s="184">
        <v>22.552099999999999</v>
      </c>
      <c r="K428" s="184">
        <v>22.722100000000001</v>
      </c>
      <c r="L428" s="184">
        <v>21.413499999999999</v>
      </c>
      <c r="M428" s="184">
        <v>24.256699999999999</v>
      </c>
      <c r="N428" s="184">
        <v>26.123799999999999</v>
      </c>
      <c r="O428" s="184">
        <v>11.686500000000001</v>
      </c>
      <c r="P428" s="184">
        <v>10.8172</v>
      </c>
      <c r="Q428" s="184">
        <v>10.9709</v>
      </c>
      <c r="R428" s="184">
        <v>18.999099999999999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44438</v>
      </c>
      <c r="E429" s="184">
        <v>11.367100000000001</v>
      </c>
      <c r="F429" s="184">
        <v>10.927300000000001</v>
      </c>
      <c r="G429" s="184">
        <v>10.927300000000001</v>
      </c>
      <c r="H429" s="184">
        <v>8.8223000000000003</v>
      </c>
      <c r="I429" s="184">
        <v>9.2382000000000009</v>
      </c>
      <c r="J429" s="184">
        <v>8.4923000000000002</v>
      </c>
      <c r="K429" s="184">
        <v>6.2054</v>
      </c>
      <c r="L429" s="184">
        <v>7.6782000000000004</v>
      </c>
      <c r="M429" s="184">
        <v>5.6912000000000003</v>
      </c>
      <c r="N429" s="184">
        <v>7.8624999999999998</v>
      </c>
      <c r="O429" s="184"/>
      <c r="P429" s="184"/>
      <c r="Q429" s="184">
        <v>8.3978999999999999</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44438</v>
      </c>
      <c r="E430" s="184">
        <v>11.315200000000001</v>
      </c>
      <c r="F430" s="184">
        <v>10.5466</v>
      </c>
      <c r="G430" s="184">
        <v>10.5466</v>
      </c>
      <c r="H430" s="184">
        <v>8.4466999999999999</v>
      </c>
      <c r="I430" s="184">
        <v>8.8597999999999999</v>
      </c>
      <c r="J430" s="184">
        <v>8.0989000000000004</v>
      </c>
      <c r="K430" s="184">
        <v>5.8696999999999999</v>
      </c>
      <c r="L430" s="184">
        <v>7.3502000000000001</v>
      </c>
      <c r="M430" s="184">
        <v>5.367</v>
      </c>
      <c r="N430" s="184">
        <v>7.5298999999999996</v>
      </c>
      <c r="O430" s="184"/>
      <c r="P430" s="184"/>
      <c r="Q430" s="184">
        <v>8.0861999999999998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44438</v>
      </c>
      <c r="E431" s="184">
        <v>11.4451</v>
      </c>
      <c r="F431" s="184">
        <v>12.4504</v>
      </c>
      <c r="G431" s="184">
        <v>12.4504</v>
      </c>
      <c r="H431" s="184">
        <v>4.0579000000000001</v>
      </c>
      <c r="I431" s="184">
        <v>4.9263000000000003</v>
      </c>
      <c r="J431" s="184">
        <v>6.1115000000000004</v>
      </c>
      <c r="K431" s="184">
        <v>5.5994999999999999</v>
      </c>
      <c r="L431" s="184">
        <v>7.2766999999999999</v>
      </c>
      <c r="M431" s="184">
        <v>4.5366999999999997</v>
      </c>
      <c r="N431" s="184">
        <v>6.5343</v>
      </c>
      <c r="O431" s="184"/>
      <c r="P431" s="184"/>
      <c r="Q431" s="184">
        <v>8.4260000000000002</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44438</v>
      </c>
      <c r="E432" s="184">
        <v>11.4451</v>
      </c>
      <c r="F432" s="184">
        <v>12.4504</v>
      </c>
      <c r="G432" s="184">
        <v>12.4504</v>
      </c>
      <c r="H432" s="184">
        <v>4.0579000000000001</v>
      </c>
      <c r="I432" s="184">
        <v>4.9263000000000003</v>
      </c>
      <c r="J432" s="184">
        <v>6.1115000000000004</v>
      </c>
      <c r="K432" s="184">
        <v>5.5994999999999999</v>
      </c>
      <c r="L432" s="184">
        <v>7.2766999999999999</v>
      </c>
      <c r="M432" s="184">
        <v>4.5366999999999997</v>
      </c>
      <c r="N432" s="184">
        <v>6.5343</v>
      </c>
      <c r="O432" s="184"/>
      <c r="P432" s="184"/>
      <c r="Q432" s="184">
        <v>8.4260000000000002</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44438</v>
      </c>
      <c r="E433" s="184">
        <v>11.650700000000001</v>
      </c>
      <c r="F433" s="184">
        <v>29.415400000000002</v>
      </c>
      <c r="G433" s="184">
        <v>29.415400000000002</v>
      </c>
      <c r="H433" s="184">
        <v>15.3063</v>
      </c>
      <c r="I433" s="184">
        <v>15.461600000000001</v>
      </c>
      <c r="J433" s="184">
        <v>9.9672999999999998</v>
      </c>
      <c r="K433" s="184">
        <v>4.4668000000000001</v>
      </c>
      <c r="L433" s="184">
        <v>10.8027</v>
      </c>
      <c r="M433" s="184">
        <v>4.3617999999999997</v>
      </c>
      <c r="N433" s="184">
        <v>7.6830999999999996</v>
      </c>
      <c r="O433" s="184"/>
      <c r="P433" s="184"/>
      <c r="Q433" s="184">
        <v>9.5891999999999999</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44438</v>
      </c>
      <c r="E434" s="184">
        <v>11.650700000000001</v>
      </c>
      <c r="F434" s="184">
        <v>29.415400000000002</v>
      </c>
      <c r="G434" s="184">
        <v>29.415400000000002</v>
      </c>
      <c r="H434" s="184">
        <v>15.3063</v>
      </c>
      <c r="I434" s="184">
        <v>15.461600000000001</v>
      </c>
      <c r="J434" s="184">
        <v>9.9672999999999998</v>
      </c>
      <c r="K434" s="184">
        <v>4.4668000000000001</v>
      </c>
      <c r="L434" s="184">
        <v>10.8027</v>
      </c>
      <c r="M434" s="184">
        <v>4.3617999999999997</v>
      </c>
      <c r="N434" s="184">
        <v>7.6830999999999996</v>
      </c>
      <c r="O434" s="184"/>
      <c r="P434" s="184"/>
      <c r="Q434" s="184">
        <v>9.5891999999999999</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44438</v>
      </c>
      <c r="E435" s="184">
        <v>102.3882</v>
      </c>
      <c r="F435" s="184">
        <v>87.813999999999993</v>
      </c>
      <c r="G435" s="184">
        <v>87.813999999999993</v>
      </c>
      <c r="H435" s="184">
        <v>66.094899999999996</v>
      </c>
      <c r="I435" s="184">
        <v>23.655899999999999</v>
      </c>
      <c r="J435" s="184">
        <v>38.009099999999997</v>
      </c>
      <c r="K435" s="184">
        <v>46.886800000000001</v>
      </c>
      <c r="L435" s="184">
        <v>39.128599999999999</v>
      </c>
      <c r="M435" s="184">
        <v>44.1845</v>
      </c>
      <c r="N435" s="184">
        <v>41.662599999999998</v>
      </c>
      <c r="O435" s="184">
        <v>7.9755000000000003</v>
      </c>
      <c r="P435" s="184">
        <v>8.5693999999999999</v>
      </c>
      <c r="Q435" s="184">
        <v>13.924300000000001</v>
      </c>
      <c r="R435" s="184">
        <v>10.9605</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44438</v>
      </c>
      <c r="E436" s="184">
        <v>111.6143</v>
      </c>
      <c r="F436" s="184">
        <v>88.840999999999994</v>
      </c>
      <c r="G436" s="184">
        <v>88.840999999999994</v>
      </c>
      <c r="H436" s="184">
        <v>67.121099999999998</v>
      </c>
      <c r="I436" s="184">
        <v>24.689800000000002</v>
      </c>
      <c r="J436" s="184">
        <v>39.063000000000002</v>
      </c>
      <c r="K436" s="184">
        <v>48.019199999999998</v>
      </c>
      <c r="L436" s="184">
        <v>40.326599999999999</v>
      </c>
      <c r="M436" s="184">
        <v>45.596899999999998</v>
      </c>
      <c r="N436" s="184">
        <v>43.150399999999998</v>
      </c>
      <c r="O436" s="184">
        <v>9.1057000000000006</v>
      </c>
      <c r="P436" s="184">
        <v>9.7233999999999998</v>
      </c>
      <c r="Q436" s="184">
        <v>10.7601</v>
      </c>
      <c r="R436" s="184">
        <v>12.1089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44438</v>
      </c>
      <c r="E437" s="184">
        <v>55.5167</v>
      </c>
      <c r="F437" s="184">
        <v>74.350099999999998</v>
      </c>
      <c r="G437" s="184">
        <v>74.350099999999998</v>
      </c>
      <c r="H437" s="184">
        <v>58.054299999999998</v>
      </c>
      <c r="I437" s="184">
        <v>22.671700000000001</v>
      </c>
      <c r="J437" s="184">
        <v>31.614899999999999</v>
      </c>
      <c r="K437" s="184">
        <v>28.2194</v>
      </c>
      <c r="L437" s="184">
        <v>25.303000000000001</v>
      </c>
      <c r="M437" s="184">
        <v>34.594099999999997</v>
      </c>
      <c r="N437" s="184">
        <v>33.171799999999998</v>
      </c>
      <c r="O437" s="184">
        <v>5.5732999999999997</v>
      </c>
      <c r="P437" s="184">
        <v>6.7371999999999996</v>
      </c>
      <c r="Q437" s="184">
        <v>10.1332</v>
      </c>
      <c r="R437" s="184">
        <v>8.2088000000000001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44438</v>
      </c>
      <c r="E438" s="184">
        <v>58.824399999999997</v>
      </c>
      <c r="F438" s="184">
        <v>75.084900000000005</v>
      </c>
      <c r="G438" s="184">
        <v>75.084900000000005</v>
      </c>
      <c r="H438" s="184">
        <v>58.813699999999997</v>
      </c>
      <c r="I438" s="184">
        <v>23.4375</v>
      </c>
      <c r="J438" s="184">
        <v>32.392200000000003</v>
      </c>
      <c r="K438" s="184">
        <v>29.0184</v>
      </c>
      <c r="L438" s="184">
        <v>26.202000000000002</v>
      </c>
      <c r="M438" s="184">
        <v>35.560200000000002</v>
      </c>
      <c r="N438" s="184">
        <v>34.131799999999998</v>
      </c>
      <c r="O438" s="184">
        <v>6.2680999999999996</v>
      </c>
      <c r="P438" s="184">
        <v>7.5156999999999998</v>
      </c>
      <c r="Q438" s="184">
        <v>9.4465000000000003</v>
      </c>
      <c r="R438" s="184">
        <v>8.9296000000000006</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44438</v>
      </c>
      <c r="E439" s="184">
        <v>35.112900000000003</v>
      </c>
      <c r="F439" s="184">
        <v>47.028100000000002</v>
      </c>
      <c r="G439" s="184">
        <v>47.028100000000002</v>
      </c>
      <c r="H439" s="184">
        <v>33.733400000000003</v>
      </c>
      <c r="I439" s="184">
        <v>17.550899999999999</v>
      </c>
      <c r="J439" s="184">
        <v>27.374099999999999</v>
      </c>
      <c r="K439" s="184">
        <v>22.671099999999999</v>
      </c>
      <c r="L439" s="184">
        <v>20.711300000000001</v>
      </c>
      <c r="M439" s="184">
        <v>26.133400000000002</v>
      </c>
      <c r="N439" s="184">
        <v>24.759</v>
      </c>
      <c r="O439" s="184">
        <v>0.30259999999999998</v>
      </c>
      <c r="P439" s="184">
        <v>3.3220000000000001</v>
      </c>
      <c r="Q439" s="184">
        <v>7.3285</v>
      </c>
      <c r="R439" s="184">
        <v>-1.054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44438</v>
      </c>
      <c r="E440" s="184">
        <v>37.251100000000001</v>
      </c>
      <c r="F440" s="184">
        <v>47.807200000000002</v>
      </c>
      <c r="G440" s="184">
        <v>47.807200000000002</v>
      </c>
      <c r="H440" s="184">
        <v>34.521299999999997</v>
      </c>
      <c r="I440" s="184">
        <v>18.334099999999999</v>
      </c>
      <c r="J440" s="184">
        <v>28.1662</v>
      </c>
      <c r="K440" s="184">
        <v>23.487100000000002</v>
      </c>
      <c r="L440" s="184">
        <v>21.627400000000002</v>
      </c>
      <c r="M440" s="184">
        <v>27.117100000000001</v>
      </c>
      <c r="N440" s="184">
        <v>25.734100000000002</v>
      </c>
      <c r="O440" s="184">
        <v>1.0063</v>
      </c>
      <c r="P440" s="184">
        <v>4.0864000000000003</v>
      </c>
      <c r="Q440" s="184">
        <v>6.5625999999999998</v>
      </c>
      <c r="R440" s="184">
        <v>-0.37840000000000001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44438</v>
      </c>
      <c r="E441" s="184">
        <v>45.638199999999998</v>
      </c>
      <c r="F441" s="184">
        <v>39.369</v>
      </c>
      <c r="G441" s="184">
        <v>39.369</v>
      </c>
      <c r="H441" s="184">
        <v>30.338200000000001</v>
      </c>
      <c r="I441" s="184">
        <v>4.6534000000000004</v>
      </c>
      <c r="J441" s="184">
        <v>8.3950999999999993</v>
      </c>
      <c r="K441" s="184">
        <v>8.3496000000000006</v>
      </c>
      <c r="L441" s="184">
        <v>8.1281999999999996</v>
      </c>
      <c r="M441" s="184">
        <v>12.120100000000001</v>
      </c>
      <c r="N441" s="184">
        <v>12.239100000000001</v>
      </c>
      <c r="O441" s="184">
        <v>7.6814999999999998</v>
      </c>
      <c r="P441" s="184">
        <v>7.7005999999999997</v>
      </c>
      <c r="Q441" s="184">
        <v>9.2538999999999998</v>
      </c>
      <c r="R441" s="184">
        <v>9.6819000000000006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44438</v>
      </c>
      <c r="E442" s="184">
        <v>47.4514</v>
      </c>
      <c r="F442" s="184">
        <v>39.975900000000003</v>
      </c>
      <c r="G442" s="184">
        <v>39.975900000000003</v>
      </c>
      <c r="H442" s="184">
        <v>30.951000000000001</v>
      </c>
      <c r="I442" s="184">
        <v>5.2660999999999998</v>
      </c>
      <c r="J442" s="184">
        <v>9.0136000000000003</v>
      </c>
      <c r="K442" s="184">
        <v>8.9552999999999994</v>
      </c>
      <c r="L442" s="184">
        <v>8.7565000000000008</v>
      </c>
      <c r="M442" s="184">
        <v>12.798400000000001</v>
      </c>
      <c r="N442" s="184">
        <v>12.9503</v>
      </c>
      <c r="O442" s="184">
        <v>8.2454000000000001</v>
      </c>
      <c r="P442" s="184">
        <v>8.2068999999999992</v>
      </c>
      <c r="Q442" s="184">
        <v>9.1079000000000008</v>
      </c>
      <c r="R442" s="184">
        <v>10.3436</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44438</v>
      </c>
      <c r="E443" s="184">
        <v>13.722</v>
      </c>
      <c r="F443" s="184">
        <v>93.006299999999996</v>
      </c>
      <c r="G443" s="184">
        <v>93.006299999999996</v>
      </c>
      <c r="H443" s="184">
        <v>68.215999999999994</v>
      </c>
      <c r="I443" s="184">
        <v>28.008600000000001</v>
      </c>
      <c r="J443" s="184">
        <v>25.2685</v>
      </c>
      <c r="K443" s="184">
        <v>31.290199999999999</v>
      </c>
      <c r="L443" s="184">
        <v>30.971499999999999</v>
      </c>
      <c r="M443" s="184">
        <v>33.573700000000002</v>
      </c>
      <c r="N443" s="184">
        <v>27.595099999999999</v>
      </c>
      <c r="O443" s="184">
        <v>3.5451000000000001</v>
      </c>
      <c r="P443" s="184">
        <v>4.1896000000000004</v>
      </c>
      <c r="Q443" s="184">
        <v>4.7927999999999997</v>
      </c>
      <c r="R443" s="184">
        <v>4.0434000000000001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44438</v>
      </c>
      <c r="E444" s="184">
        <v>14.910299999999999</v>
      </c>
      <c r="F444" s="184">
        <v>93.822500000000005</v>
      </c>
      <c r="G444" s="184">
        <v>93.822500000000005</v>
      </c>
      <c r="H444" s="184">
        <v>69.133099999999999</v>
      </c>
      <c r="I444" s="184">
        <v>28.998899999999999</v>
      </c>
      <c r="J444" s="184">
        <v>26.343399999999999</v>
      </c>
      <c r="K444" s="184">
        <v>32.457599999999999</v>
      </c>
      <c r="L444" s="184">
        <v>32.063800000000001</v>
      </c>
      <c r="M444" s="184">
        <v>34.7166</v>
      </c>
      <c r="N444" s="184">
        <v>28.6676</v>
      </c>
      <c r="O444" s="184">
        <v>4.3381999999999996</v>
      </c>
      <c r="P444" s="184">
        <v>5.2896000000000001</v>
      </c>
      <c r="Q444" s="184">
        <v>6.0884</v>
      </c>
      <c r="R444" s="184">
        <v>4.8015999999999996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44438</v>
      </c>
      <c r="E445" s="184">
        <v>27.451699999999999</v>
      </c>
      <c r="F445" s="184">
        <v>86.053899999999999</v>
      </c>
      <c r="G445" s="184">
        <v>86.053899999999999</v>
      </c>
      <c r="H445" s="184">
        <v>86.781499999999994</v>
      </c>
      <c r="I445" s="184">
        <v>15.5152</v>
      </c>
      <c r="J445" s="184">
        <v>8.8630999999999993</v>
      </c>
      <c r="K445" s="184">
        <v>24.465</v>
      </c>
      <c r="L445" s="184">
        <v>24.806999999999999</v>
      </c>
      <c r="M445" s="184">
        <v>29.8187</v>
      </c>
      <c r="N445" s="184">
        <v>29.538399999999999</v>
      </c>
      <c r="O445" s="184">
        <v>12.5884</v>
      </c>
      <c r="P445" s="184">
        <v>11.909599999999999</v>
      </c>
      <c r="Q445" s="184">
        <v>11.270300000000001</v>
      </c>
      <c r="R445" s="184">
        <v>19.581299999999999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44438</v>
      </c>
      <c r="E446" s="184">
        <v>25.6282</v>
      </c>
      <c r="F446" s="184">
        <v>85.286900000000003</v>
      </c>
      <c r="G446" s="184">
        <v>85.286900000000003</v>
      </c>
      <c r="H446" s="184">
        <v>86.014399999999995</v>
      </c>
      <c r="I446" s="184">
        <v>14.762700000000001</v>
      </c>
      <c r="J446" s="184">
        <v>8.1044999999999998</v>
      </c>
      <c r="K446" s="184">
        <v>23.668399999999998</v>
      </c>
      <c r="L446" s="184">
        <v>24.1326</v>
      </c>
      <c r="M446" s="184">
        <v>29.044499999999999</v>
      </c>
      <c r="N446" s="184">
        <v>28.694400000000002</v>
      </c>
      <c r="O446" s="184">
        <v>11.7469</v>
      </c>
      <c r="P446" s="184">
        <v>10.987500000000001</v>
      </c>
      <c r="Q446" s="184">
        <v>10.3339</v>
      </c>
      <c r="R446" s="184">
        <v>18.700900000000001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44438</v>
      </c>
      <c r="E447" s="184">
        <v>17.291499999999999</v>
      </c>
      <c r="F447" s="184">
        <v>31.321200000000001</v>
      </c>
      <c r="G447" s="184">
        <v>31.321200000000001</v>
      </c>
      <c r="H447" s="184">
        <v>23.718900000000001</v>
      </c>
      <c r="I447" s="184">
        <v>14.1485</v>
      </c>
      <c r="J447" s="184">
        <v>15.2293</v>
      </c>
      <c r="K447" s="184">
        <v>7.2211999999999996</v>
      </c>
      <c r="L447" s="184">
        <v>8.3550000000000004</v>
      </c>
      <c r="M447" s="184">
        <v>6.048</v>
      </c>
      <c r="N447" s="184">
        <v>8.3953000000000007</v>
      </c>
      <c r="O447" s="184">
        <v>6.8418999999999999</v>
      </c>
      <c r="P447" s="184">
        <v>6.2817999999999996</v>
      </c>
      <c r="Q447" s="184">
        <v>7.7465999999999999</v>
      </c>
      <c r="R447" s="184">
        <v>7.5278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44438</v>
      </c>
      <c r="E448" s="184">
        <v>17.819500000000001</v>
      </c>
      <c r="F448" s="184">
        <v>32.106499999999997</v>
      </c>
      <c r="G448" s="184">
        <v>32.106499999999997</v>
      </c>
      <c r="H448" s="184">
        <v>24.4895</v>
      </c>
      <c r="I448" s="184">
        <v>14.911</v>
      </c>
      <c r="J448" s="184">
        <v>15.9862</v>
      </c>
      <c r="K448" s="184">
        <v>7.9813999999999998</v>
      </c>
      <c r="L448" s="184">
        <v>9.1380999999999997</v>
      </c>
      <c r="M448" s="184">
        <v>6.8380999999999998</v>
      </c>
      <c r="N448" s="184">
        <v>9.2112999999999996</v>
      </c>
      <c r="O448" s="184">
        <v>7.5284000000000004</v>
      </c>
      <c r="P448" s="184">
        <v>6.7979000000000003</v>
      </c>
      <c r="Q448" s="184">
        <v>8.1890000000000001</v>
      </c>
      <c r="R448" s="184">
        <v>8.3367000000000004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44438</v>
      </c>
      <c r="E449" s="184">
        <v>76.203199999999995</v>
      </c>
      <c r="F449" s="184">
        <v>101.21380000000001</v>
      </c>
      <c r="G449" s="184">
        <v>101.21380000000001</v>
      </c>
      <c r="H449" s="184">
        <v>77.082700000000003</v>
      </c>
      <c r="I449" s="184">
        <v>13.2476</v>
      </c>
      <c r="J449" s="184">
        <v>16.231100000000001</v>
      </c>
      <c r="K449" s="184">
        <v>17.456800000000001</v>
      </c>
      <c r="L449" s="184">
        <v>19.415099999999999</v>
      </c>
      <c r="M449" s="184">
        <v>25.5534</v>
      </c>
      <c r="N449" s="184">
        <v>25.720300000000002</v>
      </c>
      <c r="O449" s="184">
        <v>13.0175</v>
      </c>
      <c r="P449" s="184">
        <v>12.3774</v>
      </c>
      <c r="Q449" s="184">
        <v>12.1487</v>
      </c>
      <c r="R449" s="184">
        <v>17.032900000000001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44438</v>
      </c>
      <c r="E450" s="184">
        <v>80.67</v>
      </c>
      <c r="F450" s="184">
        <v>102.4786</v>
      </c>
      <c r="G450" s="184">
        <v>102.4786</v>
      </c>
      <c r="H450" s="184">
        <v>78.356300000000005</v>
      </c>
      <c r="I450" s="184">
        <v>14.4961</v>
      </c>
      <c r="J450" s="184">
        <v>17.500900000000001</v>
      </c>
      <c r="K450" s="184">
        <v>18.770499999999998</v>
      </c>
      <c r="L450" s="184">
        <v>20.844200000000001</v>
      </c>
      <c r="M450" s="184">
        <v>27.124700000000001</v>
      </c>
      <c r="N450" s="184">
        <v>27.369800000000001</v>
      </c>
      <c r="O450" s="184">
        <v>14.2531</v>
      </c>
      <c r="P450" s="184">
        <v>13.204000000000001</v>
      </c>
      <c r="Q450" s="184">
        <v>12.4549</v>
      </c>
      <c r="R450" s="184">
        <v>18.5335</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44438</v>
      </c>
      <c r="E451" s="184">
        <v>35.221499999999999</v>
      </c>
      <c r="F451" s="184">
        <v>12.4483</v>
      </c>
      <c r="G451" s="184">
        <v>12.4483</v>
      </c>
      <c r="H451" s="184">
        <v>11.216100000000001</v>
      </c>
      <c r="I451" s="184">
        <v>10.4625</v>
      </c>
      <c r="J451" s="184">
        <v>9.2279999999999998</v>
      </c>
      <c r="K451" s="184">
        <v>5.3977000000000004</v>
      </c>
      <c r="L451" s="184">
        <v>5.9530000000000003</v>
      </c>
      <c r="M451" s="184">
        <v>5.2502000000000004</v>
      </c>
      <c r="N451" s="184">
        <v>6.5236000000000001</v>
      </c>
      <c r="O451" s="184">
        <v>7.9474</v>
      </c>
      <c r="P451" s="184">
        <v>7.5252999999999997</v>
      </c>
      <c r="Q451" s="184">
        <v>7.3672000000000004</v>
      </c>
      <c r="R451" s="184">
        <v>7.8647999999999998</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44438</v>
      </c>
      <c r="E452" s="184">
        <v>36.320399999999999</v>
      </c>
      <c r="F452" s="184">
        <v>12.776199999999999</v>
      </c>
      <c r="G452" s="184">
        <v>12.776199999999999</v>
      </c>
      <c r="H452" s="184">
        <v>11.539300000000001</v>
      </c>
      <c r="I452" s="184">
        <v>10.7951</v>
      </c>
      <c r="J452" s="184">
        <v>9.5591000000000008</v>
      </c>
      <c r="K452" s="184">
        <v>5.7248000000000001</v>
      </c>
      <c r="L452" s="184">
        <v>6.2198000000000002</v>
      </c>
      <c r="M452" s="184">
        <v>5.4893000000000001</v>
      </c>
      <c r="N452" s="184">
        <v>6.7721999999999998</v>
      </c>
      <c r="O452" s="184">
        <v>8.4041999999999994</v>
      </c>
      <c r="P452" s="184">
        <v>8.0139999999999993</v>
      </c>
      <c r="Q452" s="184">
        <v>8.8903999999999996</v>
      </c>
      <c r="R452" s="184">
        <v>8.1471</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44438</v>
      </c>
      <c r="E453" s="184">
        <v>43.066000000000003</v>
      </c>
      <c r="F453" s="184">
        <v>39.652299999999997</v>
      </c>
      <c r="G453" s="184">
        <v>39.652299999999997</v>
      </c>
      <c r="H453" s="184">
        <v>26.9938</v>
      </c>
      <c r="I453" s="184">
        <v>7.8559000000000001</v>
      </c>
      <c r="J453" s="184">
        <v>7.0021000000000004</v>
      </c>
      <c r="K453" s="184">
        <v>10.7037</v>
      </c>
      <c r="L453" s="184">
        <v>13.282400000000001</v>
      </c>
      <c r="M453" s="184">
        <v>13.4245</v>
      </c>
      <c r="N453" s="184">
        <v>14.7295</v>
      </c>
      <c r="O453" s="184">
        <v>9.5906000000000002</v>
      </c>
      <c r="P453" s="184">
        <v>8.3478999999999992</v>
      </c>
      <c r="Q453" s="184">
        <v>8.593</v>
      </c>
      <c r="R453" s="184">
        <v>10.658099999999999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44438</v>
      </c>
      <c r="E454" s="184">
        <v>45.08</v>
      </c>
      <c r="F454" s="184">
        <v>40.319899999999997</v>
      </c>
      <c r="G454" s="184">
        <v>40.319899999999997</v>
      </c>
      <c r="H454" s="184">
        <v>27.674900000000001</v>
      </c>
      <c r="I454" s="184">
        <v>8.5352999999999994</v>
      </c>
      <c r="J454" s="184">
        <v>7.6841999999999997</v>
      </c>
      <c r="K454" s="184">
        <v>11.396800000000001</v>
      </c>
      <c r="L454" s="184">
        <v>13.9048</v>
      </c>
      <c r="M454" s="184">
        <v>14.026300000000001</v>
      </c>
      <c r="N454" s="184">
        <v>15.3361</v>
      </c>
      <c r="O454" s="184">
        <v>10.193899999999999</v>
      </c>
      <c r="P454" s="184">
        <v>8.9040999999999997</v>
      </c>
      <c r="Q454" s="184">
        <v>9.3788999999999998</v>
      </c>
      <c r="R454" s="184">
        <v>11.300800000000001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44438</v>
      </c>
      <c r="E455" s="184">
        <v>36.358699999999999</v>
      </c>
      <c r="F455" s="184">
        <v>10.1477</v>
      </c>
      <c r="G455" s="184">
        <v>10.1477</v>
      </c>
      <c r="H455" s="184">
        <v>5.5846999999999998</v>
      </c>
      <c r="I455" s="184">
        <v>6.3848000000000003</v>
      </c>
      <c r="J455" s="184">
        <v>6.4634</v>
      </c>
      <c r="K455" s="184">
        <v>5.1707000000000001</v>
      </c>
      <c r="L455" s="184">
        <v>6.4645000000000001</v>
      </c>
      <c r="M455" s="184">
        <v>3.9824999999999999</v>
      </c>
      <c r="N455" s="184">
        <v>5.6906999999999996</v>
      </c>
      <c r="O455" s="184">
        <v>9.1597000000000008</v>
      </c>
      <c r="P455" s="184">
        <v>8.0071999999999992</v>
      </c>
      <c r="Q455" s="184">
        <v>8.6577000000000002</v>
      </c>
      <c r="R455" s="184">
        <v>8.1816999999999993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44438</v>
      </c>
      <c r="E456" s="184">
        <v>35.065199999999997</v>
      </c>
      <c r="F456" s="184">
        <v>9.7925000000000004</v>
      </c>
      <c r="G456" s="184">
        <v>9.7925000000000004</v>
      </c>
      <c r="H456" s="184">
        <v>5.2396000000000003</v>
      </c>
      <c r="I456" s="184">
        <v>6.0297000000000001</v>
      </c>
      <c r="J456" s="184">
        <v>6.1092000000000004</v>
      </c>
      <c r="K456" s="184">
        <v>4.8140000000000001</v>
      </c>
      <c r="L456" s="184">
        <v>6.0987</v>
      </c>
      <c r="M456" s="184">
        <v>3.6086</v>
      </c>
      <c r="N456" s="184">
        <v>5.3022</v>
      </c>
      <c r="O456" s="184">
        <v>8.7538</v>
      </c>
      <c r="P456" s="184">
        <v>7.5749000000000004</v>
      </c>
      <c r="Q456" s="184">
        <v>7.6721000000000004</v>
      </c>
      <c r="R456" s="184">
        <v>7.7731000000000003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44438</v>
      </c>
      <c r="E457" s="184">
        <v>26.7743</v>
      </c>
      <c r="F457" s="184">
        <v>53.4</v>
      </c>
      <c r="G457" s="184">
        <v>53.4</v>
      </c>
      <c r="H457" s="184">
        <v>41.596699999999998</v>
      </c>
      <c r="I457" s="184">
        <v>14.776</v>
      </c>
      <c r="J457" s="184">
        <v>21.151800000000001</v>
      </c>
      <c r="K457" s="184">
        <v>13.4194</v>
      </c>
      <c r="L457" s="184">
        <v>11.479699999999999</v>
      </c>
      <c r="M457" s="184">
        <v>11.340299999999999</v>
      </c>
      <c r="N457" s="184">
        <v>11.7356</v>
      </c>
      <c r="O457" s="184">
        <v>8.0452999999999992</v>
      </c>
      <c r="P457" s="184">
        <v>8.3040000000000003</v>
      </c>
      <c r="Q457" s="184">
        <v>9.2035999999999998</v>
      </c>
      <c r="R457" s="184">
        <v>9.9215</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44438</v>
      </c>
      <c r="E458" s="184">
        <v>25.551100000000002</v>
      </c>
      <c r="F458" s="184">
        <v>52.749299999999998</v>
      </c>
      <c r="G458" s="184">
        <v>52.749299999999998</v>
      </c>
      <c r="H458" s="184">
        <v>40.908499999999997</v>
      </c>
      <c r="I458" s="184">
        <v>14.0913</v>
      </c>
      <c r="J458" s="184">
        <v>20.463899999999999</v>
      </c>
      <c r="K458" s="184">
        <v>12.731999999999999</v>
      </c>
      <c r="L458" s="184">
        <v>10.7788</v>
      </c>
      <c r="M458" s="184">
        <v>10.612500000000001</v>
      </c>
      <c r="N458" s="184">
        <v>10.9842</v>
      </c>
      <c r="O458" s="184">
        <v>7.2652000000000001</v>
      </c>
      <c r="P458" s="184">
        <v>7.5707000000000004</v>
      </c>
      <c r="Q458" s="184">
        <v>8.4563000000000006</v>
      </c>
      <c r="R458" s="184">
        <v>9.1776</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44438</v>
      </c>
      <c r="E459" s="184">
        <v>30.002099999999999</v>
      </c>
      <c r="F459" s="184">
        <v>85.9255</v>
      </c>
      <c r="G459" s="184">
        <v>85.9255</v>
      </c>
      <c r="H459" s="184">
        <v>82.321200000000005</v>
      </c>
      <c r="I459" s="184">
        <v>19.4102</v>
      </c>
      <c r="J459" s="184">
        <v>26.627600000000001</v>
      </c>
      <c r="K459" s="184">
        <v>25.101199999999999</v>
      </c>
      <c r="L459" s="184">
        <v>22.4084</v>
      </c>
      <c r="M459" s="184">
        <v>21.903099999999998</v>
      </c>
      <c r="N459" s="184">
        <v>21.757300000000001</v>
      </c>
      <c r="O459" s="184">
        <v>9.2515000000000001</v>
      </c>
      <c r="P459" s="184">
        <v>9.2898999999999994</v>
      </c>
      <c r="Q459" s="184">
        <v>10.041700000000001</v>
      </c>
      <c r="R459" s="184">
        <v>14.5562</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44438</v>
      </c>
      <c r="E460" s="184">
        <v>28.703700000000001</v>
      </c>
      <c r="F460" s="184">
        <v>85.1541</v>
      </c>
      <c r="G460" s="184">
        <v>85.1541</v>
      </c>
      <c r="H460" s="184">
        <v>81.549000000000007</v>
      </c>
      <c r="I460" s="184">
        <v>18.628499999999999</v>
      </c>
      <c r="J460" s="184">
        <v>25.8352</v>
      </c>
      <c r="K460" s="184">
        <v>24.290700000000001</v>
      </c>
      <c r="L460" s="184">
        <v>21.593399999999999</v>
      </c>
      <c r="M460" s="184">
        <v>21.047699999999999</v>
      </c>
      <c r="N460" s="184">
        <v>20.876799999999999</v>
      </c>
      <c r="O460" s="184">
        <v>8.4910999999999994</v>
      </c>
      <c r="P460" s="184">
        <v>8.5917999999999992</v>
      </c>
      <c r="Q460" s="184">
        <v>9.5536999999999992</v>
      </c>
      <c r="R460" s="184">
        <v>13.7624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44438</v>
      </c>
      <c r="E461" s="184">
        <v>130.30000000000001</v>
      </c>
      <c r="F461" s="184">
        <v>93.243099999999998</v>
      </c>
      <c r="G461" s="184">
        <v>93.243099999999998</v>
      </c>
      <c r="H461" s="184">
        <v>108.7067</v>
      </c>
      <c r="I461" s="184">
        <v>36.088299999999997</v>
      </c>
      <c r="J461" s="184">
        <v>22.8352</v>
      </c>
      <c r="K461" s="184">
        <v>32.3964</v>
      </c>
      <c r="L461" s="184">
        <v>29.671399999999998</v>
      </c>
      <c r="M461" s="184">
        <v>31.25</v>
      </c>
      <c r="N461" s="184">
        <v>33.284799999999997</v>
      </c>
      <c r="O461" s="184">
        <v>18.835000000000001</v>
      </c>
      <c r="P461" s="184">
        <v>14.413500000000001</v>
      </c>
      <c r="Q461" s="184">
        <v>16.230899999999998</v>
      </c>
      <c r="R461" s="184">
        <v>25.385200000000001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44438</v>
      </c>
      <c r="E462" s="184">
        <v>136.16200000000001</v>
      </c>
      <c r="F462" s="184">
        <v>94.006699999999995</v>
      </c>
      <c r="G462" s="184">
        <v>94.006699999999995</v>
      </c>
      <c r="H462" s="184">
        <v>109.4765</v>
      </c>
      <c r="I462" s="184">
        <v>36.855400000000003</v>
      </c>
      <c r="J462" s="184">
        <v>23.648800000000001</v>
      </c>
      <c r="K462" s="184">
        <v>33.270499999999998</v>
      </c>
      <c r="L462" s="184">
        <v>30.573699999999999</v>
      </c>
      <c r="M462" s="184">
        <v>32.122399999999999</v>
      </c>
      <c r="N462" s="184">
        <v>34.206000000000003</v>
      </c>
      <c r="O462" s="184">
        <v>19.598800000000001</v>
      </c>
      <c r="P462" s="184">
        <v>15.244</v>
      </c>
      <c r="Q462" s="184">
        <v>15.4742</v>
      </c>
      <c r="R462" s="184">
        <v>26.0732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44438</v>
      </c>
      <c r="E463" s="184">
        <v>23.2699</v>
      </c>
      <c r="F463" s="184">
        <v>46.870399999999997</v>
      </c>
      <c r="G463" s="184">
        <v>46.870399999999997</v>
      </c>
      <c r="H463" s="184">
        <v>35.623699999999999</v>
      </c>
      <c r="I463" s="184">
        <v>15.8712</v>
      </c>
      <c r="J463" s="184">
        <v>13.816800000000001</v>
      </c>
      <c r="K463" s="184">
        <v>9.0482999999999993</v>
      </c>
      <c r="L463" s="184">
        <v>11.0684</v>
      </c>
      <c r="M463" s="184">
        <v>11.6234</v>
      </c>
      <c r="N463" s="184">
        <v>12.5161</v>
      </c>
      <c r="O463" s="184">
        <v>9.5376999999999992</v>
      </c>
      <c r="P463" s="184">
        <v>8.5310000000000006</v>
      </c>
      <c r="Q463" s="184">
        <v>9.6781000000000006</v>
      </c>
      <c r="R463" s="184">
        <v>11.3675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44438</v>
      </c>
      <c r="E464" s="184">
        <v>23.060199999999998</v>
      </c>
      <c r="F464" s="184">
        <v>46.500700000000002</v>
      </c>
      <c r="G464" s="184">
        <v>46.500700000000002</v>
      </c>
      <c r="H464" s="184">
        <v>35.262300000000003</v>
      </c>
      <c r="I464" s="184">
        <v>15.5014</v>
      </c>
      <c r="J464" s="184">
        <v>13.4475</v>
      </c>
      <c r="K464" s="184">
        <v>8.6692</v>
      </c>
      <c r="L464" s="184">
        <v>10.6783</v>
      </c>
      <c r="M464" s="184">
        <v>11.2203</v>
      </c>
      <c r="N464" s="184">
        <v>12.1013</v>
      </c>
      <c r="O464" s="184">
        <v>9.2500999999999998</v>
      </c>
      <c r="P464" s="184">
        <v>8.3222000000000005</v>
      </c>
      <c r="Q464" s="184">
        <v>9.5129999999999999</v>
      </c>
      <c r="R464" s="184">
        <v>11.0297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55.443113636363634</v>
      </c>
      <c r="G465" s="186">
        <v>55.443113636363634</v>
      </c>
      <c r="H465" s="186">
        <v>45.74763181818183</v>
      </c>
      <c r="I465" s="186">
        <v>15.444652272727275</v>
      </c>
      <c r="J465" s="186">
        <v>16.27595909090909</v>
      </c>
      <c r="K465" s="186">
        <v>17.11566818181818</v>
      </c>
      <c r="L465" s="186">
        <v>16.983725000000007</v>
      </c>
      <c r="M465" s="186">
        <v>18.302777272727266</v>
      </c>
      <c r="N465" s="186">
        <v>18.845700000000004</v>
      </c>
      <c r="O465" s="186">
        <v>9.165931578947367</v>
      </c>
      <c r="P465" s="186">
        <v>8.7492289473684224</v>
      </c>
      <c r="Q465" s="186">
        <v>9.4907909090909062</v>
      </c>
      <c r="R465" s="186">
        <v>12.064042105263157</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50.27825</v>
      </c>
      <c r="G466" s="186">
        <v>50.27825</v>
      </c>
      <c r="H466" s="186">
        <v>38.266099999999994</v>
      </c>
      <c r="I466" s="186">
        <v>14.843499999999999</v>
      </c>
      <c r="J466" s="186">
        <v>14.288650000000001</v>
      </c>
      <c r="K466" s="186">
        <v>14.03115</v>
      </c>
      <c r="L466" s="186">
        <v>14.321200000000001</v>
      </c>
      <c r="M466" s="186">
        <v>14.838050000000001</v>
      </c>
      <c r="N466" s="186">
        <v>16.24905</v>
      </c>
      <c r="O466" s="186">
        <v>8.9297500000000003</v>
      </c>
      <c r="P466" s="186">
        <v>8.335049999999999</v>
      </c>
      <c r="Q466" s="186">
        <v>9.2287499999999998</v>
      </c>
      <c r="R466" s="186">
        <v>10.8093</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44438</v>
      </c>
      <c r="E469" s="184">
        <v>242.98</v>
      </c>
      <c r="F469" s="184">
        <v>0.88859999999999995</v>
      </c>
      <c r="G469" s="184">
        <v>0.88859999999999995</v>
      </c>
      <c r="H469" s="184">
        <v>3.1412</v>
      </c>
      <c r="I469" s="184">
        <v>0.57950000000000002</v>
      </c>
      <c r="J469" s="184">
        <v>-0.2054</v>
      </c>
      <c r="K469" s="184">
        <v>11.106999999999999</v>
      </c>
      <c r="L469" s="184">
        <v>26.697299999999998</v>
      </c>
      <c r="M469" s="184">
        <v>37.129600000000003</v>
      </c>
      <c r="N469" s="184">
        <v>44.967500000000001</v>
      </c>
      <c r="O469" s="184">
        <v>10.942600000000001</v>
      </c>
      <c r="P469" s="184">
        <v>10.704599999999999</v>
      </c>
      <c r="Q469" s="184">
        <v>18.750599999999999</v>
      </c>
      <c r="R469" s="184">
        <v>28.061699999999998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44438</v>
      </c>
      <c r="E470" s="184">
        <v>259.02999999999997</v>
      </c>
      <c r="F470" s="184">
        <v>0.89590000000000003</v>
      </c>
      <c r="G470" s="184">
        <v>0.89590000000000003</v>
      </c>
      <c r="H470" s="184">
        <v>3.1581000000000001</v>
      </c>
      <c r="I470" s="184">
        <v>0.60589999999999999</v>
      </c>
      <c r="J470" s="184">
        <v>-0.1542</v>
      </c>
      <c r="K470" s="184">
        <v>11.286300000000001</v>
      </c>
      <c r="L470" s="184">
        <v>27.093900000000001</v>
      </c>
      <c r="M470" s="184">
        <v>37.7819</v>
      </c>
      <c r="N470" s="184">
        <v>45.932400000000001</v>
      </c>
      <c r="O470" s="184">
        <v>11.6851</v>
      </c>
      <c r="P470" s="184">
        <v>11.498699999999999</v>
      </c>
      <c r="Q470" s="184">
        <v>12.207700000000001</v>
      </c>
      <c r="R470" s="184">
        <v>28.9086</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44438</v>
      </c>
      <c r="E471" s="184">
        <v>13.438000000000001</v>
      </c>
      <c r="F471" s="184">
        <v>1.2125999999999999</v>
      </c>
      <c r="G471" s="184">
        <v>1.2125999999999999</v>
      </c>
      <c r="H471" s="184">
        <v>3.2342</v>
      </c>
      <c r="I471" s="184">
        <v>2.2290000000000001</v>
      </c>
      <c r="J471" s="184">
        <v>4.0011999999999999</v>
      </c>
      <c r="K471" s="184">
        <v>14.4146</v>
      </c>
      <c r="L471" s="184">
        <v>24.564299999999999</v>
      </c>
      <c r="M471" s="184"/>
      <c r="N471" s="184"/>
      <c r="O471" s="184"/>
      <c r="P471" s="184"/>
      <c r="Q471" s="184">
        <v>34.380000000000003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44438</v>
      </c>
      <c r="E472" s="184">
        <v>13.281000000000001</v>
      </c>
      <c r="F472" s="184">
        <v>1.1962999999999999</v>
      </c>
      <c r="G472" s="184">
        <v>1.1962999999999999</v>
      </c>
      <c r="H472" s="184">
        <v>3.2014999999999998</v>
      </c>
      <c r="I472" s="184">
        <v>2.1615000000000002</v>
      </c>
      <c r="J472" s="184">
        <v>3.8552</v>
      </c>
      <c r="K472" s="184">
        <v>13.9315</v>
      </c>
      <c r="L472" s="184">
        <v>23.5212</v>
      </c>
      <c r="M472" s="184"/>
      <c r="N472" s="184"/>
      <c r="O472" s="184"/>
      <c r="P472" s="184"/>
      <c r="Q472" s="184">
        <v>32.81</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44438</v>
      </c>
      <c r="E473" s="184">
        <v>24.58</v>
      </c>
      <c r="F473" s="184">
        <v>1.2356</v>
      </c>
      <c r="G473" s="184">
        <v>1.2356</v>
      </c>
      <c r="H473" s="184">
        <v>3.1040000000000001</v>
      </c>
      <c r="I473" s="184">
        <v>0.49059999999999998</v>
      </c>
      <c r="J473" s="184">
        <v>3.4512</v>
      </c>
      <c r="K473" s="184">
        <v>12.804</v>
      </c>
      <c r="L473" s="184">
        <v>24.4557</v>
      </c>
      <c r="M473" s="184">
        <v>47.894100000000002</v>
      </c>
      <c r="N473" s="184">
        <v>58.785499999999999</v>
      </c>
      <c r="O473" s="184">
        <v>11.098000000000001</v>
      </c>
      <c r="P473" s="184">
        <v>12.378</v>
      </c>
      <c r="Q473" s="184">
        <v>13.1187</v>
      </c>
      <c r="R473" s="184">
        <v>26.790900000000001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44438</v>
      </c>
      <c r="E474" s="184">
        <v>25.98</v>
      </c>
      <c r="F474" s="184">
        <v>1.2471000000000001</v>
      </c>
      <c r="G474" s="184">
        <v>1.2471000000000001</v>
      </c>
      <c r="H474" s="184">
        <v>3.0952000000000002</v>
      </c>
      <c r="I474" s="184">
        <v>0.50290000000000001</v>
      </c>
      <c r="J474" s="184">
        <v>3.5472000000000001</v>
      </c>
      <c r="K474" s="184">
        <v>13.0548</v>
      </c>
      <c r="L474" s="184">
        <v>25.024100000000001</v>
      </c>
      <c r="M474" s="184">
        <v>48.9679</v>
      </c>
      <c r="N474" s="184">
        <v>60.2714</v>
      </c>
      <c r="O474" s="184">
        <v>12.0329</v>
      </c>
      <c r="P474" s="184">
        <v>13.2682</v>
      </c>
      <c r="Q474" s="184">
        <v>13.9808</v>
      </c>
      <c r="R474" s="184">
        <v>27.863900000000001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44438</v>
      </c>
      <c r="E475" s="184">
        <v>16.93</v>
      </c>
      <c r="F475" s="184">
        <v>1.256</v>
      </c>
      <c r="G475" s="184">
        <v>1.256</v>
      </c>
      <c r="H475" s="184">
        <v>2.7305999999999999</v>
      </c>
      <c r="I475" s="184">
        <v>1.804</v>
      </c>
      <c r="J475" s="184">
        <v>4.5707000000000004</v>
      </c>
      <c r="K475" s="184">
        <v>10.077999999999999</v>
      </c>
      <c r="L475" s="184">
        <v>19.9008</v>
      </c>
      <c r="M475" s="184">
        <v>30.6327</v>
      </c>
      <c r="N475" s="184">
        <v>40.965899999999998</v>
      </c>
      <c r="O475" s="184"/>
      <c r="P475" s="184"/>
      <c r="Q475" s="184">
        <v>21.5915</v>
      </c>
      <c r="R475" s="184">
        <v>29.1051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44438</v>
      </c>
      <c r="E476" s="184">
        <v>16.309999999999999</v>
      </c>
      <c r="F476" s="184">
        <v>1.2415</v>
      </c>
      <c r="G476" s="184">
        <v>1.2415</v>
      </c>
      <c r="H476" s="184">
        <v>2.7078000000000002</v>
      </c>
      <c r="I476" s="184">
        <v>1.7466999999999999</v>
      </c>
      <c r="J476" s="184">
        <v>4.4843000000000002</v>
      </c>
      <c r="K476" s="184">
        <v>9.7576999999999998</v>
      </c>
      <c r="L476" s="184">
        <v>19.225100000000001</v>
      </c>
      <c r="M476" s="184">
        <v>29.650200000000002</v>
      </c>
      <c r="N476" s="184">
        <v>39.521000000000001</v>
      </c>
      <c r="O476" s="184"/>
      <c r="P476" s="184"/>
      <c r="Q476" s="184">
        <v>19.918700000000001</v>
      </c>
      <c r="R476" s="184">
        <v>27.4771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44438</v>
      </c>
      <c r="E477" s="184">
        <v>84.42</v>
      </c>
      <c r="F477" s="184">
        <v>1.1503000000000001</v>
      </c>
      <c r="G477" s="184">
        <v>1.1503000000000001</v>
      </c>
      <c r="H477" s="184">
        <v>2.7757000000000001</v>
      </c>
      <c r="I477" s="184">
        <v>1.5884</v>
      </c>
      <c r="J477" s="184">
        <v>4.9347000000000003</v>
      </c>
      <c r="K477" s="184">
        <v>13.666399999999999</v>
      </c>
      <c r="L477" s="184">
        <v>22.9895</v>
      </c>
      <c r="M477" s="184">
        <v>38.144300000000001</v>
      </c>
      <c r="N477" s="184">
        <v>50.992699999999999</v>
      </c>
      <c r="O477" s="184">
        <v>14.8735</v>
      </c>
      <c r="P477" s="184">
        <v>16.554500000000001</v>
      </c>
      <c r="Q477" s="184">
        <v>13.4666</v>
      </c>
      <c r="R477" s="184">
        <v>30.664100000000001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44438</v>
      </c>
      <c r="E478" s="184">
        <v>88.29</v>
      </c>
      <c r="F478" s="184">
        <v>1.1572</v>
      </c>
      <c r="G478" s="184">
        <v>1.1572</v>
      </c>
      <c r="H478" s="184">
        <v>2.7942999999999998</v>
      </c>
      <c r="I478" s="184">
        <v>1.6112</v>
      </c>
      <c r="J478" s="184">
        <v>4.9821999999999997</v>
      </c>
      <c r="K478" s="184">
        <v>13.805099999999999</v>
      </c>
      <c r="L478" s="184">
        <v>23.275600000000001</v>
      </c>
      <c r="M478" s="184">
        <v>38.602800000000002</v>
      </c>
      <c r="N478" s="184">
        <v>51.674999999999997</v>
      </c>
      <c r="O478" s="184">
        <v>15.559699999999999</v>
      </c>
      <c r="P478" s="184">
        <v>17.141500000000001</v>
      </c>
      <c r="Q478" s="184">
        <v>14.9184</v>
      </c>
      <c r="R478" s="184">
        <v>31.319299999999998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44438</v>
      </c>
      <c r="E479" s="184">
        <v>75.566500000000005</v>
      </c>
      <c r="F479" s="184">
        <v>0.84350000000000003</v>
      </c>
      <c r="G479" s="184">
        <v>0.84350000000000003</v>
      </c>
      <c r="H479" s="184">
        <v>1.7094</v>
      </c>
      <c r="I479" s="184">
        <v>0.27300000000000002</v>
      </c>
      <c r="J479" s="184">
        <v>1.5792999999999999</v>
      </c>
      <c r="K479" s="184">
        <v>10.492800000000001</v>
      </c>
      <c r="L479" s="184">
        <v>21.880099999999999</v>
      </c>
      <c r="M479" s="184">
        <v>45.496499999999997</v>
      </c>
      <c r="N479" s="184">
        <v>61.689700000000002</v>
      </c>
      <c r="O479" s="184">
        <v>15.7341</v>
      </c>
      <c r="P479" s="184">
        <v>15.255800000000001</v>
      </c>
      <c r="Q479" s="184">
        <v>14.135999999999999</v>
      </c>
      <c r="R479" s="184">
        <v>30.734400000000001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44438</v>
      </c>
      <c r="E480" s="184">
        <v>80.195300000000003</v>
      </c>
      <c r="F480" s="184">
        <v>0.84899999999999998</v>
      </c>
      <c r="G480" s="184">
        <v>0.84899999999999998</v>
      </c>
      <c r="H480" s="184">
        <v>1.7224999999999999</v>
      </c>
      <c r="I480" s="184">
        <v>0.29949999999999999</v>
      </c>
      <c r="J480" s="184">
        <v>1.6394</v>
      </c>
      <c r="K480" s="184">
        <v>10.6907</v>
      </c>
      <c r="L480" s="184">
        <v>22.318300000000001</v>
      </c>
      <c r="M480" s="184">
        <v>46.323599999999999</v>
      </c>
      <c r="N480" s="184">
        <v>63.015799999999999</v>
      </c>
      <c r="O480" s="184">
        <v>16.686900000000001</v>
      </c>
      <c r="P480" s="184">
        <v>16.154399999999999</v>
      </c>
      <c r="Q480" s="184">
        <v>15.288</v>
      </c>
      <c r="R480" s="184">
        <v>31.9556</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44438</v>
      </c>
      <c r="E481" s="184">
        <v>110.2621</v>
      </c>
      <c r="F481" s="184">
        <v>0.92230000000000001</v>
      </c>
      <c r="G481" s="184">
        <v>0.92230000000000001</v>
      </c>
      <c r="H481" s="184">
        <v>2.6495000000000002</v>
      </c>
      <c r="I481" s="184">
        <v>2.3826999999999998</v>
      </c>
      <c r="J481" s="184">
        <v>5.0396000000000001</v>
      </c>
      <c r="K481" s="184">
        <v>15.3827</v>
      </c>
      <c r="L481" s="184">
        <v>28.864000000000001</v>
      </c>
      <c r="M481" s="184">
        <v>45.491999999999997</v>
      </c>
      <c r="N481" s="184">
        <v>54.540199999999999</v>
      </c>
      <c r="O481" s="184">
        <v>16.2256</v>
      </c>
      <c r="P481" s="184">
        <v>16.181899999999999</v>
      </c>
      <c r="Q481" s="184">
        <v>14.2342</v>
      </c>
      <c r="R481" s="184">
        <v>30.108000000000001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44438</v>
      </c>
      <c r="E482" s="184">
        <v>104.5963</v>
      </c>
      <c r="F482" s="184">
        <v>0.91739999999999999</v>
      </c>
      <c r="G482" s="184">
        <v>0.91739999999999999</v>
      </c>
      <c r="H482" s="184">
        <v>2.6375999999999999</v>
      </c>
      <c r="I482" s="184">
        <v>2.3591000000000002</v>
      </c>
      <c r="J482" s="184">
        <v>4.9866000000000001</v>
      </c>
      <c r="K482" s="184">
        <v>15.2126</v>
      </c>
      <c r="L482" s="184">
        <v>28.4893</v>
      </c>
      <c r="M482" s="184">
        <v>44.863599999999998</v>
      </c>
      <c r="N482" s="184">
        <v>53.652900000000002</v>
      </c>
      <c r="O482" s="184">
        <v>15.5527</v>
      </c>
      <c r="P482" s="184">
        <v>15.4832</v>
      </c>
      <c r="Q482" s="184">
        <v>15.452999999999999</v>
      </c>
      <c r="R482" s="184">
        <v>29.384599999999999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1.0723785714285714</v>
      </c>
      <c r="G483" s="186">
        <v>1.0723785714285714</v>
      </c>
      <c r="H483" s="186">
        <v>2.7615428571428566</v>
      </c>
      <c r="I483" s="186">
        <v>1.3310000000000002</v>
      </c>
      <c r="J483" s="186">
        <v>3.3365714285714292</v>
      </c>
      <c r="K483" s="186">
        <v>12.548871428571429</v>
      </c>
      <c r="L483" s="186">
        <v>24.164228571428573</v>
      </c>
      <c r="M483" s="186">
        <v>40.914933333333344</v>
      </c>
      <c r="N483" s="186">
        <v>52.167500000000011</v>
      </c>
      <c r="O483" s="186">
        <v>14.039109999999999</v>
      </c>
      <c r="P483" s="186">
        <v>14.46208</v>
      </c>
      <c r="Q483" s="186">
        <v>18.161014285714284</v>
      </c>
      <c r="R483" s="186">
        <v>29.364441666666664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1.1537500000000001</v>
      </c>
      <c r="G484" s="186">
        <v>1.1537500000000001</v>
      </c>
      <c r="H484" s="186">
        <v>2.7850000000000001</v>
      </c>
      <c r="I484" s="186">
        <v>1.5998000000000001</v>
      </c>
      <c r="J484" s="186">
        <v>3.9281999999999999</v>
      </c>
      <c r="K484" s="186">
        <v>12.929400000000001</v>
      </c>
      <c r="L484" s="186">
        <v>23.98845</v>
      </c>
      <c r="M484" s="186">
        <v>41.733199999999997</v>
      </c>
      <c r="N484" s="186">
        <v>52.66395</v>
      </c>
      <c r="O484" s="186">
        <v>15.213100000000001</v>
      </c>
      <c r="P484" s="186">
        <v>15.3695</v>
      </c>
      <c r="Q484" s="186">
        <v>15.103200000000001</v>
      </c>
      <c r="R484" s="186">
        <v>29.24485</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44438</v>
      </c>
      <c r="E487" s="184">
        <v>37.180799999999998</v>
      </c>
      <c r="F487" s="184">
        <v>14.087199999999999</v>
      </c>
      <c r="G487" s="184">
        <v>14.087199999999999</v>
      </c>
      <c r="H487" s="184">
        <v>9.4553999999999991</v>
      </c>
      <c r="I487" s="184">
        <v>9.9494000000000007</v>
      </c>
      <c r="J487" s="184">
        <v>8.8826999999999998</v>
      </c>
      <c r="K487" s="184">
        <v>5.9077000000000002</v>
      </c>
      <c r="L487" s="184">
        <v>8.4580000000000002</v>
      </c>
      <c r="M487" s="184">
        <v>6.0818000000000003</v>
      </c>
      <c r="N487" s="184">
        <v>7.6108000000000002</v>
      </c>
      <c r="O487" s="184">
        <v>6.0246000000000004</v>
      </c>
      <c r="P487" s="184">
        <v>5.077</v>
      </c>
      <c r="Q487" s="184">
        <v>7.7751000000000001</v>
      </c>
      <c r="R487" s="184">
        <v>4.2934999999999999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44438</v>
      </c>
      <c r="E488" s="184">
        <v>24.520700000000001</v>
      </c>
      <c r="F488" s="184">
        <v>13.4116</v>
      </c>
      <c r="G488" s="184">
        <v>13.4116</v>
      </c>
      <c r="H488" s="184">
        <v>8.8185000000000002</v>
      </c>
      <c r="I488" s="184">
        <v>9.3306000000000004</v>
      </c>
      <c r="J488" s="184">
        <v>8.2589000000000006</v>
      </c>
      <c r="K488" s="184">
        <v>5.2888999999999999</v>
      </c>
      <c r="L488" s="184">
        <v>7.931</v>
      </c>
      <c r="M488" s="184">
        <v>5.5183</v>
      </c>
      <c r="N488" s="184">
        <v>7.0118</v>
      </c>
      <c r="O488" s="184">
        <v>5.4240000000000004</v>
      </c>
      <c r="P488" s="184">
        <v>4.4851000000000001</v>
      </c>
      <c r="Q488" s="184">
        <v>7.4996</v>
      </c>
      <c r="R488" s="184">
        <v>3.7042000000000002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44438</v>
      </c>
      <c r="E489" s="184">
        <v>35.453600000000002</v>
      </c>
      <c r="F489" s="184">
        <v>13.4672</v>
      </c>
      <c r="G489" s="184">
        <v>13.4672</v>
      </c>
      <c r="H489" s="184">
        <v>8.8541000000000007</v>
      </c>
      <c r="I489" s="184">
        <v>9.3485999999999994</v>
      </c>
      <c r="J489" s="184">
        <v>8.2773000000000003</v>
      </c>
      <c r="K489" s="184">
        <v>5.2988999999999997</v>
      </c>
      <c r="L489" s="184">
        <v>7.9401000000000002</v>
      </c>
      <c r="M489" s="184">
        <v>5.5282999999999998</v>
      </c>
      <c r="N489" s="184">
        <v>7.0232000000000001</v>
      </c>
      <c r="O489" s="184">
        <v>5.43</v>
      </c>
      <c r="P489" s="184">
        <v>4.4885999999999999</v>
      </c>
      <c r="Q489" s="184">
        <v>7.7602000000000002</v>
      </c>
      <c r="R489" s="184">
        <v>3.7126999999999999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44438</v>
      </c>
      <c r="E490" s="184">
        <v>1.4522999999999999</v>
      </c>
      <c r="F490" s="184">
        <v>0</v>
      </c>
      <c r="G490" s="184">
        <v>0</v>
      </c>
      <c r="H490" s="184">
        <v>0</v>
      </c>
      <c r="I490" s="184">
        <v>0</v>
      </c>
      <c r="J490" s="184">
        <v>0</v>
      </c>
      <c r="K490" s="184">
        <v>0</v>
      </c>
      <c r="L490" s="184">
        <v>0</v>
      </c>
      <c r="M490" s="184">
        <v>0</v>
      </c>
      <c r="N490" s="184">
        <v>0</v>
      </c>
      <c r="O490" s="184"/>
      <c r="P490" s="184"/>
      <c r="Q490" s="184">
        <v>-14.366300000000001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44438</v>
      </c>
      <c r="E491" s="184">
        <v>0.96740000000000004</v>
      </c>
      <c r="F491" s="184">
        <v>0</v>
      </c>
      <c r="G491" s="184">
        <v>0</v>
      </c>
      <c r="H491" s="184">
        <v>0</v>
      </c>
      <c r="I491" s="184">
        <v>0</v>
      </c>
      <c r="J491" s="184">
        <v>0</v>
      </c>
      <c r="K491" s="184">
        <v>0</v>
      </c>
      <c r="L491" s="184">
        <v>0</v>
      </c>
      <c r="M491" s="184">
        <v>0</v>
      </c>
      <c r="N491" s="184">
        <v>0</v>
      </c>
      <c r="O491" s="184"/>
      <c r="P491" s="184"/>
      <c r="Q491" s="184">
        <v>-14.363200000000001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44438</v>
      </c>
      <c r="E492" s="184">
        <v>1.3985000000000001</v>
      </c>
      <c r="F492" s="184">
        <v>0</v>
      </c>
      <c r="G492" s="184">
        <v>0</v>
      </c>
      <c r="H492" s="184">
        <v>0</v>
      </c>
      <c r="I492" s="184">
        <v>0</v>
      </c>
      <c r="J492" s="184">
        <v>0</v>
      </c>
      <c r="K492" s="184">
        <v>0</v>
      </c>
      <c r="L492" s="184">
        <v>0</v>
      </c>
      <c r="M492" s="184">
        <v>0</v>
      </c>
      <c r="N492" s="184">
        <v>0</v>
      </c>
      <c r="O492" s="184"/>
      <c r="P492" s="184"/>
      <c r="Q492" s="184">
        <v>-14.3645</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44438</v>
      </c>
      <c r="E493" s="184">
        <v>25.494399999999999</v>
      </c>
      <c r="F493" s="184">
        <v>28.077999999999999</v>
      </c>
      <c r="G493" s="184">
        <v>28.077999999999999</v>
      </c>
      <c r="H493" s="184">
        <v>17.978300000000001</v>
      </c>
      <c r="I493" s="184">
        <v>15.0191</v>
      </c>
      <c r="J493" s="184">
        <v>10.591900000000001</v>
      </c>
      <c r="K493" s="184">
        <v>3.5085999999999999</v>
      </c>
      <c r="L493" s="184">
        <v>10.2331</v>
      </c>
      <c r="M493" s="184">
        <v>3.4512</v>
      </c>
      <c r="N493" s="184">
        <v>6.6836000000000002</v>
      </c>
      <c r="O493" s="184">
        <v>10.331099999999999</v>
      </c>
      <c r="P493" s="184">
        <v>8.5815000000000001</v>
      </c>
      <c r="Q493" s="184">
        <v>9.4539000000000009</v>
      </c>
      <c r="R493" s="184">
        <v>8.8805999999999994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44438</v>
      </c>
      <c r="E494" s="184">
        <v>23.526</v>
      </c>
      <c r="F494" s="184">
        <v>27.834900000000001</v>
      </c>
      <c r="G494" s="184">
        <v>27.834900000000001</v>
      </c>
      <c r="H494" s="184">
        <v>17.635400000000001</v>
      </c>
      <c r="I494" s="184">
        <v>14.6373</v>
      </c>
      <c r="J494" s="184">
        <v>10.186999999999999</v>
      </c>
      <c r="K494" s="184">
        <v>3.0926999999999998</v>
      </c>
      <c r="L494" s="184">
        <v>9.8068000000000008</v>
      </c>
      <c r="M494" s="184">
        <v>3.0303</v>
      </c>
      <c r="N494" s="184">
        <v>6.2436999999999996</v>
      </c>
      <c r="O494" s="184">
        <v>9.7043999999999997</v>
      </c>
      <c r="P494" s="184">
        <v>7.8308999999999997</v>
      </c>
      <c r="Q494" s="184">
        <v>8.6165000000000003</v>
      </c>
      <c r="R494" s="184">
        <v>8.3819999999999997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44438</v>
      </c>
      <c r="E495" s="184">
        <v>18.730799999999999</v>
      </c>
      <c r="F495" s="184">
        <v>16</v>
      </c>
      <c r="G495" s="184">
        <v>16</v>
      </c>
      <c r="H495" s="184">
        <v>11.215</v>
      </c>
      <c r="I495" s="184">
        <v>12.8111</v>
      </c>
      <c r="J495" s="184">
        <v>10.9826</v>
      </c>
      <c r="K495" s="184">
        <v>4.8506999999999998</v>
      </c>
      <c r="L495" s="184">
        <v>6.7789999999999999</v>
      </c>
      <c r="M495" s="184">
        <v>6.5808999999999997</v>
      </c>
      <c r="N495" s="184">
        <v>8.0881000000000007</v>
      </c>
      <c r="O495" s="184">
        <v>4.2952000000000004</v>
      </c>
      <c r="P495" s="184">
        <v>4.7881999999999998</v>
      </c>
      <c r="Q495" s="184">
        <v>7.0814000000000004</v>
      </c>
      <c r="R495" s="184">
        <v>6.5536000000000003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44438</v>
      </c>
      <c r="E496" s="184">
        <v>19.8172</v>
      </c>
      <c r="F496" s="184">
        <v>16.352900000000002</v>
      </c>
      <c r="G496" s="184">
        <v>16.352900000000002</v>
      </c>
      <c r="H496" s="184">
        <v>11.576599999999999</v>
      </c>
      <c r="I496" s="184">
        <v>13.1791</v>
      </c>
      <c r="J496" s="184">
        <v>11.355499999999999</v>
      </c>
      <c r="K496" s="184">
        <v>5.2145000000000001</v>
      </c>
      <c r="L496" s="184">
        <v>7.1313000000000004</v>
      </c>
      <c r="M496" s="184">
        <v>6.9348000000000001</v>
      </c>
      <c r="N496" s="184">
        <v>8.4506999999999994</v>
      </c>
      <c r="O496" s="184">
        <v>4.7037000000000004</v>
      </c>
      <c r="P496" s="184">
        <v>5.3083</v>
      </c>
      <c r="Q496" s="184">
        <v>7.5690999999999997</v>
      </c>
      <c r="R496" s="184">
        <v>6.9340000000000002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44438</v>
      </c>
      <c r="E497" s="184">
        <v>36.327199999999998</v>
      </c>
      <c r="F497" s="184">
        <v>11.4986</v>
      </c>
      <c r="G497" s="184">
        <v>11.4986</v>
      </c>
      <c r="H497" s="184">
        <v>12.070600000000001</v>
      </c>
      <c r="I497" s="184">
        <v>8.1338000000000008</v>
      </c>
      <c r="J497" s="184">
        <v>6.492</v>
      </c>
      <c r="K497" s="184">
        <v>0.22889999999999999</v>
      </c>
      <c r="L497" s="184">
        <v>4.6992000000000003</v>
      </c>
      <c r="M497" s="184">
        <v>0.70640000000000003</v>
      </c>
      <c r="N497" s="184">
        <v>3.8599000000000001</v>
      </c>
      <c r="O497" s="184">
        <v>6.7343999999999999</v>
      </c>
      <c r="P497" s="184">
        <v>5.9194000000000004</v>
      </c>
      <c r="Q497" s="184">
        <v>7.9099000000000004</v>
      </c>
      <c r="R497" s="184">
        <v>5.2813999999999997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44438</v>
      </c>
      <c r="E498" s="184">
        <v>38.9163</v>
      </c>
      <c r="F498" s="184">
        <v>12.863</v>
      </c>
      <c r="G498" s="184">
        <v>12.863</v>
      </c>
      <c r="H498" s="184">
        <v>13.4198</v>
      </c>
      <c r="I498" s="184">
        <v>9.5037000000000003</v>
      </c>
      <c r="J498" s="184">
        <v>7.8517999999999999</v>
      </c>
      <c r="K498" s="184">
        <v>1.5708</v>
      </c>
      <c r="L498" s="184">
        <v>6.0697000000000001</v>
      </c>
      <c r="M498" s="184">
        <v>2.0141</v>
      </c>
      <c r="N498" s="184">
        <v>5.1744000000000003</v>
      </c>
      <c r="O498" s="184">
        <v>7.8560999999999996</v>
      </c>
      <c r="P498" s="184">
        <v>6.9568000000000003</v>
      </c>
      <c r="Q498" s="184">
        <v>8.5024999999999995</v>
      </c>
      <c r="R498" s="184">
        <v>6.3765000000000001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44438</v>
      </c>
      <c r="E499" s="184">
        <v>25.4527</v>
      </c>
      <c r="F499" s="184">
        <v>12.3452</v>
      </c>
      <c r="G499" s="184">
        <v>12.3452</v>
      </c>
      <c r="H499" s="184">
        <v>12.9177</v>
      </c>
      <c r="I499" s="184">
        <v>9.0045000000000002</v>
      </c>
      <c r="J499" s="184">
        <v>7.3498999999999999</v>
      </c>
      <c r="K499" s="184">
        <v>1.0708</v>
      </c>
      <c r="L499" s="184">
        <v>5.5590000000000002</v>
      </c>
      <c r="M499" s="184">
        <v>1.5049999999999999</v>
      </c>
      <c r="N499" s="184">
        <v>4.6475</v>
      </c>
      <c r="O499" s="184">
        <v>7.3456999999999999</v>
      </c>
      <c r="P499" s="184">
        <v>6.5023</v>
      </c>
      <c r="Q499" s="184">
        <v>7.7278000000000002</v>
      </c>
      <c r="R499" s="184">
        <v>5.8421000000000003</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44438</v>
      </c>
      <c r="E500" s="184">
        <v>25.5534</v>
      </c>
      <c r="F500" s="184">
        <v>10.77</v>
      </c>
      <c r="G500" s="184">
        <v>10.77</v>
      </c>
      <c r="H500" s="184">
        <v>8.3183000000000007</v>
      </c>
      <c r="I500" s="184">
        <v>7.8933999999999997</v>
      </c>
      <c r="J500" s="184">
        <v>6.2766999999999999</v>
      </c>
      <c r="K500" s="184">
        <v>3.5560999999999998</v>
      </c>
      <c r="L500" s="184">
        <v>4.1820000000000004</v>
      </c>
      <c r="M500" s="184">
        <v>2.1191</v>
      </c>
      <c r="N500" s="184">
        <v>4.7107000000000001</v>
      </c>
      <c r="O500" s="184">
        <v>8.1800999999999995</v>
      </c>
      <c r="P500" s="184">
        <v>7.0301</v>
      </c>
      <c r="Q500" s="184">
        <v>8.5366999999999997</v>
      </c>
      <c r="R500" s="184">
        <v>6.3376999999999999</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44438</v>
      </c>
      <c r="E501" s="184">
        <v>24.155000000000001</v>
      </c>
      <c r="F501" s="184">
        <v>9.7289999999999992</v>
      </c>
      <c r="G501" s="184">
        <v>9.7289999999999992</v>
      </c>
      <c r="H501" s="184">
        <v>7.2633000000000001</v>
      </c>
      <c r="I501" s="184">
        <v>6.8392999999999997</v>
      </c>
      <c r="J501" s="184">
        <v>5.1897000000000002</v>
      </c>
      <c r="K501" s="184">
        <v>2.4622000000000002</v>
      </c>
      <c r="L501" s="184">
        <v>3.1071</v>
      </c>
      <c r="M501" s="184">
        <v>1.083</v>
      </c>
      <c r="N501" s="184">
        <v>3.6858</v>
      </c>
      <c r="O501" s="184">
        <v>7.2237</v>
      </c>
      <c r="P501" s="184">
        <v>6.1954000000000002</v>
      </c>
      <c r="Q501" s="184">
        <v>7.4565000000000001</v>
      </c>
      <c r="R501" s="184">
        <v>5.3806000000000003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44438</v>
      </c>
      <c r="E502" s="184">
        <v>2771.5882999999999</v>
      </c>
      <c r="F502" s="184">
        <v>22.898399999999999</v>
      </c>
      <c r="G502" s="184">
        <v>22.898399999999999</v>
      </c>
      <c r="H502" s="184">
        <v>14.492599999999999</v>
      </c>
      <c r="I502" s="184">
        <v>14.3246</v>
      </c>
      <c r="J502" s="184">
        <v>11.6852</v>
      </c>
      <c r="K502" s="184">
        <v>4.7568000000000001</v>
      </c>
      <c r="L502" s="184">
        <v>8.3209</v>
      </c>
      <c r="M502" s="184">
        <v>2.9575</v>
      </c>
      <c r="N502" s="184">
        <v>5.9686000000000003</v>
      </c>
      <c r="O502" s="184">
        <v>10.2997</v>
      </c>
      <c r="P502" s="184">
        <v>7.6139000000000001</v>
      </c>
      <c r="Q502" s="184">
        <v>8.8025000000000002</v>
      </c>
      <c r="R502" s="184">
        <v>9.6257999999999999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44438</v>
      </c>
      <c r="E503" s="184">
        <v>2666.47</v>
      </c>
      <c r="F503" s="184">
        <v>22.267199999999999</v>
      </c>
      <c r="G503" s="184">
        <v>22.267199999999999</v>
      </c>
      <c r="H503" s="184">
        <v>13.860799999999999</v>
      </c>
      <c r="I503" s="184">
        <v>13.6904</v>
      </c>
      <c r="J503" s="184">
        <v>11.0517</v>
      </c>
      <c r="K503" s="184">
        <v>4.1444999999999999</v>
      </c>
      <c r="L503" s="184">
        <v>7.6776999999999997</v>
      </c>
      <c r="M503" s="184">
        <v>2.3048000000000002</v>
      </c>
      <c r="N503" s="184">
        <v>5.2915000000000001</v>
      </c>
      <c r="O503" s="184">
        <v>9.6220999999999997</v>
      </c>
      <c r="P503" s="184">
        <v>7.0667</v>
      </c>
      <c r="Q503" s="184">
        <v>7.0885999999999996</v>
      </c>
      <c r="R503" s="184">
        <v>8.9281000000000006</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44438</v>
      </c>
      <c r="E504" s="184">
        <v>72.358800000000002</v>
      </c>
      <c r="F504" s="184">
        <v>15.927199999999999</v>
      </c>
      <c r="G504" s="184">
        <v>15.927199999999999</v>
      </c>
      <c r="H504" s="184">
        <v>10.8606</v>
      </c>
      <c r="I504" s="184">
        <v>11.017200000000001</v>
      </c>
      <c r="J504" s="184">
        <v>9.4230999999999998</v>
      </c>
      <c r="K504" s="184">
        <v>6.3299999999999995E-2</v>
      </c>
      <c r="L504" s="184">
        <v>8.2857000000000003</v>
      </c>
      <c r="M504" s="184">
        <v>10.288399999999999</v>
      </c>
      <c r="N504" s="184">
        <v>9.0065000000000008</v>
      </c>
      <c r="O504" s="184">
        <v>4.7950999999999997</v>
      </c>
      <c r="P504" s="184">
        <v>6.1784999999999997</v>
      </c>
      <c r="Q504" s="184">
        <v>8.4115000000000002</v>
      </c>
      <c r="R504" s="184">
        <v>3.1021999999999998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44438</v>
      </c>
      <c r="E505" s="184">
        <v>77.349800000000002</v>
      </c>
      <c r="F505" s="184">
        <v>15.9232</v>
      </c>
      <c r="G505" s="184">
        <v>15.9232</v>
      </c>
      <c r="H505" s="184">
        <v>10.862399999999999</v>
      </c>
      <c r="I505" s="184">
        <v>11.017799999999999</v>
      </c>
      <c r="J505" s="184">
        <v>9.4225999999999992</v>
      </c>
      <c r="K505" s="184">
        <v>6.2799999999999995E-2</v>
      </c>
      <c r="L505" s="184">
        <v>8.3478999999999992</v>
      </c>
      <c r="M505" s="184">
        <v>10.616199999999999</v>
      </c>
      <c r="N505" s="184">
        <v>9.4730000000000008</v>
      </c>
      <c r="O505" s="184">
        <v>5.5610999999999997</v>
      </c>
      <c r="P505" s="184">
        <v>7.03</v>
      </c>
      <c r="Q505" s="184">
        <v>8.2301000000000002</v>
      </c>
      <c r="R505" s="184">
        <v>3.7585999999999999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44438</v>
      </c>
      <c r="E512" s="184">
        <v>72.868399999999994</v>
      </c>
      <c r="F512" s="184">
        <v>15.5311</v>
      </c>
      <c r="G512" s="184">
        <v>15.5311</v>
      </c>
      <c r="H512" s="184">
        <v>8.3928999999999991</v>
      </c>
      <c r="I512" s="184">
        <v>11.398300000000001</v>
      </c>
      <c r="J512" s="184">
        <v>7.8909000000000002</v>
      </c>
      <c r="K512" s="184">
        <v>25.650400000000001</v>
      </c>
      <c r="L512" s="184">
        <v>15.464499999999999</v>
      </c>
      <c r="M512" s="184">
        <v>9.9772999999999996</v>
      </c>
      <c r="N512" s="184">
        <v>10.4094</v>
      </c>
      <c r="O512" s="184">
        <v>7.3526999999999996</v>
      </c>
      <c r="P512" s="184">
        <v>5.8163</v>
      </c>
      <c r="Q512" s="184">
        <v>8.4960000000000004</v>
      </c>
      <c r="R512" s="184">
        <v>9.2056000000000004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44438</v>
      </c>
      <c r="E513" s="184">
        <v>77.531499999999994</v>
      </c>
      <c r="F513" s="184">
        <v>16.153400000000001</v>
      </c>
      <c r="G513" s="184">
        <v>16.153400000000001</v>
      </c>
      <c r="H513" s="184">
        <v>9.0208999999999993</v>
      </c>
      <c r="I513" s="184">
        <v>12.0191</v>
      </c>
      <c r="J513" s="184">
        <v>8.5153999999999996</v>
      </c>
      <c r="K513" s="184">
        <v>26.299399999999999</v>
      </c>
      <c r="L513" s="184">
        <v>15.977600000000001</v>
      </c>
      <c r="M513" s="184">
        <v>10.5314</v>
      </c>
      <c r="N513" s="184">
        <v>11.0069</v>
      </c>
      <c r="O513" s="184">
        <v>8.0317000000000007</v>
      </c>
      <c r="P513" s="184">
        <v>6.4865000000000004</v>
      </c>
      <c r="Q513" s="184">
        <v>8.4225999999999992</v>
      </c>
      <c r="R513" s="184">
        <v>9.9240999999999993</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44438</v>
      </c>
      <c r="E514" s="184">
        <v>72.868399999999994</v>
      </c>
      <c r="F514" s="184">
        <v>15.5311</v>
      </c>
      <c r="G514" s="184">
        <v>15.5311</v>
      </c>
      <c r="H514" s="184">
        <v>8.3928999999999991</v>
      </c>
      <c r="I514" s="184">
        <v>11.398300000000001</v>
      </c>
      <c r="J514" s="184">
        <v>7.8909000000000002</v>
      </c>
      <c r="K514" s="184">
        <v>25.650400000000001</v>
      </c>
      <c r="L514" s="184">
        <v>15.464499999999999</v>
      </c>
      <c r="M514" s="184">
        <v>9.9772999999999996</v>
      </c>
      <c r="N514" s="184">
        <v>10.4094</v>
      </c>
      <c r="O514" s="184">
        <v>7.3526999999999996</v>
      </c>
      <c r="P514" s="184">
        <v>5.8163</v>
      </c>
      <c r="Q514" s="184">
        <v>8.4960000000000004</v>
      </c>
      <c r="R514" s="184">
        <v>9.2056000000000004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44438</v>
      </c>
      <c r="E515" s="184">
        <v>72.868399999999994</v>
      </c>
      <c r="F515" s="184">
        <v>15.5311</v>
      </c>
      <c r="G515" s="184">
        <v>15.5311</v>
      </c>
      <c r="H515" s="184">
        <v>8.3928999999999991</v>
      </c>
      <c r="I515" s="184">
        <v>11.398300000000001</v>
      </c>
      <c r="J515" s="184">
        <v>7.8909000000000002</v>
      </c>
      <c r="K515" s="184">
        <v>25.650400000000001</v>
      </c>
      <c r="L515" s="184">
        <v>15.464499999999999</v>
      </c>
      <c r="M515" s="184">
        <v>9.9772999999999996</v>
      </c>
      <c r="N515" s="184">
        <v>10.4094</v>
      </c>
      <c r="O515" s="184">
        <v>7.3526999999999996</v>
      </c>
      <c r="P515" s="184">
        <v>5.8163</v>
      </c>
      <c r="Q515" s="184">
        <v>8.4960000000000004</v>
      </c>
      <c r="R515" s="184">
        <v>9.2056000000000004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44438</v>
      </c>
      <c r="E516" s="184">
        <v>28.644600000000001</v>
      </c>
      <c r="F516" s="184">
        <v>26.476700000000001</v>
      </c>
      <c r="G516" s="184">
        <v>26.476700000000001</v>
      </c>
      <c r="H516" s="184">
        <v>15.6105</v>
      </c>
      <c r="I516" s="184">
        <v>13.8581</v>
      </c>
      <c r="J516" s="184">
        <v>9.2966999999999995</v>
      </c>
      <c r="K516" s="184">
        <v>2.6615000000000002</v>
      </c>
      <c r="L516" s="184">
        <v>5.32</v>
      </c>
      <c r="M516" s="184">
        <v>1.8325</v>
      </c>
      <c r="N516" s="184">
        <v>4.6665000000000001</v>
      </c>
      <c r="O516" s="184">
        <v>7.9527999999999999</v>
      </c>
      <c r="P516" s="184">
        <v>5.9179000000000004</v>
      </c>
      <c r="Q516" s="184">
        <v>7.8578000000000001</v>
      </c>
      <c r="R516" s="184">
        <v>5.3808999999999996</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44438</v>
      </c>
      <c r="E517" s="184">
        <v>30.6112</v>
      </c>
      <c r="F517" s="184">
        <v>27.286899999999999</v>
      </c>
      <c r="G517" s="184">
        <v>27.286899999999999</v>
      </c>
      <c r="H517" s="184">
        <v>16.421099999999999</v>
      </c>
      <c r="I517" s="184">
        <v>14.6533</v>
      </c>
      <c r="J517" s="184">
        <v>10.094099999999999</v>
      </c>
      <c r="K517" s="184">
        <v>3.4527999999999999</v>
      </c>
      <c r="L517" s="184">
        <v>6.1291000000000002</v>
      </c>
      <c r="M517" s="184">
        <v>2.6326999999999998</v>
      </c>
      <c r="N517" s="184">
        <v>5.4930000000000003</v>
      </c>
      <c r="O517" s="184">
        <v>8.7896000000000001</v>
      </c>
      <c r="P517" s="184">
        <v>6.7281000000000004</v>
      </c>
      <c r="Q517" s="184">
        <v>7.7192999999999996</v>
      </c>
      <c r="R517" s="184">
        <v>6.2087000000000003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44438</v>
      </c>
      <c r="E518" s="184">
        <v>27.5307</v>
      </c>
      <c r="F518" s="184">
        <v>26.263100000000001</v>
      </c>
      <c r="G518" s="184">
        <v>26.263100000000001</v>
      </c>
      <c r="H518" s="184">
        <v>15.3866</v>
      </c>
      <c r="I518" s="184">
        <v>13.6088</v>
      </c>
      <c r="J518" s="184">
        <v>9.0502000000000002</v>
      </c>
      <c r="K518" s="184">
        <v>2.4112</v>
      </c>
      <c r="L518" s="184">
        <v>5.0659000000000001</v>
      </c>
      <c r="M518" s="184">
        <v>1.5832999999999999</v>
      </c>
      <c r="N518" s="184">
        <v>4.4090999999999996</v>
      </c>
      <c r="O518" s="184">
        <v>7.6886000000000001</v>
      </c>
      <c r="P518" s="184">
        <v>5.6555999999999997</v>
      </c>
      <c r="Q518" s="184">
        <v>7.5507999999999997</v>
      </c>
      <c r="R518" s="184">
        <v>5.1256000000000004</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44438</v>
      </c>
      <c r="E519" s="184">
        <v>28.689699999999998</v>
      </c>
      <c r="F519" s="184">
        <v>21.155799999999999</v>
      </c>
      <c r="G519" s="184">
        <v>21.155799999999999</v>
      </c>
      <c r="H519" s="184">
        <v>12.9178</v>
      </c>
      <c r="I519" s="184">
        <v>12.298500000000001</v>
      </c>
      <c r="J519" s="184">
        <v>9.1526999999999994</v>
      </c>
      <c r="K519" s="184">
        <v>4.7164999999999999</v>
      </c>
      <c r="L519" s="184">
        <v>6.6883999999999997</v>
      </c>
      <c r="M519" s="184">
        <v>4.5867000000000004</v>
      </c>
      <c r="N519" s="184">
        <v>7.2556000000000003</v>
      </c>
      <c r="O519" s="184">
        <v>9.2617999999999991</v>
      </c>
      <c r="P519" s="184">
        <v>8.2599</v>
      </c>
      <c r="Q519" s="184">
        <v>9.4972999999999992</v>
      </c>
      <c r="R519" s="184">
        <v>8.8331999999999997</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44438</v>
      </c>
      <c r="E520" s="184">
        <v>30.1355</v>
      </c>
      <c r="F520" s="184">
        <v>21.921700000000001</v>
      </c>
      <c r="G520" s="184">
        <v>21.921700000000001</v>
      </c>
      <c r="H520" s="184">
        <v>13.7051</v>
      </c>
      <c r="I520" s="184">
        <v>13.0962</v>
      </c>
      <c r="J520" s="184">
        <v>9.9487000000000005</v>
      </c>
      <c r="K520" s="184">
        <v>5.516</v>
      </c>
      <c r="L520" s="184">
        <v>7.5056000000000003</v>
      </c>
      <c r="M520" s="184">
        <v>5.4025999999999996</v>
      </c>
      <c r="N520" s="184">
        <v>8.0845000000000002</v>
      </c>
      <c r="O520" s="184">
        <v>10.0337</v>
      </c>
      <c r="P520" s="184">
        <v>9.0196000000000005</v>
      </c>
      <c r="Q520" s="184">
        <v>10.6638</v>
      </c>
      <c r="R520" s="184">
        <v>9.6097999999999999</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44438</v>
      </c>
      <c r="E521" s="184">
        <v>17.6388</v>
      </c>
      <c r="F521" s="184">
        <v>16.438600000000001</v>
      </c>
      <c r="G521" s="184">
        <v>16.438600000000001</v>
      </c>
      <c r="H521" s="184">
        <v>6.5115999999999996</v>
      </c>
      <c r="I521" s="184">
        <v>12.500299999999999</v>
      </c>
      <c r="J521" s="184">
        <v>7.0171000000000001</v>
      </c>
      <c r="K521" s="184">
        <v>3.8820000000000001</v>
      </c>
      <c r="L521" s="184">
        <v>5.7796000000000003</v>
      </c>
      <c r="M521" s="184">
        <v>4.0705</v>
      </c>
      <c r="N521" s="184">
        <v>5.9659000000000004</v>
      </c>
      <c r="O521" s="184">
        <v>7.1905999999999999</v>
      </c>
      <c r="P521" s="184">
        <v>5.0983000000000001</v>
      </c>
      <c r="Q521" s="184">
        <v>6.1367000000000003</v>
      </c>
      <c r="R521" s="184">
        <v>6.9401999999999999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44438</v>
      </c>
      <c r="E522" s="184">
        <v>18.916799999999999</v>
      </c>
      <c r="F522" s="184">
        <v>17.261299999999999</v>
      </c>
      <c r="G522" s="184">
        <v>17.261299999999999</v>
      </c>
      <c r="H522" s="184">
        <v>7.2595000000000001</v>
      </c>
      <c r="I522" s="184">
        <v>13.258699999999999</v>
      </c>
      <c r="J522" s="184">
        <v>7.7751999999999999</v>
      </c>
      <c r="K522" s="184">
        <v>4.6403999999999996</v>
      </c>
      <c r="L522" s="184">
        <v>6.5452000000000004</v>
      </c>
      <c r="M522" s="184">
        <v>4.8304</v>
      </c>
      <c r="N522" s="184">
        <v>6.7554999999999996</v>
      </c>
      <c r="O522" s="184">
        <v>8.1144999999999996</v>
      </c>
      <c r="P522" s="184">
        <v>6.2263999999999999</v>
      </c>
      <c r="Q522" s="184">
        <v>6.6355000000000004</v>
      </c>
      <c r="R522" s="184">
        <v>7.7576999999999998</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44438</v>
      </c>
      <c r="E523" s="184">
        <v>29.7105</v>
      </c>
      <c r="F523" s="184">
        <v>22.235900000000001</v>
      </c>
      <c r="G523" s="184">
        <v>22.235900000000001</v>
      </c>
      <c r="H523" s="184">
        <v>12.102600000000001</v>
      </c>
      <c r="I523" s="184">
        <v>12.005100000000001</v>
      </c>
      <c r="J523" s="184">
        <v>9.2262000000000004</v>
      </c>
      <c r="K523" s="184">
        <v>4.9771000000000001</v>
      </c>
      <c r="L523" s="184">
        <v>7.8343999999999996</v>
      </c>
      <c r="M523" s="184">
        <v>2.9710000000000001</v>
      </c>
      <c r="N523" s="184">
        <v>6.3280000000000003</v>
      </c>
      <c r="O523" s="184">
        <v>10.802300000000001</v>
      </c>
      <c r="P523" s="184">
        <v>8.7591999999999999</v>
      </c>
      <c r="Q523" s="184">
        <v>9.3859999999999992</v>
      </c>
      <c r="R523" s="184">
        <v>8.4658999999999995</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44438</v>
      </c>
      <c r="E524" s="184">
        <v>27.630800000000001</v>
      </c>
      <c r="F524" s="184">
        <v>21.305199999999999</v>
      </c>
      <c r="G524" s="184">
        <v>21.305199999999999</v>
      </c>
      <c r="H524" s="184">
        <v>11.214700000000001</v>
      </c>
      <c r="I524" s="184">
        <v>11.1226</v>
      </c>
      <c r="J524" s="184">
        <v>8.3425999999999991</v>
      </c>
      <c r="K524" s="184">
        <v>4.0899000000000001</v>
      </c>
      <c r="L524" s="184">
        <v>6.8917999999999999</v>
      </c>
      <c r="M524" s="184">
        <v>2.0491000000000001</v>
      </c>
      <c r="N524" s="184">
        <v>5.3940999999999999</v>
      </c>
      <c r="O524" s="184">
        <v>9.9390000000000001</v>
      </c>
      <c r="P524" s="184">
        <v>7.9067999999999996</v>
      </c>
      <c r="Q524" s="184">
        <v>8.2952999999999992</v>
      </c>
      <c r="R524" s="184">
        <v>7.5708000000000002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44438</v>
      </c>
      <c r="E525" s="184">
        <v>18.293099999999999</v>
      </c>
      <c r="F525" s="184">
        <v>5.7891000000000004</v>
      </c>
      <c r="G525" s="184">
        <v>5.7891000000000004</v>
      </c>
      <c r="H525" s="184">
        <v>9.2516999999999996</v>
      </c>
      <c r="I525" s="184">
        <v>11.9558</v>
      </c>
      <c r="J525" s="184">
        <v>10.7888</v>
      </c>
      <c r="K525" s="184">
        <v>7.4286000000000003</v>
      </c>
      <c r="L525" s="184">
        <v>9.7210999999999999</v>
      </c>
      <c r="M525" s="184">
        <v>6.3975</v>
      </c>
      <c r="N525" s="184">
        <v>8.1524000000000001</v>
      </c>
      <c r="O525" s="184">
        <v>8.0123999999999995</v>
      </c>
      <c r="P525" s="184">
        <v>7.6017999999999999</v>
      </c>
      <c r="Q525" s="184">
        <v>7.6536999999999997</v>
      </c>
      <c r="R525" s="184">
        <v>7.9661999999999997</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44438</v>
      </c>
      <c r="E526" s="184">
        <v>17.506599999999999</v>
      </c>
      <c r="F526" s="184">
        <v>5.4927999999999999</v>
      </c>
      <c r="G526" s="184">
        <v>5.4927999999999999</v>
      </c>
      <c r="H526" s="184">
        <v>9.0105000000000004</v>
      </c>
      <c r="I526" s="184">
        <v>11.702199999999999</v>
      </c>
      <c r="J526" s="184">
        <v>10.5383</v>
      </c>
      <c r="K526" s="184">
        <v>7.1745999999999999</v>
      </c>
      <c r="L526" s="184">
        <v>9.4303000000000008</v>
      </c>
      <c r="M526" s="184">
        <v>6.0305999999999997</v>
      </c>
      <c r="N526" s="184">
        <v>7.7343000000000002</v>
      </c>
      <c r="O526" s="184">
        <v>7.4123000000000001</v>
      </c>
      <c r="P526" s="184">
        <v>7.0019999999999998</v>
      </c>
      <c r="Q526" s="184">
        <v>7.0776000000000003</v>
      </c>
      <c r="R526" s="184">
        <v>7.4158999999999997</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44438</v>
      </c>
      <c r="E527" s="184">
        <v>1228.8197</v>
      </c>
      <c r="F527" s="184">
        <v>15.9001</v>
      </c>
      <c r="G527" s="184">
        <v>15.9001</v>
      </c>
      <c r="H527" s="184">
        <v>7.2168000000000001</v>
      </c>
      <c r="I527" s="184">
        <v>10.342499999999999</v>
      </c>
      <c r="J527" s="184">
        <v>9.2239000000000004</v>
      </c>
      <c r="K527" s="184">
        <v>5.4484000000000004</v>
      </c>
      <c r="L527" s="184">
        <v>6.9863999999999997</v>
      </c>
      <c r="M527" s="184">
        <v>4.2251000000000003</v>
      </c>
      <c r="N527" s="184">
        <v>6.8346</v>
      </c>
      <c r="O527" s="184"/>
      <c r="P527" s="184"/>
      <c r="Q527" s="184">
        <v>7.8109999999999999</v>
      </c>
      <c r="R527" s="184">
        <v>6.5327999999999999</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44438</v>
      </c>
      <c r="E528" s="184">
        <v>1211.54</v>
      </c>
      <c r="F528" s="184">
        <v>15.3842</v>
      </c>
      <c r="G528" s="184">
        <v>15.3842</v>
      </c>
      <c r="H528" s="184">
        <v>6.7023999999999999</v>
      </c>
      <c r="I528" s="184">
        <v>9.8252000000000006</v>
      </c>
      <c r="J528" s="184">
        <v>8.7056000000000004</v>
      </c>
      <c r="K528" s="184">
        <v>4.9244000000000003</v>
      </c>
      <c r="L528" s="184">
        <v>6.4507000000000003</v>
      </c>
      <c r="M528" s="184">
        <v>3.6941999999999999</v>
      </c>
      <c r="N528" s="184">
        <v>6.2821999999999996</v>
      </c>
      <c r="O528" s="184"/>
      <c r="P528" s="184"/>
      <c r="Q528" s="184">
        <v>7.2552000000000003</v>
      </c>
      <c r="R528" s="184">
        <v>5.9801000000000002</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44438</v>
      </c>
      <c r="E529" s="184">
        <v>34.61</v>
      </c>
      <c r="F529" s="184">
        <v>10.555199999999999</v>
      </c>
      <c r="G529" s="184">
        <v>10.555199999999999</v>
      </c>
      <c r="H529" s="184">
        <v>7.9367000000000001</v>
      </c>
      <c r="I529" s="184">
        <v>8.1013000000000002</v>
      </c>
      <c r="J529" s="184">
        <v>7.2737999999999996</v>
      </c>
      <c r="K529" s="184">
        <v>4.2888000000000002</v>
      </c>
      <c r="L529" s="184">
        <v>6.2043999999999997</v>
      </c>
      <c r="M529" s="184">
        <v>3.669</v>
      </c>
      <c r="N529" s="184">
        <v>5.5156999999999998</v>
      </c>
      <c r="O529" s="184">
        <v>6.7313999999999998</v>
      </c>
      <c r="P529" s="184">
        <v>7.2865000000000002</v>
      </c>
      <c r="Q529" s="184">
        <v>8.0884</v>
      </c>
      <c r="R529" s="184">
        <v>6.2901999999999996</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44438</v>
      </c>
      <c r="E530" s="184">
        <v>32.970999999999997</v>
      </c>
      <c r="F530" s="184">
        <v>9.8236000000000008</v>
      </c>
      <c r="G530" s="184">
        <v>9.8236000000000008</v>
      </c>
      <c r="H530" s="184">
        <v>7.1898</v>
      </c>
      <c r="I530" s="184">
        <v>7.3707000000000003</v>
      </c>
      <c r="J530" s="184">
        <v>6.5389999999999997</v>
      </c>
      <c r="K530" s="184">
        <v>3.5522999999999998</v>
      </c>
      <c r="L530" s="184">
        <v>5.4532999999999996</v>
      </c>
      <c r="M530" s="184">
        <v>2.9209999999999998</v>
      </c>
      <c r="N530" s="184">
        <v>4.7478999999999996</v>
      </c>
      <c r="O530" s="184">
        <v>6.0738000000000003</v>
      </c>
      <c r="P530" s="184">
        <v>6.6555999999999997</v>
      </c>
      <c r="Q530" s="184">
        <v>6.7769000000000004</v>
      </c>
      <c r="R530" s="184">
        <v>5.5727000000000002</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44438</v>
      </c>
      <c r="E531" s="184">
        <v>31.430299999999999</v>
      </c>
      <c r="F531" s="184">
        <v>18.026800000000001</v>
      </c>
      <c r="G531" s="184">
        <v>18.026800000000001</v>
      </c>
      <c r="H531" s="184">
        <v>16.275700000000001</v>
      </c>
      <c r="I531" s="184">
        <v>14.7813</v>
      </c>
      <c r="J531" s="184">
        <v>11.7325</v>
      </c>
      <c r="K531" s="184">
        <v>6.4211999999999998</v>
      </c>
      <c r="L531" s="184">
        <v>8.3931000000000004</v>
      </c>
      <c r="M531" s="184">
        <v>3.6492</v>
      </c>
      <c r="N531" s="184">
        <v>7.2008000000000001</v>
      </c>
      <c r="O531" s="184">
        <v>10.2264</v>
      </c>
      <c r="P531" s="184">
        <v>8.8745999999999992</v>
      </c>
      <c r="Q531" s="184">
        <v>9.6071000000000009</v>
      </c>
      <c r="R531" s="184">
        <v>8.6050000000000004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44438</v>
      </c>
      <c r="E532" s="184">
        <v>29.7666</v>
      </c>
      <c r="F532" s="184">
        <v>17.3551</v>
      </c>
      <c r="G532" s="184">
        <v>17.3551</v>
      </c>
      <c r="H532" s="184">
        <v>15.566599999999999</v>
      </c>
      <c r="I532" s="184">
        <v>14.048400000000001</v>
      </c>
      <c r="J532" s="184">
        <v>10.995200000000001</v>
      </c>
      <c r="K532" s="184">
        <v>5.6753</v>
      </c>
      <c r="L532" s="184">
        <v>7.6272000000000002</v>
      </c>
      <c r="M532" s="184">
        <v>2.9003000000000001</v>
      </c>
      <c r="N532" s="184">
        <v>6.4276999999999997</v>
      </c>
      <c r="O532" s="184">
        <v>9.4884000000000004</v>
      </c>
      <c r="P532" s="184">
        <v>8.1986000000000008</v>
      </c>
      <c r="Q532" s="184">
        <v>8.5681999999999992</v>
      </c>
      <c r="R532" s="184">
        <v>7.8617999999999997</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44438</v>
      </c>
      <c r="E533" s="184">
        <v>25.142399999999999</v>
      </c>
      <c r="F533" s="184">
        <v>14.389099999999999</v>
      </c>
      <c r="G533" s="184">
        <v>14.389099999999999</v>
      </c>
      <c r="H533" s="184">
        <v>10.8691</v>
      </c>
      <c r="I533" s="184">
        <v>10.7278</v>
      </c>
      <c r="J533" s="184">
        <v>8.5187000000000008</v>
      </c>
      <c r="K533" s="184">
        <v>4.5609999999999999</v>
      </c>
      <c r="L533" s="184">
        <v>6.6433</v>
      </c>
      <c r="M533" s="184">
        <v>2.1597</v>
      </c>
      <c r="N533" s="184">
        <v>5.3028000000000004</v>
      </c>
      <c r="O533" s="184">
        <v>8.9567999999999994</v>
      </c>
      <c r="P533" s="184">
        <v>7.6414999999999997</v>
      </c>
      <c r="Q533" s="184">
        <v>8.8398000000000003</v>
      </c>
      <c r="R533" s="184">
        <v>7.0143000000000004</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44438</v>
      </c>
      <c r="E534" s="184">
        <v>23.749600000000001</v>
      </c>
      <c r="F534" s="184">
        <v>13.642200000000001</v>
      </c>
      <c r="G534" s="184">
        <v>13.642200000000001</v>
      </c>
      <c r="H534" s="184">
        <v>10.1631</v>
      </c>
      <c r="I534" s="184">
        <v>9.9998000000000005</v>
      </c>
      <c r="J534" s="184">
        <v>7.7950999999999997</v>
      </c>
      <c r="K534" s="184">
        <v>3.8338999999999999</v>
      </c>
      <c r="L534" s="184">
        <v>5.9009999999999998</v>
      </c>
      <c r="M534" s="184">
        <v>1.4341999999999999</v>
      </c>
      <c r="N534" s="184">
        <v>4.5660999999999996</v>
      </c>
      <c r="O534" s="184">
        <v>8.1859999999999999</v>
      </c>
      <c r="P534" s="184">
        <v>6.8103999999999996</v>
      </c>
      <c r="Q534" s="184">
        <v>5.9316000000000004</v>
      </c>
      <c r="R534" s="184">
        <v>6.2901999999999996</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44438</v>
      </c>
      <c r="E535" s="184">
        <v>12.1911</v>
      </c>
      <c r="F535" s="184">
        <v>17.489999999999998</v>
      </c>
      <c r="G535" s="184">
        <v>17.489999999999998</v>
      </c>
      <c r="H535" s="184">
        <v>8.4396000000000004</v>
      </c>
      <c r="I535" s="184">
        <v>9.4283000000000001</v>
      </c>
      <c r="J535" s="184">
        <v>7.4741999999999997</v>
      </c>
      <c r="K535" s="184">
        <v>3.7399</v>
      </c>
      <c r="L535" s="184">
        <v>5.0762999999999998</v>
      </c>
      <c r="M535" s="184">
        <v>4.0217000000000001</v>
      </c>
      <c r="N535" s="184">
        <v>5.2393999999999998</v>
      </c>
      <c r="O535" s="184">
        <v>6.7222</v>
      </c>
      <c r="P535" s="184"/>
      <c r="Q535" s="184">
        <v>6.7568000000000001</v>
      </c>
      <c r="R535" s="184">
        <v>6.1981999999999999</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44438</v>
      </c>
      <c r="E536" s="184">
        <v>11.7897</v>
      </c>
      <c r="F536" s="184">
        <v>16.327100000000002</v>
      </c>
      <c r="G536" s="184">
        <v>16.327100000000002</v>
      </c>
      <c r="H536" s="184">
        <v>7.3078000000000003</v>
      </c>
      <c r="I536" s="184">
        <v>8.2998999999999992</v>
      </c>
      <c r="J536" s="184">
        <v>6.3558000000000003</v>
      </c>
      <c r="K536" s="184">
        <v>2.6295000000000002</v>
      </c>
      <c r="L536" s="184">
        <v>3.9655999999999998</v>
      </c>
      <c r="M536" s="184">
        <v>2.9201000000000001</v>
      </c>
      <c r="N536" s="184">
        <v>4.1157000000000004</v>
      </c>
      <c r="O536" s="184">
        <v>5.5522</v>
      </c>
      <c r="P536" s="184"/>
      <c r="Q536" s="184">
        <v>5.5838000000000001</v>
      </c>
      <c r="R536" s="184">
        <v>5.0274000000000001</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44438</v>
      </c>
      <c r="E537" s="184">
        <v>14.1485</v>
      </c>
      <c r="F537" s="184">
        <v>10.3279</v>
      </c>
      <c r="G537" s="184">
        <v>10.3279</v>
      </c>
      <c r="H537" s="184">
        <v>9.0078999999999994</v>
      </c>
      <c r="I537" s="184">
        <v>8.8071999999999999</v>
      </c>
      <c r="J537" s="184">
        <v>7.3691000000000004</v>
      </c>
      <c r="K537" s="184">
        <v>4.1299000000000001</v>
      </c>
      <c r="L537" s="184">
        <v>5.7461000000000002</v>
      </c>
      <c r="M537" s="184">
        <v>3.5217000000000001</v>
      </c>
      <c r="N537" s="184">
        <v>5.2803000000000004</v>
      </c>
      <c r="O537" s="184">
        <v>10.0021</v>
      </c>
      <c r="P537" s="184"/>
      <c r="Q537" s="184">
        <v>8.1325000000000003</v>
      </c>
      <c r="R537" s="184">
        <v>7.6125999999999996</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44438</v>
      </c>
      <c r="E538" s="184">
        <v>13.406499999999999</v>
      </c>
      <c r="F538" s="184">
        <v>9.3545999999999996</v>
      </c>
      <c r="G538" s="184">
        <v>9.3545999999999996</v>
      </c>
      <c r="H538" s="184">
        <v>8.0633999999999997</v>
      </c>
      <c r="I538" s="184">
        <v>7.8438999999999997</v>
      </c>
      <c r="J538" s="184">
        <v>6.4108000000000001</v>
      </c>
      <c r="K538" s="184">
        <v>3.1652</v>
      </c>
      <c r="L538" s="184">
        <v>4.7610999999999999</v>
      </c>
      <c r="M538" s="184">
        <v>2.5436999999999999</v>
      </c>
      <c r="N538" s="184">
        <v>4.2877999999999998</v>
      </c>
      <c r="O538" s="184">
        <v>8.8270999999999997</v>
      </c>
      <c r="P538" s="184"/>
      <c r="Q538" s="184">
        <v>6.8280000000000003</v>
      </c>
      <c r="R538" s="184">
        <v>6.5834999999999999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44438</v>
      </c>
      <c r="E539" s="184">
        <v>29.406700000000001</v>
      </c>
      <c r="F539" s="184">
        <v>19.5183</v>
      </c>
      <c r="G539" s="184">
        <v>19.5183</v>
      </c>
      <c r="H539" s="184">
        <v>19.220700000000001</v>
      </c>
      <c r="I539" s="184">
        <v>16.6435</v>
      </c>
      <c r="J539" s="184">
        <v>13.1745</v>
      </c>
      <c r="K539" s="184">
        <v>2.7366000000000001</v>
      </c>
      <c r="L539" s="184">
        <v>8.9514999999999993</v>
      </c>
      <c r="M539" s="184">
        <v>2.1768000000000001</v>
      </c>
      <c r="N539" s="184">
        <v>4.4402999999999997</v>
      </c>
      <c r="O539" s="184">
        <v>8.1670999999999996</v>
      </c>
      <c r="P539" s="184">
        <v>6.4539999999999997</v>
      </c>
      <c r="Q539" s="184">
        <v>6.6311</v>
      </c>
      <c r="R539" s="184">
        <v>6.3918999999999997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44438</v>
      </c>
      <c r="E540" s="184">
        <v>31.066400000000002</v>
      </c>
      <c r="F540" s="184">
        <v>19.966899999999999</v>
      </c>
      <c r="G540" s="184">
        <v>19.966899999999999</v>
      </c>
      <c r="H540" s="184">
        <v>19.627300000000002</v>
      </c>
      <c r="I540" s="184">
        <v>17.053000000000001</v>
      </c>
      <c r="J540" s="184">
        <v>13.5868</v>
      </c>
      <c r="K540" s="184">
        <v>3.1488</v>
      </c>
      <c r="L540" s="184">
        <v>9.3811</v>
      </c>
      <c r="M540" s="184">
        <v>2.6053000000000002</v>
      </c>
      <c r="N540" s="184">
        <v>4.8851000000000004</v>
      </c>
      <c r="O540" s="184">
        <v>8.8017000000000003</v>
      </c>
      <c r="P540" s="184">
        <v>7.1063000000000001</v>
      </c>
      <c r="Q540" s="184">
        <v>8.4420999999999999</v>
      </c>
      <c r="R540" s="184">
        <v>6.9389000000000003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44438</v>
      </c>
      <c r="E541" s="184">
        <v>2124.1435000000001</v>
      </c>
      <c r="F541" s="184">
        <v>17.954999999999998</v>
      </c>
      <c r="G541" s="184">
        <v>17.954999999999998</v>
      </c>
      <c r="H541" s="184">
        <v>14.2423</v>
      </c>
      <c r="I541" s="184">
        <v>10.594799999999999</v>
      </c>
      <c r="J541" s="184">
        <v>8.3519000000000005</v>
      </c>
      <c r="K541" s="184">
        <v>3.2637</v>
      </c>
      <c r="L541" s="184">
        <v>6.0713999999999997</v>
      </c>
      <c r="M541" s="184">
        <v>2.5613999999999999</v>
      </c>
      <c r="N541" s="184">
        <v>5.1485000000000003</v>
      </c>
      <c r="O541" s="184">
        <v>8.5202000000000009</v>
      </c>
      <c r="P541" s="184">
        <v>7.5871000000000004</v>
      </c>
      <c r="Q541" s="184">
        <v>8.1300000000000008</v>
      </c>
      <c r="R541" s="184">
        <v>6.0712999999999999</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44438</v>
      </c>
      <c r="E542" s="184">
        <v>2299.2186000000002</v>
      </c>
      <c r="F542" s="184">
        <v>19.067599999999999</v>
      </c>
      <c r="G542" s="184">
        <v>19.067599999999999</v>
      </c>
      <c r="H542" s="184">
        <v>15.232900000000001</v>
      </c>
      <c r="I542" s="184">
        <v>11.528499999999999</v>
      </c>
      <c r="J542" s="184">
        <v>9.2614000000000001</v>
      </c>
      <c r="K542" s="184">
        <v>4.3804999999999996</v>
      </c>
      <c r="L542" s="184">
        <v>7.2676999999999996</v>
      </c>
      <c r="M542" s="184">
        <v>3.7578999999999998</v>
      </c>
      <c r="N542" s="184">
        <v>6.3110999999999997</v>
      </c>
      <c r="O542" s="184">
        <v>9.4895999999999994</v>
      </c>
      <c r="P542" s="184">
        <v>8.6715999999999998</v>
      </c>
      <c r="Q542" s="184">
        <v>8.9443999999999999</v>
      </c>
      <c r="R542" s="184">
        <v>7.1745000000000001</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44438</v>
      </c>
      <c r="E547" s="184">
        <v>16.6936</v>
      </c>
      <c r="F547" s="184">
        <v>25.8551</v>
      </c>
      <c r="G547" s="184">
        <v>25.8551</v>
      </c>
      <c r="H547" s="184">
        <v>14.879099999999999</v>
      </c>
      <c r="I547" s="184">
        <v>10.910299999999999</v>
      </c>
      <c r="J547" s="184">
        <v>7.8598999999999997</v>
      </c>
      <c r="K547" s="184">
        <v>3.6107</v>
      </c>
      <c r="L547" s="184">
        <v>6.0140000000000002</v>
      </c>
      <c r="M547" s="184">
        <v>3.5324</v>
      </c>
      <c r="N547" s="184">
        <v>5.5631000000000004</v>
      </c>
      <c r="O547" s="184">
        <v>8.6195000000000004</v>
      </c>
      <c r="P547" s="184">
        <v>7.5561999999999996</v>
      </c>
      <c r="Q547" s="184">
        <v>8.4911999999999992</v>
      </c>
      <c r="R547" s="184">
        <v>6.9009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44438</v>
      </c>
      <c r="E548" s="184">
        <v>16.6112</v>
      </c>
      <c r="F548" s="184">
        <v>25.763000000000002</v>
      </c>
      <c r="G548" s="184">
        <v>25.763000000000002</v>
      </c>
      <c r="H548" s="184">
        <v>14.7637</v>
      </c>
      <c r="I548" s="184">
        <v>10.795</v>
      </c>
      <c r="J548" s="184">
        <v>7.7412000000000001</v>
      </c>
      <c r="K548" s="184">
        <v>3.4931000000000001</v>
      </c>
      <c r="L548" s="184">
        <v>5.8921999999999999</v>
      </c>
      <c r="M548" s="184">
        <v>3.4104000000000001</v>
      </c>
      <c r="N548" s="184">
        <v>5.4375</v>
      </c>
      <c r="O548" s="184">
        <v>8.4890000000000008</v>
      </c>
      <c r="P548" s="184">
        <v>7.4372999999999996</v>
      </c>
      <c r="Q548" s="184">
        <v>8.3736999999999995</v>
      </c>
      <c r="R548" s="184">
        <v>6.7686000000000002</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44438</v>
      </c>
      <c r="E549" s="184">
        <v>29.762499999999999</v>
      </c>
      <c r="F549" s="184">
        <v>12.9316</v>
      </c>
      <c r="G549" s="184">
        <v>12.9316</v>
      </c>
      <c r="H549" s="184">
        <v>11.641500000000001</v>
      </c>
      <c r="I549" s="184">
        <v>8.9464000000000006</v>
      </c>
      <c r="J549" s="184">
        <v>6.8959999999999999</v>
      </c>
      <c r="K549" s="184">
        <v>3.9937999999999998</v>
      </c>
      <c r="L549" s="184">
        <v>5.2901999999999996</v>
      </c>
      <c r="M549" s="184">
        <v>2.5442999999999998</v>
      </c>
      <c r="N549" s="184">
        <v>5.9741999999999997</v>
      </c>
      <c r="O549" s="184">
        <v>10.0116</v>
      </c>
      <c r="P549" s="184">
        <v>8.4007000000000005</v>
      </c>
      <c r="Q549" s="184">
        <v>8.7690999999999999</v>
      </c>
      <c r="R549" s="184">
        <v>7.4405999999999999</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44438</v>
      </c>
      <c r="E550" s="184">
        <v>28.0441</v>
      </c>
      <c r="F550" s="184">
        <v>12.159700000000001</v>
      </c>
      <c r="G550" s="184">
        <v>12.159700000000001</v>
      </c>
      <c r="H550" s="184">
        <v>10.862399999999999</v>
      </c>
      <c r="I550" s="184">
        <v>8.1692999999999998</v>
      </c>
      <c r="J550" s="184">
        <v>6.1193999999999997</v>
      </c>
      <c r="K550" s="184">
        <v>3.2164999999999999</v>
      </c>
      <c r="L550" s="184">
        <v>4.5008999999999997</v>
      </c>
      <c r="M550" s="184">
        <v>1.7623</v>
      </c>
      <c r="N550" s="184">
        <v>5.1609999999999996</v>
      </c>
      <c r="O550" s="184">
        <v>9.2454000000000001</v>
      </c>
      <c r="P550" s="184">
        <v>7.6117999999999997</v>
      </c>
      <c r="Q550" s="184">
        <v>6.0195999999999996</v>
      </c>
      <c r="R550" s="184">
        <v>6.6933999999999996</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44438</v>
      </c>
      <c r="E551" s="184">
        <v>36.067300000000003</v>
      </c>
      <c r="F551" s="184">
        <v>11.2098</v>
      </c>
      <c r="G551" s="184">
        <v>11.2098</v>
      </c>
      <c r="H551" s="184">
        <v>6.1805000000000003</v>
      </c>
      <c r="I551" s="184">
        <v>7.6887999999999996</v>
      </c>
      <c r="J551" s="184">
        <v>8.4102999999999994</v>
      </c>
      <c r="K551" s="184">
        <v>6.5065</v>
      </c>
      <c r="L551" s="184">
        <v>7.8493000000000004</v>
      </c>
      <c r="M551" s="184">
        <v>5.2874999999999996</v>
      </c>
      <c r="N551" s="184">
        <v>7.7140000000000004</v>
      </c>
      <c r="O551" s="184">
        <v>8.4697999999999993</v>
      </c>
      <c r="P551" s="184">
        <v>7.4394999999999998</v>
      </c>
      <c r="Q551" s="184">
        <v>9.1569000000000003</v>
      </c>
      <c r="R551" s="184">
        <v>7.8628999999999998</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44438</v>
      </c>
      <c r="E552" s="184">
        <v>33.0595</v>
      </c>
      <c r="F552" s="184">
        <v>10.645200000000001</v>
      </c>
      <c r="G552" s="184">
        <v>10.645200000000001</v>
      </c>
      <c r="H552" s="184">
        <v>5.6210000000000004</v>
      </c>
      <c r="I552" s="184">
        <v>7.1547999999999998</v>
      </c>
      <c r="J552" s="184">
        <v>7.9166999999999996</v>
      </c>
      <c r="K552" s="184">
        <v>6.0537000000000001</v>
      </c>
      <c r="L552" s="184">
        <v>7.2957999999999998</v>
      </c>
      <c r="M552" s="184">
        <v>4.5594000000000001</v>
      </c>
      <c r="N552" s="184">
        <v>6.8048000000000002</v>
      </c>
      <c r="O552" s="184">
        <v>7.391</v>
      </c>
      <c r="P552" s="184">
        <v>6.3524000000000003</v>
      </c>
      <c r="Q552" s="184">
        <v>6.8673999999999999</v>
      </c>
      <c r="R552" s="184">
        <v>6.8061999999999996</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44438</v>
      </c>
      <c r="E553" s="184">
        <v>19.173100000000002</v>
      </c>
      <c r="F553" s="184">
        <v>25.563300000000002</v>
      </c>
      <c r="G553" s="184">
        <v>25.563300000000002</v>
      </c>
      <c r="H553" s="184">
        <v>16.669799999999999</v>
      </c>
      <c r="I553" s="184">
        <v>15.645200000000001</v>
      </c>
      <c r="J553" s="184">
        <v>10.933299999999999</v>
      </c>
      <c r="K553" s="184">
        <v>3.35</v>
      </c>
      <c r="L553" s="184">
        <v>6.8792999999999997</v>
      </c>
      <c r="M553" s="184">
        <v>1.8123</v>
      </c>
      <c r="N553" s="184">
        <v>4.8391000000000002</v>
      </c>
      <c r="O553" s="184">
        <v>8.4022000000000006</v>
      </c>
      <c r="P553" s="184">
        <v>6.0713999999999997</v>
      </c>
      <c r="Q553" s="184">
        <v>7.0530999999999997</v>
      </c>
      <c r="R553" s="184">
        <v>6.6401000000000003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44438</v>
      </c>
      <c r="E554" s="184">
        <v>20.062100000000001</v>
      </c>
      <c r="F554" s="184">
        <v>25.889800000000001</v>
      </c>
      <c r="G554" s="184">
        <v>25.889800000000001</v>
      </c>
      <c r="H554" s="184">
        <v>17.0274</v>
      </c>
      <c r="I554" s="184">
        <v>16.0002</v>
      </c>
      <c r="J554" s="184">
        <v>11.299300000000001</v>
      </c>
      <c r="K554" s="184">
        <v>3.7046999999999999</v>
      </c>
      <c r="L554" s="184">
        <v>7.1993999999999998</v>
      </c>
      <c r="M554" s="184">
        <v>2.0579000000000001</v>
      </c>
      <c r="N554" s="184">
        <v>5.0994999999999999</v>
      </c>
      <c r="O554" s="184">
        <v>8.6643000000000008</v>
      </c>
      <c r="P554" s="184">
        <v>6.4912999999999998</v>
      </c>
      <c r="Q554" s="184">
        <v>7.3747999999999996</v>
      </c>
      <c r="R554" s="184">
        <v>6.9379999999999997</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44438</v>
      </c>
      <c r="E555" s="184">
        <v>0.32779999999999998</v>
      </c>
      <c r="F555" s="184">
        <v>11.145</v>
      </c>
      <c r="G555" s="184">
        <v>11.145</v>
      </c>
      <c r="H555" s="184">
        <v>11.1587</v>
      </c>
      <c r="I555" s="184">
        <v>11.1929</v>
      </c>
      <c r="J555" s="184">
        <v>10.8752</v>
      </c>
      <c r="K555" s="184">
        <v>11.087300000000001</v>
      </c>
      <c r="L555" s="184">
        <v>11.396000000000001</v>
      </c>
      <c r="M555" s="184">
        <v>-23.707699999999999</v>
      </c>
      <c r="N555" s="184">
        <v>-16.096900000000002</v>
      </c>
      <c r="O555" s="184"/>
      <c r="P555" s="184"/>
      <c r="Q555" s="184">
        <v>-8.1709999999999994</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44438</v>
      </c>
      <c r="E556" s="184">
        <v>0.3125</v>
      </c>
      <c r="F556" s="184">
        <v>11.6912</v>
      </c>
      <c r="G556" s="184">
        <v>11.6912</v>
      </c>
      <c r="H556" s="184">
        <v>10.0307</v>
      </c>
      <c r="I556" s="184">
        <v>11.0495</v>
      </c>
      <c r="J556" s="184">
        <v>11.0288</v>
      </c>
      <c r="K556" s="184">
        <v>10.9884</v>
      </c>
      <c r="L556" s="184">
        <v>11.3504</v>
      </c>
      <c r="M556" s="184">
        <v>-23.947099999999999</v>
      </c>
      <c r="N556" s="184">
        <v>-16.287500000000001</v>
      </c>
      <c r="O556" s="184"/>
      <c r="P556" s="184"/>
      <c r="Q556" s="184">
        <v>-8.3115000000000006</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44438</v>
      </c>
      <c r="E557" s="184">
        <v>22.5365</v>
      </c>
      <c r="F557" s="184">
        <v>7.1303999999999998</v>
      </c>
      <c r="G557" s="184">
        <v>7.1303999999999998</v>
      </c>
      <c r="H557" s="184">
        <v>7.2055999999999996</v>
      </c>
      <c r="I557" s="184">
        <v>7.5145</v>
      </c>
      <c r="J557" s="184">
        <v>6.9104999999999999</v>
      </c>
      <c r="K557" s="184">
        <v>3.6627999999999998</v>
      </c>
      <c r="L557" s="184">
        <v>4.5800999999999998</v>
      </c>
      <c r="M557" s="184">
        <v>2.3307000000000002</v>
      </c>
      <c r="N557" s="184">
        <v>4.4881000000000002</v>
      </c>
      <c r="O557" s="184">
        <v>2.3933</v>
      </c>
      <c r="P557" s="184">
        <v>4.2514000000000003</v>
      </c>
      <c r="Q557" s="184">
        <v>7.0101000000000004</v>
      </c>
      <c r="R557" s="184">
        <v>4.1536999999999997</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44438</v>
      </c>
      <c r="E558" s="184">
        <v>21.3462</v>
      </c>
      <c r="F558" s="184">
        <v>6.6151999999999997</v>
      </c>
      <c r="G558" s="184">
        <v>6.6151999999999997</v>
      </c>
      <c r="H558" s="184">
        <v>6.7016999999999998</v>
      </c>
      <c r="I558" s="184">
        <v>7.0031999999999996</v>
      </c>
      <c r="J558" s="184">
        <v>6.3998999999999997</v>
      </c>
      <c r="K558" s="184">
        <v>3.1191</v>
      </c>
      <c r="L558" s="184">
        <v>4.0166000000000004</v>
      </c>
      <c r="M558" s="184">
        <v>1.7627999999999999</v>
      </c>
      <c r="N558" s="184">
        <v>3.9011</v>
      </c>
      <c r="O558" s="184">
        <v>1.7617</v>
      </c>
      <c r="P558" s="184">
        <v>3.5501999999999998</v>
      </c>
      <c r="Q558" s="184">
        <v>7.0084</v>
      </c>
      <c r="R558" s="184">
        <v>3.5537999999999998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15.637264516129031</v>
      </c>
      <c r="G559" s="186">
        <v>15.637264516129031</v>
      </c>
      <c r="H559" s="186">
        <v>10.790240322580642</v>
      </c>
      <c r="I559" s="186">
        <v>10.636124193548387</v>
      </c>
      <c r="J559" s="186">
        <v>8.4170338709677388</v>
      </c>
      <c r="K559" s="186">
        <v>5.3865387096774198</v>
      </c>
      <c r="L559" s="186">
        <v>7.1121838709677423</v>
      </c>
      <c r="M559" s="186">
        <v>2.963496774193549</v>
      </c>
      <c r="N559" s="186">
        <v>5.2352870967741918</v>
      </c>
      <c r="O559" s="186">
        <v>7.7820218181818177</v>
      </c>
      <c r="P559" s="186">
        <v>6.7374921568627464</v>
      </c>
      <c r="Q559" s="186">
        <v>6.2851774193548362</v>
      </c>
      <c r="R559" s="186">
        <v>6.7686491228070187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15.7156</v>
      </c>
      <c r="G560" s="186">
        <v>15.7156</v>
      </c>
      <c r="H560" s="186">
        <v>10.861499999999999</v>
      </c>
      <c r="I560" s="186">
        <v>11.0175</v>
      </c>
      <c r="J560" s="186">
        <v>8.3811</v>
      </c>
      <c r="K560" s="186">
        <v>3.9379</v>
      </c>
      <c r="L560" s="186">
        <v>6.8291500000000003</v>
      </c>
      <c r="M560" s="186">
        <v>2.9642499999999998</v>
      </c>
      <c r="N560" s="186">
        <v>5.5043500000000005</v>
      </c>
      <c r="O560" s="186">
        <v>8.1144999999999996</v>
      </c>
      <c r="P560" s="186">
        <v>6.8103999999999996</v>
      </c>
      <c r="Q560" s="186">
        <v>7.7676499999999997</v>
      </c>
      <c r="R560" s="186">
        <v>6.7686000000000002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44438</v>
      </c>
      <c r="E563" s="184">
        <v>50.22</v>
      </c>
      <c r="F563" s="184">
        <v>1.026</v>
      </c>
      <c r="G563" s="184">
        <v>1.026</v>
      </c>
      <c r="H563" s="184">
        <v>2.3435999999999999</v>
      </c>
      <c r="I563" s="184">
        <v>0.23949999999999999</v>
      </c>
      <c r="J563" s="184">
        <v>1.3726</v>
      </c>
      <c r="K563" s="184">
        <v>4.7778</v>
      </c>
      <c r="L563" s="184">
        <v>6.8282999999999996</v>
      </c>
      <c r="M563" s="184">
        <v>18.920200000000001</v>
      </c>
      <c r="N563" s="184">
        <v>25.959399999999999</v>
      </c>
      <c r="O563" s="184">
        <v>6.1840000000000002</v>
      </c>
      <c r="P563" s="184">
        <v>10.8329</v>
      </c>
      <c r="Q563" s="184">
        <v>11.425000000000001</v>
      </c>
      <c r="R563" s="184">
        <v>18.627400000000002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44438</v>
      </c>
      <c r="E564" s="184">
        <v>54.32</v>
      </c>
      <c r="F564" s="184">
        <v>1.0228999999999999</v>
      </c>
      <c r="G564" s="184">
        <v>1.0228999999999999</v>
      </c>
      <c r="H564" s="184">
        <v>2.3553999999999999</v>
      </c>
      <c r="I564" s="184">
        <v>0.25840000000000002</v>
      </c>
      <c r="J564" s="184">
        <v>1.419</v>
      </c>
      <c r="K564" s="184">
        <v>4.9661999999999997</v>
      </c>
      <c r="L564" s="184">
        <v>7.1822999999999997</v>
      </c>
      <c r="M564" s="184">
        <v>19.515999999999998</v>
      </c>
      <c r="N564" s="184">
        <v>26.767800000000001</v>
      </c>
      <c r="O564" s="184">
        <v>6.9302000000000001</v>
      </c>
      <c r="P564" s="184">
        <v>11.8071</v>
      </c>
      <c r="Q564" s="184">
        <v>15.588100000000001</v>
      </c>
      <c r="R564" s="184">
        <v>19.3903</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44438</v>
      </c>
      <c r="E565" s="184">
        <v>41.2</v>
      </c>
      <c r="F565" s="184">
        <v>1.0547</v>
      </c>
      <c r="G565" s="184">
        <v>1.0547</v>
      </c>
      <c r="H565" s="184">
        <v>2.3856999999999999</v>
      </c>
      <c r="I565" s="184">
        <v>0.34100000000000003</v>
      </c>
      <c r="J565" s="184">
        <v>1.5528999999999999</v>
      </c>
      <c r="K565" s="184">
        <v>5.0751999999999997</v>
      </c>
      <c r="L565" s="184">
        <v>7.4316000000000004</v>
      </c>
      <c r="M565" s="184">
        <v>19.3857</v>
      </c>
      <c r="N565" s="184">
        <v>26.5745</v>
      </c>
      <c r="O565" s="184">
        <v>7.1223999999999998</v>
      </c>
      <c r="P565" s="184">
        <v>11.537100000000001</v>
      </c>
      <c r="Q565" s="184">
        <v>11.1724</v>
      </c>
      <c r="R565" s="184">
        <v>19.3904</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44438</v>
      </c>
      <c r="E566" s="184">
        <v>41.2</v>
      </c>
      <c r="F566" s="184">
        <v>1.0547</v>
      </c>
      <c r="G566" s="184">
        <v>1.0547</v>
      </c>
      <c r="H566" s="184">
        <v>2.3856999999999999</v>
      </c>
      <c r="I566" s="184">
        <v>0.34100000000000003</v>
      </c>
      <c r="J566" s="184">
        <v>1.5528999999999999</v>
      </c>
      <c r="K566" s="184">
        <v>5.0751999999999997</v>
      </c>
      <c r="L566" s="184">
        <v>7.4316000000000004</v>
      </c>
      <c r="M566" s="184">
        <v>19.3857</v>
      </c>
      <c r="N566" s="184">
        <v>26.5745</v>
      </c>
      <c r="O566" s="184">
        <v>7.1223999999999998</v>
      </c>
      <c r="P566" s="184">
        <v>11.537100000000001</v>
      </c>
      <c r="Q566" s="184">
        <v>11.1724</v>
      </c>
      <c r="R566" s="184">
        <v>19.3904</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44438</v>
      </c>
      <c r="E567" s="184">
        <v>44.61</v>
      </c>
      <c r="F567" s="184">
        <v>1.0419</v>
      </c>
      <c r="G567" s="184">
        <v>1.0419</v>
      </c>
      <c r="H567" s="184">
        <v>2.4104999999999999</v>
      </c>
      <c r="I567" s="184">
        <v>0.38250000000000001</v>
      </c>
      <c r="J567" s="184">
        <v>1.6173</v>
      </c>
      <c r="K567" s="184">
        <v>5.3116000000000003</v>
      </c>
      <c r="L567" s="184">
        <v>7.8838999999999997</v>
      </c>
      <c r="M567" s="184">
        <v>20.145399999999999</v>
      </c>
      <c r="N567" s="184">
        <v>27.712599999999998</v>
      </c>
      <c r="O567" s="184">
        <v>8.1583000000000006</v>
      </c>
      <c r="P567" s="184">
        <v>12.661899999999999</v>
      </c>
      <c r="Q567" s="184">
        <v>16.393999999999998</v>
      </c>
      <c r="R567" s="184">
        <v>20.5136</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44438</v>
      </c>
      <c r="E568" s="184">
        <v>80.044499999999999</v>
      </c>
      <c r="F568" s="184">
        <v>1.5608</v>
      </c>
      <c r="G568" s="184">
        <v>1.5608</v>
      </c>
      <c r="H568" s="184">
        <v>4.3400999999999996</v>
      </c>
      <c r="I568" s="184">
        <v>5.2667000000000002</v>
      </c>
      <c r="J568" s="184">
        <v>7.8460000000000001</v>
      </c>
      <c r="K568" s="184">
        <v>14.5976</v>
      </c>
      <c r="L568" s="184">
        <v>21.665600000000001</v>
      </c>
      <c r="M568" s="184">
        <v>32.886400000000002</v>
      </c>
      <c r="N568" s="184">
        <v>53.480400000000003</v>
      </c>
      <c r="O568" s="184">
        <v>17.358799999999999</v>
      </c>
      <c r="P568" s="184">
        <v>18.166799999999999</v>
      </c>
      <c r="Q568" s="184">
        <v>21.3965</v>
      </c>
      <c r="R568" s="184">
        <v>29.515799999999999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44438</v>
      </c>
      <c r="E569" s="184">
        <v>73.0441</v>
      </c>
      <c r="F569" s="184">
        <v>1.5544</v>
      </c>
      <c r="G569" s="184">
        <v>1.5544</v>
      </c>
      <c r="H569" s="184">
        <v>4.3247</v>
      </c>
      <c r="I569" s="184">
        <v>5.2356999999999996</v>
      </c>
      <c r="J569" s="184">
        <v>7.7736000000000001</v>
      </c>
      <c r="K569" s="184">
        <v>14.349399999999999</v>
      </c>
      <c r="L569" s="184">
        <v>21.130500000000001</v>
      </c>
      <c r="M569" s="184">
        <v>32.011499999999998</v>
      </c>
      <c r="N569" s="184">
        <v>52.150199999999998</v>
      </c>
      <c r="O569" s="184">
        <v>16.329799999999999</v>
      </c>
      <c r="P569" s="184">
        <v>17.040299999999998</v>
      </c>
      <c r="Q569" s="184">
        <v>18.5654</v>
      </c>
      <c r="R569" s="184">
        <v>28.450600000000001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44438</v>
      </c>
      <c r="E570" s="184">
        <v>68.31</v>
      </c>
      <c r="F570" s="184">
        <v>2.3371</v>
      </c>
      <c r="G570" s="184">
        <v>2.3371</v>
      </c>
      <c r="H570" s="184">
        <v>4.7859999999999996</v>
      </c>
      <c r="I570" s="184">
        <v>2.7063999999999999</v>
      </c>
      <c r="J570" s="184">
        <v>4.5774999999999997</v>
      </c>
      <c r="K570" s="184">
        <v>14.6526</v>
      </c>
      <c r="L570" s="184">
        <v>22.156700000000001</v>
      </c>
      <c r="M570" s="184">
        <v>37.555399999999999</v>
      </c>
      <c r="N570" s="184">
        <v>53.574599999999997</v>
      </c>
      <c r="O570" s="184">
        <v>12.0665</v>
      </c>
      <c r="P570" s="184">
        <v>11.981999999999999</v>
      </c>
      <c r="Q570" s="184">
        <v>9.0554000000000006</v>
      </c>
      <c r="R570" s="184">
        <v>28.1767</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44438</v>
      </c>
      <c r="E571" s="184">
        <v>74.599999999999994</v>
      </c>
      <c r="F571" s="184">
        <v>2.3460000000000001</v>
      </c>
      <c r="G571" s="184">
        <v>2.3460000000000001</v>
      </c>
      <c r="H571" s="184">
        <v>4.8193999999999999</v>
      </c>
      <c r="I571" s="184">
        <v>2.7547999999999999</v>
      </c>
      <c r="J571" s="184">
        <v>4.6723999999999997</v>
      </c>
      <c r="K571" s="184">
        <v>14.875299999999999</v>
      </c>
      <c r="L571" s="184">
        <v>22.636900000000001</v>
      </c>
      <c r="M571" s="184">
        <v>38.327500000000001</v>
      </c>
      <c r="N571" s="184">
        <v>54.707599999999999</v>
      </c>
      <c r="O571" s="184">
        <v>12.915800000000001</v>
      </c>
      <c r="P571" s="184">
        <v>12.9033</v>
      </c>
      <c r="Q571" s="184">
        <v>10.010899999999999</v>
      </c>
      <c r="R571" s="184">
        <v>29.083100000000002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44438</v>
      </c>
      <c r="E572" s="184">
        <v>58.125999999999998</v>
      </c>
      <c r="F572" s="184">
        <v>1.4256</v>
      </c>
      <c r="G572" s="184">
        <v>1.4256</v>
      </c>
      <c r="H572" s="184">
        <v>3.1004999999999998</v>
      </c>
      <c r="I572" s="184">
        <v>1.1749000000000001</v>
      </c>
      <c r="J572" s="184">
        <v>3.3811</v>
      </c>
      <c r="K572" s="184">
        <v>9.6364999999999998</v>
      </c>
      <c r="L572" s="184">
        <v>14.658300000000001</v>
      </c>
      <c r="M572" s="184">
        <v>28.002600000000001</v>
      </c>
      <c r="N572" s="184">
        <v>39.324100000000001</v>
      </c>
      <c r="O572" s="184">
        <v>15.0634</v>
      </c>
      <c r="P572" s="184">
        <v>13.027900000000001</v>
      </c>
      <c r="Q572" s="184">
        <v>11.8947</v>
      </c>
      <c r="R572" s="184">
        <v>24.454499999999999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44438</v>
      </c>
      <c r="E573" s="184">
        <v>62.491999999999997</v>
      </c>
      <c r="F573" s="184">
        <v>1.4381999999999999</v>
      </c>
      <c r="G573" s="184">
        <v>1.4381999999999999</v>
      </c>
      <c r="H573" s="184">
        <v>3.1272000000000002</v>
      </c>
      <c r="I573" s="184">
        <v>1.2278</v>
      </c>
      <c r="J573" s="184">
        <v>3.4977999999999998</v>
      </c>
      <c r="K573" s="184">
        <v>10.0114</v>
      </c>
      <c r="L573" s="184">
        <v>15.4352</v>
      </c>
      <c r="M573" s="184">
        <v>29.294699999999999</v>
      </c>
      <c r="N573" s="184">
        <v>41.180199999999999</v>
      </c>
      <c r="O573" s="184">
        <v>16.465800000000002</v>
      </c>
      <c r="P573" s="184">
        <v>14.3307</v>
      </c>
      <c r="Q573" s="184">
        <v>16.190000000000001</v>
      </c>
      <c r="R573" s="184">
        <v>26.026599999999998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44438</v>
      </c>
      <c r="E574" s="184">
        <v>17.260000000000002</v>
      </c>
      <c r="F574" s="184">
        <v>1.649</v>
      </c>
      <c r="G574" s="184">
        <v>1.649</v>
      </c>
      <c r="H574" s="184">
        <v>3.6013999999999999</v>
      </c>
      <c r="I574" s="184">
        <v>2.8605</v>
      </c>
      <c r="J574" s="184">
        <v>3.0448</v>
      </c>
      <c r="K574" s="184">
        <v>17.096299999999999</v>
      </c>
      <c r="L574" s="184">
        <v>32.058100000000003</v>
      </c>
      <c r="M574" s="184">
        <v>48.536999999999999</v>
      </c>
      <c r="N574" s="184">
        <v>65.484200000000001</v>
      </c>
      <c r="O574" s="184">
        <v>19.2624</v>
      </c>
      <c r="P574" s="184"/>
      <c r="Q574" s="184">
        <v>16.727699999999999</v>
      </c>
      <c r="R574" s="184">
        <v>45.809399999999997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44438</v>
      </c>
      <c r="E575" s="184">
        <v>16.8</v>
      </c>
      <c r="F575" s="184">
        <v>1.6334</v>
      </c>
      <c r="G575" s="184">
        <v>1.6334</v>
      </c>
      <c r="H575" s="184">
        <v>3.5758000000000001</v>
      </c>
      <c r="I575" s="184">
        <v>2.8151999999999999</v>
      </c>
      <c r="J575" s="184">
        <v>3.0043000000000002</v>
      </c>
      <c r="K575" s="184">
        <v>16.991599999999998</v>
      </c>
      <c r="L575" s="184">
        <v>31.6614</v>
      </c>
      <c r="M575" s="184">
        <v>47.757300000000001</v>
      </c>
      <c r="N575" s="184">
        <v>64.383600000000001</v>
      </c>
      <c r="O575" s="184">
        <v>18.349499999999999</v>
      </c>
      <c r="P575" s="184"/>
      <c r="Q575" s="184">
        <v>15.8375</v>
      </c>
      <c r="R575" s="184">
        <v>44.840200000000003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44438</v>
      </c>
      <c r="E576" s="184">
        <v>20.93</v>
      </c>
      <c r="F576" s="184">
        <v>1.6019000000000001</v>
      </c>
      <c r="G576" s="184">
        <v>1.6019000000000001</v>
      </c>
      <c r="H576" s="184">
        <v>3.4091</v>
      </c>
      <c r="I576" s="184">
        <v>2.2972000000000001</v>
      </c>
      <c r="J576" s="184">
        <v>2.1972999999999998</v>
      </c>
      <c r="K576" s="184">
        <v>16.471900000000002</v>
      </c>
      <c r="L576" s="184">
        <v>31.469799999999999</v>
      </c>
      <c r="M576" s="184">
        <v>47.810699999999997</v>
      </c>
      <c r="N576" s="184">
        <v>65.979399999999998</v>
      </c>
      <c r="O576" s="184"/>
      <c r="P576" s="184"/>
      <c r="Q576" s="184">
        <v>29.3993</v>
      </c>
      <c r="R576" s="184">
        <v>42.6188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44438</v>
      </c>
      <c r="E577" s="184">
        <v>20.3</v>
      </c>
      <c r="F577" s="184">
        <v>1.6015999999999999</v>
      </c>
      <c r="G577" s="184">
        <v>1.6015999999999999</v>
      </c>
      <c r="H577" s="184">
        <v>3.4131</v>
      </c>
      <c r="I577" s="184">
        <v>2.2669999999999999</v>
      </c>
      <c r="J577" s="184">
        <v>2.1126999999999998</v>
      </c>
      <c r="K577" s="184">
        <v>16.265799999999999</v>
      </c>
      <c r="L577" s="184">
        <v>30.967700000000001</v>
      </c>
      <c r="M577" s="184">
        <v>46.782400000000003</v>
      </c>
      <c r="N577" s="184">
        <v>64.372500000000002</v>
      </c>
      <c r="O577" s="184"/>
      <c r="P577" s="184"/>
      <c r="Q577" s="184">
        <v>28.026599999999998</v>
      </c>
      <c r="R577" s="184">
        <v>41.1462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44438</v>
      </c>
      <c r="E578" s="184">
        <v>109.65</v>
      </c>
      <c r="F578" s="184">
        <v>1.8768</v>
      </c>
      <c r="G578" s="184">
        <v>1.8768</v>
      </c>
      <c r="H578" s="184">
        <v>4.1013999999999999</v>
      </c>
      <c r="I578" s="184">
        <v>2.6204999999999998</v>
      </c>
      <c r="J578" s="184">
        <v>3.8155999999999999</v>
      </c>
      <c r="K578" s="184">
        <v>15.6036</v>
      </c>
      <c r="L578" s="184">
        <v>28.275600000000001</v>
      </c>
      <c r="M578" s="184">
        <v>44.982100000000003</v>
      </c>
      <c r="N578" s="184">
        <v>63.388500000000001</v>
      </c>
      <c r="O578" s="184">
        <v>21.593499999999999</v>
      </c>
      <c r="P578" s="184">
        <v>20.762599999999999</v>
      </c>
      <c r="Q578" s="184">
        <v>19.522600000000001</v>
      </c>
      <c r="R578" s="184">
        <v>43.453600000000002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44438</v>
      </c>
      <c r="E579" s="184">
        <v>98.29</v>
      </c>
      <c r="F579" s="184">
        <v>1.8654999999999999</v>
      </c>
      <c r="G579" s="184">
        <v>1.8654999999999999</v>
      </c>
      <c r="H579" s="184">
        <v>4.0766999999999998</v>
      </c>
      <c r="I579" s="184">
        <v>2.5884999999999998</v>
      </c>
      <c r="J579" s="184">
        <v>3.7361</v>
      </c>
      <c r="K579" s="184">
        <v>15.3368</v>
      </c>
      <c r="L579" s="184">
        <v>27.616199999999999</v>
      </c>
      <c r="M579" s="184">
        <v>43.825000000000003</v>
      </c>
      <c r="N579" s="184">
        <v>61.661200000000001</v>
      </c>
      <c r="O579" s="184">
        <v>20.248699999999999</v>
      </c>
      <c r="P579" s="184">
        <v>19.3079</v>
      </c>
      <c r="Q579" s="184">
        <v>20.029399999999999</v>
      </c>
      <c r="R579" s="184">
        <v>41.9251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44438</v>
      </c>
      <c r="E580" s="184">
        <v>105.24</v>
      </c>
      <c r="F580" s="184">
        <v>1.8779999999999999</v>
      </c>
      <c r="G580" s="184">
        <v>1.8779999999999999</v>
      </c>
      <c r="H580" s="184">
        <v>4.0846999999999998</v>
      </c>
      <c r="I580" s="184">
        <v>2.6031</v>
      </c>
      <c r="J580" s="184">
        <v>3.7563</v>
      </c>
      <c r="K580" s="184">
        <v>15.407400000000001</v>
      </c>
      <c r="L580" s="184">
        <v>27.842600000000001</v>
      </c>
      <c r="M580" s="184">
        <v>44.322499999999998</v>
      </c>
      <c r="N580" s="184">
        <v>62.457500000000003</v>
      </c>
      <c r="O580" s="184">
        <v>21.009699999999999</v>
      </c>
      <c r="P580" s="184">
        <v>20.138100000000001</v>
      </c>
      <c r="Q580" s="184">
        <v>20.686299999999999</v>
      </c>
      <c r="R580" s="184">
        <v>42.7151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44438</v>
      </c>
      <c r="E581" s="184">
        <v>119.91</v>
      </c>
      <c r="F581" s="184">
        <v>1.7135</v>
      </c>
      <c r="G581" s="184">
        <v>1.7135</v>
      </c>
      <c r="H581" s="184">
        <v>3.4420000000000002</v>
      </c>
      <c r="I581" s="184">
        <v>2.6450999999999998</v>
      </c>
      <c r="J581" s="184">
        <v>5.2580999999999998</v>
      </c>
      <c r="K581" s="184">
        <v>12.729200000000001</v>
      </c>
      <c r="L581" s="184">
        <v>20.718800000000002</v>
      </c>
      <c r="M581" s="184">
        <v>41.220100000000002</v>
      </c>
      <c r="N581" s="184">
        <v>58.6111</v>
      </c>
      <c r="O581" s="184">
        <v>20.172000000000001</v>
      </c>
      <c r="P581" s="184">
        <v>19.394300000000001</v>
      </c>
      <c r="Q581" s="184">
        <v>17.396699999999999</v>
      </c>
      <c r="R581" s="184">
        <v>36.142400000000002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44438</v>
      </c>
      <c r="E582" s="184">
        <v>112.57</v>
      </c>
      <c r="F582" s="184">
        <v>1.6983999999999999</v>
      </c>
      <c r="G582" s="184">
        <v>1.6983999999999999</v>
      </c>
      <c r="H582" s="184">
        <v>3.4175</v>
      </c>
      <c r="I582" s="184">
        <v>2.5975000000000001</v>
      </c>
      <c r="J582" s="184">
        <v>5.1466000000000003</v>
      </c>
      <c r="K582" s="184">
        <v>12.3565</v>
      </c>
      <c r="L582" s="184">
        <v>19.959499999999998</v>
      </c>
      <c r="M582" s="184">
        <v>39.942799999999998</v>
      </c>
      <c r="N582" s="184">
        <v>56.739100000000001</v>
      </c>
      <c r="O582" s="184">
        <v>18.957899999999999</v>
      </c>
      <c r="P582" s="184">
        <v>18.296199999999999</v>
      </c>
      <c r="Q582" s="184">
        <v>20.824000000000002</v>
      </c>
      <c r="R582" s="184">
        <v>34.669199999999996</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44438</v>
      </c>
      <c r="E583" s="184">
        <v>85.024000000000001</v>
      </c>
      <c r="F583" s="184">
        <v>1.6632</v>
      </c>
      <c r="G583" s="184">
        <v>1.6632</v>
      </c>
      <c r="H583" s="184">
        <v>3.2258</v>
      </c>
      <c r="I583" s="184">
        <v>1.1599999999999999</v>
      </c>
      <c r="J583" s="184">
        <v>3.1894999999999998</v>
      </c>
      <c r="K583" s="184">
        <v>12.2592</v>
      </c>
      <c r="L583" s="184">
        <v>23.387699999999999</v>
      </c>
      <c r="M583" s="184">
        <v>44.411999999999999</v>
      </c>
      <c r="N583" s="184">
        <v>59.408999999999999</v>
      </c>
      <c r="O583" s="184">
        <v>19.001999999999999</v>
      </c>
      <c r="P583" s="184">
        <v>17.208500000000001</v>
      </c>
      <c r="Q583" s="184">
        <v>18.921399999999998</v>
      </c>
      <c r="R583" s="184">
        <v>31.627099999999999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44438</v>
      </c>
      <c r="E584" s="184">
        <v>79.400999999999996</v>
      </c>
      <c r="F584" s="184">
        <v>1.6554</v>
      </c>
      <c r="G584" s="184">
        <v>1.6554</v>
      </c>
      <c r="H584" s="184">
        <v>3.2080000000000002</v>
      </c>
      <c r="I584" s="184">
        <v>1.1258999999999999</v>
      </c>
      <c r="J584" s="184">
        <v>3.1101000000000001</v>
      </c>
      <c r="K584" s="184">
        <v>11.9933</v>
      </c>
      <c r="L584" s="184">
        <v>22.8034</v>
      </c>
      <c r="M584" s="184">
        <v>43.372300000000003</v>
      </c>
      <c r="N584" s="184">
        <v>57.892499999999998</v>
      </c>
      <c r="O584" s="184">
        <v>17.849900000000002</v>
      </c>
      <c r="P584" s="184">
        <v>15.994199999999999</v>
      </c>
      <c r="Q584" s="184">
        <v>15.22</v>
      </c>
      <c r="R584" s="184">
        <v>30.377800000000001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44438</v>
      </c>
      <c r="E585" s="184">
        <v>75.84</v>
      </c>
      <c r="F585" s="184">
        <v>1.5397000000000001</v>
      </c>
      <c r="G585" s="184">
        <v>1.5397000000000001</v>
      </c>
      <c r="H585" s="184">
        <v>3.2118000000000002</v>
      </c>
      <c r="I585" s="184">
        <v>1.5805</v>
      </c>
      <c r="J585" s="184">
        <v>3.4792999999999998</v>
      </c>
      <c r="K585" s="184">
        <v>11.463800000000001</v>
      </c>
      <c r="L585" s="184">
        <v>17.3994</v>
      </c>
      <c r="M585" s="184">
        <v>35.2836</v>
      </c>
      <c r="N585" s="184">
        <v>48.560200000000002</v>
      </c>
      <c r="O585" s="184">
        <v>14.2844</v>
      </c>
      <c r="P585" s="184">
        <v>14.031700000000001</v>
      </c>
      <c r="Q585" s="184">
        <v>15.578799999999999</v>
      </c>
      <c r="R585" s="184">
        <v>26.397200000000002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44438</v>
      </c>
      <c r="E586" s="184">
        <v>68.430000000000007</v>
      </c>
      <c r="F586" s="184">
        <v>1.5282</v>
      </c>
      <c r="G586" s="184">
        <v>1.5282</v>
      </c>
      <c r="H586" s="184">
        <v>3.1659999999999999</v>
      </c>
      <c r="I586" s="184">
        <v>1.5130999999999999</v>
      </c>
      <c r="J586" s="184">
        <v>3.3374000000000001</v>
      </c>
      <c r="K586" s="184">
        <v>10.9796</v>
      </c>
      <c r="L586" s="184">
        <v>16.397300000000001</v>
      </c>
      <c r="M586" s="184">
        <v>33.574100000000001</v>
      </c>
      <c r="N586" s="184">
        <v>46.061900000000001</v>
      </c>
      <c r="O586" s="184">
        <v>12.3329</v>
      </c>
      <c r="P586" s="184">
        <v>12.376899999999999</v>
      </c>
      <c r="Q586" s="184">
        <v>16.386500000000002</v>
      </c>
      <c r="R586" s="184">
        <v>24.262799999999999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44438</v>
      </c>
      <c r="E587" s="184">
        <v>810.45650000000001</v>
      </c>
      <c r="F587" s="184">
        <v>1.2931999999999999</v>
      </c>
      <c r="G587" s="184">
        <v>1.2931999999999999</v>
      </c>
      <c r="H587" s="184">
        <v>2.2439</v>
      </c>
      <c r="I587" s="184">
        <v>0.5766</v>
      </c>
      <c r="J587" s="184">
        <v>3.1598000000000002</v>
      </c>
      <c r="K587" s="184">
        <v>8.5092999999999996</v>
      </c>
      <c r="L587" s="184">
        <v>16.136600000000001</v>
      </c>
      <c r="M587" s="184">
        <v>35.703400000000002</v>
      </c>
      <c r="N587" s="184">
        <v>52.589700000000001</v>
      </c>
      <c r="O587" s="184">
        <v>11.468299999999999</v>
      </c>
      <c r="P587" s="184">
        <v>11.603199999999999</v>
      </c>
      <c r="Q587" s="184">
        <v>21.671900000000001</v>
      </c>
      <c r="R587" s="184">
        <v>23.622399999999999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44438</v>
      </c>
      <c r="E588" s="184">
        <v>875.35670000000005</v>
      </c>
      <c r="F588" s="184">
        <v>1.3004</v>
      </c>
      <c r="G588" s="184">
        <v>1.3004</v>
      </c>
      <c r="H588" s="184">
        <v>2.2608999999999999</v>
      </c>
      <c r="I588" s="184">
        <v>0.61040000000000005</v>
      </c>
      <c r="J588" s="184">
        <v>3.2349000000000001</v>
      </c>
      <c r="K588" s="184">
        <v>8.7437000000000005</v>
      </c>
      <c r="L588" s="184">
        <v>16.636800000000001</v>
      </c>
      <c r="M588" s="184">
        <v>36.584800000000001</v>
      </c>
      <c r="N588" s="184">
        <v>53.919800000000002</v>
      </c>
      <c r="O588" s="184">
        <v>12.5122</v>
      </c>
      <c r="P588" s="184">
        <v>12.686</v>
      </c>
      <c r="Q588" s="184">
        <v>15.958500000000001</v>
      </c>
      <c r="R588" s="184">
        <v>24.764399999999998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44438</v>
      </c>
      <c r="E589" s="184">
        <v>540.74400000000003</v>
      </c>
      <c r="F589" s="184">
        <v>1.3622000000000001</v>
      </c>
      <c r="G589" s="184">
        <v>1.3622000000000001</v>
      </c>
      <c r="H589" s="184">
        <v>3.1661000000000001</v>
      </c>
      <c r="I589" s="184">
        <v>0.626</v>
      </c>
      <c r="J589" s="184">
        <v>3.8035999999999999</v>
      </c>
      <c r="K589" s="184">
        <v>9.8768999999999991</v>
      </c>
      <c r="L589" s="184">
        <v>17.516999999999999</v>
      </c>
      <c r="M589" s="184">
        <v>39.339700000000001</v>
      </c>
      <c r="N589" s="184">
        <v>52.670999999999999</v>
      </c>
      <c r="O589" s="184">
        <v>14.6404</v>
      </c>
      <c r="P589" s="184">
        <v>15.166</v>
      </c>
      <c r="Q589" s="184">
        <v>21.292999999999999</v>
      </c>
      <c r="R589" s="184">
        <v>26.119599999999998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44438</v>
      </c>
      <c r="E590" s="184">
        <v>567.34100000000001</v>
      </c>
      <c r="F590" s="184">
        <v>1.3658999999999999</v>
      </c>
      <c r="G590" s="184">
        <v>1.3658999999999999</v>
      </c>
      <c r="H590" s="184">
        <v>3.1749000000000001</v>
      </c>
      <c r="I590" s="184">
        <v>0.64339999999999997</v>
      </c>
      <c r="J590" s="184">
        <v>3.8433999999999999</v>
      </c>
      <c r="K590" s="184">
        <v>10.0046</v>
      </c>
      <c r="L590" s="184">
        <v>17.764700000000001</v>
      </c>
      <c r="M590" s="184">
        <v>39.788699999999999</v>
      </c>
      <c r="N590" s="184">
        <v>53.338299999999997</v>
      </c>
      <c r="O590" s="184">
        <v>15.1845</v>
      </c>
      <c r="P590" s="184">
        <v>15.8134</v>
      </c>
      <c r="Q590" s="184">
        <v>16.8782</v>
      </c>
      <c r="R590" s="184">
        <v>26.7089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44438</v>
      </c>
      <c r="E591" s="184">
        <v>2271.6431996338201</v>
      </c>
      <c r="F591" s="184">
        <v>1.6477999999999999</v>
      </c>
      <c r="G591" s="184">
        <v>1.6477999999999999</v>
      </c>
      <c r="H591" s="184">
        <v>3.2229000000000001</v>
      </c>
      <c r="I591" s="184">
        <v>2.1802000000000001</v>
      </c>
      <c r="J591" s="184">
        <v>4.5522999999999998</v>
      </c>
      <c r="K591" s="184">
        <v>12.758800000000001</v>
      </c>
      <c r="L591" s="184">
        <v>19.556899999999999</v>
      </c>
      <c r="M591" s="184">
        <v>37.660200000000003</v>
      </c>
      <c r="N591" s="184">
        <v>44.195099999999996</v>
      </c>
      <c r="O591" s="184">
        <v>9.0012000000000008</v>
      </c>
      <c r="P591" s="184">
        <v>10.8733</v>
      </c>
      <c r="Q591" s="184">
        <v>23.779699999999998</v>
      </c>
      <c r="R591" s="184">
        <v>20.934799999999999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44438</v>
      </c>
      <c r="E592" s="184">
        <v>734.07500000000005</v>
      </c>
      <c r="F592" s="184">
        <v>1.6529</v>
      </c>
      <c r="G592" s="184">
        <v>1.6529</v>
      </c>
      <c r="H592" s="184">
        <v>3.2347999999999999</v>
      </c>
      <c r="I592" s="184">
        <v>2.2038000000000002</v>
      </c>
      <c r="J592" s="184">
        <v>4.6051000000000002</v>
      </c>
      <c r="K592" s="184">
        <v>12.916</v>
      </c>
      <c r="L592" s="184">
        <v>19.8719</v>
      </c>
      <c r="M592" s="184">
        <v>38.221499999999999</v>
      </c>
      <c r="N592" s="184">
        <v>45.017400000000002</v>
      </c>
      <c r="O592" s="184">
        <v>9.6402000000000001</v>
      </c>
      <c r="P592" s="184">
        <v>11.589499999999999</v>
      </c>
      <c r="Q592" s="184">
        <v>13.549899999999999</v>
      </c>
      <c r="R592" s="184">
        <v>21.624400000000001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44438</v>
      </c>
      <c r="E593" s="184">
        <v>53.951700000000002</v>
      </c>
      <c r="F593" s="184">
        <v>1.302</v>
      </c>
      <c r="G593" s="184">
        <v>1.302</v>
      </c>
      <c r="H593" s="184">
        <v>3.1272000000000002</v>
      </c>
      <c r="I593" s="184">
        <v>2.1936</v>
      </c>
      <c r="J593" s="184">
        <v>5.2759</v>
      </c>
      <c r="K593" s="184">
        <v>12.8895</v>
      </c>
      <c r="L593" s="184">
        <v>19.0364</v>
      </c>
      <c r="M593" s="184">
        <v>34.807099999999998</v>
      </c>
      <c r="N593" s="184">
        <v>49.2956</v>
      </c>
      <c r="O593" s="184">
        <v>12.204700000000001</v>
      </c>
      <c r="P593" s="184">
        <v>12.8316</v>
      </c>
      <c r="Q593" s="184">
        <v>12.184100000000001</v>
      </c>
      <c r="R593" s="184">
        <v>24.777699999999999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44438</v>
      </c>
      <c r="E594" s="184">
        <v>58.168999999999997</v>
      </c>
      <c r="F594" s="184">
        <v>1.3125</v>
      </c>
      <c r="G594" s="184">
        <v>1.3125</v>
      </c>
      <c r="H594" s="184">
        <v>3.1518999999999999</v>
      </c>
      <c r="I594" s="184">
        <v>2.2425999999999999</v>
      </c>
      <c r="J594" s="184">
        <v>5.3879999999999999</v>
      </c>
      <c r="K594" s="184">
        <v>13.2545</v>
      </c>
      <c r="L594" s="184">
        <v>19.8</v>
      </c>
      <c r="M594" s="184">
        <v>36.098100000000002</v>
      </c>
      <c r="N594" s="184">
        <v>51.197099999999999</v>
      </c>
      <c r="O594" s="184">
        <v>13.4918</v>
      </c>
      <c r="P594" s="184">
        <v>13.9291</v>
      </c>
      <c r="Q594" s="184">
        <v>15.284000000000001</v>
      </c>
      <c r="R594" s="184">
        <v>26.371400000000001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44438</v>
      </c>
      <c r="E595" s="184">
        <v>570.83000000000004</v>
      </c>
      <c r="F595" s="184">
        <v>1.5024999999999999</v>
      </c>
      <c r="G595" s="184">
        <v>1.5024999999999999</v>
      </c>
      <c r="H595" s="184">
        <v>2.8948999999999998</v>
      </c>
      <c r="I595" s="184">
        <v>1.5639000000000001</v>
      </c>
      <c r="J595" s="184">
        <v>4.9108000000000001</v>
      </c>
      <c r="K595" s="184">
        <v>12.552</v>
      </c>
      <c r="L595" s="184">
        <v>18.927900000000001</v>
      </c>
      <c r="M595" s="184">
        <v>38.898200000000003</v>
      </c>
      <c r="N595" s="184">
        <v>51.594700000000003</v>
      </c>
      <c r="O595" s="184">
        <v>14.1092</v>
      </c>
      <c r="P595" s="184">
        <v>13.596399999999999</v>
      </c>
      <c r="Q595" s="184">
        <v>20.1358</v>
      </c>
      <c r="R595" s="184">
        <v>27.0868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44438</v>
      </c>
      <c r="E596" s="184">
        <v>617.67999999999995</v>
      </c>
      <c r="F596" s="184">
        <v>1.5103</v>
      </c>
      <c r="G596" s="184">
        <v>1.5103</v>
      </c>
      <c r="H596" s="184">
        <v>2.9106000000000001</v>
      </c>
      <c r="I596" s="184">
        <v>1.5953999999999999</v>
      </c>
      <c r="J596" s="184">
        <v>4.9798</v>
      </c>
      <c r="K596" s="184">
        <v>12.777100000000001</v>
      </c>
      <c r="L596" s="184">
        <v>19.317</v>
      </c>
      <c r="M596" s="184">
        <v>39.585500000000003</v>
      </c>
      <c r="N596" s="184">
        <v>52.652999999999999</v>
      </c>
      <c r="O596" s="184">
        <v>14.9518</v>
      </c>
      <c r="P596" s="184">
        <v>14.645300000000001</v>
      </c>
      <c r="Q596" s="184">
        <v>16.948699999999999</v>
      </c>
      <c r="R596" s="184">
        <v>27.9605</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44438</v>
      </c>
      <c r="E597" s="184">
        <v>14.78</v>
      </c>
      <c r="F597" s="184">
        <v>1.7205999999999999</v>
      </c>
      <c r="G597" s="184">
        <v>1.7205999999999999</v>
      </c>
      <c r="H597" s="184">
        <v>3.9380999999999999</v>
      </c>
      <c r="I597" s="184">
        <v>1.8608</v>
      </c>
      <c r="J597" s="184">
        <v>3.4289999999999998</v>
      </c>
      <c r="K597" s="184">
        <v>6.8691000000000004</v>
      </c>
      <c r="L597" s="184">
        <v>11.631399999999999</v>
      </c>
      <c r="M597" s="184">
        <v>27.194500000000001</v>
      </c>
      <c r="N597" s="184">
        <v>40.094799999999999</v>
      </c>
      <c r="O597" s="184">
        <v>10.5046</v>
      </c>
      <c r="P597" s="184"/>
      <c r="Q597" s="184">
        <v>12.023300000000001</v>
      </c>
      <c r="R597" s="184">
        <v>21.117899999999999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44438</v>
      </c>
      <c r="E598" s="184">
        <v>15.19</v>
      </c>
      <c r="F598" s="184">
        <v>1.6734</v>
      </c>
      <c r="G598" s="184">
        <v>1.6734</v>
      </c>
      <c r="H598" s="184">
        <v>3.8988</v>
      </c>
      <c r="I598" s="184">
        <v>1.8097000000000001</v>
      </c>
      <c r="J598" s="184">
        <v>3.4037000000000002</v>
      </c>
      <c r="K598" s="184">
        <v>6.9718</v>
      </c>
      <c r="L598" s="184">
        <v>11.773400000000001</v>
      </c>
      <c r="M598" s="184">
        <v>27.539899999999999</v>
      </c>
      <c r="N598" s="184">
        <v>40.778500000000001</v>
      </c>
      <c r="O598" s="184">
        <v>11.2462</v>
      </c>
      <c r="P598" s="184"/>
      <c r="Q598" s="184">
        <v>12.9176</v>
      </c>
      <c r="R598" s="184">
        <v>21.6434</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44438</v>
      </c>
      <c r="E599" s="184">
        <v>40.369999999999997</v>
      </c>
      <c r="F599" s="184">
        <v>1.5086999999999999</v>
      </c>
      <c r="G599" s="184">
        <v>1.5086999999999999</v>
      </c>
      <c r="H599" s="184">
        <v>3.5127999999999999</v>
      </c>
      <c r="I599" s="184">
        <v>2.3060999999999998</v>
      </c>
      <c r="J599" s="184">
        <v>5.1028000000000002</v>
      </c>
      <c r="K599" s="184">
        <v>10.7849</v>
      </c>
      <c r="L599" s="184">
        <v>16.676300000000001</v>
      </c>
      <c r="M599" s="184">
        <v>29.060099999999998</v>
      </c>
      <c r="N599" s="184">
        <v>43.257599999999996</v>
      </c>
      <c r="O599" s="184">
        <v>10.5154</v>
      </c>
      <c r="P599" s="184">
        <v>12.415100000000001</v>
      </c>
      <c r="Q599" s="184">
        <v>19.1219</v>
      </c>
      <c r="R599" s="184">
        <v>22.2441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44438</v>
      </c>
      <c r="E600" s="184">
        <v>36.75</v>
      </c>
      <c r="F600" s="184">
        <v>1.4913000000000001</v>
      </c>
      <c r="G600" s="184">
        <v>1.4913000000000001</v>
      </c>
      <c r="H600" s="184">
        <v>3.492</v>
      </c>
      <c r="I600" s="184">
        <v>2.2538</v>
      </c>
      <c r="J600" s="184">
        <v>5</v>
      </c>
      <c r="K600" s="184">
        <v>10.459899999999999</v>
      </c>
      <c r="L600" s="184">
        <v>16.003799999999998</v>
      </c>
      <c r="M600" s="184">
        <v>27.915099999999999</v>
      </c>
      <c r="N600" s="184">
        <v>41.509399999999999</v>
      </c>
      <c r="O600" s="184">
        <v>9.0782000000000007</v>
      </c>
      <c r="P600" s="184">
        <v>10.8108</v>
      </c>
      <c r="Q600" s="184">
        <v>17.726900000000001</v>
      </c>
      <c r="R600" s="184">
        <v>20.802099999999999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44438</v>
      </c>
      <c r="E601" s="184">
        <v>98.5</v>
      </c>
      <c r="F601" s="184">
        <v>1.7666999999999999</v>
      </c>
      <c r="G601" s="184">
        <v>1.7666999999999999</v>
      </c>
      <c r="H601" s="184">
        <v>3.8591000000000002</v>
      </c>
      <c r="I601" s="184">
        <v>0.3362</v>
      </c>
      <c r="J601" s="184">
        <v>1.5988</v>
      </c>
      <c r="K601" s="184">
        <v>8.3369999999999997</v>
      </c>
      <c r="L601" s="184">
        <v>21.395099999999999</v>
      </c>
      <c r="M601" s="184">
        <v>48.926499999999997</v>
      </c>
      <c r="N601" s="184">
        <v>64.111999999999995</v>
      </c>
      <c r="O601" s="184">
        <v>16.3507</v>
      </c>
      <c r="P601" s="184">
        <v>17.783100000000001</v>
      </c>
      <c r="Q601" s="184">
        <v>18.691700000000001</v>
      </c>
      <c r="R601" s="184">
        <v>34.469200000000001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44438</v>
      </c>
      <c r="E602" s="184">
        <v>89.67</v>
      </c>
      <c r="F602" s="184">
        <v>1.7474000000000001</v>
      </c>
      <c r="G602" s="184">
        <v>1.7474000000000001</v>
      </c>
      <c r="H602" s="184">
        <v>3.8328000000000002</v>
      </c>
      <c r="I602" s="184">
        <v>0.27960000000000002</v>
      </c>
      <c r="J602" s="184">
        <v>1.4941</v>
      </c>
      <c r="K602" s="184">
        <v>8.0360999999999994</v>
      </c>
      <c r="L602" s="184">
        <v>20.735199999999999</v>
      </c>
      <c r="M602" s="184">
        <v>47.702199999999998</v>
      </c>
      <c r="N602" s="184">
        <v>62.328000000000003</v>
      </c>
      <c r="O602" s="184">
        <v>15.0175</v>
      </c>
      <c r="P602" s="184">
        <v>16.438500000000001</v>
      </c>
      <c r="Q602" s="184">
        <v>18.877800000000001</v>
      </c>
      <c r="R602" s="184">
        <v>33.043199999999999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44438</v>
      </c>
      <c r="E603" s="184">
        <v>13.84</v>
      </c>
      <c r="F603" s="184">
        <v>1.2436</v>
      </c>
      <c r="G603" s="184">
        <v>1.2436</v>
      </c>
      <c r="H603" s="184">
        <v>2.7467999999999999</v>
      </c>
      <c r="I603" s="184">
        <v>1.6899</v>
      </c>
      <c r="J603" s="184">
        <v>4.6898999999999997</v>
      </c>
      <c r="K603" s="184">
        <v>10.72</v>
      </c>
      <c r="L603" s="184">
        <v>16.010100000000001</v>
      </c>
      <c r="M603" s="184">
        <v>28.385899999999999</v>
      </c>
      <c r="N603" s="184">
        <v>40.081000000000003</v>
      </c>
      <c r="O603" s="184">
        <v>11.1348</v>
      </c>
      <c r="P603" s="184"/>
      <c r="Q603" s="184">
        <v>9.2484000000000002</v>
      </c>
      <c r="R603" s="184">
        <v>21.761500000000002</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44438</v>
      </c>
      <c r="E604" s="184">
        <v>13.01</v>
      </c>
      <c r="F604" s="184">
        <v>1.2451000000000001</v>
      </c>
      <c r="G604" s="184">
        <v>1.2451000000000001</v>
      </c>
      <c r="H604" s="184">
        <v>2.7646000000000002</v>
      </c>
      <c r="I604" s="184">
        <v>1.6406000000000001</v>
      </c>
      <c r="J604" s="184">
        <v>4.5819999999999999</v>
      </c>
      <c r="K604" s="184">
        <v>10.254200000000001</v>
      </c>
      <c r="L604" s="184">
        <v>14.9293</v>
      </c>
      <c r="M604" s="184">
        <v>24.7363</v>
      </c>
      <c r="N604" s="184">
        <v>35.662100000000002</v>
      </c>
      <c r="O604" s="184">
        <v>9.1221999999999994</v>
      </c>
      <c r="P604" s="184"/>
      <c r="Q604" s="184">
        <v>7.4248000000000003</v>
      </c>
      <c r="R604" s="184">
        <v>19.0183</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44438</v>
      </c>
      <c r="E605" s="184">
        <v>79.34</v>
      </c>
      <c r="F605" s="184">
        <v>1.3411999999999999</v>
      </c>
      <c r="G605" s="184">
        <v>1.3411999999999999</v>
      </c>
      <c r="H605" s="184">
        <v>3.173</v>
      </c>
      <c r="I605" s="184">
        <v>1.2248000000000001</v>
      </c>
      <c r="J605" s="184">
        <v>2.8519999999999999</v>
      </c>
      <c r="K605" s="184">
        <v>9.8740000000000006</v>
      </c>
      <c r="L605" s="184">
        <v>18.312000000000001</v>
      </c>
      <c r="M605" s="184">
        <v>33.726599999999998</v>
      </c>
      <c r="N605" s="184">
        <v>47.499499999999998</v>
      </c>
      <c r="O605" s="184">
        <v>13.903</v>
      </c>
      <c r="P605" s="184">
        <v>15.2057</v>
      </c>
      <c r="Q605" s="184">
        <v>15.1531</v>
      </c>
      <c r="R605" s="184">
        <v>27.569700000000001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44438</v>
      </c>
      <c r="E606" s="184">
        <v>89.57</v>
      </c>
      <c r="F606" s="184">
        <v>1.3579000000000001</v>
      </c>
      <c r="G606" s="184">
        <v>1.3579000000000001</v>
      </c>
      <c r="H606" s="184">
        <v>3.2031000000000001</v>
      </c>
      <c r="I606" s="184">
        <v>1.2777000000000001</v>
      </c>
      <c r="J606" s="184">
        <v>2.9540000000000002</v>
      </c>
      <c r="K606" s="184">
        <v>10.212899999999999</v>
      </c>
      <c r="L606" s="184">
        <v>19.061499999999999</v>
      </c>
      <c r="M606" s="184">
        <v>34.996200000000002</v>
      </c>
      <c r="N606" s="184">
        <v>49.382899999999999</v>
      </c>
      <c r="O606" s="184">
        <v>15.3674</v>
      </c>
      <c r="P606" s="184">
        <v>16.849599999999999</v>
      </c>
      <c r="Q606" s="184">
        <v>19.067799999999998</v>
      </c>
      <c r="R606" s="184">
        <v>29.0687</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44438</v>
      </c>
      <c r="E607" s="184">
        <v>14.810499999999999</v>
      </c>
      <c r="F607" s="184">
        <v>1.3925000000000001</v>
      </c>
      <c r="G607" s="184">
        <v>1.3925000000000001</v>
      </c>
      <c r="H607" s="184">
        <v>3.0739999999999998</v>
      </c>
      <c r="I607" s="184">
        <v>1.1204000000000001</v>
      </c>
      <c r="J607" s="184">
        <v>-0.54190000000000005</v>
      </c>
      <c r="K607" s="184">
        <v>2.5083000000000002</v>
      </c>
      <c r="L607" s="184">
        <v>12.900399999999999</v>
      </c>
      <c r="M607" s="184">
        <v>30.056999999999999</v>
      </c>
      <c r="N607" s="184">
        <v>41.520099999999999</v>
      </c>
      <c r="O607" s="184"/>
      <c r="P607" s="184"/>
      <c r="Q607" s="184">
        <v>23.392099999999999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44438</v>
      </c>
      <c r="E608" s="184">
        <v>14.216200000000001</v>
      </c>
      <c r="F608" s="184">
        <v>1.3741000000000001</v>
      </c>
      <c r="G608" s="184">
        <v>1.3741000000000001</v>
      </c>
      <c r="H608" s="184">
        <v>3.0308999999999999</v>
      </c>
      <c r="I608" s="184">
        <v>1.0355000000000001</v>
      </c>
      <c r="J608" s="184">
        <v>-0.72689999999999999</v>
      </c>
      <c r="K608" s="184">
        <v>1.9301999999999999</v>
      </c>
      <c r="L608" s="184">
        <v>11.6493</v>
      </c>
      <c r="M608" s="184">
        <v>27.9114</v>
      </c>
      <c r="N608" s="184">
        <v>38.424500000000002</v>
      </c>
      <c r="O608" s="184"/>
      <c r="P608" s="184"/>
      <c r="Q608" s="184">
        <v>20.716999999999999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44438</v>
      </c>
      <c r="E609" s="184">
        <v>27.182200000000002</v>
      </c>
      <c r="F609" s="184">
        <v>1.7363</v>
      </c>
      <c r="G609" s="184">
        <v>1.7363</v>
      </c>
      <c r="H609" s="184">
        <v>3.8368000000000002</v>
      </c>
      <c r="I609" s="184">
        <v>3.0144000000000002</v>
      </c>
      <c r="J609" s="184">
        <v>4.6745000000000001</v>
      </c>
      <c r="K609" s="184">
        <v>11.268800000000001</v>
      </c>
      <c r="L609" s="184">
        <v>17.302700000000002</v>
      </c>
      <c r="M609" s="184">
        <v>33.241500000000002</v>
      </c>
      <c r="N609" s="184">
        <v>53.055500000000002</v>
      </c>
      <c r="O609" s="184">
        <v>15.9025</v>
      </c>
      <c r="P609" s="184">
        <v>16.223099999999999</v>
      </c>
      <c r="Q609" s="184">
        <v>7.7332999999999998</v>
      </c>
      <c r="R609" s="184">
        <v>27.858699999999999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44438</v>
      </c>
      <c r="E610" s="184">
        <v>29.801100000000002</v>
      </c>
      <c r="F610" s="184">
        <v>1.7424999999999999</v>
      </c>
      <c r="G610" s="184">
        <v>1.7424999999999999</v>
      </c>
      <c r="H610" s="184">
        <v>3.8517999999999999</v>
      </c>
      <c r="I610" s="184">
        <v>3.0442</v>
      </c>
      <c r="J610" s="184">
        <v>4.7408999999999999</v>
      </c>
      <c r="K610" s="184">
        <v>11.4839</v>
      </c>
      <c r="L610" s="184">
        <v>17.749500000000001</v>
      </c>
      <c r="M610" s="184">
        <v>33.995899999999999</v>
      </c>
      <c r="N610" s="184">
        <v>54.210099999999997</v>
      </c>
      <c r="O610" s="184">
        <v>16.772600000000001</v>
      </c>
      <c r="P610" s="184">
        <v>17.292300000000001</v>
      </c>
      <c r="Q610" s="184">
        <v>17.913499999999999</v>
      </c>
      <c r="R610" s="184">
        <v>28.8184</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44438</v>
      </c>
      <c r="E611" s="184">
        <v>68.759</v>
      </c>
      <c r="F611" s="184">
        <v>1.6168</v>
      </c>
      <c r="G611" s="184">
        <v>1.6168</v>
      </c>
      <c r="H611" s="184">
        <v>3.5745</v>
      </c>
      <c r="I611" s="184">
        <v>1.9256</v>
      </c>
      <c r="J611" s="184">
        <v>3.2572000000000001</v>
      </c>
      <c r="K611" s="184">
        <v>10.482799999999999</v>
      </c>
      <c r="L611" s="184">
        <v>18.9664</v>
      </c>
      <c r="M611" s="184">
        <v>35.4163</v>
      </c>
      <c r="N611" s="184">
        <v>51.6252</v>
      </c>
      <c r="O611" s="184">
        <v>16.019400000000001</v>
      </c>
      <c r="P611" s="184">
        <v>15.1244</v>
      </c>
      <c r="Q611" s="184">
        <v>12.9976</v>
      </c>
      <c r="R611" s="184">
        <v>27.929600000000001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44438</v>
      </c>
      <c r="E612" s="184">
        <v>76.7</v>
      </c>
      <c r="F612" s="184">
        <v>1.6284000000000001</v>
      </c>
      <c r="G612" s="184">
        <v>1.6284000000000001</v>
      </c>
      <c r="H612" s="184">
        <v>3.6023999999999998</v>
      </c>
      <c r="I612" s="184">
        <v>1.9811000000000001</v>
      </c>
      <c r="J612" s="184">
        <v>3.379</v>
      </c>
      <c r="K612" s="184">
        <v>10.865399999999999</v>
      </c>
      <c r="L612" s="184">
        <v>19.780100000000001</v>
      </c>
      <c r="M612" s="184">
        <v>36.800600000000003</v>
      </c>
      <c r="N612" s="184">
        <v>53.658099999999997</v>
      </c>
      <c r="O612" s="184">
        <v>17.460799999999999</v>
      </c>
      <c r="P612" s="184">
        <v>16.6006</v>
      </c>
      <c r="Q612" s="184">
        <v>16.5639</v>
      </c>
      <c r="R612" s="184">
        <v>29.575600000000001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44438</v>
      </c>
      <c r="E613" s="184">
        <v>82.001000000000005</v>
      </c>
      <c r="F613" s="184">
        <v>1.7810999999999999</v>
      </c>
      <c r="G613" s="184">
        <v>1.7810999999999999</v>
      </c>
      <c r="H613" s="184">
        <v>3.9500999999999999</v>
      </c>
      <c r="I613" s="184">
        <v>1.9330000000000001</v>
      </c>
      <c r="J613" s="184">
        <v>2.6244000000000001</v>
      </c>
      <c r="K613" s="184">
        <v>10.2371</v>
      </c>
      <c r="L613" s="184">
        <v>18.768000000000001</v>
      </c>
      <c r="M613" s="184">
        <v>31.302399999999999</v>
      </c>
      <c r="N613" s="184">
        <v>45.634599999999999</v>
      </c>
      <c r="O613" s="184">
        <v>11.117599999999999</v>
      </c>
      <c r="P613" s="184">
        <v>13.883900000000001</v>
      </c>
      <c r="Q613" s="184">
        <v>15.4262</v>
      </c>
      <c r="R613" s="184">
        <v>24.771599999999999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44438</v>
      </c>
      <c r="E614" s="184">
        <v>77.561000000000007</v>
      </c>
      <c r="F614" s="184">
        <v>1.7741</v>
      </c>
      <c r="G614" s="184">
        <v>1.7741</v>
      </c>
      <c r="H614" s="184">
        <v>3.9342999999999999</v>
      </c>
      <c r="I614" s="184">
        <v>1.9037999999999999</v>
      </c>
      <c r="J614" s="184">
        <v>2.5586000000000002</v>
      </c>
      <c r="K614" s="184">
        <v>10.021800000000001</v>
      </c>
      <c r="L614" s="184">
        <v>18.325199999999999</v>
      </c>
      <c r="M614" s="184">
        <v>30.611499999999999</v>
      </c>
      <c r="N614" s="184">
        <v>44.635899999999999</v>
      </c>
      <c r="O614" s="184">
        <v>10.4511</v>
      </c>
      <c r="P614" s="184">
        <v>13.12</v>
      </c>
      <c r="Q614" s="184">
        <v>14.1144</v>
      </c>
      <c r="R614" s="184">
        <v>23.991599999999998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44438</v>
      </c>
      <c r="E615" s="184">
        <v>96.778800000000004</v>
      </c>
      <c r="F615" s="184">
        <v>1.367</v>
      </c>
      <c r="G615" s="184">
        <v>1.367</v>
      </c>
      <c r="H615" s="184">
        <v>2.4451000000000001</v>
      </c>
      <c r="I615" s="184">
        <v>2.3393999999999999</v>
      </c>
      <c r="J615" s="184">
        <v>6.2747999999999999</v>
      </c>
      <c r="K615" s="184">
        <v>12.823499999999999</v>
      </c>
      <c r="L615" s="184">
        <v>19.8691</v>
      </c>
      <c r="M615" s="184">
        <v>30.874300000000002</v>
      </c>
      <c r="N615" s="184">
        <v>45.167700000000004</v>
      </c>
      <c r="O615" s="184">
        <v>12.0212</v>
      </c>
      <c r="P615" s="184">
        <v>13.3057</v>
      </c>
      <c r="Q615" s="184">
        <v>10.018700000000001</v>
      </c>
      <c r="R615" s="184">
        <v>21.540400000000002</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44438</v>
      </c>
      <c r="E616" s="184">
        <v>105.6555</v>
      </c>
      <c r="F616" s="184">
        <v>1.3775999999999999</v>
      </c>
      <c r="G616" s="184">
        <v>1.3775999999999999</v>
      </c>
      <c r="H616" s="184">
        <v>2.4702000000000002</v>
      </c>
      <c r="I616" s="184">
        <v>2.3894000000000002</v>
      </c>
      <c r="J616" s="184">
        <v>6.3898000000000001</v>
      </c>
      <c r="K616" s="184">
        <v>13.1936</v>
      </c>
      <c r="L616" s="184">
        <v>20.645499999999998</v>
      </c>
      <c r="M616" s="184">
        <v>32.128300000000003</v>
      </c>
      <c r="N616" s="184">
        <v>47.011000000000003</v>
      </c>
      <c r="O616" s="184">
        <v>13.3392</v>
      </c>
      <c r="P616" s="184">
        <v>14.635199999999999</v>
      </c>
      <c r="Q616" s="184">
        <v>15.6371</v>
      </c>
      <c r="R616" s="184">
        <v>23.002300000000002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44438</v>
      </c>
      <c r="E617" s="184">
        <v>19.906099999999999</v>
      </c>
      <c r="F617" s="184">
        <v>1.2662</v>
      </c>
      <c r="G617" s="184">
        <v>1.2662</v>
      </c>
      <c r="H617" s="184">
        <v>3.2425999999999999</v>
      </c>
      <c r="I617" s="184">
        <v>2.4613999999999998</v>
      </c>
      <c r="J617" s="184">
        <v>5.0270999999999999</v>
      </c>
      <c r="K617" s="184">
        <v>14.191599999999999</v>
      </c>
      <c r="L617" s="184">
        <v>24.7867</v>
      </c>
      <c r="M617" s="184">
        <v>46.589300000000001</v>
      </c>
      <c r="N617" s="184">
        <v>59.753599999999999</v>
      </c>
      <c r="O617" s="184">
        <v>16.3948</v>
      </c>
      <c r="P617" s="184"/>
      <c r="Q617" s="184">
        <v>15.189399999999999</v>
      </c>
      <c r="R617" s="184">
        <v>31.897600000000001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44438</v>
      </c>
      <c r="E618" s="184">
        <v>18.087</v>
      </c>
      <c r="F618" s="184">
        <v>1.2523</v>
      </c>
      <c r="G618" s="184">
        <v>1.2523</v>
      </c>
      <c r="H618" s="184">
        <v>3.2098</v>
      </c>
      <c r="I618" s="184">
        <v>2.3969999999999998</v>
      </c>
      <c r="J618" s="184">
        <v>4.8800999999999997</v>
      </c>
      <c r="K618" s="184">
        <v>13.703200000000001</v>
      </c>
      <c r="L618" s="184">
        <v>23.748799999999999</v>
      </c>
      <c r="M618" s="184">
        <v>44.786299999999997</v>
      </c>
      <c r="N618" s="184">
        <v>57.143000000000001</v>
      </c>
      <c r="O618" s="184">
        <v>14.404299999999999</v>
      </c>
      <c r="P618" s="184"/>
      <c r="Q618" s="184">
        <v>12.944100000000001</v>
      </c>
      <c r="R618" s="184">
        <v>29.724</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44438</v>
      </c>
      <c r="E619" s="184">
        <v>32.587000000000003</v>
      </c>
      <c r="F619" s="184">
        <v>1.5741000000000001</v>
      </c>
      <c r="G619" s="184">
        <v>1.5741000000000001</v>
      </c>
      <c r="H619" s="184">
        <v>2.9605000000000001</v>
      </c>
      <c r="I619" s="184">
        <v>1.6311</v>
      </c>
      <c r="J619" s="184">
        <v>4.5460000000000003</v>
      </c>
      <c r="K619" s="184">
        <v>11.0365</v>
      </c>
      <c r="L619" s="184">
        <v>20.376000000000001</v>
      </c>
      <c r="M619" s="184">
        <v>39.624699999999997</v>
      </c>
      <c r="N619" s="184">
        <v>57.235199999999999</v>
      </c>
      <c r="O619" s="184">
        <v>21.2883</v>
      </c>
      <c r="P619" s="184">
        <v>22.182099999999998</v>
      </c>
      <c r="Q619" s="184">
        <v>23.133700000000001</v>
      </c>
      <c r="R619" s="184">
        <v>34.410400000000003</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44438</v>
      </c>
      <c r="E620" s="184">
        <v>30.027000000000001</v>
      </c>
      <c r="F620" s="184">
        <v>1.5661</v>
      </c>
      <c r="G620" s="184">
        <v>1.5661</v>
      </c>
      <c r="H620" s="184">
        <v>2.9379</v>
      </c>
      <c r="I620" s="184">
        <v>1.5832999999999999</v>
      </c>
      <c r="J620" s="184">
        <v>4.4344999999999999</v>
      </c>
      <c r="K620" s="184">
        <v>10.674099999999999</v>
      </c>
      <c r="L620" s="184">
        <v>19.567599999999999</v>
      </c>
      <c r="M620" s="184">
        <v>38.137700000000002</v>
      </c>
      <c r="N620" s="184">
        <v>54.9861</v>
      </c>
      <c r="O620" s="184">
        <v>19.425799999999999</v>
      </c>
      <c r="P620" s="184">
        <v>20.450800000000001</v>
      </c>
      <c r="Q620" s="184">
        <v>21.3718</v>
      </c>
      <c r="R620" s="184">
        <v>32.4116</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44438</v>
      </c>
      <c r="E621" s="184">
        <v>29.207799999999999</v>
      </c>
      <c r="F621" s="184">
        <v>2.2553000000000001</v>
      </c>
      <c r="G621" s="184">
        <v>2.2553000000000001</v>
      </c>
      <c r="H621" s="184">
        <v>3.7957000000000001</v>
      </c>
      <c r="I621" s="184">
        <v>2.6145999999999998</v>
      </c>
      <c r="J621" s="184">
        <v>4.3090999999999999</v>
      </c>
      <c r="K621" s="184">
        <v>16.1053</v>
      </c>
      <c r="L621" s="184">
        <v>22.974</v>
      </c>
      <c r="M621" s="184">
        <v>42.653100000000002</v>
      </c>
      <c r="N621" s="184">
        <v>59.176600000000001</v>
      </c>
      <c r="O621" s="184">
        <v>15.5191</v>
      </c>
      <c r="P621" s="184">
        <v>17.413499999999999</v>
      </c>
      <c r="Q621" s="184">
        <v>17.601600000000001</v>
      </c>
      <c r="R621" s="184">
        <v>28.418099999999999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44438</v>
      </c>
      <c r="E622" s="184">
        <v>26.719799999999999</v>
      </c>
      <c r="F622" s="184">
        <v>2.2443</v>
      </c>
      <c r="G622" s="184">
        <v>2.2443</v>
      </c>
      <c r="H622" s="184">
        <v>3.7698</v>
      </c>
      <c r="I622" s="184">
        <v>2.5629</v>
      </c>
      <c r="J622" s="184">
        <v>4.1931000000000003</v>
      </c>
      <c r="K622" s="184">
        <v>15.7157</v>
      </c>
      <c r="L622" s="184">
        <v>22.168299999999999</v>
      </c>
      <c r="M622" s="184">
        <v>41.252800000000001</v>
      </c>
      <c r="N622" s="184">
        <v>57.066299999999998</v>
      </c>
      <c r="O622" s="184">
        <v>14.008900000000001</v>
      </c>
      <c r="P622" s="184">
        <v>15.8626</v>
      </c>
      <c r="Q622" s="184">
        <v>16.028500000000001</v>
      </c>
      <c r="R622" s="184">
        <v>26.720400000000001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44438</v>
      </c>
      <c r="E623" s="184">
        <v>21.614799999999999</v>
      </c>
      <c r="F623" s="184">
        <v>1.4489000000000001</v>
      </c>
      <c r="G623" s="184">
        <v>1.4489000000000001</v>
      </c>
      <c r="H623" s="184">
        <v>2.9089999999999998</v>
      </c>
      <c r="I623" s="184">
        <v>1.6335</v>
      </c>
      <c r="J623" s="184">
        <v>5.0362999999999998</v>
      </c>
      <c r="K623" s="184">
        <v>10.555999999999999</v>
      </c>
      <c r="L623" s="184">
        <v>15.1911</v>
      </c>
      <c r="M623" s="184">
        <v>30.606999999999999</v>
      </c>
      <c r="N623" s="184">
        <v>43.774700000000003</v>
      </c>
      <c r="O623" s="184">
        <v>12.415900000000001</v>
      </c>
      <c r="P623" s="184">
        <v>13.006399999999999</v>
      </c>
      <c r="Q623" s="184">
        <v>14.558199999999999</v>
      </c>
      <c r="R623" s="184">
        <v>22.905899999999999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44438</v>
      </c>
      <c r="E624" s="184">
        <v>19.633400000000002</v>
      </c>
      <c r="F624" s="184">
        <v>1.4331</v>
      </c>
      <c r="G624" s="184">
        <v>1.4331</v>
      </c>
      <c r="H624" s="184">
        <v>2.8717999999999999</v>
      </c>
      <c r="I624" s="184">
        <v>1.5601</v>
      </c>
      <c r="J624" s="184">
        <v>4.8681000000000001</v>
      </c>
      <c r="K624" s="184">
        <v>10.0151</v>
      </c>
      <c r="L624" s="184">
        <v>14.0641</v>
      </c>
      <c r="M624" s="184">
        <v>28.694700000000001</v>
      </c>
      <c r="N624" s="184">
        <v>40.959499999999998</v>
      </c>
      <c r="O624" s="184">
        <v>10.4102</v>
      </c>
      <c r="P624" s="184">
        <v>11.0931</v>
      </c>
      <c r="Q624" s="184">
        <v>12.632400000000001</v>
      </c>
      <c r="R624" s="184">
        <v>20.750900000000001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44438</v>
      </c>
      <c r="E625" s="184">
        <v>74.215699999999998</v>
      </c>
      <c r="F625" s="184">
        <v>1.5166999999999999</v>
      </c>
      <c r="G625" s="184">
        <v>1.5166999999999999</v>
      </c>
      <c r="H625" s="184">
        <v>3.7921</v>
      </c>
      <c r="I625" s="184">
        <v>2.2945000000000002</v>
      </c>
      <c r="J625" s="184">
        <v>5.8056999999999999</v>
      </c>
      <c r="K625" s="184">
        <v>12.327</v>
      </c>
      <c r="L625" s="184">
        <v>20.554200000000002</v>
      </c>
      <c r="M625" s="184">
        <v>44.550199999999997</v>
      </c>
      <c r="N625" s="184">
        <v>58.094099999999997</v>
      </c>
      <c r="O625" s="184">
        <v>7.9976000000000003</v>
      </c>
      <c r="P625" s="184">
        <v>8.1979000000000006</v>
      </c>
      <c r="Q625" s="184">
        <v>13.389900000000001</v>
      </c>
      <c r="R625" s="184">
        <v>25.1799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44438</v>
      </c>
      <c r="E626" s="184">
        <v>79.284599999999998</v>
      </c>
      <c r="F626" s="184">
        <v>1.5216000000000001</v>
      </c>
      <c r="G626" s="184">
        <v>1.5216000000000001</v>
      </c>
      <c r="H626" s="184">
        <v>3.8037999999999998</v>
      </c>
      <c r="I626" s="184">
        <v>2.3191999999999999</v>
      </c>
      <c r="J626" s="184">
        <v>5.8620000000000001</v>
      </c>
      <c r="K626" s="184">
        <v>12.5083</v>
      </c>
      <c r="L626" s="184">
        <v>20.9682</v>
      </c>
      <c r="M626" s="184">
        <v>45.3078</v>
      </c>
      <c r="N626" s="184">
        <v>59.198700000000002</v>
      </c>
      <c r="O626" s="184">
        <v>8.7741000000000007</v>
      </c>
      <c r="P626" s="184">
        <v>9.0786999999999995</v>
      </c>
      <c r="Q626" s="184">
        <v>14.3544</v>
      </c>
      <c r="R626" s="184">
        <v>26.052299999999999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44438</v>
      </c>
      <c r="E627" s="184">
        <v>17.7637</v>
      </c>
      <c r="F627" s="184">
        <v>1.3563000000000001</v>
      </c>
      <c r="G627" s="184">
        <v>1.3563000000000001</v>
      </c>
      <c r="H627" s="184">
        <v>2.3466999999999998</v>
      </c>
      <c r="I627" s="184">
        <v>2.1541999999999999</v>
      </c>
      <c r="J627" s="184">
        <v>2.8963000000000001</v>
      </c>
      <c r="K627" s="184">
        <v>10.1092</v>
      </c>
      <c r="L627" s="184">
        <v>22.120899999999999</v>
      </c>
      <c r="M627" s="184">
        <v>33.861600000000003</v>
      </c>
      <c r="N627" s="184">
        <v>45.711599999999997</v>
      </c>
      <c r="O627" s="184"/>
      <c r="P627" s="184"/>
      <c r="Q627" s="184">
        <v>31.3994</v>
      </c>
      <c r="R627" s="184">
        <v>32.684699999999999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44438</v>
      </c>
      <c r="E628" s="184">
        <v>17.3125</v>
      </c>
      <c r="F628" s="184">
        <v>1.3452</v>
      </c>
      <c r="G628" s="184">
        <v>1.3452</v>
      </c>
      <c r="H628" s="184">
        <v>2.3216000000000001</v>
      </c>
      <c r="I628" s="184">
        <v>2.1031</v>
      </c>
      <c r="J628" s="184">
        <v>2.7831999999999999</v>
      </c>
      <c r="K628" s="184">
        <v>9.7416</v>
      </c>
      <c r="L628" s="184">
        <v>21.347300000000001</v>
      </c>
      <c r="M628" s="184">
        <v>32.6252</v>
      </c>
      <c r="N628" s="184">
        <v>43.939799999999998</v>
      </c>
      <c r="O628" s="184"/>
      <c r="P628" s="184"/>
      <c r="Q628" s="184">
        <v>29.802499999999998</v>
      </c>
      <c r="R628" s="184">
        <v>31.064399999999999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44438</v>
      </c>
      <c r="E629" s="184">
        <v>23.9</v>
      </c>
      <c r="F629" s="184">
        <v>1.0144</v>
      </c>
      <c r="G629" s="184">
        <v>1.0144</v>
      </c>
      <c r="H629" s="184">
        <v>2.3555000000000001</v>
      </c>
      <c r="I629" s="184">
        <v>8.3799999999999999E-2</v>
      </c>
      <c r="J629" s="184">
        <v>2.8841999999999999</v>
      </c>
      <c r="K629" s="184">
        <v>8.8838000000000008</v>
      </c>
      <c r="L629" s="184">
        <v>20.646100000000001</v>
      </c>
      <c r="M629" s="184">
        <v>40.836799999999997</v>
      </c>
      <c r="N629" s="184">
        <v>52.618099999999998</v>
      </c>
      <c r="O629" s="184">
        <v>16.242000000000001</v>
      </c>
      <c r="P629" s="184">
        <v>15.9277</v>
      </c>
      <c r="Q629" s="184">
        <v>16.4436</v>
      </c>
      <c r="R629" s="184">
        <v>28.696300000000001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44438</v>
      </c>
      <c r="E630" s="184">
        <v>22.11</v>
      </c>
      <c r="F630" s="184">
        <v>1.0049999999999999</v>
      </c>
      <c r="G630" s="184">
        <v>1.0049999999999999</v>
      </c>
      <c r="H630" s="184">
        <v>2.3611</v>
      </c>
      <c r="I630" s="184">
        <v>4.5199999999999997E-2</v>
      </c>
      <c r="J630" s="184">
        <v>2.7894000000000001</v>
      </c>
      <c r="K630" s="184">
        <v>8.5952999999999999</v>
      </c>
      <c r="L630" s="184">
        <v>19.967400000000001</v>
      </c>
      <c r="M630" s="184">
        <v>39.671500000000002</v>
      </c>
      <c r="N630" s="184">
        <v>50.921500000000002</v>
      </c>
      <c r="O630" s="184">
        <v>14.6129</v>
      </c>
      <c r="P630" s="184">
        <v>14.2179</v>
      </c>
      <c r="Q630" s="184">
        <v>14.8704</v>
      </c>
      <c r="R630" s="184">
        <v>27.042899999999999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44438</v>
      </c>
      <c r="E631" s="184">
        <v>856.76365844119198</v>
      </c>
      <c r="F631" s="184">
        <v>1.8488</v>
      </c>
      <c r="G631" s="184">
        <v>1.8488</v>
      </c>
      <c r="H631" s="184">
        <v>3.3925999999999998</v>
      </c>
      <c r="I631" s="184">
        <v>1.5875999999999999</v>
      </c>
      <c r="J631" s="184">
        <v>4.4341999999999997</v>
      </c>
      <c r="K631" s="184">
        <v>10.5032</v>
      </c>
      <c r="L631" s="184">
        <v>17.919</v>
      </c>
      <c r="M631" s="184">
        <v>35.206400000000002</v>
      </c>
      <c r="N631" s="184">
        <v>49.2517</v>
      </c>
      <c r="O631" s="184">
        <v>11.637600000000001</v>
      </c>
      <c r="P631" s="184">
        <v>11.336499999999999</v>
      </c>
      <c r="Q631" s="184">
        <v>19.123799999999999</v>
      </c>
      <c r="R631" s="184">
        <v>27.116700000000002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44438</v>
      </c>
      <c r="E632" s="184">
        <v>302.52999999999997</v>
      </c>
      <c r="F632" s="184">
        <v>1.8551</v>
      </c>
      <c r="G632" s="184">
        <v>1.8551</v>
      </c>
      <c r="H632" s="184">
        <v>3.4043000000000001</v>
      </c>
      <c r="I632" s="184">
        <v>1.6053999999999999</v>
      </c>
      <c r="J632" s="184">
        <v>4.4756</v>
      </c>
      <c r="K632" s="184">
        <v>10.622299999999999</v>
      </c>
      <c r="L632" s="184">
        <v>18.166499999999999</v>
      </c>
      <c r="M632" s="184">
        <v>35.627200000000002</v>
      </c>
      <c r="N632" s="184">
        <v>49.863799999999998</v>
      </c>
      <c r="O632" s="184">
        <v>12.069100000000001</v>
      </c>
      <c r="P632" s="184">
        <v>11.851900000000001</v>
      </c>
      <c r="Q632" s="184">
        <v>13.3863</v>
      </c>
      <c r="R632" s="184">
        <v>27.588000000000001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44438</v>
      </c>
      <c r="E633" s="184">
        <v>466.87990181366501</v>
      </c>
      <c r="F633" s="184">
        <v>1.8360000000000001</v>
      </c>
      <c r="G633" s="184">
        <v>1.8360000000000001</v>
      </c>
      <c r="H633" s="184">
        <v>3.3734000000000002</v>
      </c>
      <c r="I633" s="184">
        <v>1.5620000000000001</v>
      </c>
      <c r="J633" s="184">
        <v>4.3669000000000002</v>
      </c>
      <c r="K633" s="184">
        <v>10.3308</v>
      </c>
      <c r="L633" s="184">
        <v>17.738800000000001</v>
      </c>
      <c r="M633" s="184">
        <v>34.975999999999999</v>
      </c>
      <c r="N633" s="184">
        <v>48.805199999999999</v>
      </c>
      <c r="O633" s="184">
        <v>11.923500000000001</v>
      </c>
      <c r="P633" s="184">
        <v>14.245100000000001</v>
      </c>
      <c r="Q633" s="184">
        <v>16.3139</v>
      </c>
      <c r="R633" s="184">
        <v>27.167200000000001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44438</v>
      </c>
      <c r="E634" s="184">
        <v>323.73</v>
      </c>
      <c r="F634" s="184">
        <v>1.8403</v>
      </c>
      <c r="G634" s="184">
        <v>1.8403</v>
      </c>
      <c r="H634" s="184">
        <v>3.3818999999999999</v>
      </c>
      <c r="I634" s="184">
        <v>1.5847</v>
      </c>
      <c r="J634" s="184">
        <v>4.4122000000000003</v>
      </c>
      <c r="K634" s="184">
        <v>10.480499999999999</v>
      </c>
      <c r="L634" s="184">
        <v>18.0548</v>
      </c>
      <c r="M634" s="184">
        <v>35.508600000000001</v>
      </c>
      <c r="N634" s="184">
        <v>49.584099999999999</v>
      </c>
      <c r="O634" s="184">
        <v>12.538399999999999</v>
      </c>
      <c r="P634" s="184">
        <v>14.843400000000001</v>
      </c>
      <c r="Q634" s="184">
        <v>16.577100000000002</v>
      </c>
      <c r="R634" s="184">
        <v>27.8048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44438</v>
      </c>
      <c r="E635" s="184">
        <v>203.11500000000001</v>
      </c>
      <c r="F635" s="184">
        <v>1.4504999999999999</v>
      </c>
      <c r="G635" s="184">
        <v>1.4504999999999999</v>
      </c>
      <c r="H635" s="184">
        <v>5.2081</v>
      </c>
      <c r="I635" s="184">
        <v>-0.98150000000000004</v>
      </c>
      <c r="J635" s="184">
        <v>-2.4051999999999998</v>
      </c>
      <c r="K635" s="184">
        <v>8.5364000000000004</v>
      </c>
      <c r="L635" s="184">
        <v>34.129399999999997</v>
      </c>
      <c r="M635" s="184">
        <v>63.953400000000002</v>
      </c>
      <c r="N635" s="184">
        <v>77.287300000000002</v>
      </c>
      <c r="O635" s="184">
        <v>27.944199999999999</v>
      </c>
      <c r="P635" s="184">
        <v>21.8184</v>
      </c>
      <c r="Q635" s="184">
        <v>15.0863</v>
      </c>
      <c r="R635" s="184">
        <v>52.868299999999998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44438</v>
      </c>
      <c r="E636" s="184">
        <v>215.58320000000001</v>
      </c>
      <c r="F636" s="184">
        <v>1.4681999999999999</v>
      </c>
      <c r="G636" s="184">
        <v>1.4681999999999999</v>
      </c>
      <c r="H636" s="184">
        <v>5.2504</v>
      </c>
      <c r="I636" s="184">
        <v>-0.90329999999999999</v>
      </c>
      <c r="J636" s="184">
        <v>-2.2385999999999999</v>
      </c>
      <c r="K636" s="184">
        <v>9.1087000000000007</v>
      </c>
      <c r="L636" s="184">
        <v>35.5899</v>
      </c>
      <c r="M636" s="184">
        <v>66.636300000000006</v>
      </c>
      <c r="N636" s="184">
        <v>81.024500000000003</v>
      </c>
      <c r="O636" s="184">
        <v>29.9496</v>
      </c>
      <c r="P636" s="184">
        <v>23.061499999999999</v>
      </c>
      <c r="Q636" s="184">
        <v>21.802299999999999</v>
      </c>
      <c r="R636" s="184">
        <v>55.840800000000002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44438</v>
      </c>
      <c r="E637" s="184">
        <v>75.88</v>
      </c>
      <c r="F637" s="184">
        <v>1.2138</v>
      </c>
      <c r="G637" s="184">
        <v>1.2138</v>
      </c>
      <c r="H637" s="184">
        <v>2.1539999999999999</v>
      </c>
      <c r="I637" s="184">
        <v>0.56989999999999996</v>
      </c>
      <c r="J637" s="184">
        <v>3.1257999999999999</v>
      </c>
      <c r="K637" s="184">
        <v>6.9786999999999999</v>
      </c>
      <c r="L637" s="184">
        <v>16.2912</v>
      </c>
      <c r="M637" s="184">
        <v>32.402700000000003</v>
      </c>
      <c r="N637" s="184">
        <v>50.645200000000003</v>
      </c>
      <c r="O637" s="184">
        <v>11.2927</v>
      </c>
      <c r="P637" s="184">
        <v>10.930300000000001</v>
      </c>
      <c r="Q637" s="184">
        <v>17.311</v>
      </c>
      <c r="R637" s="184">
        <v>21.729700000000001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44438</v>
      </c>
      <c r="E638" s="184">
        <v>74.680000000000007</v>
      </c>
      <c r="F638" s="184">
        <v>1.2060999999999999</v>
      </c>
      <c r="G638" s="184">
        <v>1.2060999999999999</v>
      </c>
      <c r="H638" s="184">
        <v>2.1474000000000002</v>
      </c>
      <c r="I638" s="184">
        <v>0.53849999999999998</v>
      </c>
      <c r="J638" s="184">
        <v>3.0922000000000001</v>
      </c>
      <c r="K638" s="184">
        <v>6.8383000000000003</v>
      </c>
      <c r="L638" s="184">
        <v>15.998799999999999</v>
      </c>
      <c r="M638" s="184">
        <v>31.920200000000001</v>
      </c>
      <c r="N638" s="184">
        <v>49.8996</v>
      </c>
      <c r="O638" s="184">
        <v>10.7974</v>
      </c>
      <c r="P638" s="184">
        <v>10.543100000000001</v>
      </c>
      <c r="Q638" s="184">
        <v>16.972100000000001</v>
      </c>
      <c r="R638" s="184">
        <v>21.131499999999999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44438</v>
      </c>
      <c r="E639" s="184">
        <v>224.9186</v>
      </c>
      <c r="F639" s="184">
        <v>1.5329999999999999</v>
      </c>
      <c r="G639" s="184">
        <v>1.5329999999999999</v>
      </c>
      <c r="H639" s="184">
        <v>3.77</v>
      </c>
      <c r="I639" s="184">
        <v>1.8446</v>
      </c>
      <c r="J639" s="184">
        <v>3.3046000000000002</v>
      </c>
      <c r="K639" s="184">
        <v>9.9634999999999998</v>
      </c>
      <c r="L639" s="184">
        <v>18.4238</v>
      </c>
      <c r="M639" s="184">
        <v>36.339700000000001</v>
      </c>
      <c r="N639" s="184">
        <v>46.578499999999998</v>
      </c>
      <c r="O639" s="184">
        <v>13.904199999999999</v>
      </c>
      <c r="P639" s="184">
        <v>12.842599999999999</v>
      </c>
      <c r="Q639" s="184">
        <v>14.888299999999999</v>
      </c>
      <c r="R639" s="184">
        <v>28.003499999999999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44438</v>
      </c>
      <c r="E640" s="184">
        <v>662.97258985088001</v>
      </c>
      <c r="F640" s="184">
        <v>1.5274000000000001</v>
      </c>
      <c r="G640" s="184">
        <v>1.5274000000000001</v>
      </c>
      <c r="H640" s="184">
        <v>3.7572000000000001</v>
      </c>
      <c r="I640" s="184">
        <v>1.8205</v>
      </c>
      <c r="J640" s="184">
        <v>3.2517999999999998</v>
      </c>
      <c r="K640" s="184">
        <v>9.7975999999999992</v>
      </c>
      <c r="L640" s="184">
        <v>18.053899999999999</v>
      </c>
      <c r="M640" s="184">
        <v>35.694600000000001</v>
      </c>
      <c r="N640" s="184">
        <v>45.666800000000002</v>
      </c>
      <c r="O640" s="184">
        <v>13.199199999999999</v>
      </c>
      <c r="P640" s="184">
        <v>12.110799999999999</v>
      </c>
      <c r="Q640" s="184">
        <v>15.892899999999999</v>
      </c>
      <c r="R640" s="184">
        <v>27.206</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44438</v>
      </c>
      <c r="E641" s="184">
        <v>23.112300000000001</v>
      </c>
      <c r="F641" s="184">
        <v>1.9614</v>
      </c>
      <c r="G641" s="184">
        <v>1.9614</v>
      </c>
      <c r="H641" s="184">
        <v>4.7691999999999997</v>
      </c>
      <c r="I641" s="184">
        <v>1.3551</v>
      </c>
      <c r="J641" s="184">
        <v>2.3443000000000001</v>
      </c>
      <c r="K641" s="184">
        <v>9.2851999999999997</v>
      </c>
      <c r="L641" s="184">
        <v>20.2013</v>
      </c>
      <c r="M641" s="184">
        <v>38.5306</v>
      </c>
      <c r="N641" s="184">
        <v>55.305799999999998</v>
      </c>
      <c r="O641" s="184">
        <v>17.984300000000001</v>
      </c>
      <c r="P641" s="184">
        <v>14.332000000000001</v>
      </c>
      <c r="Q641" s="184">
        <v>13.7019</v>
      </c>
      <c r="R641" s="184">
        <v>34.197200000000002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44438</v>
      </c>
      <c r="E642" s="184">
        <v>22.531600000000001</v>
      </c>
      <c r="F642" s="184">
        <v>1.9584999999999999</v>
      </c>
      <c r="G642" s="184">
        <v>1.9584999999999999</v>
      </c>
      <c r="H642" s="184">
        <v>4.7621000000000002</v>
      </c>
      <c r="I642" s="184">
        <v>1.3411999999999999</v>
      </c>
      <c r="J642" s="184">
        <v>2.3140000000000001</v>
      </c>
      <c r="K642" s="184">
        <v>9.1864000000000008</v>
      </c>
      <c r="L642" s="184">
        <v>19.988700000000001</v>
      </c>
      <c r="M642" s="184">
        <v>38.161200000000001</v>
      </c>
      <c r="N642" s="184">
        <v>54.754300000000001</v>
      </c>
      <c r="O642" s="184">
        <v>17.393899999999999</v>
      </c>
      <c r="P642" s="184">
        <v>13.833600000000001</v>
      </c>
      <c r="Q642" s="184">
        <v>13.2615</v>
      </c>
      <c r="R642" s="184">
        <v>33.727499999999999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44438</v>
      </c>
      <c r="E643" s="184">
        <v>24.570799999999998</v>
      </c>
      <c r="F643" s="184">
        <v>1.9340999999999999</v>
      </c>
      <c r="G643" s="184">
        <v>1.9340999999999999</v>
      </c>
      <c r="H643" s="184">
        <v>4.6421000000000001</v>
      </c>
      <c r="I643" s="184">
        <v>1.1515</v>
      </c>
      <c r="J643" s="184">
        <v>2.4253</v>
      </c>
      <c r="K643" s="184">
        <v>9.7744</v>
      </c>
      <c r="L643" s="184">
        <v>20.5456</v>
      </c>
      <c r="M643" s="184">
        <v>38.327300000000001</v>
      </c>
      <c r="N643" s="184">
        <v>55.290300000000002</v>
      </c>
      <c r="O643" s="184">
        <v>20.045300000000001</v>
      </c>
      <c r="P643" s="184">
        <v>15.7293</v>
      </c>
      <c r="Q643" s="184">
        <v>14.989100000000001</v>
      </c>
      <c r="R643" s="184">
        <v>35.9054</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44438</v>
      </c>
      <c r="E644" s="184">
        <v>23.9603</v>
      </c>
      <c r="F644" s="184">
        <v>1.931</v>
      </c>
      <c r="G644" s="184">
        <v>1.931</v>
      </c>
      <c r="H644" s="184">
        <v>4.6346999999999996</v>
      </c>
      <c r="I644" s="184">
        <v>1.1375999999999999</v>
      </c>
      <c r="J644" s="184">
        <v>2.3948999999999998</v>
      </c>
      <c r="K644" s="184">
        <v>9.6752000000000002</v>
      </c>
      <c r="L644" s="184">
        <v>20.3322</v>
      </c>
      <c r="M644" s="184">
        <v>37.962899999999998</v>
      </c>
      <c r="N644" s="184">
        <v>54.7453</v>
      </c>
      <c r="O644" s="184">
        <v>19.449100000000001</v>
      </c>
      <c r="P644" s="184">
        <v>15.2378</v>
      </c>
      <c r="Q644" s="184">
        <v>14.5396</v>
      </c>
      <c r="R644" s="184">
        <v>35.436399999999999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44438</v>
      </c>
      <c r="E645" s="184">
        <v>24.225200000000001</v>
      </c>
      <c r="F645" s="184">
        <v>1.9167000000000001</v>
      </c>
      <c r="G645" s="184">
        <v>1.9167000000000001</v>
      </c>
      <c r="H645" s="184">
        <v>4.7634999999999996</v>
      </c>
      <c r="I645" s="184">
        <v>1.4983</v>
      </c>
      <c r="J645" s="184">
        <v>2.5488</v>
      </c>
      <c r="K645" s="184">
        <v>9.4632000000000005</v>
      </c>
      <c r="L645" s="184">
        <v>20.407800000000002</v>
      </c>
      <c r="M645" s="184">
        <v>38.700000000000003</v>
      </c>
      <c r="N645" s="184">
        <v>55.884300000000003</v>
      </c>
      <c r="O645" s="184">
        <v>20.413900000000002</v>
      </c>
      <c r="P645" s="184">
        <v>16.011399999999998</v>
      </c>
      <c r="Q645" s="184">
        <v>17.735900000000001</v>
      </c>
      <c r="R645" s="184">
        <v>35.639800000000001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44438</v>
      </c>
      <c r="E646" s="184">
        <v>23.091699999999999</v>
      </c>
      <c r="F646" s="184">
        <v>1.9128000000000001</v>
      </c>
      <c r="G646" s="184">
        <v>1.9128000000000001</v>
      </c>
      <c r="H646" s="184">
        <v>4.7542</v>
      </c>
      <c r="I646" s="184">
        <v>1.4805999999999999</v>
      </c>
      <c r="J646" s="184">
        <v>2.5095000000000001</v>
      </c>
      <c r="K646" s="184">
        <v>9.3373000000000008</v>
      </c>
      <c r="L646" s="184">
        <v>20.134699999999999</v>
      </c>
      <c r="M646" s="184">
        <v>38.219000000000001</v>
      </c>
      <c r="N646" s="184">
        <v>55.150700000000001</v>
      </c>
      <c r="O646" s="184">
        <v>19.6877</v>
      </c>
      <c r="P646" s="184">
        <v>15.0543</v>
      </c>
      <c r="Q646" s="184">
        <v>16.699400000000001</v>
      </c>
      <c r="R646" s="184">
        <v>34.993200000000002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44438</v>
      </c>
      <c r="E647" s="184">
        <v>28.825399999999998</v>
      </c>
      <c r="F647" s="184">
        <v>2.0466000000000002</v>
      </c>
      <c r="G647" s="184">
        <v>2.0466000000000002</v>
      </c>
      <c r="H647" s="184">
        <v>4.1128</v>
      </c>
      <c r="I647" s="184">
        <v>1.4403999999999999</v>
      </c>
      <c r="J647" s="184">
        <v>-1.2474000000000001</v>
      </c>
      <c r="K647" s="184">
        <v>21.720099999999999</v>
      </c>
      <c r="L647" s="184">
        <v>39.5092</v>
      </c>
      <c r="M647" s="184">
        <v>64.371899999999997</v>
      </c>
      <c r="N647" s="184">
        <v>81.418499999999995</v>
      </c>
      <c r="O647" s="184">
        <v>28.327000000000002</v>
      </c>
      <c r="P647" s="184"/>
      <c r="Q647" s="184">
        <v>27.069400000000002</v>
      </c>
      <c r="R647" s="184">
        <v>51.5535</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44438</v>
      </c>
      <c r="E648" s="184">
        <v>27.9374</v>
      </c>
      <c r="F648" s="184">
        <v>2.0425</v>
      </c>
      <c r="G648" s="184">
        <v>2.0425</v>
      </c>
      <c r="H648" s="184">
        <v>4.1037999999999997</v>
      </c>
      <c r="I648" s="184">
        <v>1.4227000000000001</v>
      </c>
      <c r="J648" s="184">
        <v>-1.2855000000000001</v>
      </c>
      <c r="K648" s="184">
        <v>21.579000000000001</v>
      </c>
      <c r="L648" s="184">
        <v>39.1922</v>
      </c>
      <c r="M648" s="184">
        <v>63.801000000000002</v>
      </c>
      <c r="N648" s="184">
        <v>80.563999999999993</v>
      </c>
      <c r="O648" s="184">
        <v>27.574999999999999</v>
      </c>
      <c r="P648" s="184"/>
      <c r="Q648" s="184">
        <v>26.172799999999999</v>
      </c>
      <c r="R648" s="184">
        <v>50.819099999999999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44438</v>
      </c>
      <c r="E649" s="184">
        <v>15.7209</v>
      </c>
      <c r="F649" s="184">
        <v>1.6955</v>
      </c>
      <c r="G649" s="184">
        <v>1.6955</v>
      </c>
      <c r="H649" s="184">
        <v>3.3529</v>
      </c>
      <c r="I649" s="184">
        <v>1.3866000000000001</v>
      </c>
      <c r="J649" s="184">
        <v>2.7738</v>
      </c>
      <c r="K649" s="184">
        <v>8.4992999999999999</v>
      </c>
      <c r="L649" s="184">
        <v>16.917000000000002</v>
      </c>
      <c r="M649" s="184">
        <v>33.325099999999999</v>
      </c>
      <c r="N649" s="184">
        <v>45.9938</v>
      </c>
      <c r="O649" s="184">
        <v>15.436500000000001</v>
      </c>
      <c r="P649" s="184"/>
      <c r="Q649" s="184">
        <v>14.0985</v>
      </c>
      <c r="R649" s="184">
        <v>26.496500000000001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44438</v>
      </c>
      <c r="E650" s="184">
        <v>15.352</v>
      </c>
      <c r="F650" s="184">
        <v>1.6923999999999999</v>
      </c>
      <c r="G650" s="184">
        <v>1.6923999999999999</v>
      </c>
      <c r="H650" s="184">
        <v>3.3450000000000002</v>
      </c>
      <c r="I650" s="184">
        <v>1.3714999999999999</v>
      </c>
      <c r="J650" s="184">
        <v>2.7391000000000001</v>
      </c>
      <c r="K650" s="184">
        <v>8.3874999999999993</v>
      </c>
      <c r="L650" s="184">
        <v>16.699100000000001</v>
      </c>
      <c r="M650" s="184">
        <v>32.948799999999999</v>
      </c>
      <c r="N650" s="184">
        <v>45.365000000000002</v>
      </c>
      <c r="O650" s="184">
        <v>14.7296</v>
      </c>
      <c r="P650" s="184"/>
      <c r="Q650" s="184">
        <v>13.311299999999999</v>
      </c>
      <c r="R650" s="184">
        <v>25.85</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44438</v>
      </c>
      <c r="E651" s="184">
        <v>17.236899999999999</v>
      </c>
      <c r="F651" s="184">
        <v>1.7605</v>
      </c>
      <c r="G651" s="184">
        <v>1.7605</v>
      </c>
      <c r="H651" s="184">
        <v>2.7669999999999999</v>
      </c>
      <c r="I651" s="184">
        <v>1.0962000000000001</v>
      </c>
      <c r="J651" s="184">
        <v>2.1349</v>
      </c>
      <c r="K651" s="184">
        <v>7.7401</v>
      </c>
      <c r="L651" s="184">
        <v>18.478100000000001</v>
      </c>
      <c r="M651" s="184">
        <v>35.3782</v>
      </c>
      <c r="N651" s="184">
        <v>50.394799999999996</v>
      </c>
      <c r="O651" s="184">
        <v>17.769100000000002</v>
      </c>
      <c r="P651" s="184"/>
      <c r="Q651" s="184">
        <v>19.0442</v>
      </c>
      <c r="R651" s="184">
        <v>30.384</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44438</v>
      </c>
      <c r="E652" s="184">
        <v>16.837199999999999</v>
      </c>
      <c r="F652" s="184">
        <v>1.7568999999999999</v>
      </c>
      <c r="G652" s="184">
        <v>1.7568999999999999</v>
      </c>
      <c r="H652" s="184">
        <v>2.7585999999999999</v>
      </c>
      <c r="I652" s="184">
        <v>1.0806</v>
      </c>
      <c r="J652" s="184">
        <v>2.0992999999999999</v>
      </c>
      <c r="K652" s="184">
        <v>7.6285999999999996</v>
      </c>
      <c r="L652" s="184">
        <v>18.257899999999999</v>
      </c>
      <c r="M652" s="184">
        <v>34.9816</v>
      </c>
      <c r="N652" s="184">
        <v>49.713200000000001</v>
      </c>
      <c r="O652" s="184">
        <v>16.918700000000001</v>
      </c>
      <c r="P652" s="184"/>
      <c r="Q652" s="184">
        <v>18.153400000000001</v>
      </c>
      <c r="R652" s="184">
        <v>29.676400000000001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44438</v>
      </c>
      <c r="E653" s="184">
        <v>76.387100000000004</v>
      </c>
      <c r="F653" s="184">
        <v>1.8139000000000001</v>
      </c>
      <c r="G653" s="184">
        <v>1.8139000000000001</v>
      </c>
      <c r="H653" s="184">
        <v>3.6172</v>
      </c>
      <c r="I653" s="184">
        <v>2.5337000000000001</v>
      </c>
      <c r="J653" s="184">
        <v>4.4554</v>
      </c>
      <c r="K653" s="184">
        <v>15.998900000000001</v>
      </c>
      <c r="L653" s="184">
        <v>29.757999999999999</v>
      </c>
      <c r="M653" s="184">
        <v>46.876199999999997</v>
      </c>
      <c r="N653" s="184">
        <v>66.7273</v>
      </c>
      <c r="O653" s="184">
        <v>27.689</v>
      </c>
      <c r="P653" s="184">
        <v>22.8005</v>
      </c>
      <c r="Q653" s="184">
        <v>24.069600000000001</v>
      </c>
      <c r="R653" s="184">
        <v>47.564799999999998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44438</v>
      </c>
      <c r="E654" s="184">
        <v>56.847700000000003</v>
      </c>
      <c r="F654" s="184">
        <v>1.9219999999999999</v>
      </c>
      <c r="G654" s="184">
        <v>1.9219999999999999</v>
      </c>
      <c r="H654" s="184">
        <v>4.0041000000000002</v>
      </c>
      <c r="I654" s="184">
        <v>2.9287000000000001</v>
      </c>
      <c r="J654" s="184">
        <v>3.4085000000000001</v>
      </c>
      <c r="K654" s="184">
        <v>18.8795</v>
      </c>
      <c r="L654" s="184">
        <v>30.236799999999999</v>
      </c>
      <c r="M654" s="184">
        <v>50.442900000000002</v>
      </c>
      <c r="N654" s="184">
        <v>69.8523</v>
      </c>
      <c r="O654" s="184">
        <v>32.581099999999999</v>
      </c>
      <c r="P654" s="184">
        <v>24.837900000000001</v>
      </c>
      <c r="Q654" s="184">
        <v>26.349799999999998</v>
      </c>
      <c r="R654" s="184">
        <v>51.863799999999998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44438</v>
      </c>
      <c r="E655" s="184">
        <v>55.149500000000003</v>
      </c>
      <c r="F655" s="184">
        <v>1.9186000000000001</v>
      </c>
      <c r="G655" s="184">
        <v>1.9186000000000001</v>
      </c>
      <c r="H655" s="184">
        <v>3.9962</v>
      </c>
      <c r="I655" s="184">
        <v>2.9129</v>
      </c>
      <c r="J655" s="184">
        <v>3.3734000000000002</v>
      </c>
      <c r="K655" s="184">
        <v>18.7576</v>
      </c>
      <c r="L655" s="184">
        <v>29.9712</v>
      </c>
      <c r="M655" s="184">
        <v>49.961399999999998</v>
      </c>
      <c r="N655" s="184">
        <v>69.096599999999995</v>
      </c>
      <c r="O655" s="184">
        <v>31.781700000000001</v>
      </c>
      <c r="P655" s="184">
        <v>24.200099999999999</v>
      </c>
      <c r="Q655" s="184">
        <v>25.835100000000001</v>
      </c>
      <c r="R655" s="184">
        <v>51.153199999999998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44438</v>
      </c>
      <c r="E656" s="184">
        <v>15.8002</v>
      </c>
      <c r="F656" s="184">
        <v>1.4055</v>
      </c>
      <c r="G656" s="184">
        <v>1.4055</v>
      </c>
      <c r="H656" s="184">
        <v>3.0503999999999998</v>
      </c>
      <c r="I656" s="184">
        <v>2.5042</v>
      </c>
      <c r="J656" s="184">
        <v>6.6773999999999996</v>
      </c>
      <c r="K656" s="184">
        <v>11.726100000000001</v>
      </c>
      <c r="L656" s="184">
        <v>16.408200000000001</v>
      </c>
      <c r="M656" s="184">
        <v>24.450199999999999</v>
      </c>
      <c r="N656" s="184">
        <v>34.341700000000003</v>
      </c>
      <c r="O656" s="184"/>
      <c r="P656" s="184"/>
      <c r="Q656" s="184">
        <v>19.258500000000002</v>
      </c>
      <c r="R656" s="184">
        <v>23.585699999999999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44438</v>
      </c>
      <c r="E657" s="184">
        <v>15.0341</v>
      </c>
      <c r="F657" s="184">
        <v>1.3906000000000001</v>
      </c>
      <c r="G657" s="184">
        <v>1.3906000000000001</v>
      </c>
      <c r="H657" s="184">
        <v>3.0148999999999999</v>
      </c>
      <c r="I657" s="184">
        <v>2.4344999999999999</v>
      </c>
      <c r="J657" s="184">
        <v>6.5175000000000001</v>
      </c>
      <c r="K657" s="184">
        <v>11.2171</v>
      </c>
      <c r="L657" s="184">
        <v>15.341699999999999</v>
      </c>
      <c r="M657" s="184">
        <v>22.743400000000001</v>
      </c>
      <c r="N657" s="184">
        <v>31.888500000000001</v>
      </c>
      <c r="O657" s="184"/>
      <c r="P657" s="184"/>
      <c r="Q657" s="184">
        <v>16.998000000000001</v>
      </c>
      <c r="R657" s="184">
        <v>21.2956</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44438</v>
      </c>
      <c r="E658" s="184">
        <v>143.00389999999999</v>
      </c>
      <c r="F658" s="184">
        <v>1.4297</v>
      </c>
      <c r="G658" s="184">
        <v>1.4297</v>
      </c>
      <c r="H658" s="184">
        <v>3.2111000000000001</v>
      </c>
      <c r="I658" s="184">
        <v>2.4672000000000001</v>
      </c>
      <c r="J658" s="184">
        <v>5.78</v>
      </c>
      <c r="K658" s="184">
        <v>12.4024</v>
      </c>
      <c r="L658" s="184">
        <v>18.2105</v>
      </c>
      <c r="M658" s="184">
        <v>35.732599999999998</v>
      </c>
      <c r="N658" s="184">
        <v>49.563600000000001</v>
      </c>
      <c r="O658" s="184">
        <v>10.1737</v>
      </c>
      <c r="P658" s="184">
        <v>11.3764</v>
      </c>
      <c r="Q658" s="184">
        <v>15.696300000000001</v>
      </c>
      <c r="R658" s="184">
        <v>23.500800000000002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44438</v>
      </c>
      <c r="E659" s="184">
        <v>148.22200000000001</v>
      </c>
      <c r="F659" s="184">
        <v>1.4326000000000001</v>
      </c>
      <c r="G659" s="184">
        <v>1.4326000000000001</v>
      </c>
      <c r="H659" s="184">
        <v>3.2181000000000002</v>
      </c>
      <c r="I659" s="184">
        <v>2.4811999999999999</v>
      </c>
      <c r="J659" s="184">
        <v>5.8118999999999996</v>
      </c>
      <c r="K659" s="184">
        <v>12.5677</v>
      </c>
      <c r="L659" s="184">
        <v>18.6035</v>
      </c>
      <c r="M659" s="184">
        <v>36.304000000000002</v>
      </c>
      <c r="N659" s="184">
        <v>50.325499999999998</v>
      </c>
      <c r="O659" s="184">
        <v>10.654199999999999</v>
      </c>
      <c r="P659" s="184">
        <v>11.9148</v>
      </c>
      <c r="Q659" s="184">
        <v>13.711</v>
      </c>
      <c r="R659" s="184">
        <v>24.045999999999999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44438</v>
      </c>
      <c r="E660" s="184">
        <v>17.2133</v>
      </c>
      <c r="F660" s="184">
        <v>2.0949</v>
      </c>
      <c r="G660" s="184">
        <v>2.0949</v>
      </c>
      <c r="H660" s="184">
        <v>5.2401999999999997</v>
      </c>
      <c r="I660" s="184">
        <v>-0.59019999999999995</v>
      </c>
      <c r="J660" s="184">
        <v>-1.5510999999999999</v>
      </c>
      <c r="K660" s="184">
        <v>17.999500000000001</v>
      </c>
      <c r="L660" s="184">
        <v>40.4422</v>
      </c>
      <c r="M660" s="184">
        <v>69.367199999999997</v>
      </c>
      <c r="N660" s="184">
        <v>86.618300000000005</v>
      </c>
      <c r="O660" s="184">
        <v>13.2446</v>
      </c>
      <c r="P660" s="184"/>
      <c r="Q660" s="184">
        <v>12.023</v>
      </c>
      <c r="R660" s="184">
        <v>38.8108</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44438</v>
      </c>
      <c r="E661" s="184">
        <v>16.830100000000002</v>
      </c>
      <c r="F661" s="184">
        <v>2.0933999999999999</v>
      </c>
      <c r="G661" s="184">
        <v>2.0933999999999999</v>
      </c>
      <c r="H661" s="184">
        <v>5.2367999999999997</v>
      </c>
      <c r="I661" s="184">
        <v>-0.59650000000000003</v>
      </c>
      <c r="J661" s="184">
        <v>-1.5650999999999999</v>
      </c>
      <c r="K661" s="184">
        <v>17.947900000000001</v>
      </c>
      <c r="L661" s="184">
        <v>40.342100000000002</v>
      </c>
      <c r="M661" s="184">
        <v>69.175600000000003</v>
      </c>
      <c r="N661" s="184">
        <v>86.328299999999999</v>
      </c>
      <c r="O661" s="184">
        <v>12.9687</v>
      </c>
      <c r="P661" s="184"/>
      <c r="Q661" s="184">
        <v>11.497</v>
      </c>
      <c r="R661" s="184">
        <v>38.594499999999996</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44438</v>
      </c>
      <c r="E662" s="184">
        <v>14.7639</v>
      </c>
      <c r="F662" s="184">
        <v>2.1313</v>
      </c>
      <c r="G662" s="184">
        <v>2.1313</v>
      </c>
      <c r="H662" s="184">
        <v>5.2496999999999998</v>
      </c>
      <c r="I662" s="184">
        <v>-0.441</v>
      </c>
      <c r="J662" s="184">
        <v>-1.3859999999999999</v>
      </c>
      <c r="K662" s="184">
        <v>17.987500000000001</v>
      </c>
      <c r="L662" s="184">
        <v>40.85</v>
      </c>
      <c r="M662" s="184">
        <v>70.511399999999995</v>
      </c>
      <c r="N662" s="184">
        <v>89.016599999999997</v>
      </c>
      <c r="O662" s="184">
        <v>13.418799999999999</v>
      </c>
      <c r="P662" s="184"/>
      <c r="Q662" s="184">
        <v>9.1747999999999994</v>
      </c>
      <c r="R662" s="184">
        <v>39.749499999999998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44438</v>
      </c>
      <c r="E663" s="184">
        <v>14.5007</v>
      </c>
      <c r="F663" s="184">
        <v>2.1305999999999998</v>
      </c>
      <c r="G663" s="184">
        <v>2.1305999999999998</v>
      </c>
      <c r="H663" s="184">
        <v>5.2476000000000003</v>
      </c>
      <c r="I663" s="184">
        <v>-0.44490000000000002</v>
      </c>
      <c r="J663" s="184">
        <v>-1.3947000000000001</v>
      </c>
      <c r="K663" s="184">
        <v>17.9542</v>
      </c>
      <c r="L663" s="184">
        <v>40.767099999999999</v>
      </c>
      <c r="M663" s="184">
        <v>70.367999999999995</v>
      </c>
      <c r="N663" s="184">
        <v>88.818600000000004</v>
      </c>
      <c r="O663" s="184">
        <v>13.1395</v>
      </c>
      <c r="P663" s="184"/>
      <c r="Q663" s="184">
        <v>8.7332000000000001</v>
      </c>
      <c r="R663" s="184">
        <v>39.590400000000002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44438</v>
      </c>
      <c r="E664" s="184">
        <v>14.7386</v>
      </c>
      <c r="F664" s="184">
        <v>2.1478000000000002</v>
      </c>
      <c r="G664" s="184">
        <v>2.1478000000000002</v>
      </c>
      <c r="H664" s="184">
        <v>5.2268999999999997</v>
      </c>
      <c r="I664" s="184">
        <v>-0.41489999999999999</v>
      </c>
      <c r="J664" s="184">
        <v>-1.4785999999999999</v>
      </c>
      <c r="K664" s="184">
        <v>18.177299999999999</v>
      </c>
      <c r="L664" s="184">
        <v>42.933599999999998</v>
      </c>
      <c r="M664" s="184">
        <v>74.953400000000002</v>
      </c>
      <c r="N664" s="184">
        <v>94.230500000000006</v>
      </c>
      <c r="O664" s="184">
        <v>13.9427</v>
      </c>
      <c r="P664" s="184"/>
      <c r="Q664" s="184">
        <v>9.7820999999999998</v>
      </c>
      <c r="R664" s="184">
        <v>41.679200000000002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44438</v>
      </c>
      <c r="E665" s="184">
        <v>14.453900000000001</v>
      </c>
      <c r="F665" s="184">
        <v>2.1463000000000001</v>
      </c>
      <c r="G665" s="184">
        <v>2.1463000000000001</v>
      </c>
      <c r="H665" s="184">
        <v>5.2233000000000001</v>
      </c>
      <c r="I665" s="184">
        <v>-0.42230000000000001</v>
      </c>
      <c r="J665" s="184">
        <v>-1.4945999999999999</v>
      </c>
      <c r="K665" s="184">
        <v>18.119299999999999</v>
      </c>
      <c r="L665" s="184">
        <v>42.775700000000001</v>
      </c>
      <c r="M665" s="184">
        <v>74.618799999999993</v>
      </c>
      <c r="N665" s="184">
        <v>93.702699999999993</v>
      </c>
      <c r="O665" s="184">
        <v>13.544600000000001</v>
      </c>
      <c r="P665" s="184"/>
      <c r="Q665" s="184">
        <v>9.2681000000000004</v>
      </c>
      <c r="R665" s="184">
        <v>41.261099999999999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44438</v>
      </c>
      <c r="E666" s="184">
        <v>14.0687</v>
      </c>
      <c r="F666" s="184">
        <v>2.1194999999999999</v>
      </c>
      <c r="G666" s="184">
        <v>2.1194999999999999</v>
      </c>
      <c r="H666" s="184">
        <v>5.2786</v>
      </c>
      <c r="I666" s="184">
        <v>-0.2616</v>
      </c>
      <c r="J666" s="184">
        <v>-1.0703</v>
      </c>
      <c r="K666" s="184">
        <v>21.0669</v>
      </c>
      <c r="L666" s="184">
        <v>45.924199999999999</v>
      </c>
      <c r="M666" s="184">
        <v>78.129900000000006</v>
      </c>
      <c r="N666" s="184">
        <v>96.688000000000002</v>
      </c>
      <c r="O666" s="184">
        <v>13.827999999999999</v>
      </c>
      <c r="P666" s="184"/>
      <c r="Q666" s="184">
        <v>9.0907999999999998</v>
      </c>
      <c r="R666" s="184">
        <v>41.220599999999997</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44438</v>
      </c>
      <c r="E667" s="184">
        <v>13.5456</v>
      </c>
      <c r="F667" s="184">
        <v>2.1183999999999998</v>
      </c>
      <c r="G667" s="184">
        <v>2.1183999999999998</v>
      </c>
      <c r="H667" s="184">
        <v>5.2755999999999998</v>
      </c>
      <c r="I667" s="184">
        <v>-0.26800000000000002</v>
      </c>
      <c r="J667" s="184">
        <v>-1.0851</v>
      </c>
      <c r="K667" s="184">
        <v>21.010899999999999</v>
      </c>
      <c r="L667" s="184">
        <v>45.777000000000001</v>
      </c>
      <c r="M667" s="184">
        <v>77.8245</v>
      </c>
      <c r="N667" s="184">
        <v>96.213499999999996</v>
      </c>
      <c r="O667" s="184">
        <v>13.1477</v>
      </c>
      <c r="P667" s="184"/>
      <c r="Q667" s="184">
        <v>8.0422999999999991</v>
      </c>
      <c r="R667" s="184">
        <v>40.853700000000003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44438</v>
      </c>
      <c r="E668" s="184">
        <v>21.061499999999999</v>
      </c>
      <c r="F668" s="184">
        <v>1.4856</v>
      </c>
      <c r="G668" s="184">
        <v>1.4856</v>
      </c>
      <c r="H668" s="184">
        <v>2.9117000000000002</v>
      </c>
      <c r="I668" s="184">
        <v>1.3386</v>
      </c>
      <c r="J668" s="184">
        <v>4.5578000000000003</v>
      </c>
      <c r="K668" s="184">
        <v>10.556699999999999</v>
      </c>
      <c r="L668" s="184">
        <v>18.0749</v>
      </c>
      <c r="M668" s="184">
        <v>35.222900000000003</v>
      </c>
      <c r="N668" s="184">
        <v>48.709000000000003</v>
      </c>
      <c r="O668" s="184">
        <v>13.301299999999999</v>
      </c>
      <c r="P668" s="184">
        <v>13.9489</v>
      </c>
      <c r="Q668" s="184">
        <v>12.2705</v>
      </c>
      <c r="R668" s="184">
        <v>27.866</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44438</v>
      </c>
      <c r="E669" s="184">
        <v>20.607299999999999</v>
      </c>
      <c r="F669" s="184">
        <v>1.4827999999999999</v>
      </c>
      <c r="G669" s="184">
        <v>1.4827999999999999</v>
      </c>
      <c r="H669" s="184">
        <v>2.9047999999999998</v>
      </c>
      <c r="I669" s="184">
        <v>1.3246</v>
      </c>
      <c r="J669" s="184">
        <v>4.5265000000000004</v>
      </c>
      <c r="K669" s="184">
        <v>10.4979</v>
      </c>
      <c r="L669" s="184">
        <v>18.028500000000001</v>
      </c>
      <c r="M669" s="184">
        <v>35.164400000000001</v>
      </c>
      <c r="N669" s="184">
        <v>48.6389</v>
      </c>
      <c r="O669" s="184">
        <v>13.036199999999999</v>
      </c>
      <c r="P669" s="184">
        <v>13.6297</v>
      </c>
      <c r="Q669" s="184">
        <v>11.8908</v>
      </c>
      <c r="R669" s="184">
        <v>27.659099999999999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44438</v>
      </c>
      <c r="E670" s="184">
        <v>22.911799999999999</v>
      </c>
      <c r="F670" s="184">
        <v>1.4349000000000001</v>
      </c>
      <c r="G670" s="184">
        <v>1.4349000000000001</v>
      </c>
      <c r="H670" s="184">
        <v>2.8033999999999999</v>
      </c>
      <c r="I670" s="184">
        <v>1.4191</v>
      </c>
      <c r="J670" s="184">
        <v>4.5660999999999996</v>
      </c>
      <c r="K670" s="184">
        <v>10.201599999999999</v>
      </c>
      <c r="L670" s="184">
        <v>17.436199999999999</v>
      </c>
      <c r="M670" s="184">
        <v>34.095399999999998</v>
      </c>
      <c r="N670" s="184">
        <v>47.159199999999998</v>
      </c>
      <c r="O670" s="184">
        <v>13.879799999999999</v>
      </c>
      <c r="P670" s="184">
        <v>14.637600000000001</v>
      </c>
      <c r="Q670" s="184">
        <v>16.441400000000002</v>
      </c>
      <c r="R670" s="184">
        <v>28.124099999999999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44438</v>
      </c>
      <c r="E671" s="184">
        <v>22.404</v>
      </c>
      <c r="F671" s="184">
        <v>1.4339</v>
      </c>
      <c r="G671" s="184">
        <v>1.4339</v>
      </c>
      <c r="H671" s="184">
        <v>2.8003999999999998</v>
      </c>
      <c r="I671" s="184">
        <v>1.4127000000000001</v>
      </c>
      <c r="J671" s="184">
        <v>4.5503999999999998</v>
      </c>
      <c r="K671" s="184">
        <v>10.152900000000001</v>
      </c>
      <c r="L671" s="184">
        <v>17.336500000000001</v>
      </c>
      <c r="M671" s="184">
        <v>33.927900000000001</v>
      </c>
      <c r="N671" s="184">
        <v>46.9163</v>
      </c>
      <c r="O671" s="184">
        <v>13.525399999999999</v>
      </c>
      <c r="P671" s="184">
        <v>14.1593</v>
      </c>
      <c r="Q671" s="184">
        <v>15.963200000000001</v>
      </c>
      <c r="R671" s="184">
        <v>27.870999999999999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44438</v>
      </c>
      <c r="E672" s="184">
        <v>14.1807</v>
      </c>
      <c r="F672" s="184">
        <v>1.7012</v>
      </c>
      <c r="G672" s="184">
        <v>1.7012</v>
      </c>
      <c r="H672" s="184">
        <v>5.0095999999999998</v>
      </c>
      <c r="I672" s="184">
        <v>0.30980000000000002</v>
      </c>
      <c r="J672" s="184">
        <v>-0.77949999999999997</v>
      </c>
      <c r="K672" s="184">
        <v>17.1494</v>
      </c>
      <c r="L672" s="184">
        <v>37.130800000000001</v>
      </c>
      <c r="M672" s="184">
        <v>68.350899999999996</v>
      </c>
      <c r="N672" s="184">
        <v>81.901799999999994</v>
      </c>
      <c r="O672" s="184">
        <v>14.89</v>
      </c>
      <c r="P672" s="184"/>
      <c r="Q672" s="184">
        <v>10.7287</v>
      </c>
      <c r="R672" s="184">
        <v>37.994599999999998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44438</v>
      </c>
      <c r="E673" s="184">
        <v>13.8606</v>
      </c>
      <c r="F673" s="184">
        <v>1.6978</v>
      </c>
      <c r="G673" s="184">
        <v>1.6978</v>
      </c>
      <c r="H673" s="184">
        <v>5.0014000000000003</v>
      </c>
      <c r="I673" s="184">
        <v>0.29449999999999998</v>
      </c>
      <c r="J673" s="184">
        <v>-0.81289999999999996</v>
      </c>
      <c r="K673" s="184">
        <v>17.069800000000001</v>
      </c>
      <c r="L673" s="184">
        <v>36.988199999999999</v>
      </c>
      <c r="M673" s="184">
        <v>68.086699999999993</v>
      </c>
      <c r="N673" s="184">
        <v>81.521299999999997</v>
      </c>
      <c r="O673" s="184">
        <v>14.3055</v>
      </c>
      <c r="P673" s="184"/>
      <c r="Q673" s="184">
        <v>9.9936000000000007</v>
      </c>
      <c r="R673" s="184">
        <v>37.706000000000003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44438</v>
      </c>
      <c r="E674" s="184">
        <v>16.181999999999999</v>
      </c>
      <c r="F674" s="184">
        <v>1.6738</v>
      </c>
      <c r="G674" s="184">
        <v>1.6738</v>
      </c>
      <c r="H674" s="184">
        <v>5.1756000000000002</v>
      </c>
      <c r="I674" s="184">
        <v>0.3473</v>
      </c>
      <c r="J674" s="184">
        <v>-1.0389999999999999</v>
      </c>
      <c r="K674" s="184">
        <v>16.315999999999999</v>
      </c>
      <c r="L674" s="184">
        <v>35.110100000000003</v>
      </c>
      <c r="M674" s="184">
        <v>65.710899999999995</v>
      </c>
      <c r="N674" s="184">
        <v>80.947999999999993</v>
      </c>
      <c r="O674" s="184">
        <v>16.950700000000001</v>
      </c>
      <c r="P674" s="184"/>
      <c r="Q674" s="184">
        <v>16.382200000000001</v>
      </c>
      <c r="R674" s="184">
        <v>37.339799999999997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44438</v>
      </c>
      <c r="E675" s="184">
        <v>15.9939</v>
      </c>
      <c r="F675" s="184">
        <v>1.6725000000000001</v>
      </c>
      <c r="G675" s="184">
        <v>1.6725000000000001</v>
      </c>
      <c r="H675" s="184">
        <v>5.1684000000000001</v>
      </c>
      <c r="I675" s="184">
        <v>0.33</v>
      </c>
      <c r="J675" s="184">
        <v>-1.0805</v>
      </c>
      <c r="K675" s="184">
        <v>16.192499999999999</v>
      </c>
      <c r="L675" s="184">
        <v>34.869500000000002</v>
      </c>
      <c r="M675" s="184">
        <v>65.296300000000002</v>
      </c>
      <c r="N675" s="184">
        <v>80.365399999999994</v>
      </c>
      <c r="O675" s="184">
        <v>16.535</v>
      </c>
      <c r="P675" s="184"/>
      <c r="Q675" s="184">
        <v>15.9541</v>
      </c>
      <c r="R675" s="184">
        <v>36.921300000000002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44438</v>
      </c>
      <c r="E680" s="184">
        <v>29.0136</v>
      </c>
      <c r="F680" s="184">
        <v>1.5765</v>
      </c>
      <c r="G680" s="184">
        <v>1.5765</v>
      </c>
      <c r="H680" s="184">
        <v>3.2839999999999998</v>
      </c>
      <c r="I680" s="184">
        <v>1.325</v>
      </c>
      <c r="J680" s="184">
        <v>4.3087999999999997</v>
      </c>
      <c r="K680" s="184">
        <v>9.6292000000000009</v>
      </c>
      <c r="L680" s="184">
        <v>14.4376</v>
      </c>
      <c r="M680" s="184">
        <v>32.942300000000003</v>
      </c>
      <c r="N680" s="184">
        <v>46.555500000000002</v>
      </c>
      <c r="O680" s="184">
        <v>14.6884</v>
      </c>
      <c r="P680" s="184">
        <v>15.3689</v>
      </c>
      <c r="Q680" s="184">
        <v>16.732099999999999</v>
      </c>
      <c r="R680" s="184">
        <v>24.971299999999999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44438</v>
      </c>
      <c r="E681" s="184">
        <v>26.5185</v>
      </c>
      <c r="F681" s="184">
        <v>1.5657000000000001</v>
      </c>
      <c r="G681" s="184">
        <v>1.5657000000000001</v>
      </c>
      <c r="H681" s="184">
        <v>3.2595999999999998</v>
      </c>
      <c r="I681" s="184">
        <v>1.2766999999999999</v>
      </c>
      <c r="J681" s="184">
        <v>4.2004999999999999</v>
      </c>
      <c r="K681" s="184">
        <v>9.2848000000000006</v>
      </c>
      <c r="L681" s="184">
        <v>13.704000000000001</v>
      </c>
      <c r="M681" s="184">
        <v>31.641400000000001</v>
      </c>
      <c r="N681" s="184">
        <v>44.634</v>
      </c>
      <c r="O681" s="184">
        <v>13.0685</v>
      </c>
      <c r="P681" s="184">
        <v>13.8811</v>
      </c>
      <c r="Q681" s="184">
        <v>15.2174</v>
      </c>
      <c r="R681" s="184">
        <v>23.218399999999999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44438</v>
      </c>
      <c r="E682" s="184">
        <v>116.69</v>
      </c>
      <c r="F682" s="184">
        <v>1.6286</v>
      </c>
      <c r="G682" s="184">
        <v>1.6286</v>
      </c>
      <c r="H682" s="184">
        <v>3.7706</v>
      </c>
      <c r="I682" s="184">
        <v>1.2934000000000001</v>
      </c>
      <c r="J682" s="184">
        <v>2.9830000000000001</v>
      </c>
      <c r="K682" s="184">
        <v>7.7072000000000003</v>
      </c>
      <c r="L682" s="184">
        <v>15.6836</v>
      </c>
      <c r="M682" s="184">
        <v>27.0441</v>
      </c>
      <c r="N682" s="184">
        <v>38.307499999999997</v>
      </c>
      <c r="O682" s="184">
        <v>10.582100000000001</v>
      </c>
      <c r="P682" s="184">
        <v>13.907500000000001</v>
      </c>
      <c r="Q682" s="184">
        <v>13.5861</v>
      </c>
      <c r="R682" s="184">
        <v>22.6875</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44438</v>
      </c>
      <c r="E683" s="184">
        <v>166.742680114774</v>
      </c>
      <c r="F683" s="184">
        <v>1.6195999999999999</v>
      </c>
      <c r="G683" s="184">
        <v>1.6195999999999999</v>
      </c>
      <c r="H683" s="184">
        <v>3.7513000000000001</v>
      </c>
      <c r="I683" s="184">
        <v>1.2541</v>
      </c>
      <c r="J683" s="184">
        <v>2.915</v>
      </c>
      <c r="K683" s="184">
        <v>7.4995000000000003</v>
      </c>
      <c r="L683" s="184">
        <v>15.2514</v>
      </c>
      <c r="M683" s="184">
        <v>26.424900000000001</v>
      </c>
      <c r="N683" s="184">
        <v>37.456200000000003</v>
      </c>
      <c r="O683" s="184">
        <v>9.7933000000000003</v>
      </c>
      <c r="P683" s="184">
        <v>13.196300000000001</v>
      </c>
      <c r="Q683" s="184">
        <v>11.699199999999999</v>
      </c>
      <c r="R683" s="184">
        <v>21.802399999999999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44438</v>
      </c>
      <c r="E684" s="184">
        <v>40.15</v>
      </c>
      <c r="F684" s="184">
        <v>1.6456</v>
      </c>
      <c r="G684" s="184">
        <v>1.6456</v>
      </c>
      <c r="H684" s="184">
        <v>3.3727999999999998</v>
      </c>
      <c r="I684" s="184">
        <v>2.4496000000000002</v>
      </c>
      <c r="J684" s="184">
        <v>5.3253000000000004</v>
      </c>
      <c r="K684" s="184">
        <v>15.208</v>
      </c>
      <c r="L684" s="184">
        <v>21.703499999999998</v>
      </c>
      <c r="M684" s="184">
        <v>39.0717</v>
      </c>
      <c r="N684" s="184">
        <v>52.025700000000001</v>
      </c>
      <c r="O684" s="184">
        <v>16.887799999999999</v>
      </c>
      <c r="P684" s="184">
        <v>14.148300000000001</v>
      </c>
      <c r="Q684" s="184">
        <v>15.419600000000001</v>
      </c>
      <c r="R684" s="184">
        <v>30.968599999999999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44438</v>
      </c>
      <c r="E685" s="184">
        <v>42.16</v>
      </c>
      <c r="F685" s="184">
        <v>1.6638999999999999</v>
      </c>
      <c r="G685" s="184">
        <v>1.6638999999999999</v>
      </c>
      <c r="H685" s="184">
        <v>3.3839999999999999</v>
      </c>
      <c r="I685" s="184">
        <v>2.4792999999999998</v>
      </c>
      <c r="J685" s="184">
        <v>5.4</v>
      </c>
      <c r="K685" s="184">
        <v>15.3804</v>
      </c>
      <c r="L685" s="184">
        <v>22.096699999999998</v>
      </c>
      <c r="M685" s="184">
        <v>39.6952</v>
      </c>
      <c r="N685" s="184">
        <v>52.919800000000002</v>
      </c>
      <c r="O685" s="184">
        <v>17.4208</v>
      </c>
      <c r="P685" s="184">
        <v>14.8611</v>
      </c>
      <c r="Q685" s="184">
        <v>14.41</v>
      </c>
      <c r="R685" s="184">
        <v>31.614899999999999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44438</v>
      </c>
      <c r="E686" s="184">
        <v>21.153700000000001</v>
      </c>
      <c r="F686" s="184">
        <v>1.3010999999999999</v>
      </c>
      <c r="G686" s="184">
        <v>1.3010999999999999</v>
      </c>
      <c r="H686" s="184">
        <v>2.9417</v>
      </c>
      <c r="I686" s="184">
        <v>0.38869999999999999</v>
      </c>
      <c r="J686" s="184">
        <v>2.6484999999999999</v>
      </c>
      <c r="K686" s="184">
        <v>8.8477999999999994</v>
      </c>
      <c r="L686" s="184">
        <v>19.222799999999999</v>
      </c>
      <c r="M686" s="184">
        <v>42.161999999999999</v>
      </c>
      <c r="N686" s="184">
        <v>55.074399999999997</v>
      </c>
      <c r="O686" s="184">
        <v>13.541700000000001</v>
      </c>
      <c r="P686" s="184">
        <v>13.577400000000001</v>
      </c>
      <c r="Q686" s="184">
        <v>14.8188</v>
      </c>
      <c r="R686" s="184">
        <v>32.647599999999997</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44438</v>
      </c>
      <c r="E687" s="184">
        <v>22.316099999999999</v>
      </c>
      <c r="F687" s="184">
        <v>1.3024</v>
      </c>
      <c r="G687" s="184">
        <v>1.3024</v>
      </c>
      <c r="H687" s="184">
        <v>2.9449999999999998</v>
      </c>
      <c r="I687" s="184">
        <v>0.39450000000000002</v>
      </c>
      <c r="J687" s="184">
        <v>2.6627000000000001</v>
      </c>
      <c r="K687" s="184">
        <v>8.8909000000000002</v>
      </c>
      <c r="L687" s="184">
        <v>19.314499999999999</v>
      </c>
      <c r="M687" s="184">
        <v>42.324800000000003</v>
      </c>
      <c r="N687" s="184">
        <v>55.336399999999998</v>
      </c>
      <c r="O687" s="184">
        <v>13.8924</v>
      </c>
      <c r="P687" s="184">
        <v>14.5725</v>
      </c>
      <c r="Q687" s="184">
        <v>15.9573</v>
      </c>
      <c r="R687" s="184">
        <v>32.860399999999998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44438</v>
      </c>
      <c r="E688" s="184">
        <v>15.133100000000001</v>
      </c>
      <c r="F688" s="184">
        <v>1.4378</v>
      </c>
      <c r="G688" s="184">
        <v>1.4378</v>
      </c>
      <c r="H688" s="184">
        <v>3.1806999999999999</v>
      </c>
      <c r="I688" s="184">
        <v>0.31690000000000002</v>
      </c>
      <c r="J688" s="184">
        <v>1.5248999999999999</v>
      </c>
      <c r="K688" s="184">
        <v>6.8902999999999999</v>
      </c>
      <c r="L688" s="184">
        <v>17.2</v>
      </c>
      <c r="M688" s="184">
        <v>41.643999999999998</v>
      </c>
      <c r="N688" s="184">
        <v>54.4572</v>
      </c>
      <c r="O688" s="184">
        <v>11.1532</v>
      </c>
      <c r="P688" s="184"/>
      <c r="Q688" s="184">
        <v>9.4304000000000006</v>
      </c>
      <c r="R688" s="184">
        <v>27.761600000000001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44438</v>
      </c>
      <c r="E689" s="184">
        <v>15.879899999999999</v>
      </c>
      <c r="F689" s="184">
        <v>1.4392</v>
      </c>
      <c r="G689" s="184">
        <v>1.4392</v>
      </c>
      <c r="H689" s="184">
        <v>3.1831999999999998</v>
      </c>
      <c r="I689" s="184">
        <v>0.3216</v>
      </c>
      <c r="J689" s="184">
        <v>1.5351999999999999</v>
      </c>
      <c r="K689" s="184">
        <v>6.9318</v>
      </c>
      <c r="L689" s="184">
        <v>17.289200000000001</v>
      </c>
      <c r="M689" s="184">
        <v>41.798699999999997</v>
      </c>
      <c r="N689" s="184">
        <v>54.6723</v>
      </c>
      <c r="O689" s="184">
        <v>11.679</v>
      </c>
      <c r="P689" s="184"/>
      <c r="Q689" s="184">
        <v>10.5831</v>
      </c>
      <c r="R689" s="184">
        <v>28.0533</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44438</v>
      </c>
      <c r="E690" s="184">
        <v>14.198</v>
      </c>
      <c r="F690" s="184">
        <v>1.5361</v>
      </c>
      <c r="G690" s="184">
        <v>1.5361</v>
      </c>
      <c r="H690" s="184">
        <v>3.4319000000000002</v>
      </c>
      <c r="I690" s="184">
        <v>0.74509999999999998</v>
      </c>
      <c r="J690" s="184">
        <v>2.4468000000000001</v>
      </c>
      <c r="K690" s="184">
        <v>8.1546000000000003</v>
      </c>
      <c r="L690" s="184">
        <v>17.758299999999998</v>
      </c>
      <c r="M690" s="184">
        <v>42.253100000000003</v>
      </c>
      <c r="N690" s="184">
        <v>54.670699999999997</v>
      </c>
      <c r="O690" s="184">
        <v>11.828900000000001</v>
      </c>
      <c r="P690" s="184"/>
      <c r="Q690" s="184">
        <v>8.2440999999999995</v>
      </c>
      <c r="R690" s="184">
        <v>29.170999999999999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44438</v>
      </c>
      <c r="E691" s="184">
        <v>14.9002</v>
      </c>
      <c r="F691" s="184">
        <v>1.5367</v>
      </c>
      <c r="G691" s="184">
        <v>1.5367</v>
      </c>
      <c r="H691" s="184">
        <v>3.4333999999999998</v>
      </c>
      <c r="I691" s="184">
        <v>0.74850000000000005</v>
      </c>
      <c r="J691" s="184">
        <v>2.4540999999999999</v>
      </c>
      <c r="K691" s="184">
        <v>8.1809999999999992</v>
      </c>
      <c r="L691" s="184">
        <v>17.817</v>
      </c>
      <c r="M691" s="184">
        <v>42.360900000000001</v>
      </c>
      <c r="N691" s="184">
        <v>54.828200000000002</v>
      </c>
      <c r="O691" s="184">
        <v>12.501099999999999</v>
      </c>
      <c r="P691" s="184"/>
      <c r="Q691" s="184">
        <v>9.4314999999999998</v>
      </c>
      <c r="R691" s="184">
        <v>29.4055</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44438</v>
      </c>
      <c r="E692" s="184">
        <v>11.633699999999999</v>
      </c>
      <c r="F692" s="184">
        <v>1.7224999999999999</v>
      </c>
      <c r="G692" s="184">
        <v>1.7224999999999999</v>
      </c>
      <c r="H692" s="184">
        <v>3.1027</v>
      </c>
      <c r="I692" s="184">
        <v>0.4325</v>
      </c>
      <c r="J692" s="184">
        <v>0.33200000000000002</v>
      </c>
      <c r="K692" s="184">
        <v>4.8042999999999996</v>
      </c>
      <c r="L692" s="184">
        <v>10.4689</v>
      </c>
      <c r="M692" s="184">
        <v>25.762899999999998</v>
      </c>
      <c r="N692" s="184">
        <v>35.319600000000001</v>
      </c>
      <c r="O692" s="184">
        <v>5.8139000000000003</v>
      </c>
      <c r="P692" s="184"/>
      <c r="Q692" s="184">
        <v>4.2729999999999997</v>
      </c>
      <c r="R692" s="184">
        <v>24.8779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44438</v>
      </c>
      <c r="E693" s="184">
        <v>12.095499999999999</v>
      </c>
      <c r="F693" s="184">
        <v>1.7258</v>
      </c>
      <c r="G693" s="184">
        <v>1.7258</v>
      </c>
      <c r="H693" s="184">
        <v>3.1107</v>
      </c>
      <c r="I693" s="184">
        <v>0.44840000000000002</v>
      </c>
      <c r="J693" s="184">
        <v>0.39179999999999998</v>
      </c>
      <c r="K693" s="184">
        <v>4.9436999999999998</v>
      </c>
      <c r="L693" s="184">
        <v>10.7281</v>
      </c>
      <c r="M693" s="184">
        <v>26.177499999999998</v>
      </c>
      <c r="N693" s="184">
        <v>35.909100000000002</v>
      </c>
      <c r="O693" s="184">
        <v>6.7127999999999997</v>
      </c>
      <c r="P693" s="184"/>
      <c r="Q693" s="184">
        <v>5.4015000000000004</v>
      </c>
      <c r="R693" s="184">
        <v>25.459900000000001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44438</v>
      </c>
      <c r="E694" s="184">
        <v>12.1358</v>
      </c>
      <c r="F694" s="184">
        <v>1.6382000000000001</v>
      </c>
      <c r="G694" s="184">
        <v>1.6382000000000001</v>
      </c>
      <c r="H694" s="184">
        <v>2.9451999999999998</v>
      </c>
      <c r="I694" s="184">
        <v>0.31659999999999999</v>
      </c>
      <c r="J694" s="184">
        <v>0.58599999999999997</v>
      </c>
      <c r="K694" s="184">
        <v>4.8540000000000001</v>
      </c>
      <c r="L694" s="184">
        <v>10.4329</v>
      </c>
      <c r="M694" s="184">
        <v>25.1462</v>
      </c>
      <c r="N694" s="184">
        <v>34.738900000000001</v>
      </c>
      <c r="O694" s="184">
        <v>7.0277000000000003</v>
      </c>
      <c r="P694" s="184"/>
      <c r="Q694" s="184">
        <v>5.8056000000000001</v>
      </c>
      <c r="R694" s="184">
        <v>25.298300000000001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44438</v>
      </c>
      <c r="E695" s="184">
        <v>12.558400000000001</v>
      </c>
      <c r="F695" s="184">
        <v>1.6414</v>
      </c>
      <c r="G695" s="184">
        <v>1.6414</v>
      </c>
      <c r="H695" s="184">
        <v>2.9521000000000002</v>
      </c>
      <c r="I695" s="184">
        <v>0.3291</v>
      </c>
      <c r="J695" s="184">
        <v>0.61450000000000005</v>
      </c>
      <c r="K695" s="184">
        <v>4.9454000000000002</v>
      </c>
      <c r="L695" s="184">
        <v>10.6243</v>
      </c>
      <c r="M695" s="184">
        <v>25.4711</v>
      </c>
      <c r="N695" s="184">
        <v>35.205199999999998</v>
      </c>
      <c r="O695" s="184">
        <v>7.8917999999999999</v>
      </c>
      <c r="P695" s="184"/>
      <c r="Q695" s="184">
        <v>6.8667999999999996</v>
      </c>
      <c r="R695" s="184">
        <v>25.736599999999999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44438</v>
      </c>
      <c r="E696" s="184">
        <v>151.16829999999999</v>
      </c>
      <c r="F696" s="184">
        <v>1.5226</v>
      </c>
      <c r="G696" s="184">
        <v>1.5226</v>
      </c>
      <c r="H696" s="184">
        <v>3.3536000000000001</v>
      </c>
      <c r="I696" s="184">
        <v>1.879</v>
      </c>
      <c r="J696" s="184">
        <v>4.2439999999999998</v>
      </c>
      <c r="K696" s="184">
        <v>14.0863</v>
      </c>
      <c r="L696" s="184">
        <v>20.730799999999999</v>
      </c>
      <c r="M696" s="184">
        <v>37.263100000000001</v>
      </c>
      <c r="N696" s="184">
        <v>53.850700000000003</v>
      </c>
      <c r="O696" s="184">
        <v>16.960899999999999</v>
      </c>
      <c r="P696" s="184">
        <v>15.712</v>
      </c>
      <c r="Q696" s="184">
        <v>15.7806</v>
      </c>
      <c r="R696" s="184">
        <v>32.126899999999999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44438</v>
      </c>
      <c r="E697" s="184">
        <v>140.45230000000001</v>
      </c>
      <c r="F697" s="184">
        <v>1.5158</v>
      </c>
      <c r="G697" s="184">
        <v>1.5158</v>
      </c>
      <c r="H697" s="184">
        <v>3.3359999999999999</v>
      </c>
      <c r="I697" s="184">
        <v>1.8449</v>
      </c>
      <c r="J697" s="184">
        <v>4.1673999999999998</v>
      </c>
      <c r="K697" s="184">
        <v>13.8293</v>
      </c>
      <c r="L697" s="184">
        <v>20.168800000000001</v>
      </c>
      <c r="M697" s="184">
        <v>36.310400000000001</v>
      </c>
      <c r="N697" s="184">
        <v>52.423200000000001</v>
      </c>
      <c r="O697" s="184">
        <v>15.8918</v>
      </c>
      <c r="P697" s="184">
        <v>14.658200000000001</v>
      </c>
      <c r="Q697" s="184">
        <v>12.430400000000001</v>
      </c>
      <c r="R697" s="184">
        <v>30.890799999999999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44438</v>
      </c>
      <c r="E698" s="184">
        <v>221.906998335259</v>
      </c>
      <c r="F698" s="184">
        <v>1.4076</v>
      </c>
      <c r="G698" s="184">
        <v>1.4076</v>
      </c>
      <c r="H698" s="184">
        <v>2.9759000000000002</v>
      </c>
      <c r="I698" s="184">
        <v>2.6665999999999999</v>
      </c>
      <c r="J698" s="184">
        <v>5.6942000000000004</v>
      </c>
      <c r="K698" s="184">
        <v>12.0769</v>
      </c>
      <c r="L698" s="184">
        <v>18.2746</v>
      </c>
      <c r="M698" s="184">
        <v>33.453499999999998</v>
      </c>
      <c r="N698" s="184">
        <v>47.212299999999999</v>
      </c>
      <c r="O698" s="184">
        <v>11.1578</v>
      </c>
      <c r="P698" s="184">
        <v>12.7095</v>
      </c>
      <c r="Q698" s="184">
        <v>18.306699999999999</v>
      </c>
      <c r="R698" s="184">
        <v>23.658100000000001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1.609054545454546</v>
      </c>
      <c r="G699" s="186">
        <v>1.609054545454546</v>
      </c>
      <c r="H699" s="186">
        <v>3.5360219696969715</v>
      </c>
      <c r="I699" s="186">
        <v>1.4496166666666666</v>
      </c>
      <c r="J699" s="186">
        <v>3.0132522727272728</v>
      </c>
      <c r="K699" s="186">
        <v>11.451481060606067</v>
      </c>
      <c r="L699" s="186">
        <v>21.271075757575751</v>
      </c>
      <c r="M699" s="186">
        <v>39.809824242424256</v>
      </c>
      <c r="N699" s="186">
        <v>54.076220454545435</v>
      </c>
      <c r="O699" s="186">
        <v>14.667911290322589</v>
      </c>
      <c r="P699" s="186">
        <v>14.834111111111115</v>
      </c>
      <c r="Q699" s="186">
        <v>15.706603787878786</v>
      </c>
      <c r="R699" s="186">
        <v>30.351992307692317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1.5890499999999999</v>
      </c>
      <c r="G700" s="186">
        <v>1.5890499999999999</v>
      </c>
      <c r="H700" s="186">
        <v>3.3632</v>
      </c>
      <c r="I700" s="186">
        <v>1.4894499999999999</v>
      </c>
      <c r="J700" s="186">
        <v>3.2545000000000002</v>
      </c>
      <c r="K700" s="186">
        <v>10.556349999999998</v>
      </c>
      <c r="L700" s="186">
        <v>19.268650000000001</v>
      </c>
      <c r="M700" s="186">
        <v>36.692700000000002</v>
      </c>
      <c r="N700" s="186">
        <v>52.506450000000001</v>
      </c>
      <c r="O700" s="186">
        <v>13.8977</v>
      </c>
      <c r="P700" s="186">
        <v>14.2315</v>
      </c>
      <c r="Q700" s="186">
        <v>15.6126</v>
      </c>
      <c r="R700" s="186">
        <v>28.028399999999998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44438</v>
      </c>
      <c r="E703" s="184">
        <v>32.896999999999998</v>
      </c>
      <c r="F703" s="184">
        <v>1.1546000000000001</v>
      </c>
      <c r="G703" s="184">
        <v>1.1546000000000001</v>
      </c>
      <c r="H703" s="184">
        <v>2.3260000000000001</v>
      </c>
      <c r="I703" s="184">
        <v>1.2717000000000001</v>
      </c>
      <c r="J703" s="184">
        <v>2.6107</v>
      </c>
      <c r="K703" s="184">
        <v>7.6177000000000001</v>
      </c>
      <c r="L703" s="184">
        <v>13.5397</v>
      </c>
      <c r="M703" s="184">
        <v>23.968399999999999</v>
      </c>
      <c r="N703" s="184">
        <v>34.321199999999997</v>
      </c>
      <c r="O703" s="184">
        <v>12.480499999999999</v>
      </c>
      <c r="P703" s="184">
        <v>12.083</v>
      </c>
      <c r="Q703" s="184">
        <v>12.233499999999999</v>
      </c>
      <c r="R703" s="184">
        <v>22.768899999999999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44438</v>
      </c>
      <c r="E704" s="184">
        <v>35.032899999999998</v>
      </c>
      <c r="F704" s="184">
        <v>1.1629</v>
      </c>
      <c r="G704" s="184">
        <v>1.1629</v>
      </c>
      <c r="H704" s="184">
        <v>2.3452999999999999</v>
      </c>
      <c r="I704" s="184">
        <v>1.3210999999999999</v>
      </c>
      <c r="J704" s="184">
        <v>2.6999</v>
      </c>
      <c r="K704" s="184">
        <v>7.9127000000000001</v>
      </c>
      <c r="L704" s="184">
        <v>14.1252</v>
      </c>
      <c r="M704" s="184">
        <v>24.969799999999999</v>
      </c>
      <c r="N704" s="184">
        <v>35.822200000000002</v>
      </c>
      <c r="O704" s="184">
        <v>13.487299999999999</v>
      </c>
      <c r="P704" s="184">
        <v>13.0242</v>
      </c>
      <c r="Q704" s="184">
        <v>13.7233</v>
      </c>
      <c r="R704" s="184">
        <v>23.957699999999999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44438</v>
      </c>
      <c r="E705" s="184">
        <v>113.9432</v>
      </c>
      <c r="F705" s="184">
        <v>1.2667999999999999</v>
      </c>
      <c r="G705" s="184">
        <v>1.2667999999999999</v>
      </c>
      <c r="H705" s="184">
        <v>2.4979</v>
      </c>
      <c r="I705" s="184">
        <v>1.0908</v>
      </c>
      <c r="J705" s="184">
        <v>2.7991999999999999</v>
      </c>
      <c r="K705" s="184">
        <v>7.4680999999999997</v>
      </c>
      <c r="L705" s="184">
        <v>13.864000000000001</v>
      </c>
      <c r="M705" s="184">
        <v>34.521599999999999</v>
      </c>
      <c r="N705" s="184">
        <v>47.477699999999999</v>
      </c>
      <c r="O705" s="184">
        <v>10.265700000000001</v>
      </c>
      <c r="P705" s="184">
        <v>10.4292</v>
      </c>
      <c r="Q705" s="184">
        <v>14.6838</v>
      </c>
      <c r="R705" s="184">
        <v>21.533899999999999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44438</v>
      </c>
      <c r="E706" s="184">
        <v>118.7393</v>
      </c>
      <c r="F706" s="184">
        <v>1.2708999999999999</v>
      </c>
      <c r="G706" s="184">
        <v>1.2708999999999999</v>
      </c>
      <c r="H706" s="184">
        <v>2.5078</v>
      </c>
      <c r="I706" s="184">
        <v>1.1131</v>
      </c>
      <c r="J706" s="184">
        <v>2.8397999999999999</v>
      </c>
      <c r="K706" s="184">
        <v>7.59</v>
      </c>
      <c r="L706" s="184">
        <v>14.1166</v>
      </c>
      <c r="M706" s="184">
        <v>35.019399999999997</v>
      </c>
      <c r="N706" s="184">
        <v>48.302700000000002</v>
      </c>
      <c r="O706" s="184">
        <v>10.896599999999999</v>
      </c>
      <c r="P706" s="184">
        <v>11.001799999999999</v>
      </c>
      <c r="Q706" s="184">
        <v>12.7447</v>
      </c>
      <c r="R706" s="184">
        <v>22.323499999999999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44438</v>
      </c>
      <c r="E707" s="184">
        <v>76.088499999999996</v>
      </c>
      <c r="F707" s="184">
        <v>0.90100000000000002</v>
      </c>
      <c r="G707" s="184">
        <v>0.90100000000000002</v>
      </c>
      <c r="H707" s="184">
        <v>1.6631</v>
      </c>
      <c r="I707" s="184">
        <v>1.1362000000000001</v>
      </c>
      <c r="J707" s="184">
        <v>3.1057999999999999</v>
      </c>
      <c r="K707" s="184">
        <v>8.1311999999999998</v>
      </c>
      <c r="L707" s="184">
        <v>14.656000000000001</v>
      </c>
      <c r="M707" s="184">
        <v>32.942799999999998</v>
      </c>
      <c r="N707" s="184">
        <v>42.870199999999997</v>
      </c>
      <c r="O707" s="184">
        <v>8.3157999999999994</v>
      </c>
      <c r="P707" s="184">
        <v>8.7954000000000008</v>
      </c>
      <c r="Q707" s="184">
        <v>12.105499999999999</v>
      </c>
      <c r="R707" s="184">
        <v>14.972300000000001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44438</v>
      </c>
      <c r="E708" s="184">
        <v>80.009500000000003</v>
      </c>
      <c r="F708" s="184">
        <v>0.90490000000000004</v>
      </c>
      <c r="G708" s="184">
        <v>0.90490000000000004</v>
      </c>
      <c r="H708" s="184">
        <v>1.6722999999999999</v>
      </c>
      <c r="I708" s="184">
        <v>1.1586000000000001</v>
      </c>
      <c r="J708" s="184">
        <v>3.1474000000000002</v>
      </c>
      <c r="K708" s="184">
        <v>8.2645</v>
      </c>
      <c r="L708" s="184">
        <v>14.9397</v>
      </c>
      <c r="M708" s="184">
        <v>33.4651</v>
      </c>
      <c r="N708" s="184">
        <v>43.675600000000003</v>
      </c>
      <c r="O708" s="184">
        <v>8.9657999999999998</v>
      </c>
      <c r="P708" s="184">
        <v>9.4794</v>
      </c>
      <c r="Q708" s="184">
        <v>11.053800000000001</v>
      </c>
      <c r="R708" s="184">
        <v>15.690099999999999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44438</v>
      </c>
      <c r="E709" s="184">
        <v>26.040800000000001</v>
      </c>
      <c r="F709" s="184">
        <v>1.28</v>
      </c>
      <c r="G709" s="184">
        <v>1.28</v>
      </c>
      <c r="H709" s="184">
        <v>2.8264999999999998</v>
      </c>
      <c r="I709" s="184">
        <v>1.8460000000000001</v>
      </c>
      <c r="J709" s="184">
        <v>3.8917999999999999</v>
      </c>
      <c r="K709" s="184">
        <v>9.5366</v>
      </c>
      <c r="L709" s="184">
        <v>15.74</v>
      </c>
      <c r="M709" s="184">
        <v>28.786100000000001</v>
      </c>
      <c r="N709" s="184">
        <v>42.533900000000003</v>
      </c>
      <c r="O709" s="184">
        <v>12.34</v>
      </c>
      <c r="P709" s="184">
        <v>12.5962</v>
      </c>
      <c r="Q709" s="184">
        <v>13.928100000000001</v>
      </c>
      <c r="R709" s="184">
        <v>22.865400000000001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44438</v>
      </c>
      <c r="E710" s="184">
        <v>26.613099999999999</v>
      </c>
      <c r="F710" s="184">
        <v>1.2828999999999999</v>
      </c>
      <c r="G710" s="184">
        <v>1.2828999999999999</v>
      </c>
      <c r="H710" s="184">
        <v>2.8334999999999999</v>
      </c>
      <c r="I710" s="184">
        <v>1.8629</v>
      </c>
      <c r="J710" s="184">
        <v>3.9232999999999998</v>
      </c>
      <c r="K710" s="184">
        <v>9.6357999999999997</v>
      </c>
      <c r="L710" s="184">
        <v>15.946099999999999</v>
      </c>
      <c r="M710" s="184">
        <v>29.127700000000001</v>
      </c>
      <c r="N710" s="184">
        <v>43.038899999999998</v>
      </c>
      <c r="O710" s="184">
        <v>12.7158</v>
      </c>
      <c r="P710" s="184">
        <v>12.944100000000001</v>
      </c>
      <c r="Q710" s="184">
        <v>14.266</v>
      </c>
      <c r="R710" s="184">
        <v>23.302299999999999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44438</v>
      </c>
      <c r="E711" s="184">
        <v>23.8644</v>
      </c>
      <c r="F711" s="184">
        <v>1.0724</v>
      </c>
      <c r="G711" s="184">
        <v>1.0724</v>
      </c>
      <c r="H711" s="184">
        <v>2.3418999999999999</v>
      </c>
      <c r="I711" s="184">
        <v>1.5904</v>
      </c>
      <c r="J711" s="184">
        <v>3.2841</v>
      </c>
      <c r="K711" s="184">
        <v>7.8573000000000004</v>
      </c>
      <c r="L711" s="184">
        <v>13.206</v>
      </c>
      <c r="M711" s="184">
        <v>23.301600000000001</v>
      </c>
      <c r="N711" s="184">
        <v>34.533000000000001</v>
      </c>
      <c r="O711" s="184">
        <v>11.3741</v>
      </c>
      <c r="P711" s="184">
        <v>11.367000000000001</v>
      </c>
      <c r="Q711" s="184">
        <v>12.5814</v>
      </c>
      <c r="R711" s="184">
        <v>19.8993</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44438</v>
      </c>
      <c r="E712" s="184">
        <v>24.510200000000001</v>
      </c>
      <c r="F712" s="184">
        <v>1.0771999999999999</v>
      </c>
      <c r="G712" s="184">
        <v>1.0771999999999999</v>
      </c>
      <c r="H712" s="184">
        <v>2.3531</v>
      </c>
      <c r="I712" s="184">
        <v>1.6176999999999999</v>
      </c>
      <c r="J712" s="184">
        <v>3.3349000000000002</v>
      </c>
      <c r="K712" s="184">
        <v>8.0187000000000008</v>
      </c>
      <c r="L712" s="184">
        <v>13.5404</v>
      </c>
      <c r="M712" s="184">
        <v>23.8477</v>
      </c>
      <c r="N712" s="184">
        <v>35.327199999999998</v>
      </c>
      <c r="O712" s="184">
        <v>11.964</v>
      </c>
      <c r="P712" s="184">
        <v>11.8324</v>
      </c>
      <c r="Q712" s="184">
        <v>12.9917</v>
      </c>
      <c r="R712" s="184">
        <v>20.630700000000001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44438</v>
      </c>
      <c r="E713" s="184">
        <v>12.105399999999999</v>
      </c>
      <c r="F713" s="184">
        <v>2.0124</v>
      </c>
      <c r="G713" s="184">
        <v>2.0124</v>
      </c>
      <c r="H713" s="184">
        <v>4.8594999999999997</v>
      </c>
      <c r="I713" s="184">
        <v>0.1754</v>
      </c>
      <c r="J713" s="184">
        <v>1.7945</v>
      </c>
      <c r="K713" s="184">
        <v>5.5580999999999996</v>
      </c>
      <c r="L713" s="184">
        <v>9.9301999999999992</v>
      </c>
      <c r="M713" s="184">
        <v>39.9938</v>
      </c>
      <c r="N713" s="184">
        <v>45.735799999999998</v>
      </c>
      <c r="O713" s="184">
        <v>2.5070000000000001</v>
      </c>
      <c r="P713" s="184"/>
      <c r="Q713" s="184">
        <v>6.2073999999999998</v>
      </c>
      <c r="R713" s="184">
        <v>11.6289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44438</v>
      </c>
      <c r="E714" s="184">
        <v>12.1053</v>
      </c>
      <c r="F714" s="184">
        <v>2.0124</v>
      </c>
      <c r="G714" s="184">
        <v>2.0124</v>
      </c>
      <c r="H714" s="184">
        <v>4.8594999999999997</v>
      </c>
      <c r="I714" s="184">
        <v>0.1754</v>
      </c>
      <c r="J714" s="184">
        <v>1.7945</v>
      </c>
      <c r="K714" s="184">
        <v>5.5580999999999996</v>
      </c>
      <c r="L714" s="184">
        <v>9.9303000000000008</v>
      </c>
      <c r="M714" s="184">
        <v>39.992600000000003</v>
      </c>
      <c r="N714" s="184">
        <v>45.7346</v>
      </c>
      <c r="O714" s="184">
        <v>2.5066999999999999</v>
      </c>
      <c r="P714" s="184"/>
      <c r="Q714" s="184">
        <v>6.2072000000000003</v>
      </c>
      <c r="R714" s="184">
        <v>11.628399999999999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44438</v>
      </c>
      <c r="E715" s="184">
        <v>15.6099</v>
      </c>
      <c r="F715" s="184">
        <v>1.5992</v>
      </c>
      <c r="G715" s="184">
        <v>1.5992</v>
      </c>
      <c r="H715" s="184">
        <v>3.1581999999999999</v>
      </c>
      <c r="I715" s="184">
        <v>0.40010000000000001</v>
      </c>
      <c r="J715" s="184">
        <v>2.2124999999999999</v>
      </c>
      <c r="K715" s="184">
        <v>9.3299000000000003</v>
      </c>
      <c r="L715" s="184">
        <v>19.589500000000001</v>
      </c>
      <c r="M715" s="184">
        <v>44.167700000000004</v>
      </c>
      <c r="N715" s="184">
        <v>52.978200000000001</v>
      </c>
      <c r="O715" s="184"/>
      <c r="P715" s="184"/>
      <c r="Q715" s="184">
        <v>34.240099999999998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44438</v>
      </c>
      <c r="E716" s="184">
        <v>15.8293</v>
      </c>
      <c r="F716" s="184">
        <v>1.6086</v>
      </c>
      <c r="G716" s="184">
        <v>1.6086</v>
      </c>
      <c r="H716" s="184">
        <v>3.1789000000000001</v>
      </c>
      <c r="I716" s="184">
        <v>0.4486</v>
      </c>
      <c r="J716" s="184">
        <v>2.3020999999999998</v>
      </c>
      <c r="K716" s="184">
        <v>9.609</v>
      </c>
      <c r="L716" s="184">
        <v>20.199400000000001</v>
      </c>
      <c r="M716" s="184">
        <v>45.238900000000001</v>
      </c>
      <c r="N716" s="184">
        <v>54.484900000000003</v>
      </c>
      <c r="O716" s="184"/>
      <c r="P716" s="184"/>
      <c r="Q716" s="184">
        <v>35.4848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44438</v>
      </c>
      <c r="E717" s="184">
        <v>95.44</v>
      </c>
      <c r="F717" s="184">
        <v>1.2856000000000001</v>
      </c>
      <c r="G717" s="184">
        <v>1.2856000000000001</v>
      </c>
      <c r="H717" s="184">
        <v>2.8104</v>
      </c>
      <c r="I717" s="184">
        <v>1.8426</v>
      </c>
      <c r="J717" s="184">
        <v>5.9172000000000002</v>
      </c>
      <c r="K717" s="184">
        <v>9.6037999999999997</v>
      </c>
      <c r="L717" s="184">
        <v>16.788699999999999</v>
      </c>
      <c r="M717" s="184">
        <v>34.765500000000003</v>
      </c>
      <c r="N717" s="184">
        <v>47.804000000000002</v>
      </c>
      <c r="O717" s="184">
        <v>11.7317</v>
      </c>
      <c r="P717" s="184">
        <v>12.914999999999999</v>
      </c>
      <c r="Q717" s="184">
        <v>13.583</v>
      </c>
      <c r="R717" s="184">
        <v>22.9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44438</v>
      </c>
      <c r="E718" s="184">
        <v>98.828500000000005</v>
      </c>
      <c r="F718" s="184">
        <v>1.2879</v>
      </c>
      <c r="G718" s="184">
        <v>1.2879</v>
      </c>
      <c r="H718" s="184">
        <v>2.8159000000000001</v>
      </c>
      <c r="I718" s="184">
        <v>1.8536999999999999</v>
      </c>
      <c r="J718" s="184">
        <v>5.9424000000000001</v>
      </c>
      <c r="K718" s="184">
        <v>9.6837</v>
      </c>
      <c r="L718" s="184">
        <v>16.978300000000001</v>
      </c>
      <c r="M718" s="184">
        <v>35.128599999999999</v>
      </c>
      <c r="N718" s="184">
        <v>48.349899999999998</v>
      </c>
      <c r="O718" s="184">
        <v>12.1181</v>
      </c>
      <c r="P718" s="184">
        <v>13.3179</v>
      </c>
      <c r="Q718" s="184">
        <v>12.4452</v>
      </c>
      <c r="R718" s="184">
        <v>23.3294</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44438</v>
      </c>
      <c r="E719" s="184">
        <v>122.6951</v>
      </c>
      <c r="F719" s="184">
        <v>1.9177</v>
      </c>
      <c r="G719" s="184">
        <v>1.9177</v>
      </c>
      <c r="H719" s="184">
        <v>3.5695999999999999</v>
      </c>
      <c r="I719" s="184">
        <v>0.89080000000000004</v>
      </c>
      <c r="J719" s="184">
        <v>2.8511000000000002</v>
      </c>
      <c r="K719" s="184">
        <v>9.5587</v>
      </c>
      <c r="L719" s="184">
        <v>19.4968</v>
      </c>
      <c r="M719" s="184">
        <v>51.093400000000003</v>
      </c>
      <c r="N719" s="184">
        <v>58.2303</v>
      </c>
      <c r="O719" s="184">
        <v>17.384499999999999</v>
      </c>
      <c r="P719" s="184">
        <v>16.2516</v>
      </c>
      <c r="Q719" s="184">
        <v>15.205399999999999</v>
      </c>
      <c r="R719" s="184">
        <v>36.109400000000001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44438</v>
      </c>
      <c r="E720" s="184">
        <v>125.0462</v>
      </c>
      <c r="F720" s="184">
        <v>1.9231</v>
      </c>
      <c r="G720" s="184">
        <v>1.9231</v>
      </c>
      <c r="H720" s="184">
        <v>3.5819999999999999</v>
      </c>
      <c r="I720" s="184">
        <v>0.91359999999999997</v>
      </c>
      <c r="J720" s="184">
        <v>2.9051</v>
      </c>
      <c r="K720" s="184">
        <v>9.7245000000000008</v>
      </c>
      <c r="L720" s="184">
        <v>19.780799999999999</v>
      </c>
      <c r="M720" s="184">
        <v>51.567799999999998</v>
      </c>
      <c r="N720" s="184">
        <v>58.836599999999997</v>
      </c>
      <c r="O720" s="184">
        <v>17.731100000000001</v>
      </c>
      <c r="P720" s="184">
        <v>16.5718</v>
      </c>
      <c r="Q720" s="184">
        <v>15.867900000000001</v>
      </c>
      <c r="R720" s="184">
        <v>36.296900000000001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44438</v>
      </c>
      <c r="E721" s="184">
        <v>32.247199999999999</v>
      </c>
      <c r="F721" s="184">
        <v>0.92390000000000005</v>
      </c>
      <c r="G721" s="184">
        <v>0.92390000000000005</v>
      </c>
      <c r="H721" s="184">
        <v>2.0257999999999998</v>
      </c>
      <c r="I721" s="184">
        <v>1.1709000000000001</v>
      </c>
      <c r="J721" s="184">
        <v>3.1132</v>
      </c>
      <c r="K721" s="184">
        <v>8.5472000000000001</v>
      </c>
      <c r="L721" s="184">
        <v>14.085599999999999</v>
      </c>
      <c r="M721" s="184">
        <v>24.282499999999999</v>
      </c>
      <c r="N721" s="184">
        <v>32.673400000000001</v>
      </c>
      <c r="O721" s="184">
        <v>9.9091000000000005</v>
      </c>
      <c r="P721" s="184">
        <v>10.288600000000001</v>
      </c>
      <c r="Q721" s="184">
        <v>10.7967</v>
      </c>
      <c r="R721" s="184">
        <v>19.344200000000001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44438</v>
      </c>
      <c r="E722" s="184">
        <v>30.6845</v>
      </c>
      <c r="F722" s="184">
        <v>0.9173</v>
      </c>
      <c r="G722" s="184">
        <v>0.9173</v>
      </c>
      <c r="H722" s="184">
        <v>2.0103</v>
      </c>
      <c r="I722" s="184">
        <v>1.1328</v>
      </c>
      <c r="J722" s="184">
        <v>3.0417999999999998</v>
      </c>
      <c r="K722" s="184">
        <v>8.3198000000000008</v>
      </c>
      <c r="L722" s="184">
        <v>13.613099999999999</v>
      </c>
      <c r="M722" s="184">
        <v>23.4863</v>
      </c>
      <c r="N722" s="184">
        <v>31.531099999999999</v>
      </c>
      <c r="O722" s="184">
        <v>8.9502000000000006</v>
      </c>
      <c r="P722" s="184">
        <v>9.4595000000000002</v>
      </c>
      <c r="Q722" s="184">
        <v>10.1882</v>
      </c>
      <c r="R722" s="184">
        <v>18.349399999999999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44438</v>
      </c>
      <c r="E723" s="184">
        <v>15.039199999999999</v>
      </c>
      <c r="F723" s="184">
        <v>1.4564999999999999</v>
      </c>
      <c r="G723" s="184">
        <v>1.4564999999999999</v>
      </c>
      <c r="H723" s="184">
        <v>4.1092000000000004</v>
      </c>
      <c r="I723" s="184">
        <v>3.3273999999999999</v>
      </c>
      <c r="J723" s="184">
        <v>3.5522</v>
      </c>
      <c r="K723" s="184">
        <v>9.2925000000000004</v>
      </c>
      <c r="L723" s="184">
        <v>18.699300000000001</v>
      </c>
      <c r="M723" s="184">
        <v>34.835999999999999</v>
      </c>
      <c r="N723" s="184">
        <v>46.008800000000001</v>
      </c>
      <c r="O723" s="184"/>
      <c r="P723" s="184"/>
      <c r="Q723" s="184">
        <v>17.8687</v>
      </c>
      <c r="R723" s="184">
        <v>24.756799999999998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44438</v>
      </c>
      <c r="E724" s="184">
        <v>14.9396</v>
      </c>
      <c r="F724" s="184">
        <v>1.4545999999999999</v>
      </c>
      <c r="G724" s="184">
        <v>1.4545999999999999</v>
      </c>
      <c r="H724" s="184">
        <v>4.1044</v>
      </c>
      <c r="I724" s="184">
        <v>3.3174999999999999</v>
      </c>
      <c r="J724" s="184">
        <v>3.5293999999999999</v>
      </c>
      <c r="K724" s="184">
        <v>9.2195999999999998</v>
      </c>
      <c r="L724" s="184">
        <v>18.542899999999999</v>
      </c>
      <c r="M724" s="184">
        <v>34.5777</v>
      </c>
      <c r="N724" s="184">
        <v>45.63</v>
      </c>
      <c r="O724" s="184"/>
      <c r="P724" s="184"/>
      <c r="Q724" s="184">
        <v>17.553599999999999</v>
      </c>
      <c r="R724" s="184">
        <v>24.4511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44438</v>
      </c>
      <c r="E725" s="184">
        <v>52.494</v>
      </c>
      <c r="F725" s="184">
        <v>1.4396</v>
      </c>
      <c r="G725" s="184">
        <v>1.4396</v>
      </c>
      <c r="H725" s="184">
        <v>3.1438000000000001</v>
      </c>
      <c r="I725" s="184">
        <v>2.2696999999999998</v>
      </c>
      <c r="J725" s="184">
        <v>4.0617999999999999</v>
      </c>
      <c r="K725" s="184">
        <v>11.4688</v>
      </c>
      <c r="L725" s="184">
        <v>18.051600000000001</v>
      </c>
      <c r="M725" s="184">
        <v>33.128799999999998</v>
      </c>
      <c r="N725" s="184">
        <v>46.1496</v>
      </c>
      <c r="O725" s="184">
        <v>12.982200000000001</v>
      </c>
      <c r="P725" s="184">
        <v>13.4049</v>
      </c>
      <c r="Q725" s="184">
        <v>14.6601</v>
      </c>
      <c r="R725" s="184">
        <v>24.949100000000001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1.3570608695652171</v>
      </c>
      <c r="G726" s="186">
        <v>1.3570608695652171</v>
      </c>
      <c r="H726" s="186">
        <v>2.9389086956521737</v>
      </c>
      <c r="I726" s="186">
        <v>1.3881304347826084</v>
      </c>
      <c r="J726" s="186">
        <v>3.2458565217391309</v>
      </c>
      <c r="K726" s="186">
        <v>8.5872304347826045</v>
      </c>
      <c r="L726" s="186">
        <v>15.624356521739127</v>
      </c>
      <c r="M726" s="186">
        <v>34.009121739130435</v>
      </c>
      <c r="N726" s="186">
        <v>44.43694782608695</v>
      </c>
      <c r="O726" s="186">
        <v>10.980326315789473</v>
      </c>
      <c r="P726" s="186">
        <v>12.10364705882353</v>
      </c>
      <c r="Q726" s="186">
        <v>14.809569565217391</v>
      </c>
      <c r="R726" s="186">
        <v>21.985128571428568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1.2828999999999999</v>
      </c>
      <c r="G727" s="186">
        <v>1.2828999999999999</v>
      </c>
      <c r="H727" s="186">
        <v>2.8159000000000001</v>
      </c>
      <c r="I727" s="186">
        <v>1.1709000000000001</v>
      </c>
      <c r="J727" s="186">
        <v>3.1057999999999999</v>
      </c>
      <c r="K727" s="186">
        <v>8.5472000000000001</v>
      </c>
      <c r="L727" s="186">
        <v>14.9397</v>
      </c>
      <c r="M727" s="186">
        <v>34.521599999999999</v>
      </c>
      <c r="N727" s="186">
        <v>45.7346</v>
      </c>
      <c r="O727" s="186">
        <v>11.7317</v>
      </c>
      <c r="P727" s="186">
        <v>12.083</v>
      </c>
      <c r="Q727" s="186">
        <v>13.583</v>
      </c>
      <c r="R727" s="186">
        <v>22.768899999999999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44438</v>
      </c>
      <c r="E730" s="184">
        <v>18.54</v>
      </c>
      <c r="F730" s="184">
        <v>0.59689999999999999</v>
      </c>
      <c r="G730" s="184">
        <v>0.59689999999999999</v>
      </c>
      <c r="H730" s="184">
        <v>1.3115000000000001</v>
      </c>
      <c r="I730" s="184">
        <v>1.2561</v>
      </c>
      <c r="J730" s="184">
        <v>2.2614000000000001</v>
      </c>
      <c r="K730" s="184">
        <v>5.5808999999999997</v>
      </c>
      <c r="L730" s="184">
        <v>8.2943999999999996</v>
      </c>
      <c r="M730" s="184">
        <v>15.0838</v>
      </c>
      <c r="N730" s="184">
        <v>22.538</v>
      </c>
      <c r="O730" s="184">
        <v>9.4937000000000005</v>
      </c>
      <c r="P730" s="184">
        <v>9.0850000000000009</v>
      </c>
      <c r="Q730" s="184">
        <v>9.5639000000000003</v>
      </c>
      <c r="R730" s="184">
        <v>15.8851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44438</v>
      </c>
      <c r="E731" s="184">
        <v>17.25</v>
      </c>
      <c r="F731" s="184">
        <v>0.58309999999999995</v>
      </c>
      <c r="G731" s="184">
        <v>0.58309999999999995</v>
      </c>
      <c r="H731" s="184">
        <v>1.2918000000000001</v>
      </c>
      <c r="I731" s="184">
        <v>1.173</v>
      </c>
      <c r="J731" s="184">
        <v>2.1314000000000002</v>
      </c>
      <c r="K731" s="184">
        <v>5.2470999999999997</v>
      </c>
      <c r="L731" s="184">
        <v>7.6779000000000002</v>
      </c>
      <c r="M731" s="184">
        <v>14.162800000000001</v>
      </c>
      <c r="N731" s="184">
        <v>21.222799999999999</v>
      </c>
      <c r="O731" s="184">
        <v>8.4522999999999993</v>
      </c>
      <c r="P731" s="184">
        <v>7.9405000000000001</v>
      </c>
      <c r="Q731" s="184">
        <v>8.4010999999999996</v>
      </c>
      <c r="R731" s="184">
        <v>14.7738</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44438</v>
      </c>
      <c r="E732" s="184">
        <v>17.98</v>
      </c>
      <c r="F732" s="184">
        <v>0.55930000000000002</v>
      </c>
      <c r="G732" s="184">
        <v>0.55930000000000002</v>
      </c>
      <c r="H732" s="184">
        <v>1.2958000000000001</v>
      </c>
      <c r="I732" s="184">
        <v>1.6393</v>
      </c>
      <c r="J732" s="184">
        <v>3.3927999999999998</v>
      </c>
      <c r="K732" s="184">
        <v>7.9880000000000004</v>
      </c>
      <c r="L732" s="184">
        <v>11.4002</v>
      </c>
      <c r="M732" s="184">
        <v>16.526199999999999</v>
      </c>
      <c r="N732" s="184">
        <v>25.383500000000002</v>
      </c>
      <c r="O732" s="184">
        <v>10.7844</v>
      </c>
      <c r="P732" s="184">
        <v>10.911199999999999</v>
      </c>
      <c r="Q732" s="184">
        <v>10.184100000000001</v>
      </c>
      <c r="R732" s="184">
        <v>15.298</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44438</v>
      </c>
      <c r="E733" s="184">
        <v>16.690000000000001</v>
      </c>
      <c r="F733" s="184">
        <v>0.54220000000000002</v>
      </c>
      <c r="G733" s="184">
        <v>0.54220000000000002</v>
      </c>
      <c r="H733" s="184">
        <v>1.2743</v>
      </c>
      <c r="I733" s="184">
        <v>1.5825</v>
      </c>
      <c r="J733" s="184">
        <v>3.2158000000000002</v>
      </c>
      <c r="K733" s="184">
        <v>7.6079999999999997</v>
      </c>
      <c r="L733" s="184">
        <v>10.5298</v>
      </c>
      <c r="M733" s="184">
        <v>15.2624</v>
      </c>
      <c r="N733" s="184">
        <v>23.5381</v>
      </c>
      <c r="O733" s="184">
        <v>9.3821999999999992</v>
      </c>
      <c r="P733" s="184">
        <v>9.5814000000000004</v>
      </c>
      <c r="Q733" s="184">
        <v>8.8362999999999996</v>
      </c>
      <c r="R733" s="184">
        <v>13.769299999999999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44438</v>
      </c>
      <c r="E734" s="184">
        <v>12.4</v>
      </c>
      <c r="F734" s="184">
        <v>0.40489999999999998</v>
      </c>
      <c r="G734" s="184">
        <v>0.40489999999999998</v>
      </c>
      <c r="H734" s="184">
        <v>0.97719999999999996</v>
      </c>
      <c r="I734" s="184">
        <v>0.73109999999999997</v>
      </c>
      <c r="J734" s="184">
        <v>1.4730000000000001</v>
      </c>
      <c r="K734" s="184">
        <v>3.1614</v>
      </c>
      <c r="L734" s="184">
        <v>4.8182999999999998</v>
      </c>
      <c r="M734" s="184">
        <v>6.9888000000000003</v>
      </c>
      <c r="N734" s="184">
        <v>10.0266</v>
      </c>
      <c r="O734" s="184"/>
      <c r="P734" s="184"/>
      <c r="Q734" s="184">
        <v>10.779</v>
      </c>
      <c r="R734" s="184">
        <v>11.061999999999999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44438</v>
      </c>
      <c r="E735" s="184">
        <v>12.13</v>
      </c>
      <c r="F735" s="184">
        <v>0.49709999999999999</v>
      </c>
      <c r="G735" s="184">
        <v>0.49709999999999999</v>
      </c>
      <c r="H735" s="184">
        <v>0.99919999999999998</v>
      </c>
      <c r="I735" s="184">
        <v>0.74750000000000005</v>
      </c>
      <c r="J735" s="184">
        <v>1.4214</v>
      </c>
      <c r="K735" s="184">
        <v>2.9710999999999999</v>
      </c>
      <c r="L735" s="184">
        <v>4.2991999999999999</v>
      </c>
      <c r="M735" s="184">
        <v>6.2172000000000001</v>
      </c>
      <c r="N735" s="184">
        <v>8.8869000000000007</v>
      </c>
      <c r="O735" s="184"/>
      <c r="P735" s="184"/>
      <c r="Q735" s="184">
        <v>9.6244999999999994</v>
      </c>
      <c r="R735" s="184">
        <v>9.9571000000000005</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44438</v>
      </c>
      <c r="E736" s="184">
        <v>17.292999999999999</v>
      </c>
      <c r="F736" s="184">
        <v>0.54069999999999996</v>
      </c>
      <c r="G736" s="184">
        <v>0.54069999999999996</v>
      </c>
      <c r="H736" s="184">
        <v>0.73980000000000001</v>
      </c>
      <c r="I736" s="184">
        <v>0.86319999999999997</v>
      </c>
      <c r="J736" s="184">
        <v>1.8432999999999999</v>
      </c>
      <c r="K736" s="184">
        <v>5.9165999999999999</v>
      </c>
      <c r="L736" s="184">
        <v>11.0091</v>
      </c>
      <c r="M736" s="184">
        <v>17.344100000000001</v>
      </c>
      <c r="N736" s="184">
        <v>24.454799999999999</v>
      </c>
      <c r="O736" s="184">
        <v>9.8988999999999994</v>
      </c>
      <c r="P736" s="184">
        <v>9.5564</v>
      </c>
      <c r="Q736" s="184">
        <v>10.618499999999999</v>
      </c>
      <c r="R736" s="184">
        <v>15.255599999999999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44438</v>
      </c>
      <c r="E737" s="184">
        <v>15.974</v>
      </c>
      <c r="F737" s="184">
        <v>0.53500000000000003</v>
      </c>
      <c r="G737" s="184">
        <v>0.53500000000000003</v>
      </c>
      <c r="H737" s="184">
        <v>0.71240000000000003</v>
      </c>
      <c r="I737" s="184">
        <v>0.80779999999999996</v>
      </c>
      <c r="J737" s="184">
        <v>1.7128000000000001</v>
      </c>
      <c r="K737" s="184">
        <v>5.4877000000000002</v>
      </c>
      <c r="L737" s="184">
        <v>10.119999999999999</v>
      </c>
      <c r="M737" s="184">
        <v>15.955299999999999</v>
      </c>
      <c r="N737" s="184">
        <v>22.509399999999999</v>
      </c>
      <c r="O737" s="184">
        <v>8.2250999999999994</v>
      </c>
      <c r="P737" s="184">
        <v>7.9253999999999998</v>
      </c>
      <c r="Q737" s="184">
        <v>9.0131999999999994</v>
      </c>
      <c r="R737" s="184">
        <v>13.498699999999999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44438</v>
      </c>
      <c r="E738" s="184">
        <v>19.043500000000002</v>
      </c>
      <c r="F738" s="184">
        <v>0.57940000000000003</v>
      </c>
      <c r="G738" s="184">
        <v>0.57940000000000003</v>
      </c>
      <c r="H738" s="184">
        <v>1.0748</v>
      </c>
      <c r="I738" s="184">
        <v>0.64259999999999995</v>
      </c>
      <c r="J738" s="184">
        <v>1.9656</v>
      </c>
      <c r="K738" s="184">
        <v>5.6586999999999996</v>
      </c>
      <c r="L738" s="184">
        <v>8.5081000000000007</v>
      </c>
      <c r="M738" s="184">
        <v>14.618399999999999</v>
      </c>
      <c r="N738" s="184">
        <v>18.6814</v>
      </c>
      <c r="O738" s="184">
        <v>10.6159</v>
      </c>
      <c r="P738" s="184">
        <v>10.443199999999999</v>
      </c>
      <c r="Q738" s="184">
        <v>9.8073999999999995</v>
      </c>
      <c r="R738" s="184">
        <v>14.829700000000001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44438</v>
      </c>
      <c r="E739" s="184">
        <v>18.052800000000001</v>
      </c>
      <c r="F739" s="184">
        <v>0.56769999999999998</v>
      </c>
      <c r="G739" s="184">
        <v>0.56769999999999998</v>
      </c>
      <c r="H739" s="184">
        <v>1.0472999999999999</v>
      </c>
      <c r="I739" s="184">
        <v>0.58840000000000003</v>
      </c>
      <c r="J739" s="184">
        <v>1.8435999999999999</v>
      </c>
      <c r="K739" s="184">
        <v>5.2911999999999999</v>
      </c>
      <c r="L739" s="184">
        <v>7.8449</v>
      </c>
      <c r="M739" s="184">
        <v>13.636799999999999</v>
      </c>
      <c r="N739" s="184">
        <v>17.371500000000001</v>
      </c>
      <c r="O739" s="184">
        <v>9.4533000000000005</v>
      </c>
      <c r="P739" s="184">
        <v>9.4350000000000005</v>
      </c>
      <c r="Q739" s="184">
        <v>8.9587000000000003</v>
      </c>
      <c r="R739" s="184">
        <v>13.6351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44438</v>
      </c>
      <c r="E740" s="184">
        <v>12.4329</v>
      </c>
      <c r="F740" s="184">
        <v>0.52390000000000003</v>
      </c>
      <c r="G740" s="184">
        <v>0.52390000000000003</v>
      </c>
      <c r="H740" s="184">
        <v>0.70140000000000002</v>
      </c>
      <c r="I740" s="184">
        <v>7.3200000000000001E-2</v>
      </c>
      <c r="J740" s="184">
        <v>1.2253000000000001</v>
      </c>
      <c r="K740" s="184">
        <v>4.5404999999999998</v>
      </c>
      <c r="L740" s="184">
        <v>7.11</v>
      </c>
      <c r="M740" s="184">
        <v>13.547700000000001</v>
      </c>
      <c r="N740" s="184">
        <v>18.901199999999999</v>
      </c>
      <c r="O740" s="184">
        <v>7.5002000000000004</v>
      </c>
      <c r="P740" s="184"/>
      <c r="Q740" s="184">
        <v>7.5002000000000004</v>
      </c>
      <c r="R740" s="184">
        <v>11.1571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44438</v>
      </c>
      <c r="E741" s="184">
        <v>13.0566</v>
      </c>
      <c r="F741" s="184">
        <v>0.53359999999999996</v>
      </c>
      <c r="G741" s="184">
        <v>0.53359999999999996</v>
      </c>
      <c r="H741" s="184">
        <v>0.72670000000000001</v>
      </c>
      <c r="I741" s="184">
        <v>0.1227</v>
      </c>
      <c r="J741" s="184">
        <v>1.3365</v>
      </c>
      <c r="K741" s="184">
        <v>4.8799000000000001</v>
      </c>
      <c r="L741" s="184">
        <v>7.8238000000000003</v>
      </c>
      <c r="M741" s="184">
        <v>14.694599999999999</v>
      </c>
      <c r="N741" s="184">
        <v>20.472799999999999</v>
      </c>
      <c r="O741" s="184">
        <v>9.2621000000000002</v>
      </c>
      <c r="P741" s="184"/>
      <c r="Q741" s="184">
        <v>9.2621000000000002</v>
      </c>
      <c r="R741" s="184">
        <v>12.8904</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44438</v>
      </c>
      <c r="E742" s="184">
        <v>46.829000000000001</v>
      </c>
      <c r="F742" s="184">
        <v>0.52590000000000003</v>
      </c>
      <c r="G742" s="184">
        <v>0.52590000000000003</v>
      </c>
      <c r="H742" s="184">
        <v>1.4911000000000001</v>
      </c>
      <c r="I742" s="184">
        <v>0.24399999999999999</v>
      </c>
      <c r="J742" s="184">
        <v>1.5505</v>
      </c>
      <c r="K742" s="184">
        <v>4.6948999999999996</v>
      </c>
      <c r="L742" s="184">
        <v>9.3547999999999991</v>
      </c>
      <c r="M742" s="184">
        <v>19.4648</v>
      </c>
      <c r="N742" s="184">
        <v>24.116099999999999</v>
      </c>
      <c r="O742" s="184">
        <v>9.2288999999999994</v>
      </c>
      <c r="P742" s="184">
        <v>9.4549000000000003</v>
      </c>
      <c r="Q742" s="184">
        <v>9.5295000000000005</v>
      </c>
      <c r="R742" s="184">
        <v>13.747199999999999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44438</v>
      </c>
      <c r="E743" s="184">
        <v>50.585999999999999</v>
      </c>
      <c r="F743" s="184">
        <v>0.53259999999999996</v>
      </c>
      <c r="G743" s="184">
        <v>0.53259999999999996</v>
      </c>
      <c r="H743" s="184">
        <v>1.5069999999999999</v>
      </c>
      <c r="I743" s="184">
        <v>0.27550000000000002</v>
      </c>
      <c r="J743" s="184">
        <v>1.6232</v>
      </c>
      <c r="K743" s="184">
        <v>4.9176000000000002</v>
      </c>
      <c r="L743" s="184">
        <v>9.8001000000000005</v>
      </c>
      <c r="M743" s="184">
        <v>20.182500000000001</v>
      </c>
      <c r="N743" s="184">
        <v>25.107600000000001</v>
      </c>
      <c r="O743" s="184">
        <v>10.1616</v>
      </c>
      <c r="P743" s="184">
        <v>10.711499999999999</v>
      </c>
      <c r="Q743" s="184">
        <v>10.6462</v>
      </c>
      <c r="R743" s="184">
        <v>14.6036</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44438</v>
      </c>
      <c r="E746" s="184">
        <v>16.579999999999998</v>
      </c>
      <c r="F746" s="184">
        <v>0.30249999999999999</v>
      </c>
      <c r="G746" s="184">
        <v>0.30249999999999999</v>
      </c>
      <c r="H746" s="184">
        <v>0.36320000000000002</v>
      </c>
      <c r="I746" s="184">
        <v>0.1208</v>
      </c>
      <c r="J746" s="184">
        <v>0.91300000000000003</v>
      </c>
      <c r="K746" s="184">
        <v>2.5356000000000001</v>
      </c>
      <c r="L746" s="184">
        <v>4.2766999999999999</v>
      </c>
      <c r="M746" s="184">
        <v>10.607100000000001</v>
      </c>
      <c r="N746" s="184">
        <v>13.0969</v>
      </c>
      <c r="O746" s="184">
        <v>7.9972000000000003</v>
      </c>
      <c r="P746" s="184">
        <v>7.5496999999999996</v>
      </c>
      <c r="Q746" s="184">
        <v>7.7904999999999998</v>
      </c>
      <c r="R746" s="184">
        <v>9.0068999999999999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44438</v>
      </c>
      <c r="E747" s="184">
        <v>17.45</v>
      </c>
      <c r="F747" s="184">
        <v>0.34499999999999997</v>
      </c>
      <c r="G747" s="184">
        <v>0.34499999999999997</v>
      </c>
      <c r="H747" s="184">
        <v>0.34499999999999997</v>
      </c>
      <c r="I747" s="184">
        <v>0.17219999999999999</v>
      </c>
      <c r="J747" s="184">
        <v>0.98380000000000001</v>
      </c>
      <c r="K747" s="184">
        <v>2.7075</v>
      </c>
      <c r="L747" s="184">
        <v>4.5536000000000003</v>
      </c>
      <c r="M747" s="184">
        <v>11.1465</v>
      </c>
      <c r="N747" s="184">
        <v>13.754899999999999</v>
      </c>
      <c r="O747" s="184">
        <v>8.6822999999999997</v>
      </c>
      <c r="P747" s="184">
        <v>8.3186</v>
      </c>
      <c r="Q747" s="184">
        <v>8.6115999999999993</v>
      </c>
      <c r="R747" s="184">
        <v>9.6879000000000008</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44438</v>
      </c>
      <c r="E748" s="184">
        <v>20.558199999999999</v>
      </c>
      <c r="F748" s="184">
        <v>0.60729999999999995</v>
      </c>
      <c r="G748" s="184">
        <v>0.60729999999999995</v>
      </c>
      <c r="H748" s="184">
        <v>1.1623000000000001</v>
      </c>
      <c r="I748" s="184">
        <v>0.9204</v>
      </c>
      <c r="J748" s="184">
        <v>1.9454</v>
      </c>
      <c r="K748" s="184">
        <v>3.6800999999999999</v>
      </c>
      <c r="L748" s="184">
        <v>5.7934000000000001</v>
      </c>
      <c r="M748" s="184">
        <v>11.877700000000001</v>
      </c>
      <c r="N748" s="184">
        <v>16.648900000000001</v>
      </c>
      <c r="O748" s="184">
        <v>7.7084000000000001</v>
      </c>
      <c r="P748" s="184">
        <v>6.2892000000000001</v>
      </c>
      <c r="Q748" s="184">
        <v>7.1113</v>
      </c>
      <c r="R748" s="184">
        <v>11.742100000000001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44438</v>
      </c>
      <c r="E749" s="184">
        <v>22.325199999999999</v>
      </c>
      <c r="F749" s="184">
        <v>0.61519999999999997</v>
      </c>
      <c r="G749" s="184">
        <v>0.61519999999999997</v>
      </c>
      <c r="H749" s="184">
        <v>1.1815</v>
      </c>
      <c r="I749" s="184">
        <v>0.9587</v>
      </c>
      <c r="J749" s="184">
        <v>2.0337999999999998</v>
      </c>
      <c r="K749" s="184">
        <v>3.9605000000000001</v>
      </c>
      <c r="L749" s="184">
        <v>6.3059000000000003</v>
      </c>
      <c r="M749" s="184">
        <v>12.682399999999999</v>
      </c>
      <c r="N749" s="184">
        <v>17.7974</v>
      </c>
      <c r="O749" s="184">
        <v>9.0029000000000003</v>
      </c>
      <c r="P749" s="184">
        <v>7.6802999999999999</v>
      </c>
      <c r="Q749" s="184">
        <v>7.8825000000000003</v>
      </c>
      <c r="R749" s="184">
        <v>12.7903</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44438</v>
      </c>
      <c r="E750" s="184">
        <v>26.07</v>
      </c>
      <c r="F750" s="184">
        <v>0.46239999999999998</v>
      </c>
      <c r="G750" s="184">
        <v>0.46239999999999998</v>
      </c>
      <c r="H750" s="184">
        <v>0.92920000000000003</v>
      </c>
      <c r="I750" s="184">
        <v>0.69520000000000004</v>
      </c>
      <c r="J750" s="184">
        <v>1.9554</v>
      </c>
      <c r="K750" s="184">
        <v>4.1966000000000001</v>
      </c>
      <c r="L750" s="184">
        <v>6.7130999999999998</v>
      </c>
      <c r="M750" s="184">
        <v>11.4579</v>
      </c>
      <c r="N750" s="184">
        <v>14.9978</v>
      </c>
      <c r="O750" s="184">
        <v>8.2635000000000005</v>
      </c>
      <c r="P750" s="184">
        <v>7.7354000000000003</v>
      </c>
      <c r="Q750" s="184">
        <v>7.9458000000000002</v>
      </c>
      <c r="R750" s="184">
        <v>12.260400000000001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44438</v>
      </c>
      <c r="E751" s="184">
        <v>24.41</v>
      </c>
      <c r="F751" s="184">
        <v>0.45269999999999999</v>
      </c>
      <c r="G751" s="184">
        <v>0.45269999999999999</v>
      </c>
      <c r="H751" s="184">
        <v>0.90949999999999998</v>
      </c>
      <c r="I751" s="184">
        <v>0.65980000000000005</v>
      </c>
      <c r="J751" s="184">
        <v>1.8781000000000001</v>
      </c>
      <c r="K751" s="184">
        <v>3.9165999999999999</v>
      </c>
      <c r="L751" s="184">
        <v>6.1303999999999998</v>
      </c>
      <c r="M751" s="184">
        <v>10.602600000000001</v>
      </c>
      <c r="N751" s="184">
        <v>13.7995</v>
      </c>
      <c r="O751" s="184">
        <v>7.1473000000000004</v>
      </c>
      <c r="P751" s="184">
        <v>6.6893000000000002</v>
      </c>
      <c r="Q751" s="184">
        <v>6.9764999999999997</v>
      </c>
      <c r="R751" s="184">
        <v>11.101000000000001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44438</v>
      </c>
      <c r="E752" s="184">
        <v>12.9412</v>
      </c>
      <c r="F752" s="184">
        <v>0.49080000000000001</v>
      </c>
      <c r="G752" s="184">
        <v>0.49080000000000001</v>
      </c>
      <c r="H752" s="184">
        <v>1.1860999999999999</v>
      </c>
      <c r="I752" s="184">
        <v>0.52429999999999999</v>
      </c>
      <c r="J752" s="184">
        <v>1.2297</v>
      </c>
      <c r="K752" s="184">
        <v>4.2980999999999998</v>
      </c>
      <c r="L752" s="184">
        <v>7.5305999999999997</v>
      </c>
      <c r="M752" s="184">
        <v>11.5198</v>
      </c>
      <c r="N752" s="184">
        <v>15.457800000000001</v>
      </c>
      <c r="O752" s="184"/>
      <c r="P752" s="184"/>
      <c r="Q752" s="184">
        <v>10.933199999999999</v>
      </c>
      <c r="R752" s="184">
        <v>12.341200000000001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44438</v>
      </c>
      <c r="E753" s="184">
        <v>12.3809</v>
      </c>
      <c r="F753" s="184">
        <v>0.47799999999999998</v>
      </c>
      <c r="G753" s="184">
        <v>0.47799999999999998</v>
      </c>
      <c r="H753" s="184">
        <v>1.1544000000000001</v>
      </c>
      <c r="I753" s="184">
        <v>0.46010000000000001</v>
      </c>
      <c r="J753" s="184">
        <v>1.0859000000000001</v>
      </c>
      <c r="K753" s="184">
        <v>3.8509000000000002</v>
      </c>
      <c r="L753" s="184">
        <v>6.6078000000000001</v>
      </c>
      <c r="M753" s="184">
        <v>10.0867</v>
      </c>
      <c r="N753" s="184">
        <v>13.4884</v>
      </c>
      <c r="O753" s="184"/>
      <c r="P753" s="184"/>
      <c r="Q753" s="184">
        <v>8.9747000000000003</v>
      </c>
      <c r="R753" s="184">
        <v>10.3972</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44438</v>
      </c>
      <c r="E754" s="184">
        <v>17.666599999999999</v>
      </c>
      <c r="F754" s="184">
        <v>0.47199999999999998</v>
      </c>
      <c r="G754" s="184">
        <v>0.47199999999999998</v>
      </c>
      <c r="H754" s="184">
        <v>0.76890000000000003</v>
      </c>
      <c r="I754" s="184">
        <v>0.44979999999999998</v>
      </c>
      <c r="J754" s="184">
        <v>1.4051</v>
      </c>
      <c r="K754" s="184">
        <v>3.2246999999999999</v>
      </c>
      <c r="L754" s="184">
        <v>5.7842000000000002</v>
      </c>
      <c r="M754" s="184">
        <v>9.7748000000000008</v>
      </c>
      <c r="N754" s="184">
        <v>14.999000000000001</v>
      </c>
      <c r="O754" s="184">
        <v>8.2022999999999993</v>
      </c>
      <c r="P754" s="184">
        <v>8.6676000000000002</v>
      </c>
      <c r="Q754" s="184">
        <v>8.6170000000000009</v>
      </c>
      <c r="R754" s="184">
        <v>11.417299999999999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44438</v>
      </c>
      <c r="E755" s="184">
        <v>18.619499999999999</v>
      </c>
      <c r="F755" s="184">
        <v>0.47970000000000002</v>
      </c>
      <c r="G755" s="184">
        <v>0.47970000000000002</v>
      </c>
      <c r="H755" s="184">
        <v>0.78649999999999998</v>
      </c>
      <c r="I755" s="184">
        <v>0.48630000000000001</v>
      </c>
      <c r="J755" s="184">
        <v>1.4885999999999999</v>
      </c>
      <c r="K755" s="184">
        <v>3.4807999999999999</v>
      </c>
      <c r="L755" s="184">
        <v>6.3006000000000002</v>
      </c>
      <c r="M755" s="184">
        <v>10.574999999999999</v>
      </c>
      <c r="N755" s="184">
        <v>16.113499999999998</v>
      </c>
      <c r="O755" s="184">
        <v>9.1478000000000002</v>
      </c>
      <c r="P755" s="184">
        <v>9.5434999999999999</v>
      </c>
      <c r="Q755" s="184">
        <v>9.4489000000000001</v>
      </c>
      <c r="R755" s="184">
        <v>12.468500000000001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44438</v>
      </c>
      <c r="E756" s="184">
        <v>24.087</v>
      </c>
      <c r="F756" s="184">
        <v>0.74870000000000003</v>
      </c>
      <c r="G756" s="184">
        <v>0.74870000000000003</v>
      </c>
      <c r="H756" s="184">
        <v>1.6544000000000001</v>
      </c>
      <c r="I756" s="184">
        <v>0.88370000000000004</v>
      </c>
      <c r="J756" s="184">
        <v>1.8132999999999999</v>
      </c>
      <c r="K756" s="184">
        <v>5.8582999999999998</v>
      </c>
      <c r="L756" s="184">
        <v>10.632899999999999</v>
      </c>
      <c r="M756" s="184">
        <v>17.750299999999999</v>
      </c>
      <c r="N756" s="184">
        <v>24.693300000000001</v>
      </c>
      <c r="O756" s="184">
        <v>9.4094999999999995</v>
      </c>
      <c r="P756" s="184">
        <v>8.9085999999999999</v>
      </c>
      <c r="Q756" s="184">
        <v>9.3765999999999998</v>
      </c>
      <c r="R756" s="184">
        <v>15.739599999999999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44438</v>
      </c>
      <c r="E757" s="184">
        <v>22.475999999999999</v>
      </c>
      <c r="F757" s="184">
        <v>0.73950000000000005</v>
      </c>
      <c r="G757" s="184">
        <v>0.73950000000000005</v>
      </c>
      <c r="H757" s="184">
        <v>1.637</v>
      </c>
      <c r="I757" s="184">
        <v>0.84799999999999998</v>
      </c>
      <c r="J757" s="184">
        <v>1.7336</v>
      </c>
      <c r="K757" s="184">
        <v>5.6054000000000004</v>
      </c>
      <c r="L757" s="184">
        <v>10.1387</v>
      </c>
      <c r="M757" s="184">
        <v>17.0016</v>
      </c>
      <c r="N757" s="184">
        <v>23.630400000000002</v>
      </c>
      <c r="O757" s="184">
        <v>8.4276</v>
      </c>
      <c r="P757" s="184">
        <v>7.9993999999999996</v>
      </c>
      <c r="Q757" s="184">
        <v>8.5477000000000007</v>
      </c>
      <c r="R757" s="184">
        <v>14.709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44438</v>
      </c>
      <c r="E758" s="184">
        <v>16.576599999999999</v>
      </c>
      <c r="F758" s="184">
        <v>0.72430000000000005</v>
      </c>
      <c r="G758" s="184">
        <v>0.72430000000000005</v>
      </c>
      <c r="H758" s="184">
        <v>1.54</v>
      </c>
      <c r="I758" s="184">
        <v>0.97950000000000004</v>
      </c>
      <c r="J758" s="184">
        <v>2.8643999999999998</v>
      </c>
      <c r="K758" s="184">
        <v>6.6108000000000002</v>
      </c>
      <c r="L758" s="184">
        <v>11.573600000000001</v>
      </c>
      <c r="M758" s="184">
        <v>20.357500000000002</v>
      </c>
      <c r="N758" s="184">
        <v>27.409400000000002</v>
      </c>
      <c r="O758" s="184">
        <v>13.079599999999999</v>
      </c>
      <c r="P758" s="184"/>
      <c r="Q758" s="184">
        <v>11.6721</v>
      </c>
      <c r="R758" s="184">
        <v>18.712800000000001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44438</v>
      </c>
      <c r="E759" s="184">
        <v>15.1957</v>
      </c>
      <c r="F759" s="184">
        <v>0.70979999999999999</v>
      </c>
      <c r="G759" s="184">
        <v>0.70979999999999999</v>
      </c>
      <c r="H759" s="184">
        <v>1.5063</v>
      </c>
      <c r="I759" s="184">
        <v>0.91180000000000005</v>
      </c>
      <c r="J759" s="184">
        <v>2.7111000000000001</v>
      </c>
      <c r="K759" s="184">
        <v>6.1159999999999997</v>
      </c>
      <c r="L759" s="184">
        <v>10.5898</v>
      </c>
      <c r="M759" s="184">
        <v>18.828700000000001</v>
      </c>
      <c r="N759" s="184">
        <v>25.290199999999999</v>
      </c>
      <c r="O759" s="184">
        <v>11.181900000000001</v>
      </c>
      <c r="P759" s="184"/>
      <c r="Q759" s="184">
        <v>9.5704999999999991</v>
      </c>
      <c r="R759" s="184">
        <v>16.7852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44438</v>
      </c>
      <c r="E760" s="184">
        <v>14.744999999999999</v>
      </c>
      <c r="F760" s="184">
        <v>0.64159999999999995</v>
      </c>
      <c r="G760" s="184">
        <v>0.64159999999999995</v>
      </c>
      <c r="H760" s="184">
        <v>1.2776000000000001</v>
      </c>
      <c r="I760" s="184">
        <v>0.79290000000000005</v>
      </c>
      <c r="J760" s="184">
        <v>1.9921</v>
      </c>
      <c r="K760" s="184">
        <v>5.6611000000000002</v>
      </c>
      <c r="L760" s="184">
        <v>9.9224999999999994</v>
      </c>
      <c r="M760" s="184">
        <v>17.978899999999999</v>
      </c>
      <c r="N760" s="184">
        <v>24.8201</v>
      </c>
      <c r="O760" s="184"/>
      <c r="P760" s="184"/>
      <c r="Q760" s="184">
        <v>15.442600000000001</v>
      </c>
      <c r="R760" s="184">
        <v>18.312000000000001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44438</v>
      </c>
      <c r="E761" s="184">
        <v>14.311999999999999</v>
      </c>
      <c r="F761" s="184">
        <v>0.62570000000000003</v>
      </c>
      <c r="G761" s="184">
        <v>0.62570000000000003</v>
      </c>
      <c r="H761" s="184">
        <v>1.2522</v>
      </c>
      <c r="I761" s="184">
        <v>0.74619999999999997</v>
      </c>
      <c r="J761" s="184">
        <v>1.8937999999999999</v>
      </c>
      <c r="K761" s="184">
        <v>5.3747999999999996</v>
      </c>
      <c r="L761" s="184">
        <v>9.3521000000000001</v>
      </c>
      <c r="M761" s="184">
        <v>17.062000000000001</v>
      </c>
      <c r="N761" s="184">
        <v>23.528400000000001</v>
      </c>
      <c r="O761" s="184"/>
      <c r="P761" s="184"/>
      <c r="Q761" s="184">
        <v>14.177099999999999</v>
      </c>
      <c r="R761" s="184">
        <v>17.087399999999999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44438</v>
      </c>
      <c r="E762" s="184">
        <v>12.1905</v>
      </c>
      <c r="F762" s="184">
        <v>0.59160000000000001</v>
      </c>
      <c r="G762" s="184">
        <v>0.59160000000000001</v>
      </c>
      <c r="H762" s="184">
        <v>1.2264999999999999</v>
      </c>
      <c r="I762" s="184">
        <v>0.48630000000000001</v>
      </c>
      <c r="J762" s="184">
        <v>2.0202</v>
      </c>
      <c r="K762" s="184">
        <v>4.5354000000000001</v>
      </c>
      <c r="L762" s="184">
        <v>7.3788</v>
      </c>
      <c r="M762" s="184">
        <v>14.325200000000001</v>
      </c>
      <c r="N762" s="184">
        <v>18.196000000000002</v>
      </c>
      <c r="O762" s="184">
        <v>-1.9478</v>
      </c>
      <c r="P762" s="184">
        <v>2.3719000000000001</v>
      </c>
      <c r="Q762" s="184">
        <v>3.2160000000000002</v>
      </c>
      <c r="R762" s="184">
        <v>0.65269999999999995</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44438</v>
      </c>
      <c r="E763" s="184">
        <v>12.9688</v>
      </c>
      <c r="F763" s="184">
        <v>0.59730000000000005</v>
      </c>
      <c r="G763" s="184">
        <v>0.59730000000000005</v>
      </c>
      <c r="H763" s="184">
        <v>1.2412000000000001</v>
      </c>
      <c r="I763" s="184">
        <v>0.51849999999999996</v>
      </c>
      <c r="J763" s="184">
        <v>2.0972</v>
      </c>
      <c r="K763" s="184">
        <v>4.7671000000000001</v>
      </c>
      <c r="L763" s="184">
        <v>7.8361000000000001</v>
      </c>
      <c r="M763" s="184">
        <v>15.044</v>
      </c>
      <c r="N763" s="184">
        <v>19.1799</v>
      </c>
      <c r="O763" s="184">
        <v>-1.1277999999999999</v>
      </c>
      <c r="P763" s="184">
        <v>3.3672</v>
      </c>
      <c r="Q763" s="184">
        <v>4.2419000000000002</v>
      </c>
      <c r="R763" s="184">
        <v>1.4681999999999999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44438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44438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44438</v>
      </c>
      <c r="E768" s="184">
        <v>38.862000000000002</v>
      </c>
      <c r="F768" s="184">
        <v>0.6331</v>
      </c>
      <c r="G768" s="184">
        <v>0.6331</v>
      </c>
      <c r="H768" s="184">
        <v>1.6088</v>
      </c>
      <c r="I768" s="184">
        <v>0.58099999999999996</v>
      </c>
      <c r="J768" s="184">
        <v>1.0862000000000001</v>
      </c>
      <c r="K768" s="184">
        <v>4.0281000000000002</v>
      </c>
      <c r="L768" s="184">
        <v>7.7828999999999997</v>
      </c>
      <c r="M768" s="184">
        <v>13.3224</v>
      </c>
      <c r="N768" s="184">
        <v>18.796099999999999</v>
      </c>
      <c r="O768" s="184">
        <v>7.5025000000000004</v>
      </c>
      <c r="P768" s="184">
        <v>7.5265000000000004</v>
      </c>
      <c r="Q768" s="184">
        <v>8.0282999999999998</v>
      </c>
      <c r="R768" s="184">
        <v>10.4724</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44438</v>
      </c>
      <c r="E769" s="184">
        <v>42.646000000000001</v>
      </c>
      <c r="F769" s="184">
        <v>0.64359999999999995</v>
      </c>
      <c r="G769" s="184">
        <v>0.64359999999999995</v>
      </c>
      <c r="H769" s="184">
        <v>1.6325000000000001</v>
      </c>
      <c r="I769" s="184">
        <v>0.62690000000000001</v>
      </c>
      <c r="J769" s="184">
        <v>1.1897</v>
      </c>
      <c r="K769" s="184">
        <v>4.3978999999999999</v>
      </c>
      <c r="L769" s="184">
        <v>8.5597999999999992</v>
      </c>
      <c r="M769" s="184">
        <v>14.5486</v>
      </c>
      <c r="N769" s="184">
        <v>20.460100000000001</v>
      </c>
      <c r="O769" s="184">
        <v>8.7326999999999995</v>
      </c>
      <c r="P769" s="184">
        <v>8.8285999999999998</v>
      </c>
      <c r="Q769" s="184">
        <v>9.8437999999999999</v>
      </c>
      <c r="R769" s="184">
        <v>11.8535</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44438</v>
      </c>
      <c r="E770" s="184">
        <v>47.882300000000001</v>
      </c>
      <c r="F770" s="184">
        <v>1.0680000000000001</v>
      </c>
      <c r="G770" s="184">
        <v>1.0680000000000001</v>
      </c>
      <c r="H770" s="184">
        <v>1.7575000000000001</v>
      </c>
      <c r="I770" s="184">
        <v>0.47760000000000002</v>
      </c>
      <c r="J770" s="184">
        <v>1.8027</v>
      </c>
      <c r="K770" s="184">
        <v>5.6327999999999996</v>
      </c>
      <c r="L770" s="184">
        <v>8.7423000000000002</v>
      </c>
      <c r="M770" s="184">
        <v>16.474699999999999</v>
      </c>
      <c r="N770" s="184">
        <v>23.140799999999999</v>
      </c>
      <c r="O770" s="184">
        <v>10.346399999999999</v>
      </c>
      <c r="P770" s="184">
        <v>9.2828999999999997</v>
      </c>
      <c r="Q770" s="184">
        <v>8.4600000000000009</v>
      </c>
      <c r="R770" s="184">
        <v>15.5282</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44438</v>
      </c>
      <c r="E771" s="184">
        <v>52.131599999999999</v>
      </c>
      <c r="F771" s="184">
        <v>1.0793999999999999</v>
      </c>
      <c r="G771" s="184">
        <v>1.0793999999999999</v>
      </c>
      <c r="H771" s="184">
        <v>1.7863</v>
      </c>
      <c r="I771" s="184">
        <v>0.53520000000000001</v>
      </c>
      <c r="J771" s="184">
        <v>1.9272</v>
      </c>
      <c r="K771" s="184">
        <v>6.0233999999999996</v>
      </c>
      <c r="L771" s="184">
        <v>9.5498999999999992</v>
      </c>
      <c r="M771" s="184">
        <v>17.730899999999998</v>
      </c>
      <c r="N771" s="184">
        <v>24.881399999999999</v>
      </c>
      <c r="O771" s="184">
        <v>11.773400000000001</v>
      </c>
      <c r="P771" s="184">
        <v>10.559100000000001</v>
      </c>
      <c r="Q771" s="184">
        <v>9.2593999999999994</v>
      </c>
      <c r="R771" s="184">
        <v>17.0002</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44438</v>
      </c>
      <c r="E772" s="184">
        <v>47.882300000000001</v>
      </c>
      <c r="F772" s="184">
        <v>1.0680000000000001</v>
      </c>
      <c r="G772" s="184">
        <v>1.0680000000000001</v>
      </c>
      <c r="H772" s="184">
        <v>1.7575000000000001</v>
      </c>
      <c r="I772" s="184">
        <v>0.47760000000000002</v>
      </c>
      <c r="J772" s="184">
        <v>1.8027</v>
      </c>
      <c r="K772" s="184">
        <v>5.6327999999999996</v>
      </c>
      <c r="L772" s="184">
        <v>8.7423000000000002</v>
      </c>
      <c r="M772" s="184">
        <v>16.474699999999999</v>
      </c>
      <c r="N772" s="184">
        <v>23.140799999999999</v>
      </c>
      <c r="O772" s="184">
        <v>10.346399999999999</v>
      </c>
      <c r="P772" s="184">
        <v>9.2828999999999997</v>
      </c>
      <c r="Q772" s="184">
        <v>8.4600000000000009</v>
      </c>
      <c r="R772" s="184">
        <v>15.5282</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44438</v>
      </c>
      <c r="E773" s="184">
        <v>47.882300000000001</v>
      </c>
      <c r="F773" s="184">
        <v>1.0680000000000001</v>
      </c>
      <c r="G773" s="184">
        <v>1.0680000000000001</v>
      </c>
      <c r="H773" s="184">
        <v>1.7575000000000001</v>
      </c>
      <c r="I773" s="184">
        <v>0.47760000000000002</v>
      </c>
      <c r="J773" s="184">
        <v>1.8027</v>
      </c>
      <c r="K773" s="184">
        <v>5.6327999999999996</v>
      </c>
      <c r="L773" s="184">
        <v>8.7423000000000002</v>
      </c>
      <c r="M773" s="184">
        <v>16.474699999999999</v>
      </c>
      <c r="N773" s="184">
        <v>23.140799999999999</v>
      </c>
      <c r="O773" s="184">
        <v>10.346399999999999</v>
      </c>
      <c r="P773" s="184">
        <v>9.2828999999999997</v>
      </c>
      <c r="Q773" s="184">
        <v>8.4600000000000009</v>
      </c>
      <c r="R773" s="184">
        <v>15.5282</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44438</v>
      </c>
      <c r="E774" s="184">
        <v>18.2532</v>
      </c>
      <c r="F774" s="184">
        <v>0.4778</v>
      </c>
      <c r="G774" s="184">
        <v>0.4778</v>
      </c>
      <c r="H774" s="184">
        <v>1.0217000000000001</v>
      </c>
      <c r="I774" s="184">
        <v>0.63739999999999997</v>
      </c>
      <c r="J774" s="184">
        <v>2.1124000000000001</v>
      </c>
      <c r="K774" s="184">
        <v>3.9956</v>
      </c>
      <c r="L774" s="184">
        <v>8.0774000000000008</v>
      </c>
      <c r="M774" s="184">
        <v>15.244300000000001</v>
      </c>
      <c r="N774" s="184">
        <v>22.324100000000001</v>
      </c>
      <c r="O774" s="184">
        <v>10.3477</v>
      </c>
      <c r="P774" s="184">
        <v>9.7019000000000002</v>
      </c>
      <c r="Q774" s="184">
        <v>10.0802</v>
      </c>
      <c r="R774" s="184">
        <v>15.138199999999999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44438</v>
      </c>
      <c r="E775" s="184">
        <v>16.897300000000001</v>
      </c>
      <c r="F775" s="184">
        <v>0.4733</v>
      </c>
      <c r="G775" s="184">
        <v>0.4733</v>
      </c>
      <c r="H775" s="184">
        <v>1.0108999999999999</v>
      </c>
      <c r="I775" s="184">
        <v>0.61570000000000003</v>
      </c>
      <c r="J775" s="184">
        <v>2.0621</v>
      </c>
      <c r="K775" s="184">
        <v>3.8351000000000002</v>
      </c>
      <c r="L775" s="184">
        <v>7.7229000000000001</v>
      </c>
      <c r="M775" s="184">
        <v>14.6676</v>
      </c>
      <c r="N775" s="184">
        <v>21.503</v>
      </c>
      <c r="O775" s="184">
        <v>9.4906000000000006</v>
      </c>
      <c r="P775" s="184">
        <v>8.4985999999999997</v>
      </c>
      <c r="Q775" s="184">
        <v>8.7324000000000002</v>
      </c>
      <c r="R775" s="184">
        <v>14.387600000000001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44438</v>
      </c>
      <c r="E776" s="184">
        <v>13.055099999999999</v>
      </c>
      <c r="F776" s="184">
        <v>0.58320000000000005</v>
      </c>
      <c r="G776" s="184">
        <v>0.58320000000000005</v>
      </c>
      <c r="H776" s="184">
        <v>1.1349</v>
      </c>
      <c r="I776" s="184">
        <v>0.69730000000000003</v>
      </c>
      <c r="J776" s="184">
        <v>2.3936999999999999</v>
      </c>
      <c r="K776" s="184">
        <v>4.5571000000000002</v>
      </c>
      <c r="L776" s="184">
        <v>7.0019999999999998</v>
      </c>
      <c r="M776" s="184">
        <v>11.974399999999999</v>
      </c>
      <c r="N776" s="184">
        <v>16.595700000000001</v>
      </c>
      <c r="O776" s="184"/>
      <c r="P776" s="184"/>
      <c r="Q776" s="184">
        <v>10.2521</v>
      </c>
      <c r="R776" s="184">
        <v>11.5115</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44438</v>
      </c>
      <c r="E777" s="184">
        <v>12.4473</v>
      </c>
      <c r="F777" s="184">
        <v>0.56879999999999997</v>
      </c>
      <c r="G777" s="184">
        <v>0.56879999999999997</v>
      </c>
      <c r="H777" s="184">
        <v>1.1013999999999999</v>
      </c>
      <c r="I777" s="184">
        <v>0.63139999999999996</v>
      </c>
      <c r="J777" s="184">
        <v>2.2465999999999999</v>
      </c>
      <c r="K777" s="184">
        <v>4.0997000000000003</v>
      </c>
      <c r="L777" s="184">
        <v>6.0824999999999996</v>
      </c>
      <c r="M777" s="184">
        <v>10.552300000000001</v>
      </c>
      <c r="N777" s="184">
        <v>14.6699</v>
      </c>
      <c r="O777" s="184"/>
      <c r="P777" s="184"/>
      <c r="Q777" s="184">
        <v>8.3445</v>
      </c>
      <c r="R777" s="184">
        <v>9.6123999999999992</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44438</v>
      </c>
      <c r="E778" s="184">
        <v>44.057699999999997</v>
      </c>
      <c r="F778" s="184">
        <v>0.52039999999999997</v>
      </c>
      <c r="G778" s="184">
        <v>0.52039999999999997</v>
      </c>
      <c r="H778" s="184">
        <v>1.1212</v>
      </c>
      <c r="I778" s="184">
        <v>0.66879999999999995</v>
      </c>
      <c r="J778" s="184">
        <v>2.4281000000000001</v>
      </c>
      <c r="K778" s="184">
        <v>4.7423999999999999</v>
      </c>
      <c r="L778" s="184">
        <v>6.9363999999999999</v>
      </c>
      <c r="M778" s="184">
        <v>12.771000000000001</v>
      </c>
      <c r="N778" s="184">
        <v>17.987200000000001</v>
      </c>
      <c r="O778" s="184">
        <v>8.9033999999999995</v>
      </c>
      <c r="P778" s="184">
        <v>7.9269999999999996</v>
      </c>
      <c r="Q778" s="184">
        <v>8.5768000000000004</v>
      </c>
      <c r="R778" s="184">
        <v>12.193300000000001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44438</v>
      </c>
      <c r="E779" s="184">
        <v>53.251523091743898</v>
      </c>
      <c r="F779" s="184">
        <v>0.50960000000000005</v>
      </c>
      <c r="G779" s="184">
        <v>0.50960000000000005</v>
      </c>
      <c r="H779" s="184">
        <v>1.0964</v>
      </c>
      <c r="I779" s="184">
        <v>0.61729999999999996</v>
      </c>
      <c r="J779" s="184">
        <v>2.3247</v>
      </c>
      <c r="K779" s="184">
        <v>4.4383999999999997</v>
      </c>
      <c r="L779" s="184">
        <v>6.3428000000000004</v>
      </c>
      <c r="M779" s="184">
        <v>11.826000000000001</v>
      </c>
      <c r="N779" s="184">
        <v>16.671399999999998</v>
      </c>
      <c r="O779" s="184">
        <v>7.7432999999999996</v>
      </c>
      <c r="P779" s="184">
        <v>6.7675999999999998</v>
      </c>
      <c r="Q779" s="184">
        <v>7.9069000000000003</v>
      </c>
      <c r="R779" s="184">
        <v>10.9674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44438</v>
      </c>
      <c r="E780" s="184">
        <v>13.33</v>
      </c>
      <c r="F780" s="184">
        <v>0.3765</v>
      </c>
      <c r="G780" s="184">
        <v>0.3765</v>
      </c>
      <c r="H780" s="184">
        <v>0.75590000000000002</v>
      </c>
      <c r="I780" s="184">
        <v>0.67979999999999996</v>
      </c>
      <c r="J780" s="184">
        <v>2.3024</v>
      </c>
      <c r="K780" s="184">
        <v>3.9782000000000002</v>
      </c>
      <c r="L780" s="184">
        <v>6.2998000000000003</v>
      </c>
      <c r="M780" s="184">
        <v>10.4391</v>
      </c>
      <c r="N780" s="184">
        <v>15.411300000000001</v>
      </c>
      <c r="O780" s="184">
        <v>9.8628</v>
      </c>
      <c r="P780" s="184"/>
      <c r="Q780" s="184">
        <v>9.8475999999999999</v>
      </c>
      <c r="R780" s="184">
        <v>12.0174</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44438</v>
      </c>
      <c r="E781" s="184">
        <v>13.09</v>
      </c>
      <c r="F781" s="184">
        <v>0.38340000000000002</v>
      </c>
      <c r="G781" s="184">
        <v>0.38340000000000002</v>
      </c>
      <c r="H781" s="184">
        <v>0.76980000000000004</v>
      </c>
      <c r="I781" s="184">
        <v>0.69230000000000003</v>
      </c>
      <c r="J781" s="184">
        <v>2.2656000000000001</v>
      </c>
      <c r="K781" s="184">
        <v>3.8889</v>
      </c>
      <c r="L781" s="184">
        <v>5.9919000000000002</v>
      </c>
      <c r="M781" s="184">
        <v>10</v>
      </c>
      <c r="N781" s="184">
        <v>14.8246</v>
      </c>
      <c r="O781" s="184">
        <v>9.2001000000000008</v>
      </c>
      <c r="P781" s="184"/>
      <c r="Q781" s="184">
        <v>9.1974</v>
      </c>
      <c r="R781" s="184">
        <v>11.425599999999999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44438</v>
      </c>
      <c r="E782" s="184">
        <v>13.132999999999999</v>
      </c>
      <c r="F782" s="184">
        <v>0.6129</v>
      </c>
      <c r="G782" s="184">
        <v>0.6129</v>
      </c>
      <c r="H782" s="184">
        <v>0.97489999999999999</v>
      </c>
      <c r="I782" s="184">
        <v>0.3377</v>
      </c>
      <c r="J782" s="184">
        <v>2.0672999999999999</v>
      </c>
      <c r="K782" s="184">
        <v>3.6518000000000002</v>
      </c>
      <c r="L782" s="184">
        <v>8.0007999999999999</v>
      </c>
      <c r="M782" s="184">
        <v>15.784700000000001</v>
      </c>
      <c r="N782" s="184">
        <v>21.1219</v>
      </c>
      <c r="O782" s="184">
        <v>9.5010999999999992</v>
      </c>
      <c r="P782" s="184"/>
      <c r="Q782" s="184">
        <v>9.5010999999999992</v>
      </c>
      <c r="R782" s="184">
        <v>13.2821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44438</v>
      </c>
      <c r="E783" s="184">
        <v>12.769399999999999</v>
      </c>
      <c r="F783" s="184">
        <v>0.60670000000000002</v>
      </c>
      <c r="G783" s="184">
        <v>0.60670000000000002</v>
      </c>
      <c r="H783" s="184">
        <v>0.95979999999999999</v>
      </c>
      <c r="I783" s="184">
        <v>0.30640000000000001</v>
      </c>
      <c r="J783" s="184">
        <v>1.9936</v>
      </c>
      <c r="K783" s="184">
        <v>3.4302999999999999</v>
      </c>
      <c r="L783" s="184">
        <v>7.5462999999999996</v>
      </c>
      <c r="M783" s="184">
        <v>15.0562</v>
      </c>
      <c r="N783" s="184">
        <v>20.1023</v>
      </c>
      <c r="O783" s="184">
        <v>8.4819999999999993</v>
      </c>
      <c r="P783" s="184"/>
      <c r="Q783" s="184">
        <v>8.4819999999999993</v>
      </c>
      <c r="R783" s="184">
        <v>12.3879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0.56558200000000003</v>
      </c>
      <c r="G784" s="186">
        <v>0.56558200000000003</v>
      </c>
      <c r="H784" s="186">
        <v>1.110382</v>
      </c>
      <c r="I784" s="186">
        <v>0.62842799999999988</v>
      </c>
      <c r="J784" s="186">
        <v>1.8169760000000001</v>
      </c>
      <c r="K784" s="186">
        <v>4.5257840000000007</v>
      </c>
      <c r="L784" s="186">
        <v>7.5626739999999995</v>
      </c>
      <c r="M784" s="186">
        <v>13.514113999999998</v>
      </c>
      <c r="N784" s="186">
        <v>18.697678000000007</v>
      </c>
      <c r="O784" s="186">
        <v>8.7553024999999991</v>
      </c>
      <c r="P784" s="186">
        <v>8.3694750000000031</v>
      </c>
      <c r="Q784" s="186">
        <v>8.7338739999999984</v>
      </c>
      <c r="R784" s="186">
        <v>12.830760416666669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0.55075000000000007</v>
      </c>
      <c r="G785" s="186">
        <v>0.55075000000000007</v>
      </c>
      <c r="H785" s="186">
        <v>1.12805</v>
      </c>
      <c r="I785" s="186">
        <v>0.62914999999999999</v>
      </c>
      <c r="J785" s="186">
        <v>1.88595</v>
      </c>
      <c r="K785" s="186">
        <v>4.5379500000000004</v>
      </c>
      <c r="L785" s="186">
        <v>7.7529000000000003</v>
      </c>
      <c r="M785" s="186">
        <v>14.436900000000001</v>
      </c>
      <c r="N785" s="186">
        <v>19.04055</v>
      </c>
      <c r="O785" s="186">
        <v>9.214500000000001</v>
      </c>
      <c r="P785" s="186">
        <v>8.7481000000000009</v>
      </c>
      <c r="Q785" s="186">
        <v>8.9666999999999994</v>
      </c>
      <c r="R785" s="186">
        <v>12.840350000000001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44438</v>
      </c>
      <c r="E788" s="184">
        <v>1115.9100000000001</v>
      </c>
      <c r="F788" s="184">
        <v>1.6375999999999999</v>
      </c>
      <c r="G788" s="184">
        <v>1.6375999999999999</v>
      </c>
      <c r="H788" s="184">
        <v>2.9247000000000001</v>
      </c>
      <c r="I788" s="184">
        <v>1.4215</v>
      </c>
      <c r="J788" s="184">
        <v>3.4361000000000002</v>
      </c>
      <c r="K788" s="184">
        <v>10.7537</v>
      </c>
      <c r="L788" s="184">
        <v>20.363099999999999</v>
      </c>
      <c r="M788" s="184">
        <v>34.692</v>
      </c>
      <c r="N788" s="184">
        <v>51.229900000000001</v>
      </c>
      <c r="O788" s="184">
        <v>14.136799999999999</v>
      </c>
      <c r="P788" s="184">
        <v>14.4292</v>
      </c>
      <c r="Q788" s="184">
        <v>22.724699999999999</v>
      </c>
      <c r="R788" s="184">
        <v>28.1813</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44438</v>
      </c>
      <c r="E789" s="184">
        <v>1207.71</v>
      </c>
      <c r="F789" s="184">
        <v>1.6445000000000001</v>
      </c>
      <c r="G789" s="184">
        <v>1.6445000000000001</v>
      </c>
      <c r="H789" s="184">
        <v>2.9432999999999998</v>
      </c>
      <c r="I789" s="184">
        <v>1.4583999999999999</v>
      </c>
      <c r="J789" s="184">
        <v>3.5186000000000002</v>
      </c>
      <c r="K789" s="184">
        <v>11.0252</v>
      </c>
      <c r="L789" s="184">
        <v>20.865300000000001</v>
      </c>
      <c r="M789" s="184">
        <v>35.528700000000001</v>
      </c>
      <c r="N789" s="184">
        <v>52.5137</v>
      </c>
      <c r="O789" s="184">
        <v>15.1502</v>
      </c>
      <c r="P789" s="184">
        <v>15.558199999999999</v>
      </c>
      <c r="Q789" s="184">
        <v>18.4434</v>
      </c>
      <c r="R789" s="184">
        <v>29.2912</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44438</v>
      </c>
      <c r="E790" s="184">
        <v>19.78</v>
      </c>
      <c r="F790" s="184">
        <v>1.4879</v>
      </c>
      <c r="G790" s="184">
        <v>1.4879</v>
      </c>
      <c r="H790" s="184">
        <v>3.3437999999999999</v>
      </c>
      <c r="I790" s="184">
        <v>3.8866000000000001</v>
      </c>
      <c r="J790" s="184">
        <v>6.9188999999999998</v>
      </c>
      <c r="K790" s="184">
        <v>15.3353</v>
      </c>
      <c r="L790" s="184">
        <v>22.628599999999999</v>
      </c>
      <c r="M790" s="184">
        <v>34.101700000000001</v>
      </c>
      <c r="N790" s="184">
        <v>51.920099999999998</v>
      </c>
      <c r="O790" s="184">
        <v>18.906099999999999</v>
      </c>
      <c r="P790" s="184"/>
      <c r="Q790" s="184">
        <v>19.7392</v>
      </c>
      <c r="R790" s="184">
        <v>28.6114</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44438</v>
      </c>
      <c r="E791" s="184">
        <v>18.690000000000001</v>
      </c>
      <c r="F791" s="184">
        <v>1.4658</v>
      </c>
      <c r="G791" s="184">
        <v>1.4658</v>
      </c>
      <c r="H791" s="184">
        <v>3.3738999999999999</v>
      </c>
      <c r="I791" s="184">
        <v>3.8332999999999999</v>
      </c>
      <c r="J791" s="184">
        <v>6.8</v>
      </c>
      <c r="K791" s="184">
        <v>14.944599999999999</v>
      </c>
      <c r="L791" s="184">
        <v>21.9178</v>
      </c>
      <c r="M791" s="184">
        <v>32.835799999999999</v>
      </c>
      <c r="N791" s="184">
        <v>50</v>
      </c>
      <c r="O791" s="184">
        <v>17.182500000000001</v>
      </c>
      <c r="P791" s="184"/>
      <c r="Q791" s="184">
        <v>17.96</v>
      </c>
      <c r="R791" s="184">
        <v>26.8919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44438</v>
      </c>
      <c r="E792" s="184">
        <v>18.829999999999998</v>
      </c>
      <c r="F792" s="184">
        <v>1.4000999999999999</v>
      </c>
      <c r="G792" s="184">
        <v>1.4000999999999999</v>
      </c>
      <c r="H792" s="184">
        <v>3.8037000000000001</v>
      </c>
      <c r="I792" s="184">
        <v>1.8388</v>
      </c>
      <c r="J792" s="184">
        <v>0.80300000000000005</v>
      </c>
      <c r="K792" s="184">
        <v>12.216900000000001</v>
      </c>
      <c r="L792" s="184">
        <v>28.095199999999998</v>
      </c>
      <c r="M792" s="184">
        <v>44.7348</v>
      </c>
      <c r="N792" s="184">
        <v>65.030699999999996</v>
      </c>
      <c r="O792" s="184"/>
      <c r="P792" s="184"/>
      <c r="Q792" s="184">
        <v>71.768000000000001</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44438</v>
      </c>
      <c r="E793" s="184">
        <v>18.440000000000001</v>
      </c>
      <c r="F793" s="184">
        <v>1.4300999999999999</v>
      </c>
      <c r="G793" s="184">
        <v>1.4300999999999999</v>
      </c>
      <c r="H793" s="184">
        <v>3.7704</v>
      </c>
      <c r="I793" s="184">
        <v>1.8222</v>
      </c>
      <c r="J793" s="184">
        <v>0.65500000000000003</v>
      </c>
      <c r="K793" s="184">
        <v>11.7576</v>
      </c>
      <c r="L793" s="184">
        <v>27.084800000000001</v>
      </c>
      <c r="M793" s="184">
        <v>42.835000000000001</v>
      </c>
      <c r="N793" s="184">
        <v>62.181199999999997</v>
      </c>
      <c r="O793" s="184"/>
      <c r="P793" s="184"/>
      <c r="Q793" s="184">
        <v>68.722399999999993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44438</v>
      </c>
      <c r="E794" s="184">
        <v>235.17</v>
      </c>
      <c r="F794" s="184">
        <v>1.9376</v>
      </c>
      <c r="G794" s="184">
        <v>1.9376</v>
      </c>
      <c r="H794" s="184">
        <v>3.5078999999999998</v>
      </c>
      <c r="I794" s="184">
        <v>2.7391999999999999</v>
      </c>
      <c r="J794" s="184">
        <v>5.9276999999999997</v>
      </c>
      <c r="K794" s="184">
        <v>13.757099999999999</v>
      </c>
      <c r="L794" s="184">
        <v>22.503499999999999</v>
      </c>
      <c r="M794" s="184">
        <v>36.385800000000003</v>
      </c>
      <c r="N794" s="184">
        <v>51.380800000000001</v>
      </c>
      <c r="O794" s="184">
        <v>18.973600000000001</v>
      </c>
      <c r="P794" s="184">
        <v>18.537199999999999</v>
      </c>
      <c r="Q794" s="184">
        <v>16.219100000000001</v>
      </c>
      <c r="R794" s="184">
        <v>32.971600000000002</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44438</v>
      </c>
      <c r="E795" s="184">
        <v>219.93</v>
      </c>
      <c r="F795" s="184">
        <v>1.9233</v>
      </c>
      <c r="G795" s="184">
        <v>1.9233</v>
      </c>
      <c r="H795" s="184">
        <v>3.4769999999999999</v>
      </c>
      <c r="I795" s="184">
        <v>2.6798999999999999</v>
      </c>
      <c r="J795" s="184">
        <v>5.7965999999999998</v>
      </c>
      <c r="K795" s="184">
        <v>13.3485</v>
      </c>
      <c r="L795" s="184">
        <v>21.669599999999999</v>
      </c>
      <c r="M795" s="184">
        <v>35.025799999999997</v>
      </c>
      <c r="N795" s="184">
        <v>49.429299999999998</v>
      </c>
      <c r="O795" s="184">
        <v>17.628</v>
      </c>
      <c r="P795" s="184">
        <v>17.4147</v>
      </c>
      <c r="Q795" s="184">
        <v>18.770299999999999</v>
      </c>
      <c r="R795" s="184">
        <v>31.2315</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44438</v>
      </c>
      <c r="E796" s="184">
        <v>70.355000000000004</v>
      </c>
      <c r="F796" s="184">
        <v>1.5869</v>
      </c>
      <c r="G796" s="184">
        <v>1.5869</v>
      </c>
      <c r="H796" s="184">
        <v>3.4998</v>
      </c>
      <c r="I796" s="184">
        <v>2.2765</v>
      </c>
      <c r="J796" s="184">
        <v>3.7991000000000001</v>
      </c>
      <c r="K796" s="184">
        <v>13.5619</v>
      </c>
      <c r="L796" s="184">
        <v>22.652999999999999</v>
      </c>
      <c r="M796" s="184">
        <v>39.695799999999998</v>
      </c>
      <c r="N796" s="184">
        <v>56.755499999999998</v>
      </c>
      <c r="O796" s="184">
        <v>19.101700000000001</v>
      </c>
      <c r="P796" s="184">
        <v>17.596599999999999</v>
      </c>
      <c r="Q796" s="184">
        <v>17.154</v>
      </c>
      <c r="R796" s="184">
        <v>32.341900000000003</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44438</v>
      </c>
      <c r="E797" s="184">
        <v>194.41894849953599</v>
      </c>
      <c r="F797" s="184">
        <v>1.5865</v>
      </c>
      <c r="G797" s="184">
        <v>1.5865</v>
      </c>
      <c r="H797" s="184">
        <v>3.5001000000000002</v>
      </c>
      <c r="I797" s="184">
        <v>2.2766000000000002</v>
      </c>
      <c r="J797" s="184">
        <v>3.7989000000000002</v>
      </c>
      <c r="K797" s="184">
        <v>13.5627</v>
      </c>
      <c r="L797" s="184">
        <v>22.655000000000001</v>
      </c>
      <c r="M797" s="184">
        <v>39.697800000000001</v>
      </c>
      <c r="N797" s="184">
        <v>56.759099999999997</v>
      </c>
      <c r="O797" s="184">
        <v>18.018599999999999</v>
      </c>
      <c r="P797" s="184">
        <v>16.9558</v>
      </c>
      <c r="Q797" s="184">
        <v>16.787600000000001</v>
      </c>
      <c r="R797" s="184">
        <v>31.396699999999999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44438</v>
      </c>
      <c r="E798" s="184">
        <v>65.965999999999994</v>
      </c>
      <c r="F798" s="184">
        <v>1.5768</v>
      </c>
      <c r="G798" s="184">
        <v>1.5768</v>
      </c>
      <c r="H798" s="184">
        <v>3.4761000000000002</v>
      </c>
      <c r="I798" s="184">
        <v>2.2301000000000002</v>
      </c>
      <c r="J798" s="184">
        <v>3.6989000000000001</v>
      </c>
      <c r="K798" s="184">
        <v>13.2561</v>
      </c>
      <c r="L798" s="184">
        <v>22.014600000000002</v>
      </c>
      <c r="M798" s="184">
        <v>38.613199999999999</v>
      </c>
      <c r="N798" s="184">
        <v>55.155700000000003</v>
      </c>
      <c r="O798" s="184">
        <v>17.998799999999999</v>
      </c>
      <c r="P798" s="184">
        <v>16.599699999999999</v>
      </c>
      <c r="Q798" s="184">
        <v>14.1648</v>
      </c>
      <c r="R798" s="184">
        <v>31.022200000000002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44438</v>
      </c>
      <c r="E799" s="184">
        <v>822.72523659011699</v>
      </c>
      <c r="F799" s="184">
        <v>1.5771999999999999</v>
      </c>
      <c r="G799" s="184">
        <v>1.5771999999999999</v>
      </c>
      <c r="H799" s="184">
        <v>3.4767000000000001</v>
      </c>
      <c r="I799" s="184">
        <v>2.2307000000000001</v>
      </c>
      <c r="J799" s="184">
        <v>3.7</v>
      </c>
      <c r="K799" s="184">
        <v>13.2563</v>
      </c>
      <c r="L799" s="184">
        <v>22.017600000000002</v>
      </c>
      <c r="M799" s="184">
        <v>38.616300000000003</v>
      </c>
      <c r="N799" s="184">
        <v>55.159700000000001</v>
      </c>
      <c r="O799" s="184">
        <v>16.917999999999999</v>
      </c>
      <c r="P799" s="184">
        <v>15.9579</v>
      </c>
      <c r="Q799" s="184">
        <v>19.851700000000001</v>
      </c>
      <c r="R799" s="184">
        <v>30.0823</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44438</v>
      </c>
      <c r="E800" s="184">
        <v>23.934000000000001</v>
      </c>
      <c r="F800" s="184">
        <v>1.4970000000000001</v>
      </c>
      <c r="G800" s="184">
        <v>1.4970000000000001</v>
      </c>
      <c r="H800" s="184">
        <v>2.9729000000000001</v>
      </c>
      <c r="I800" s="184">
        <v>1.7170000000000001</v>
      </c>
      <c r="J800" s="184">
        <v>2.9331</v>
      </c>
      <c r="K800" s="184">
        <v>11.951000000000001</v>
      </c>
      <c r="L800" s="184">
        <v>19.157599999999999</v>
      </c>
      <c r="M800" s="184">
        <v>38.187100000000001</v>
      </c>
      <c r="N800" s="184">
        <v>53.797699999999999</v>
      </c>
      <c r="O800" s="184">
        <v>15.625</v>
      </c>
      <c r="P800" s="184">
        <v>17.1374</v>
      </c>
      <c r="Q800" s="184">
        <v>14.1936</v>
      </c>
      <c r="R800" s="184">
        <v>28.472300000000001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44438</v>
      </c>
      <c r="E801" s="184">
        <v>22.036999999999999</v>
      </c>
      <c r="F801" s="184">
        <v>1.4827999999999999</v>
      </c>
      <c r="G801" s="184">
        <v>1.4827999999999999</v>
      </c>
      <c r="H801" s="184">
        <v>2.9382000000000001</v>
      </c>
      <c r="I801" s="184">
        <v>1.6514</v>
      </c>
      <c r="J801" s="184">
        <v>2.7797000000000001</v>
      </c>
      <c r="K801" s="184">
        <v>11.4443</v>
      </c>
      <c r="L801" s="184">
        <v>18.091200000000001</v>
      </c>
      <c r="M801" s="184">
        <v>36.350700000000003</v>
      </c>
      <c r="N801" s="184">
        <v>51.093600000000002</v>
      </c>
      <c r="O801" s="184">
        <v>13.617100000000001</v>
      </c>
      <c r="P801" s="184">
        <v>15.5906</v>
      </c>
      <c r="Q801" s="184">
        <v>12.7685</v>
      </c>
      <c r="R801" s="184">
        <v>26.2042</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44438</v>
      </c>
      <c r="E802" s="184">
        <v>892.58100000000002</v>
      </c>
      <c r="F802" s="184">
        <v>1.5327999999999999</v>
      </c>
      <c r="G802" s="184">
        <v>1.5327999999999999</v>
      </c>
      <c r="H802" s="184">
        <v>2.7143000000000002</v>
      </c>
      <c r="I802" s="184">
        <v>0.72399999999999998</v>
      </c>
      <c r="J802" s="184">
        <v>3.2288000000000001</v>
      </c>
      <c r="K802" s="184">
        <v>9.2172999999999998</v>
      </c>
      <c r="L802" s="184">
        <v>16.141400000000001</v>
      </c>
      <c r="M802" s="184">
        <v>39.031999999999996</v>
      </c>
      <c r="N802" s="184">
        <v>55.385800000000003</v>
      </c>
      <c r="O802" s="184">
        <v>13.0374</v>
      </c>
      <c r="P802" s="184">
        <v>12.7614</v>
      </c>
      <c r="Q802" s="184">
        <v>18.145</v>
      </c>
      <c r="R802" s="184">
        <v>28.468900000000001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44438</v>
      </c>
      <c r="E803" s="184">
        <v>964.77599999999995</v>
      </c>
      <c r="F803" s="184">
        <v>1.5387</v>
      </c>
      <c r="G803" s="184">
        <v>1.5387</v>
      </c>
      <c r="H803" s="184">
        <v>2.7282999999999999</v>
      </c>
      <c r="I803" s="184">
        <v>0.75149999999999995</v>
      </c>
      <c r="J803" s="184">
        <v>3.2902999999999998</v>
      </c>
      <c r="K803" s="184">
        <v>9.4196000000000009</v>
      </c>
      <c r="L803" s="184">
        <v>16.5715</v>
      </c>
      <c r="M803" s="184">
        <v>39.803800000000003</v>
      </c>
      <c r="N803" s="184">
        <v>56.536700000000003</v>
      </c>
      <c r="O803" s="184">
        <v>13.9438</v>
      </c>
      <c r="P803" s="184">
        <v>13.795299999999999</v>
      </c>
      <c r="Q803" s="184">
        <v>16.665900000000001</v>
      </c>
      <c r="R803" s="184">
        <v>29.443100000000001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44438</v>
      </c>
      <c r="E804" s="184">
        <v>918.28800000000001</v>
      </c>
      <c r="F804" s="184">
        <v>1.8297000000000001</v>
      </c>
      <c r="G804" s="184">
        <v>1.8297000000000001</v>
      </c>
      <c r="H804" s="184">
        <v>3.754</v>
      </c>
      <c r="I804" s="184">
        <v>0.75449999999999995</v>
      </c>
      <c r="J804" s="184">
        <v>2.0270999999999999</v>
      </c>
      <c r="K804" s="184">
        <v>5.6106999999999996</v>
      </c>
      <c r="L804" s="184">
        <v>13.2913</v>
      </c>
      <c r="M804" s="184">
        <v>40.661999999999999</v>
      </c>
      <c r="N804" s="184">
        <v>50.542499999999997</v>
      </c>
      <c r="O804" s="184">
        <v>11.4001</v>
      </c>
      <c r="P804" s="184">
        <v>13.072100000000001</v>
      </c>
      <c r="Q804" s="184">
        <v>18.461300000000001</v>
      </c>
      <c r="R804" s="184">
        <v>21.458200000000001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44438</v>
      </c>
      <c r="E805" s="184">
        <v>978.61199999999997</v>
      </c>
      <c r="F805" s="184">
        <v>1.8348</v>
      </c>
      <c r="G805" s="184">
        <v>1.8348</v>
      </c>
      <c r="H805" s="184">
        <v>3.7658999999999998</v>
      </c>
      <c r="I805" s="184">
        <v>0.77780000000000005</v>
      </c>
      <c r="J805" s="184">
        <v>2.0785999999999998</v>
      </c>
      <c r="K805" s="184">
        <v>5.7736000000000001</v>
      </c>
      <c r="L805" s="184">
        <v>13.6426</v>
      </c>
      <c r="M805" s="184">
        <v>41.292999999999999</v>
      </c>
      <c r="N805" s="184">
        <v>51.426299999999998</v>
      </c>
      <c r="O805" s="184">
        <v>12.078099999999999</v>
      </c>
      <c r="P805" s="184">
        <v>13.893599999999999</v>
      </c>
      <c r="Q805" s="184">
        <v>14.9072</v>
      </c>
      <c r="R805" s="184">
        <v>22.155899999999999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44438</v>
      </c>
      <c r="E806" s="184">
        <v>126.7289</v>
      </c>
      <c r="F806" s="184">
        <v>1.6889000000000001</v>
      </c>
      <c r="G806" s="184">
        <v>1.6889000000000001</v>
      </c>
      <c r="H806" s="184">
        <v>3.7568999999999999</v>
      </c>
      <c r="I806" s="184">
        <v>2.2605</v>
      </c>
      <c r="J806" s="184">
        <v>4.2415000000000003</v>
      </c>
      <c r="K806" s="184">
        <v>11.9396</v>
      </c>
      <c r="L806" s="184">
        <v>19.261099999999999</v>
      </c>
      <c r="M806" s="184">
        <v>33.855800000000002</v>
      </c>
      <c r="N806" s="184">
        <v>49.127699999999997</v>
      </c>
      <c r="O806" s="184">
        <v>10.920299999999999</v>
      </c>
      <c r="P806" s="184">
        <v>12.023899999999999</v>
      </c>
      <c r="Q806" s="184">
        <v>15.592000000000001</v>
      </c>
      <c r="R806" s="184">
        <v>27.153300000000002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44438</v>
      </c>
      <c r="E807" s="184">
        <v>136.43870000000001</v>
      </c>
      <c r="F807" s="184">
        <v>1.6984999999999999</v>
      </c>
      <c r="G807" s="184">
        <v>1.6984999999999999</v>
      </c>
      <c r="H807" s="184">
        <v>3.7797000000000001</v>
      </c>
      <c r="I807" s="184">
        <v>2.3060999999999998</v>
      </c>
      <c r="J807" s="184">
        <v>4.3448000000000002</v>
      </c>
      <c r="K807" s="184">
        <v>12.276400000000001</v>
      </c>
      <c r="L807" s="184">
        <v>19.9678</v>
      </c>
      <c r="M807" s="184">
        <v>35.038899999999998</v>
      </c>
      <c r="N807" s="184">
        <v>50.876399999999997</v>
      </c>
      <c r="O807" s="184">
        <v>12.105399999999999</v>
      </c>
      <c r="P807" s="184">
        <v>13.0723</v>
      </c>
      <c r="Q807" s="184">
        <v>15.801299999999999</v>
      </c>
      <c r="R807" s="184">
        <v>28.6358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44438</v>
      </c>
      <c r="E808" s="184">
        <v>32.67</v>
      </c>
      <c r="F808" s="184">
        <v>1.5858000000000001</v>
      </c>
      <c r="G808" s="184">
        <v>1.5858000000000001</v>
      </c>
      <c r="H808" s="184">
        <v>3.6484999999999999</v>
      </c>
      <c r="I808" s="184">
        <v>2.7682000000000002</v>
      </c>
      <c r="J808" s="184">
        <v>5.7624000000000004</v>
      </c>
      <c r="K808" s="184">
        <v>13.793100000000001</v>
      </c>
      <c r="L808" s="184">
        <v>23.0045</v>
      </c>
      <c r="M808" s="184">
        <v>35</v>
      </c>
      <c r="N808" s="184">
        <v>48.770499999999998</v>
      </c>
      <c r="O808" s="184">
        <v>14.248100000000001</v>
      </c>
      <c r="P808" s="184">
        <v>12.5418</v>
      </c>
      <c r="Q808" s="184">
        <v>17.2729</v>
      </c>
      <c r="R808" s="184">
        <v>28.4407</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44438</v>
      </c>
      <c r="E809" s="184">
        <v>35.979999999999997</v>
      </c>
      <c r="F809" s="184">
        <v>1.581</v>
      </c>
      <c r="G809" s="184">
        <v>1.581</v>
      </c>
      <c r="H809" s="184">
        <v>3.6589</v>
      </c>
      <c r="I809" s="184">
        <v>2.8</v>
      </c>
      <c r="J809" s="184">
        <v>5.8857999999999997</v>
      </c>
      <c r="K809" s="184">
        <v>14.186</v>
      </c>
      <c r="L809" s="184">
        <v>23.770199999999999</v>
      </c>
      <c r="M809" s="184">
        <v>36.339500000000001</v>
      </c>
      <c r="N809" s="184">
        <v>50.67</v>
      </c>
      <c r="O809" s="184">
        <v>15.902100000000001</v>
      </c>
      <c r="P809" s="184">
        <v>14.4071</v>
      </c>
      <c r="Q809" s="184">
        <v>18.806100000000001</v>
      </c>
      <c r="R809" s="184">
        <v>30.136399999999998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44438</v>
      </c>
      <c r="E810" s="184">
        <v>138.26</v>
      </c>
      <c r="F810" s="184">
        <v>1.3858999999999999</v>
      </c>
      <c r="G810" s="184">
        <v>1.3858999999999999</v>
      </c>
      <c r="H810" s="184">
        <v>2.9485999999999999</v>
      </c>
      <c r="I810" s="184">
        <v>1.8939999999999999</v>
      </c>
      <c r="J810" s="184">
        <v>2.895</v>
      </c>
      <c r="K810" s="184">
        <v>10.2464</v>
      </c>
      <c r="L810" s="184">
        <v>19.3749</v>
      </c>
      <c r="M810" s="184">
        <v>31.9527</v>
      </c>
      <c r="N810" s="184">
        <v>44.881100000000004</v>
      </c>
      <c r="O810" s="184">
        <v>10.226599999999999</v>
      </c>
      <c r="P810" s="184">
        <v>11.6745</v>
      </c>
      <c r="Q810" s="184">
        <v>15.241199999999999</v>
      </c>
      <c r="R810" s="184">
        <v>22.442699999999999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44438</v>
      </c>
      <c r="E811" s="184">
        <v>130.01</v>
      </c>
      <c r="F811" s="184">
        <v>1.3802000000000001</v>
      </c>
      <c r="G811" s="184">
        <v>1.3802000000000001</v>
      </c>
      <c r="H811" s="184">
        <v>2.9293</v>
      </c>
      <c r="I811" s="184">
        <v>1.8568</v>
      </c>
      <c r="J811" s="184">
        <v>2.8315999999999999</v>
      </c>
      <c r="K811" s="184">
        <v>10.0474</v>
      </c>
      <c r="L811" s="184">
        <v>18.937000000000001</v>
      </c>
      <c r="M811" s="184">
        <v>31.2437</v>
      </c>
      <c r="N811" s="184">
        <v>43.848199999999999</v>
      </c>
      <c r="O811" s="184">
        <v>9.4661000000000008</v>
      </c>
      <c r="P811" s="184">
        <v>10.875</v>
      </c>
      <c r="Q811" s="184">
        <v>17.468900000000001</v>
      </c>
      <c r="R811" s="184">
        <v>21.6051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44438</v>
      </c>
      <c r="E812" s="184">
        <v>49.233499999999999</v>
      </c>
      <c r="F812" s="184">
        <v>1.5945</v>
      </c>
      <c r="G812" s="184">
        <v>1.5945</v>
      </c>
      <c r="H812" s="184">
        <v>3.9733999999999998</v>
      </c>
      <c r="I812" s="184">
        <v>3.2149000000000001</v>
      </c>
      <c r="J812" s="184">
        <v>5.5671999999999997</v>
      </c>
      <c r="K812" s="184">
        <v>12.1814</v>
      </c>
      <c r="L812" s="184">
        <v>17.8385</v>
      </c>
      <c r="M812" s="184">
        <v>35.150300000000001</v>
      </c>
      <c r="N812" s="184">
        <v>52.591000000000001</v>
      </c>
      <c r="O812" s="184">
        <v>14.4374</v>
      </c>
      <c r="P812" s="184">
        <v>15.390700000000001</v>
      </c>
      <c r="Q812" s="184">
        <v>13.1065</v>
      </c>
      <c r="R812" s="184">
        <v>25.2377</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44438</v>
      </c>
      <c r="E813" s="184">
        <v>53.637799999999999</v>
      </c>
      <c r="F813" s="184">
        <v>1.6012</v>
      </c>
      <c r="G813" s="184">
        <v>1.6012</v>
      </c>
      <c r="H813" s="184">
        <v>3.9889000000000001</v>
      </c>
      <c r="I813" s="184">
        <v>3.2458999999999998</v>
      </c>
      <c r="J813" s="184">
        <v>5.6372</v>
      </c>
      <c r="K813" s="184">
        <v>12.407</v>
      </c>
      <c r="L813" s="184">
        <v>18.305199999999999</v>
      </c>
      <c r="M813" s="184">
        <v>35.9499</v>
      </c>
      <c r="N813" s="184">
        <v>53.793100000000003</v>
      </c>
      <c r="O813" s="184">
        <v>15.332599999999999</v>
      </c>
      <c r="P813" s="184">
        <v>16.4451</v>
      </c>
      <c r="Q813" s="184">
        <v>17.025099999999998</v>
      </c>
      <c r="R813" s="184">
        <v>26.217199999999998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44438</v>
      </c>
      <c r="E814" s="184">
        <v>51.564</v>
      </c>
      <c r="F814" s="184">
        <v>1.5039</v>
      </c>
      <c r="G814" s="184">
        <v>1.5039</v>
      </c>
      <c r="H814" s="184">
        <v>3.4361999999999999</v>
      </c>
      <c r="I814" s="184">
        <v>2.5415000000000001</v>
      </c>
      <c r="J814" s="184">
        <v>3.8193999999999999</v>
      </c>
      <c r="K814" s="184">
        <v>9.2782</v>
      </c>
      <c r="L814" s="184">
        <v>15.803900000000001</v>
      </c>
      <c r="M814" s="184">
        <v>30.469100000000001</v>
      </c>
      <c r="N814" s="184">
        <v>44.461300000000001</v>
      </c>
      <c r="O814" s="184">
        <v>13.069100000000001</v>
      </c>
      <c r="P814" s="184">
        <v>14.367900000000001</v>
      </c>
      <c r="Q814" s="184">
        <v>14.6791</v>
      </c>
      <c r="R814" s="184">
        <v>23.205300000000001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44438</v>
      </c>
      <c r="E815" s="184">
        <v>56.109000000000002</v>
      </c>
      <c r="F815" s="184">
        <v>1.5125</v>
      </c>
      <c r="G815" s="184">
        <v>1.5125</v>
      </c>
      <c r="H815" s="184">
        <v>3.4552999999999998</v>
      </c>
      <c r="I815" s="184">
        <v>2.5796000000000001</v>
      </c>
      <c r="J815" s="184">
        <v>3.9016999999999999</v>
      </c>
      <c r="K815" s="184">
        <v>9.5408000000000008</v>
      </c>
      <c r="L815" s="184">
        <v>16.372499999999999</v>
      </c>
      <c r="M815" s="184">
        <v>31.430499999999999</v>
      </c>
      <c r="N815" s="184">
        <v>45.858899999999998</v>
      </c>
      <c r="O815" s="184">
        <v>14.179500000000001</v>
      </c>
      <c r="P815" s="184">
        <v>15.5565</v>
      </c>
      <c r="Q815" s="184">
        <v>17.988499999999998</v>
      </c>
      <c r="R815" s="184">
        <v>24.3902</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44438</v>
      </c>
      <c r="E816" s="184">
        <v>122.64</v>
      </c>
      <c r="F816" s="184">
        <v>1.3068</v>
      </c>
      <c r="G816" s="184">
        <v>1.3068</v>
      </c>
      <c r="H816" s="184">
        <v>2.8281000000000001</v>
      </c>
      <c r="I816" s="184">
        <v>1.0764</v>
      </c>
      <c r="J816" s="184">
        <v>3.9171999999999998</v>
      </c>
      <c r="K816" s="184">
        <v>8.2512000000000008</v>
      </c>
      <c r="L816" s="184">
        <v>17.163799999999998</v>
      </c>
      <c r="M816" s="184">
        <v>31.3371</v>
      </c>
      <c r="N816" s="184">
        <v>40.942799999999998</v>
      </c>
      <c r="O816" s="184">
        <v>11.3413</v>
      </c>
      <c r="P816" s="184">
        <v>12.405900000000001</v>
      </c>
      <c r="Q816" s="184">
        <v>14.4648</v>
      </c>
      <c r="R816" s="184">
        <v>22.603899999999999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44438</v>
      </c>
      <c r="E817" s="184">
        <v>115.515</v>
      </c>
      <c r="F817" s="184">
        <v>1.3005</v>
      </c>
      <c r="G817" s="184">
        <v>1.3005</v>
      </c>
      <c r="H817" s="184">
        <v>2.8134000000000001</v>
      </c>
      <c r="I817" s="184">
        <v>1.0470999999999999</v>
      </c>
      <c r="J817" s="184">
        <v>3.8513999999999999</v>
      </c>
      <c r="K817" s="184">
        <v>8.0418000000000003</v>
      </c>
      <c r="L817" s="184">
        <v>16.726600000000001</v>
      </c>
      <c r="M817" s="184">
        <v>30.633199999999999</v>
      </c>
      <c r="N817" s="184">
        <v>39.938499999999998</v>
      </c>
      <c r="O817" s="184">
        <v>10.555899999999999</v>
      </c>
      <c r="P817" s="184">
        <v>11.6035</v>
      </c>
      <c r="Q817" s="184">
        <v>16.194900000000001</v>
      </c>
      <c r="R817" s="184">
        <v>21.7666</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44438</v>
      </c>
      <c r="E818" s="184">
        <v>65.503900000000002</v>
      </c>
      <c r="F818" s="184">
        <v>1.222</v>
      </c>
      <c r="G818" s="184">
        <v>1.222</v>
      </c>
      <c r="H818" s="184">
        <v>2.028</v>
      </c>
      <c r="I818" s="184">
        <v>1.1896</v>
      </c>
      <c r="J818" s="184">
        <v>4.3681000000000001</v>
      </c>
      <c r="K818" s="184">
        <v>9.9867000000000008</v>
      </c>
      <c r="L818" s="184">
        <v>16.936800000000002</v>
      </c>
      <c r="M818" s="184">
        <v>24.597999999999999</v>
      </c>
      <c r="N818" s="184">
        <v>36.695099999999996</v>
      </c>
      <c r="O818" s="184">
        <v>11.688599999999999</v>
      </c>
      <c r="P818" s="184">
        <v>10.0845</v>
      </c>
      <c r="Q818" s="184">
        <v>9.3186</v>
      </c>
      <c r="R818" s="184">
        <v>19.040900000000001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44438</v>
      </c>
      <c r="E819" s="184">
        <v>69.726399999999998</v>
      </c>
      <c r="F819" s="184">
        <v>1.23</v>
      </c>
      <c r="G819" s="184">
        <v>1.23</v>
      </c>
      <c r="H819" s="184">
        <v>2.0472000000000001</v>
      </c>
      <c r="I819" s="184">
        <v>1.2276</v>
      </c>
      <c r="J819" s="184">
        <v>4.4550999999999998</v>
      </c>
      <c r="K819" s="184">
        <v>10.2653</v>
      </c>
      <c r="L819" s="184">
        <v>17.5214</v>
      </c>
      <c r="M819" s="184">
        <v>25.506499999999999</v>
      </c>
      <c r="N819" s="184">
        <v>37.959299999999999</v>
      </c>
      <c r="O819" s="184">
        <v>12.6065</v>
      </c>
      <c r="P819" s="184">
        <v>11.0044</v>
      </c>
      <c r="Q819" s="184">
        <v>11.3461</v>
      </c>
      <c r="R819" s="184">
        <v>19.987400000000001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44438</v>
      </c>
      <c r="E820" s="184">
        <v>38.055900000000001</v>
      </c>
      <c r="F820" s="184">
        <v>0.92179999999999995</v>
      </c>
      <c r="G820" s="184">
        <v>0.92179999999999995</v>
      </c>
      <c r="H820" s="184">
        <v>2.3296999999999999</v>
      </c>
      <c r="I820" s="184">
        <v>1.1264000000000001</v>
      </c>
      <c r="J820" s="184">
        <v>3.6937000000000002</v>
      </c>
      <c r="K820" s="184">
        <v>9.8244000000000007</v>
      </c>
      <c r="L820" s="184">
        <v>14.901300000000001</v>
      </c>
      <c r="M820" s="184">
        <v>26.633900000000001</v>
      </c>
      <c r="N820" s="184">
        <v>38.4405</v>
      </c>
      <c r="O820" s="184">
        <v>10.4185</v>
      </c>
      <c r="P820" s="184">
        <v>13.3818</v>
      </c>
      <c r="Q820" s="184">
        <v>19.9556</v>
      </c>
      <c r="R820" s="184">
        <v>19.926400000000001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44438</v>
      </c>
      <c r="E821" s="184">
        <v>35.502200000000002</v>
      </c>
      <c r="F821" s="184">
        <v>0.91439999999999999</v>
      </c>
      <c r="G821" s="184">
        <v>0.91439999999999999</v>
      </c>
      <c r="H821" s="184">
        <v>2.3117999999999999</v>
      </c>
      <c r="I821" s="184">
        <v>1.0913999999999999</v>
      </c>
      <c r="J821" s="184">
        <v>3.6143000000000001</v>
      </c>
      <c r="K821" s="184">
        <v>9.5693000000000001</v>
      </c>
      <c r="L821" s="184">
        <v>14.374499999999999</v>
      </c>
      <c r="M821" s="184">
        <v>25.7926</v>
      </c>
      <c r="N821" s="184">
        <v>37.203400000000002</v>
      </c>
      <c r="O821" s="184">
        <v>9.4133999999999993</v>
      </c>
      <c r="P821" s="184">
        <v>12.3462</v>
      </c>
      <c r="Q821" s="184">
        <v>18.826599999999999</v>
      </c>
      <c r="R821" s="184">
        <v>18.835000000000001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44438</v>
      </c>
      <c r="E822" s="184">
        <v>16.310300000000002</v>
      </c>
      <c r="F822" s="184">
        <v>1.7778</v>
      </c>
      <c r="G822" s="184">
        <v>1.7778</v>
      </c>
      <c r="H822" s="184">
        <v>3.6371000000000002</v>
      </c>
      <c r="I822" s="184">
        <v>2.0082</v>
      </c>
      <c r="J822" s="184">
        <v>5.1300999999999997</v>
      </c>
      <c r="K822" s="184">
        <v>11.4594</v>
      </c>
      <c r="L822" s="184">
        <v>20.224799999999998</v>
      </c>
      <c r="M822" s="184">
        <v>36.167700000000004</v>
      </c>
      <c r="N822" s="184">
        <v>49.521900000000002</v>
      </c>
      <c r="O822" s="184">
        <v>15.1701</v>
      </c>
      <c r="P822" s="184"/>
      <c r="Q822" s="184">
        <v>16.8291</v>
      </c>
      <c r="R822" s="184">
        <v>25.308700000000002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44438</v>
      </c>
      <c r="E823" s="184">
        <v>15.2737</v>
      </c>
      <c r="F823" s="184">
        <v>1.7623</v>
      </c>
      <c r="G823" s="184">
        <v>1.7623</v>
      </c>
      <c r="H823" s="184">
        <v>3.6004</v>
      </c>
      <c r="I823" s="184">
        <v>1.9354</v>
      </c>
      <c r="J823" s="184">
        <v>4.9645000000000001</v>
      </c>
      <c r="K823" s="184">
        <v>10.9314</v>
      </c>
      <c r="L823" s="184">
        <v>19.0273</v>
      </c>
      <c r="M823" s="184">
        <v>34.136299999999999</v>
      </c>
      <c r="N823" s="184">
        <v>46.470999999999997</v>
      </c>
      <c r="O823" s="184">
        <v>12.8241</v>
      </c>
      <c r="P823" s="184"/>
      <c r="Q823" s="184">
        <v>14.4153</v>
      </c>
      <c r="R823" s="184">
        <v>22.852499999999999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44438</v>
      </c>
      <c r="E824" s="184">
        <v>49.889699999999998</v>
      </c>
      <c r="F824" s="184">
        <v>1.6021000000000001</v>
      </c>
      <c r="G824" s="184">
        <v>1.6021000000000001</v>
      </c>
      <c r="H824" s="184">
        <v>2.8917000000000002</v>
      </c>
      <c r="I824" s="184">
        <v>2.544</v>
      </c>
      <c r="J824" s="184">
        <v>2.9830000000000001</v>
      </c>
      <c r="K824" s="184">
        <v>14.2705</v>
      </c>
      <c r="L824" s="184">
        <v>28.713699999999999</v>
      </c>
      <c r="M824" s="184">
        <v>40.777099999999997</v>
      </c>
      <c r="N824" s="184">
        <v>51.1008</v>
      </c>
      <c r="O824" s="184">
        <v>23.428899999999999</v>
      </c>
      <c r="P824" s="184">
        <v>21.578399999999998</v>
      </c>
      <c r="Q824" s="184">
        <v>21.4726</v>
      </c>
      <c r="R824" s="184">
        <v>39.9011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44438</v>
      </c>
      <c r="E825" s="184">
        <v>47.268599999999999</v>
      </c>
      <c r="F825" s="184">
        <v>1.5941000000000001</v>
      </c>
      <c r="G825" s="184">
        <v>1.5941000000000001</v>
      </c>
      <c r="H825" s="184">
        <v>2.8727999999999998</v>
      </c>
      <c r="I825" s="184">
        <v>2.5065</v>
      </c>
      <c r="J825" s="184">
        <v>2.9014000000000002</v>
      </c>
      <c r="K825" s="184">
        <v>13.9626</v>
      </c>
      <c r="L825" s="184">
        <v>28.032599999999999</v>
      </c>
      <c r="M825" s="184">
        <v>39.705300000000001</v>
      </c>
      <c r="N825" s="184">
        <v>49.562899999999999</v>
      </c>
      <c r="O825" s="184">
        <v>22.352599999999999</v>
      </c>
      <c r="P825" s="184">
        <v>20.668199999999999</v>
      </c>
      <c r="Q825" s="184">
        <v>20.681999999999999</v>
      </c>
      <c r="R825" s="184">
        <v>38.584000000000003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44438</v>
      </c>
      <c r="E826" s="184">
        <v>28.55</v>
      </c>
      <c r="F826" s="184">
        <v>1.5652999999999999</v>
      </c>
      <c r="G826" s="184">
        <v>1.5652999999999999</v>
      </c>
      <c r="H826" s="184">
        <v>3.1802999999999999</v>
      </c>
      <c r="I826" s="184">
        <v>2.4767000000000001</v>
      </c>
      <c r="J826" s="184">
        <v>4.1590999999999996</v>
      </c>
      <c r="K826" s="184">
        <v>16.009799999999998</v>
      </c>
      <c r="L826" s="184">
        <v>30.246400000000001</v>
      </c>
      <c r="M826" s="184">
        <v>49.790100000000002</v>
      </c>
      <c r="N826" s="184">
        <v>69.738399999999999</v>
      </c>
      <c r="O826" s="184">
        <v>25.833600000000001</v>
      </c>
      <c r="P826" s="184">
        <v>20.9375</v>
      </c>
      <c r="Q826" s="184">
        <v>17.527000000000001</v>
      </c>
      <c r="R826" s="184">
        <v>46.381900000000002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44438</v>
      </c>
      <c r="E827" s="184">
        <v>25.88</v>
      </c>
      <c r="F827" s="184">
        <v>1.53</v>
      </c>
      <c r="G827" s="184">
        <v>1.53</v>
      </c>
      <c r="H827" s="184">
        <v>3.1076000000000001</v>
      </c>
      <c r="I827" s="184">
        <v>2.3734000000000002</v>
      </c>
      <c r="J827" s="184">
        <v>3.9775</v>
      </c>
      <c r="K827" s="184">
        <v>15.329800000000001</v>
      </c>
      <c r="L827" s="184">
        <v>28.8203</v>
      </c>
      <c r="M827" s="184">
        <v>47.464399999999998</v>
      </c>
      <c r="N827" s="184">
        <v>66.217100000000002</v>
      </c>
      <c r="O827" s="184">
        <v>23.414200000000001</v>
      </c>
      <c r="P827" s="184">
        <v>18.759699999999999</v>
      </c>
      <c r="Q827" s="184">
        <v>15.7639</v>
      </c>
      <c r="R827" s="184">
        <v>43.530900000000003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44438</v>
      </c>
      <c r="E828" s="184">
        <v>79.393500000000003</v>
      </c>
      <c r="F828" s="184">
        <v>1.6383000000000001</v>
      </c>
      <c r="G828" s="184">
        <v>1.6383000000000001</v>
      </c>
      <c r="H828" s="184">
        <v>3.3613</v>
      </c>
      <c r="I828" s="184">
        <v>1.5463</v>
      </c>
      <c r="J828" s="184">
        <v>4.3902999999999999</v>
      </c>
      <c r="K828" s="184">
        <v>10.2392</v>
      </c>
      <c r="L828" s="184">
        <v>17.812999999999999</v>
      </c>
      <c r="M828" s="184">
        <v>36.495899999999999</v>
      </c>
      <c r="N828" s="184">
        <v>52.3932</v>
      </c>
      <c r="O828" s="184">
        <v>15.1684</v>
      </c>
      <c r="P828" s="184">
        <v>15.4214</v>
      </c>
      <c r="Q828" s="184">
        <v>17.9452</v>
      </c>
      <c r="R828" s="184">
        <v>25.9726</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44438</v>
      </c>
      <c r="E829" s="184">
        <v>73.525999999999996</v>
      </c>
      <c r="F829" s="184">
        <v>1.6311</v>
      </c>
      <c r="G829" s="184">
        <v>1.6311</v>
      </c>
      <c r="H829" s="184">
        <v>3.3443999999999998</v>
      </c>
      <c r="I829" s="184">
        <v>1.5122</v>
      </c>
      <c r="J829" s="184">
        <v>4.3110999999999997</v>
      </c>
      <c r="K829" s="184">
        <v>9.9655000000000005</v>
      </c>
      <c r="L829" s="184">
        <v>17.228200000000001</v>
      </c>
      <c r="M829" s="184">
        <v>35.492600000000003</v>
      </c>
      <c r="N829" s="184">
        <v>50.939</v>
      </c>
      <c r="O829" s="184">
        <v>14.082800000000001</v>
      </c>
      <c r="P829" s="184">
        <v>14.238200000000001</v>
      </c>
      <c r="Q829" s="184">
        <v>13.311299999999999</v>
      </c>
      <c r="R829" s="184">
        <v>24.7682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44438</v>
      </c>
      <c r="E830" s="184">
        <v>14.911</v>
      </c>
      <c r="F830" s="184">
        <v>1.3291999999999999</v>
      </c>
      <c r="G830" s="184">
        <v>1.3291999999999999</v>
      </c>
      <c r="H830" s="184">
        <v>3.1204000000000001</v>
      </c>
      <c r="I830" s="184">
        <v>1.8211999999999999</v>
      </c>
      <c r="J830" s="184">
        <v>4.8726000000000003</v>
      </c>
      <c r="K830" s="184">
        <v>9.3992000000000004</v>
      </c>
      <c r="L830" s="184">
        <v>15.3245</v>
      </c>
      <c r="M830" s="184">
        <v>25.4026</v>
      </c>
      <c r="N830" s="184">
        <v>35.465899999999998</v>
      </c>
      <c r="O830" s="184"/>
      <c r="P830" s="184"/>
      <c r="Q830" s="184">
        <v>14.644500000000001</v>
      </c>
      <c r="R830" s="184">
        <v>21.2441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44438</v>
      </c>
      <c r="E831" s="184">
        <v>14.1416</v>
      </c>
      <c r="F831" s="184">
        <v>1.3139000000000001</v>
      </c>
      <c r="G831" s="184">
        <v>1.3139000000000001</v>
      </c>
      <c r="H831" s="184">
        <v>3.0842000000000001</v>
      </c>
      <c r="I831" s="184">
        <v>1.7498</v>
      </c>
      <c r="J831" s="184">
        <v>4.7115</v>
      </c>
      <c r="K831" s="184">
        <v>8.8887999999999998</v>
      </c>
      <c r="L831" s="184">
        <v>14.261699999999999</v>
      </c>
      <c r="M831" s="184">
        <v>23.6889</v>
      </c>
      <c r="N831" s="184">
        <v>33.017299999999999</v>
      </c>
      <c r="O831" s="184"/>
      <c r="P831" s="184"/>
      <c r="Q831" s="184">
        <v>12.5855</v>
      </c>
      <c r="R831" s="184">
        <v>19.061599999999999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44438</v>
      </c>
      <c r="E832" s="184">
        <v>16.364999999999998</v>
      </c>
      <c r="F832" s="184">
        <v>1.3953</v>
      </c>
      <c r="G832" s="184">
        <v>1.3953</v>
      </c>
      <c r="H832" s="184">
        <v>3.2837000000000001</v>
      </c>
      <c r="I832" s="184">
        <v>2.2934000000000001</v>
      </c>
      <c r="J832" s="184">
        <v>5.0190000000000001</v>
      </c>
      <c r="K832" s="184">
        <v>10.989000000000001</v>
      </c>
      <c r="L832" s="184">
        <v>18.173300000000001</v>
      </c>
      <c r="M832" s="184">
        <v>30.476400000000002</v>
      </c>
      <c r="N832" s="184">
        <v>42.7562</v>
      </c>
      <c r="O832" s="184"/>
      <c r="P832" s="184"/>
      <c r="Q832" s="184">
        <v>17.950099999999999</v>
      </c>
      <c r="R832" s="184">
        <v>26.1707</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44438</v>
      </c>
      <c r="E833" s="184">
        <v>15.513199999999999</v>
      </c>
      <c r="F833" s="184">
        <v>1.3829</v>
      </c>
      <c r="G833" s="184">
        <v>1.3829</v>
      </c>
      <c r="H833" s="184">
        <v>3.2553999999999998</v>
      </c>
      <c r="I833" s="184">
        <v>2.2374000000000001</v>
      </c>
      <c r="J833" s="184">
        <v>4.8933</v>
      </c>
      <c r="K833" s="184">
        <v>10.5961</v>
      </c>
      <c r="L833" s="184">
        <v>17.3553</v>
      </c>
      <c r="M833" s="184">
        <v>29.055099999999999</v>
      </c>
      <c r="N833" s="184">
        <v>40.6098</v>
      </c>
      <c r="O833" s="184"/>
      <c r="P833" s="184"/>
      <c r="Q833" s="184">
        <v>15.855700000000001</v>
      </c>
      <c r="R833" s="184">
        <v>24.060700000000001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44438</v>
      </c>
      <c r="E834" s="184">
        <v>149.6</v>
      </c>
      <c r="F834" s="184">
        <v>1.7134</v>
      </c>
      <c r="G834" s="184">
        <v>1.7134</v>
      </c>
      <c r="H834" s="184">
        <v>3.9249999999999998</v>
      </c>
      <c r="I834" s="184">
        <v>1.5201</v>
      </c>
      <c r="J834" s="184">
        <v>3.3935</v>
      </c>
      <c r="K834" s="184">
        <v>8.0691000000000006</v>
      </c>
      <c r="L834" s="184">
        <v>16.3931</v>
      </c>
      <c r="M834" s="184">
        <v>29.0657</v>
      </c>
      <c r="N834" s="184">
        <v>39.708599999999997</v>
      </c>
      <c r="O834" s="184">
        <v>6.7893999999999997</v>
      </c>
      <c r="P834" s="184">
        <v>8.7301000000000002</v>
      </c>
      <c r="Q834" s="184">
        <v>10.2902</v>
      </c>
      <c r="R834" s="184">
        <v>18.614699999999999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44438</v>
      </c>
      <c r="E835" s="184">
        <v>144.07</v>
      </c>
      <c r="F835" s="184">
        <v>1.7083999999999999</v>
      </c>
      <c r="G835" s="184">
        <v>1.7083999999999999</v>
      </c>
      <c r="H835" s="184">
        <v>3.9241000000000001</v>
      </c>
      <c r="I835" s="184">
        <v>1.5148999999999999</v>
      </c>
      <c r="J835" s="184">
        <v>3.3797000000000001</v>
      </c>
      <c r="K835" s="184">
        <v>8.0471000000000004</v>
      </c>
      <c r="L835" s="184">
        <v>16.354399999999998</v>
      </c>
      <c r="M835" s="184">
        <v>29.002500000000001</v>
      </c>
      <c r="N835" s="184">
        <v>39.629800000000003</v>
      </c>
      <c r="O835" s="184">
        <v>6.6723999999999997</v>
      </c>
      <c r="P835" s="184">
        <v>8.5980000000000008</v>
      </c>
      <c r="Q835" s="184">
        <v>10.1471</v>
      </c>
      <c r="R835" s="184">
        <v>18.4941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44438</v>
      </c>
      <c r="E836" s="184">
        <v>34.74</v>
      </c>
      <c r="F836" s="184">
        <v>1.6384000000000001</v>
      </c>
      <c r="G836" s="184">
        <v>1.6384000000000001</v>
      </c>
      <c r="H836" s="184">
        <v>3.3929</v>
      </c>
      <c r="I836" s="184">
        <v>2.5686</v>
      </c>
      <c r="J836" s="184">
        <v>5.1771000000000003</v>
      </c>
      <c r="K836" s="184">
        <v>15.645799999999999</v>
      </c>
      <c r="L836" s="184">
        <v>23.016999999999999</v>
      </c>
      <c r="M836" s="184">
        <v>41.3919</v>
      </c>
      <c r="N836" s="184">
        <v>55.227899999999998</v>
      </c>
      <c r="O836" s="184">
        <v>18.476600000000001</v>
      </c>
      <c r="P836" s="184">
        <v>15.8651</v>
      </c>
      <c r="Q836" s="184">
        <v>14.3239</v>
      </c>
      <c r="R836" s="184">
        <v>32.979700000000001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44438</v>
      </c>
      <c r="E837" s="184">
        <v>32.61</v>
      </c>
      <c r="F837" s="184">
        <v>1.6204000000000001</v>
      </c>
      <c r="G837" s="184">
        <v>1.6204000000000001</v>
      </c>
      <c r="H837" s="184">
        <v>3.3597000000000001</v>
      </c>
      <c r="I837" s="184">
        <v>2.5472000000000001</v>
      </c>
      <c r="J837" s="184">
        <v>5.0918000000000001</v>
      </c>
      <c r="K837" s="184">
        <v>15.392799999999999</v>
      </c>
      <c r="L837" s="184">
        <v>22.501899999999999</v>
      </c>
      <c r="M837" s="184">
        <v>40.4998</v>
      </c>
      <c r="N837" s="184">
        <v>53.966000000000001</v>
      </c>
      <c r="O837" s="184">
        <v>17.662099999999999</v>
      </c>
      <c r="P837" s="184">
        <v>15.0664</v>
      </c>
      <c r="Q837" s="184">
        <v>12.2484</v>
      </c>
      <c r="R837" s="184">
        <v>31.9343</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44438</v>
      </c>
      <c r="E838" s="184">
        <v>265.00130000000001</v>
      </c>
      <c r="F838" s="184">
        <v>1.4692000000000001</v>
      </c>
      <c r="G838" s="184">
        <v>1.4692000000000001</v>
      </c>
      <c r="H838" s="184">
        <v>2.7056</v>
      </c>
      <c r="I838" s="184">
        <v>3.6467000000000001</v>
      </c>
      <c r="J838" s="184">
        <v>5.7563000000000004</v>
      </c>
      <c r="K838" s="184">
        <v>14.687900000000001</v>
      </c>
      <c r="L838" s="184">
        <v>23.6858</v>
      </c>
      <c r="M838" s="184">
        <v>39.234000000000002</v>
      </c>
      <c r="N838" s="184">
        <v>62.3949</v>
      </c>
      <c r="O838" s="184">
        <v>19.670400000000001</v>
      </c>
      <c r="P838" s="184">
        <v>18.569099999999999</v>
      </c>
      <c r="Q838" s="184">
        <v>17.957699999999999</v>
      </c>
      <c r="R838" s="184">
        <v>38.114199999999997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44438</v>
      </c>
      <c r="E839" s="184">
        <v>232.680553140418</v>
      </c>
      <c r="F839" s="184">
        <v>1.4692000000000001</v>
      </c>
      <c r="G839" s="184">
        <v>1.4692000000000001</v>
      </c>
      <c r="H839" s="184">
        <v>2.7056</v>
      </c>
      <c r="I839" s="184">
        <v>3.6467000000000001</v>
      </c>
      <c r="J839" s="184">
        <v>5.76</v>
      </c>
      <c r="K839" s="184">
        <v>14.6919</v>
      </c>
      <c r="L839" s="184">
        <v>23.690100000000001</v>
      </c>
      <c r="M839" s="184">
        <v>39.238700000000001</v>
      </c>
      <c r="N839" s="184">
        <v>62.400700000000001</v>
      </c>
      <c r="O839" s="184">
        <v>19.536899999999999</v>
      </c>
      <c r="P839" s="184">
        <v>18.4132</v>
      </c>
      <c r="Q839" s="184">
        <v>17.860399999999998</v>
      </c>
      <c r="R839" s="184">
        <v>38.116799999999998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44438</v>
      </c>
      <c r="E840" s="184">
        <v>254.4341</v>
      </c>
      <c r="F840" s="184">
        <v>1.4635</v>
      </c>
      <c r="G840" s="184">
        <v>1.4635</v>
      </c>
      <c r="H840" s="184">
        <v>2.6901000000000002</v>
      </c>
      <c r="I840" s="184">
        <v>3.6166</v>
      </c>
      <c r="J840" s="184">
        <v>5.6771000000000003</v>
      </c>
      <c r="K840" s="184">
        <v>14.4595</v>
      </c>
      <c r="L840" s="184">
        <v>23.2182</v>
      </c>
      <c r="M840" s="184">
        <v>38.476399999999998</v>
      </c>
      <c r="N840" s="184">
        <v>61.173099999999998</v>
      </c>
      <c r="O840" s="184">
        <v>18.930900000000001</v>
      </c>
      <c r="P840" s="184">
        <v>17.901</v>
      </c>
      <c r="Q840" s="184">
        <v>16.565200000000001</v>
      </c>
      <c r="R840" s="184">
        <v>37.173299999999998</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44438</v>
      </c>
      <c r="E841" s="184">
        <v>407.39231188012599</v>
      </c>
      <c r="F841" s="184">
        <v>1.4635</v>
      </c>
      <c r="G841" s="184">
        <v>1.4635</v>
      </c>
      <c r="H841" s="184">
        <v>2.6901999999999999</v>
      </c>
      <c r="I841" s="184">
        <v>3.6166</v>
      </c>
      <c r="J841" s="184">
        <v>5.6772</v>
      </c>
      <c r="K841" s="184">
        <v>14.4595</v>
      </c>
      <c r="L841" s="184">
        <v>23.2182</v>
      </c>
      <c r="M841" s="184">
        <v>38.476300000000002</v>
      </c>
      <c r="N841" s="184">
        <v>61.172899999999998</v>
      </c>
      <c r="O841" s="184">
        <v>18.7927</v>
      </c>
      <c r="P841" s="184">
        <v>17.7409</v>
      </c>
      <c r="Q841" s="184">
        <v>13.485799999999999</v>
      </c>
      <c r="R841" s="184">
        <v>37.173200000000001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1.5271537037037044</v>
      </c>
      <c r="G842" s="186">
        <v>1.5271537037037044</v>
      </c>
      <c r="H842" s="186">
        <v>3.2229148148148163</v>
      </c>
      <c r="I842" s="186">
        <v>2.12922037037037</v>
      </c>
      <c r="J842" s="186">
        <v>4.1889425925925927</v>
      </c>
      <c r="K842" s="186">
        <v>11.657820370370374</v>
      </c>
      <c r="L842" s="186">
        <v>20.165249999999997</v>
      </c>
      <c r="M842" s="186">
        <v>35.427050000000008</v>
      </c>
      <c r="N842" s="186">
        <v>50.293027777777766</v>
      </c>
      <c r="O842" s="186">
        <v>15.175693750000001</v>
      </c>
      <c r="P842" s="186">
        <v>14.976545454545453</v>
      </c>
      <c r="Q842" s="186">
        <v>18.192514814814814</v>
      </c>
      <c r="R842" s="186">
        <v>27.851663461538458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1.552</v>
      </c>
      <c r="G843" s="186">
        <v>1.552</v>
      </c>
      <c r="H843" s="186">
        <v>3.3441000000000001</v>
      </c>
      <c r="I843" s="186">
        <v>2.2304000000000004</v>
      </c>
      <c r="J843" s="186">
        <v>4.0682999999999998</v>
      </c>
      <c r="K843" s="186">
        <v>11.608499999999999</v>
      </c>
      <c r="L843" s="186">
        <v>19.317999999999998</v>
      </c>
      <c r="M843" s="186">
        <v>35.7393</v>
      </c>
      <c r="N843" s="186">
        <v>51.016300000000001</v>
      </c>
      <c r="O843" s="186">
        <v>14.793800000000001</v>
      </c>
      <c r="P843" s="186">
        <v>15.22855</v>
      </c>
      <c r="Q843" s="186">
        <v>16.726750000000003</v>
      </c>
      <c r="R843" s="186">
        <v>27.022600000000001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44438</v>
      </c>
      <c r="E846" s="184">
        <v>272.3297</v>
      </c>
      <c r="F846" s="184">
        <v>6.6112000000000002</v>
      </c>
      <c r="G846" s="184">
        <v>6.6112000000000002</v>
      </c>
      <c r="H846" s="184">
        <v>3.0192999999999999</v>
      </c>
      <c r="I846" s="184">
        <v>4.4985999999999997</v>
      </c>
      <c r="J846" s="184">
        <v>5.7907000000000002</v>
      </c>
      <c r="K846" s="184">
        <v>5.1707000000000001</v>
      </c>
      <c r="L846" s="184">
        <v>6.1821999999999999</v>
      </c>
      <c r="M846" s="184">
        <v>4.1694000000000004</v>
      </c>
      <c r="N846" s="184">
        <v>5.2301000000000002</v>
      </c>
      <c r="O846" s="184">
        <v>7.6280999999999999</v>
      </c>
      <c r="P846" s="184">
        <v>7.4546000000000001</v>
      </c>
      <c r="Q846" s="184">
        <v>8.3840000000000003</v>
      </c>
      <c r="R846" s="184">
        <v>6.8974000000000002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44438</v>
      </c>
      <c r="E847" s="184">
        <v>277.5</v>
      </c>
      <c r="F847" s="184">
        <v>6.7864000000000004</v>
      </c>
      <c r="G847" s="184">
        <v>6.7864000000000004</v>
      </c>
      <c r="H847" s="184">
        <v>3.2019000000000002</v>
      </c>
      <c r="I847" s="184">
        <v>4.6858000000000004</v>
      </c>
      <c r="J847" s="184">
        <v>5.9827000000000004</v>
      </c>
      <c r="K847" s="184">
        <v>5.3365</v>
      </c>
      <c r="L847" s="184">
        <v>6.3444000000000003</v>
      </c>
      <c r="M847" s="184">
        <v>4.3324999999999996</v>
      </c>
      <c r="N847" s="184">
        <v>5.3998999999999997</v>
      </c>
      <c r="O847" s="184">
        <v>7.8398000000000003</v>
      </c>
      <c r="P847" s="184">
        <v>7.6863000000000001</v>
      </c>
      <c r="Q847" s="184">
        <v>8.5292999999999992</v>
      </c>
      <c r="R847" s="184">
        <v>7.0926</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44438</v>
      </c>
      <c r="E848" s="184">
        <v>10.331799999999999</v>
      </c>
      <c r="F848" s="184">
        <v>12.2593</v>
      </c>
      <c r="G848" s="184">
        <v>12.2593</v>
      </c>
      <c r="H848" s="184">
        <v>9.0495000000000001</v>
      </c>
      <c r="I848" s="184">
        <v>11.406700000000001</v>
      </c>
      <c r="J848" s="184">
        <v>9.7207000000000008</v>
      </c>
      <c r="K848" s="184">
        <v>5.3106999999999998</v>
      </c>
      <c r="L848" s="184"/>
      <c r="M848" s="184"/>
      <c r="N848" s="184"/>
      <c r="O848" s="184"/>
      <c r="P848" s="184"/>
      <c r="Q848" s="184">
        <v>7.3845999999999998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44438</v>
      </c>
      <c r="E849" s="184">
        <v>10.318</v>
      </c>
      <c r="F849" s="184">
        <v>11.9213</v>
      </c>
      <c r="G849" s="184">
        <v>11.9213</v>
      </c>
      <c r="H849" s="184">
        <v>8.7574000000000005</v>
      </c>
      <c r="I849" s="184">
        <v>11.1067</v>
      </c>
      <c r="J849" s="184">
        <v>9.4321999999999999</v>
      </c>
      <c r="K849" s="184">
        <v>5.0125999999999999</v>
      </c>
      <c r="L849" s="184"/>
      <c r="M849" s="184"/>
      <c r="N849" s="184"/>
      <c r="O849" s="184"/>
      <c r="P849" s="184"/>
      <c r="Q849" s="184">
        <v>7.0773999999999999</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44438</v>
      </c>
      <c r="E850" s="184">
        <v>32.005200000000002</v>
      </c>
      <c r="F850" s="184">
        <v>5.7428999999999997</v>
      </c>
      <c r="G850" s="184">
        <v>5.7428999999999997</v>
      </c>
      <c r="H850" s="184">
        <v>6.9169999999999998</v>
      </c>
      <c r="I850" s="184">
        <v>6.8239999999999998</v>
      </c>
      <c r="J850" s="184">
        <v>6.5030999999999999</v>
      </c>
      <c r="K850" s="184">
        <v>4.5551000000000004</v>
      </c>
      <c r="L850" s="184">
        <v>4.6993999999999998</v>
      </c>
      <c r="M850" s="184">
        <v>4.1707000000000001</v>
      </c>
      <c r="N850" s="184">
        <v>4.9126000000000003</v>
      </c>
      <c r="O850" s="184">
        <v>6.1299000000000001</v>
      </c>
      <c r="P850" s="184">
        <v>6.1212</v>
      </c>
      <c r="Q850" s="184">
        <v>5.8780000000000001</v>
      </c>
      <c r="R850" s="184">
        <v>5.5452000000000004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44438</v>
      </c>
      <c r="E851" s="184">
        <v>33.997500000000002</v>
      </c>
      <c r="F851" s="184">
        <v>6.4451000000000001</v>
      </c>
      <c r="G851" s="184">
        <v>6.4451000000000001</v>
      </c>
      <c r="H851" s="184">
        <v>7.6184000000000003</v>
      </c>
      <c r="I851" s="184">
        <v>7.5162000000000004</v>
      </c>
      <c r="J851" s="184">
        <v>7.1952999999999996</v>
      </c>
      <c r="K851" s="184">
        <v>5.2413999999999996</v>
      </c>
      <c r="L851" s="184">
        <v>5.3693</v>
      </c>
      <c r="M851" s="184">
        <v>4.8327999999999998</v>
      </c>
      <c r="N851" s="184">
        <v>5.6044</v>
      </c>
      <c r="O851" s="184">
        <v>6.7782</v>
      </c>
      <c r="P851" s="184">
        <v>6.7571000000000003</v>
      </c>
      <c r="Q851" s="184">
        <v>7.0872999999999999</v>
      </c>
      <c r="R851" s="184">
        <v>6.2413999999999996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44438</v>
      </c>
      <c r="E852" s="184">
        <v>38.8949</v>
      </c>
      <c r="F852" s="184">
        <v>8.3890999999999991</v>
      </c>
      <c r="G852" s="184">
        <v>8.3890999999999991</v>
      </c>
      <c r="H852" s="184">
        <v>5.3814000000000002</v>
      </c>
      <c r="I852" s="184">
        <v>6.6501999999999999</v>
      </c>
      <c r="J852" s="184">
        <v>6.8814000000000002</v>
      </c>
      <c r="K852" s="184">
        <v>5.9859999999999998</v>
      </c>
      <c r="L852" s="184">
        <v>5.9782999999999999</v>
      </c>
      <c r="M852" s="184">
        <v>4.9789000000000003</v>
      </c>
      <c r="N852" s="184">
        <v>6.3502000000000001</v>
      </c>
      <c r="O852" s="184">
        <v>7.8251999999999997</v>
      </c>
      <c r="P852" s="184">
        <v>7.5369999999999999</v>
      </c>
      <c r="Q852" s="184">
        <v>8.1175999999999995</v>
      </c>
      <c r="R852" s="184">
        <v>7.4638999999999998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44438</v>
      </c>
      <c r="E853" s="184">
        <v>39.3247</v>
      </c>
      <c r="F853" s="184">
        <v>8.6380999999999997</v>
      </c>
      <c r="G853" s="184">
        <v>8.6380999999999997</v>
      </c>
      <c r="H853" s="184">
        <v>5.6280999999999999</v>
      </c>
      <c r="I853" s="184">
        <v>6.907</v>
      </c>
      <c r="J853" s="184">
        <v>7.133</v>
      </c>
      <c r="K853" s="184">
        <v>6.2404000000000002</v>
      </c>
      <c r="L853" s="184">
        <v>6.2367999999999997</v>
      </c>
      <c r="M853" s="184">
        <v>5.2389999999999999</v>
      </c>
      <c r="N853" s="184">
        <v>6.6167999999999996</v>
      </c>
      <c r="O853" s="184">
        <v>8.0305</v>
      </c>
      <c r="P853" s="184">
        <v>7.7179000000000002</v>
      </c>
      <c r="Q853" s="184">
        <v>8.3477999999999994</v>
      </c>
      <c r="R853" s="184">
        <v>7.6901000000000002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44438</v>
      </c>
      <c r="E854" s="184">
        <v>334.5453</v>
      </c>
      <c r="F854" s="184">
        <v>8.5852000000000004</v>
      </c>
      <c r="G854" s="184">
        <v>8.5852000000000004</v>
      </c>
      <c r="H854" s="184">
        <v>12.9671</v>
      </c>
      <c r="I854" s="184">
        <v>10.096299999999999</v>
      </c>
      <c r="J854" s="184">
        <v>11.430999999999999</v>
      </c>
      <c r="K854" s="184">
        <v>8.3559999999999999</v>
      </c>
      <c r="L854" s="184">
        <v>6.0105000000000004</v>
      </c>
      <c r="M854" s="184">
        <v>5.5751999999999997</v>
      </c>
      <c r="N854" s="184">
        <v>6.6886000000000001</v>
      </c>
      <c r="O854" s="184">
        <v>7.8597000000000001</v>
      </c>
      <c r="P854" s="184">
        <v>7.4775</v>
      </c>
      <c r="Q854" s="184">
        <v>7.9455999999999998</v>
      </c>
      <c r="R854" s="184">
        <v>7.8502999999999998</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44438</v>
      </c>
      <c r="E855" s="184">
        <v>356.17910000000001</v>
      </c>
      <c r="F855" s="184">
        <v>9.3050999999999995</v>
      </c>
      <c r="G855" s="184">
        <v>9.3050999999999995</v>
      </c>
      <c r="H855" s="184">
        <v>13.688599999999999</v>
      </c>
      <c r="I855" s="184">
        <v>10.819100000000001</v>
      </c>
      <c r="J855" s="184">
        <v>12.158300000000001</v>
      </c>
      <c r="K855" s="184">
        <v>9.0922999999999998</v>
      </c>
      <c r="L855" s="184">
        <v>6.7539999999999996</v>
      </c>
      <c r="M855" s="184">
        <v>6.3276000000000003</v>
      </c>
      <c r="N855" s="184">
        <v>7.4596999999999998</v>
      </c>
      <c r="O855" s="184">
        <v>8.6641999999999992</v>
      </c>
      <c r="P855" s="184">
        <v>8.3063000000000002</v>
      </c>
      <c r="Q855" s="184">
        <v>8.8664000000000005</v>
      </c>
      <c r="R855" s="184">
        <v>8.6358999999999995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44438</v>
      </c>
      <c r="E856" s="184">
        <v>10.2462</v>
      </c>
      <c r="F856" s="184">
        <v>8.3177000000000003</v>
      </c>
      <c r="G856" s="184">
        <v>8.3177000000000003</v>
      </c>
      <c r="H856" s="184">
        <v>5.5019</v>
      </c>
      <c r="I856" s="184">
        <v>5.6726999999999999</v>
      </c>
      <c r="J856" s="184">
        <v>5.3330000000000002</v>
      </c>
      <c r="K856" s="184">
        <v>4.6325000000000003</v>
      </c>
      <c r="L856" s="184">
        <v>4.7484000000000002</v>
      </c>
      <c r="M856" s="184"/>
      <c r="N856" s="184"/>
      <c r="O856" s="184"/>
      <c r="P856" s="184"/>
      <c r="Q856" s="184">
        <v>4.6561000000000003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44438</v>
      </c>
      <c r="E857" s="184">
        <v>10.220000000000001</v>
      </c>
      <c r="F857" s="184">
        <v>7.9813999999999998</v>
      </c>
      <c r="G857" s="184">
        <v>7.9813999999999998</v>
      </c>
      <c r="H857" s="184">
        <v>5.0559000000000003</v>
      </c>
      <c r="I857" s="184">
        <v>5.1593999999999998</v>
      </c>
      <c r="J857" s="184">
        <v>4.8353999999999999</v>
      </c>
      <c r="K857" s="184">
        <v>4.1433</v>
      </c>
      <c r="L857" s="184">
        <v>4.2538999999999998</v>
      </c>
      <c r="M857" s="184"/>
      <c r="N857" s="184"/>
      <c r="O857" s="184"/>
      <c r="P857" s="184"/>
      <c r="Q857" s="184">
        <v>4.1605999999999996</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44438</v>
      </c>
      <c r="E858" s="184">
        <v>1201.6793</v>
      </c>
      <c r="F858" s="184">
        <v>13.978999999999999</v>
      </c>
      <c r="G858" s="184">
        <v>13.978999999999999</v>
      </c>
      <c r="H858" s="184">
        <v>7.2568999999999999</v>
      </c>
      <c r="I858" s="184">
        <v>10.9338</v>
      </c>
      <c r="J858" s="184">
        <v>9.7310999999999996</v>
      </c>
      <c r="K858" s="184">
        <v>6.7133000000000003</v>
      </c>
      <c r="L858" s="184">
        <v>9.0068999999999999</v>
      </c>
      <c r="M858" s="184">
        <v>4.9767000000000001</v>
      </c>
      <c r="N858" s="184">
        <v>7.6261000000000001</v>
      </c>
      <c r="O858" s="184"/>
      <c r="P858" s="184"/>
      <c r="Q858" s="184">
        <v>8.3207000000000004</v>
      </c>
      <c r="R858" s="184">
        <v>8.4003999999999994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44438</v>
      </c>
      <c r="E859" s="184">
        <v>1192.2056</v>
      </c>
      <c r="F859" s="184">
        <v>13.5778</v>
      </c>
      <c r="G859" s="184">
        <v>13.5778</v>
      </c>
      <c r="H859" s="184">
        <v>6.8563999999999998</v>
      </c>
      <c r="I859" s="184">
        <v>10.5318</v>
      </c>
      <c r="J859" s="184">
        <v>9.3279999999999994</v>
      </c>
      <c r="K859" s="184">
        <v>6.3066000000000004</v>
      </c>
      <c r="L859" s="184">
        <v>8.5886999999999993</v>
      </c>
      <c r="M859" s="184">
        <v>4.5620000000000003</v>
      </c>
      <c r="N859" s="184">
        <v>7.1961000000000004</v>
      </c>
      <c r="O859" s="184"/>
      <c r="P859" s="184"/>
      <c r="Q859" s="184">
        <v>7.9482999999999997</v>
      </c>
      <c r="R859" s="184">
        <v>8.0053000000000001</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44438</v>
      </c>
      <c r="E860" s="184">
        <v>35.608699999999999</v>
      </c>
      <c r="F860" s="184">
        <v>8.8901000000000003</v>
      </c>
      <c r="G860" s="184">
        <v>8.8901000000000003</v>
      </c>
      <c r="H860" s="184">
        <v>4.03</v>
      </c>
      <c r="I860" s="184">
        <v>5.0526</v>
      </c>
      <c r="J860" s="184">
        <v>6.5400999999999998</v>
      </c>
      <c r="K860" s="184">
        <v>5.7790999999999997</v>
      </c>
      <c r="L860" s="184">
        <v>7.0564999999999998</v>
      </c>
      <c r="M860" s="184">
        <v>4.4385000000000003</v>
      </c>
      <c r="N860" s="184">
        <v>6.4962999999999997</v>
      </c>
      <c r="O860" s="184">
        <v>8.5532000000000004</v>
      </c>
      <c r="P860" s="184">
        <v>7.5339999999999998</v>
      </c>
      <c r="Q860" s="184">
        <v>7.7554999999999996</v>
      </c>
      <c r="R860" s="184">
        <v>8.3331</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44438</v>
      </c>
      <c r="E861" s="184">
        <v>37.026000000000003</v>
      </c>
      <c r="F861" s="184">
        <v>9.2077000000000009</v>
      </c>
      <c r="G861" s="184">
        <v>9.2077000000000009</v>
      </c>
      <c r="H861" s="184">
        <v>4.3693</v>
      </c>
      <c r="I861" s="184">
        <v>5.3890000000000002</v>
      </c>
      <c r="J861" s="184">
        <v>6.8737000000000004</v>
      </c>
      <c r="K861" s="184">
        <v>6.1143999999999998</v>
      </c>
      <c r="L861" s="184">
        <v>7.3998999999999997</v>
      </c>
      <c r="M861" s="184">
        <v>4.7876000000000003</v>
      </c>
      <c r="N861" s="184">
        <v>6.8597000000000001</v>
      </c>
      <c r="O861" s="184">
        <v>8.9830000000000005</v>
      </c>
      <c r="P861" s="184">
        <v>7.9833999999999996</v>
      </c>
      <c r="Q861" s="184">
        <v>8.5885999999999996</v>
      </c>
      <c r="R861" s="184">
        <v>8.7324999999999999</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44438</v>
      </c>
      <c r="E862" s="184">
        <v>10.4391</v>
      </c>
      <c r="F862" s="184">
        <v>7.6970999999999998</v>
      </c>
      <c r="G862" s="184">
        <v>7.6970999999999998</v>
      </c>
      <c r="H862" s="184">
        <v>6.7519</v>
      </c>
      <c r="I862" s="184">
        <v>8.0928000000000004</v>
      </c>
      <c r="J862" s="184">
        <v>7.8</v>
      </c>
      <c r="K862" s="184">
        <v>6.1976000000000004</v>
      </c>
      <c r="L862" s="184">
        <v>4.5793999999999997</v>
      </c>
      <c r="M862" s="184">
        <v>5.0148999999999999</v>
      </c>
      <c r="N862" s="184"/>
      <c r="O862" s="184"/>
      <c r="P862" s="184"/>
      <c r="Q862" s="184">
        <v>5.2206000000000001</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44438</v>
      </c>
      <c r="E863" s="184">
        <v>10.420999999999999</v>
      </c>
      <c r="F863" s="184">
        <v>7.4767000000000001</v>
      </c>
      <c r="G863" s="184">
        <v>7.4767000000000001</v>
      </c>
      <c r="H863" s="184">
        <v>6.5128000000000004</v>
      </c>
      <c r="I863" s="184">
        <v>7.8785999999999996</v>
      </c>
      <c r="J863" s="184">
        <v>7.5960999999999999</v>
      </c>
      <c r="K863" s="184">
        <v>5.9855999999999998</v>
      </c>
      <c r="L863" s="184">
        <v>4.3696999999999999</v>
      </c>
      <c r="M863" s="184">
        <v>4.8014999999999999</v>
      </c>
      <c r="N863" s="184"/>
      <c r="O863" s="184"/>
      <c r="P863" s="184"/>
      <c r="Q863" s="184">
        <v>5.0053999999999998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44438</v>
      </c>
      <c r="E864" s="184">
        <v>1238.4227000000001</v>
      </c>
      <c r="F864" s="184">
        <v>6.4786999999999999</v>
      </c>
      <c r="G864" s="184">
        <v>6.4786999999999999</v>
      </c>
      <c r="H864" s="184">
        <v>8.9862000000000002</v>
      </c>
      <c r="I864" s="184">
        <v>7.6024000000000003</v>
      </c>
      <c r="J864" s="184">
        <v>8.0874000000000006</v>
      </c>
      <c r="K864" s="184">
        <v>6.0537999999999998</v>
      </c>
      <c r="L864" s="184">
        <v>5.8777999999999997</v>
      </c>
      <c r="M864" s="184">
        <v>4.6048999999999998</v>
      </c>
      <c r="N864" s="184">
        <v>5.4626000000000001</v>
      </c>
      <c r="O864" s="184"/>
      <c r="P864" s="184"/>
      <c r="Q864" s="184">
        <v>7.8327999999999998</v>
      </c>
      <c r="R864" s="184">
        <v>6.9119999999999999</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44438</v>
      </c>
      <c r="E865" s="184">
        <v>1205.4206999999999</v>
      </c>
      <c r="F865" s="184">
        <v>5.6497999999999999</v>
      </c>
      <c r="G865" s="184">
        <v>5.6497999999999999</v>
      </c>
      <c r="H865" s="184">
        <v>8.1549999999999994</v>
      </c>
      <c r="I865" s="184">
        <v>6.7701000000000002</v>
      </c>
      <c r="J865" s="184">
        <v>7.2422000000000004</v>
      </c>
      <c r="K865" s="184">
        <v>5.1908000000000003</v>
      </c>
      <c r="L865" s="184">
        <v>4.9913999999999996</v>
      </c>
      <c r="M865" s="184">
        <v>3.7046000000000001</v>
      </c>
      <c r="N865" s="184">
        <v>4.5335999999999999</v>
      </c>
      <c r="O865" s="184"/>
      <c r="P865" s="184"/>
      <c r="Q865" s="184">
        <v>6.8105000000000002</v>
      </c>
      <c r="R865" s="184">
        <v>5.9382999999999999</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8.696984999999998</v>
      </c>
      <c r="G866" s="186">
        <v>8.696984999999998</v>
      </c>
      <c r="H866" s="186">
        <v>6.9852500000000006</v>
      </c>
      <c r="I866" s="186">
        <v>7.6796900000000008</v>
      </c>
      <c r="J866" s="186">
        <v>7.779770000000001</v>
      </c>
      <c r="K866" s="186">
        <v>5.8709350000000002</v>
      </c>
      <c r="L866" s="186">
        <v>6.024861111111111</v>
      </c>
      <c r="M866" s="186">
        <v>4.7822999999999993</v>
      </c>
      <c r="N866" s="186">
        <v>6.1740500000000003</v>
      </c>
      <c r="O866" s="186">
        <v>7.8291800000000009</v>
      </c>
      <c r="P866" s="186">
        <v>7.4575300000000011</v>
      </c>
      <c r="Q866" s="186">
        <v>7.195854999999999</v>
      </c>
      <c r="R866" s="186">
        <v>7.4098857142857151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8.3534000000000006</v>
      </c>
      <c r="G867" s="186">
        <v>8.3534000000000006</v>
      </c>
      <c r="H867" s="186">
        <v>6.8041499999999999</v>
      </c>
      <c r="I867" s="186">
        <v>7.2116000000000007</v>
      </c>
      <c r="J867" s="186">
        <v>7.21875</v>
      </c>
      <c r="K867" s="186">
        <v>5.8823499999999997</v>
      </c>
      <c r="L867" s="186">
        <v>5.9944000000000006</v>
      </c>
      <c r="M867" s="186">
        <v>4.7945500000000001</v>
      </c>
      <c r="N867" s="186">
        <v>6.4232499999999995</v>
      </c>
      <c r="O867" s="186">
        <v>7.8497500000000002</v>
      </c>
      <c r="P867" s="186">
        <v>7.5354999999999999</v>
      </c>
      <c r="Q867" s="186">
        <v>7.7941500000000001</v>
      </c>
      <c r="R867" s="186">
        <v>7.577</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44438</v>
      </c>
      <c r="E870" s="184">
        <v>89.142399999999995</v>
      </c>
      <c r="F870" s="184">
        <v>1.4474</v>
      </c>
      <c r="G870" s="184">
        <v>1.4474</v>
      </c>
      <c r="H870" s="184">
        <v>2.9234</v>
      </c>
      <c r="I870" s="184">
        <v>2.6539999999999999</v>
      </c>
      <c r="J870" s="184">
        <v>6.6543999999999999</v>
      </c>
      <c r="K870" s="184">
        <v>11.803699999999999</v>
      </c>
      <c r="L870" s="184">
        <v>18.698699999999999</v>
      </c>
      <c r="M870" s="184">
        <v>32.681199999999997</v>
      </c>
      <c r="N870" s="184">
        <v>45.584000000000003</v>
      </c>
      <c r="O870" s="184">
        <v>13.7568</v>
      </c>
      <c r="P870" s="184">
        <v>13.337999999999999</v>
      </c>
      <c r="Q870" s="184">
        <v>14.7898</v>
      </c>
      <c r="R870" s="184">
        <v>25.3233</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44438</v>
      </c>
      <c r="E871" s="184">
        <v>96.776399999999995</v>
      </c>
      <c r="F871" s="184">
        <v>1.4547000000000001</v>
      </c>
      <c r="G871" s="184">
        <v>1.4547000000000001</v>
      </c>
      <c r="H871" s="184">
        <v>2.9409000000000001</v>
      </c>
      <c r="I871" s="184">
        <v>2.6888000000000001</v>
      </c>
      <c r="J871" s="184">
        <v>6.7332000000000001</v>
      </c>
      <c r="K871" s="184">
        <v>12.056900000000001</v>
      </c>
      <c r="L871" s="184">
        <v>19.2165</v>
      </c>
      <c r="M871" s="184">
        <v>33.549199999999999</v>
      </c>
      <c r="N871" s="184">
        <v>46.888599999999997</v>
      </c>
      <c r="O871" s="184">
        <v>14.768599999999999</v>
      </c>
      <c r="P871" s="184">
        <v>14.4947</v>
      </c>
      <c r="Q871" s="184">
        <v>16.260300000000001</v>
      </c>
      <c r="R871" s="184">
        <v>26.441299999999998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44438</v>
      </c>
      <c r="E872" s="184">
        <v>50.32</v>
      </c>
      <c r="F872" s="184">
        <v>1.6154999999999999</v>
      </c>
      <c r="G872" s="184">
        <v>1.6154999999999999</v>
      </c>
      <c r="H872" s="184">
        <v>4.3334000000000001</v>
      </c>
      <c r="I872" s="184">
        <v>4.7241999999999997</v>
      </c>
      <c r="J872" s="184">
        <v>7.8440000000000003</v>
      </c>
      <c r="K872" s="184">
        <v>14.182</v>
      </c>
      <c r="L872" s="184">
        <v>21.722300000000001</v>
      </c>
      <c r="M872" s="184">
        <v>32.4908</v>
      </c>
      <c r="N872" s="184">
        <v>52.669899999999998</v>
      </c>
      <c r="O872" s="184">
        <v>16.465</v>
      </c>
      <c r="P872" s="184">
        <v>19.498899999999999</v>
      </c>
      <c r="Q872" s="184">
        <v>18.3809</v>
      </c>
      <c r="R872" s="184">
        <v>29.855699999999999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44438</v>
      </c>
      <c r="E873" s="184">
        <v>45.32</v>
      </c>
      <c r="F873" s="184">
        <v>1.6143000000000001</v>
      </c>
      <c r="G873" s="184">
        <v>1.6143000000000001</v>
      </c>
      <c r="H873" s="184">
        <v>4.3037999999999998</v>
      </c>
      <c r="I873" s="184">
        <v>4.6893000000000002</v>
      </c>
      <c r="J873" s="184">
        <v>7.7507999999999999</v>
      </c>
      <c r="K873" s="184">
        <v>13.8407</v>
      </c>
      <c r="L873" s="184">
        <v>21.047000000000001</v>
      </c>
      <c r="M873" s="184">
        <v>31.400400000000001</v>
      </c>
      <c r="N873" s="184">
        <v>50.915799999999997</v>
      </c>
      <c r="O873" s="184">
        <v>15.035</v>
      </c>
      <c r="P873" s="184">
        <v>18.072600000000001</v>
      </c>
      <c r="Q873" s="184">
        <v>17.903700000000001</v>
      </c>
      <c r="R873" s="184">
        <v>28.353899999999999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44438</v>
      </c>
      <c r="E874" s="184">
        <v>14.895</v>
      </c>
      <c r="F874" s="184">
        <v>1.5684</v>
      </c>
      <c r="G874" s="184">
        <v>1.5684</v>
      </c>
      <c r="H874" s="184">
        <v>3.863</v>
      </c>
      <c r="I874" s="184">
        <v>2.6533000000000002</v>
      </c>
      <c r="J874" s="184">
        <v>4.6879</v>
      </c>
      <c r="K874" s="184">
        <v>10.587300000000001</v>
      </c>
      <c r="L874" s="184">
        <v>17.135899999999999</v>
      </c>
      <c r="M874" s="184">
        <v>29.173500000000001</v>
      </c>
      <c r="N874" s="184">
        <v>42.795499999999997</v>
      </c>
      <c r="O874" s="184">
        <v>14.083600000000001</v>
      </c>
      <c r="P874" s="184"/>
      <c r="Q874" s="184">
        <v>10.752599999999999</v>
      </c>
      <c r="R874" s="184">
        <v>24.908200000000001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44438</v>
      </c>
      <c r="E875" s="184">
        <v>14.090999999999999</v>
      </c>
      <c r="F875" s="184">
        <v>1.5494000000000001</v>
      </c>
      <c r="G875" s="184">
        <v>1.5494000000000001</v>
      </c>
      <c r="H875" s="184">
        <v>3.8317000000000001</v>
      </c>
      <c r="I875" s="184">
        <v>2.5844</v>
      </c>
      <c r="J875" s="184">
        <v>4.5481999999999996</v>
      </c>
      <c r="K875" s="184">
        <v>10.1204</v>
      </c>
      <c r="L875" s="184">
        <v>16.166499999999999</v>
      </c>
      <c r="M875" s="184">
        <v>27.624300000000002</v>
      </c>
      <c r="N875" s="184">
        <v>40.5867</v>
      </c>
      <c r="O875" s="184">
        <v>12.4976</v>
      </c>
      <c r="P875" s="184"/>
      <c r="Q875" s="184">
        <v>9.1884999999999994</v>
      </c>
      <c r="R875" s="184">
        <v>23.083300000000001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44438</v>
      </c>
      <c r="E876" s="184">
        <v>36.826999999999998</v>
      </c>
      <c r="F876" s="184">
        <v>0.97060000000000002</v>
      </c>
      <c r="G876" s="184">
        <v>0.97060000000000002</v>
      </c>
      <c r="H876" s="184">
        <v>2.0874000000000001</v>
      </c>
      <c r="I876" s="184">
        <v>2.1412</v>
      </c>
      <c r="J876" s="184">
        <v>3.18</v>
      </c>
      <c r="K876" s="184">
        <v>11.4686</v>
      </c>
      <c r="L876" s="184">
        <v>20.243600000000001</v>
      </c>
      <c r="M876" s="184">
        <v>31.8169</v>
      </c>
      <c r="N876" s="184">
        <v>46.785400000000003</v>
      </c>
      <c r="O876" s="184">
        <v>13.694900000000001</v>
      </c>
      <c r="P876" s="184">
        <v>13.0924</v>
      </c>
      <c r="Q876" s="184">
        <v>14.8748</v>
      </c>
      <c r="R876" s="184">
        <v>25.777999999999999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44438</v>
      </c>
      <c r="E877" s="184">
        <v>34.363</v>
      </c>
      <c r="F877" s="184">
        <v>0.9607</v>
      </c>
      <c r="G877" s="184">
        <v>0.9607</v>
      </c>
      <c r="H877" s="184">
        <v>2.0672999999999999</v>
      </c>
      <c r="I877" s="184">
        <v>2.1006999999999998</v>
      </c>
      <c r="J877" s="184">
        <v>3.09</v>
      </c>
      <c r="K877" s="184">
        <v>11.1675</v>
      </c>
      <c r="L877" s="184">
        <v>19.602499999999999</v>
      </c>
      <c r="M877" s="184">
        <v>30.767199999999999</v>
      </c>
      <c r="N877" s="184">
        <v>45.230499999999999</v>
      </c>
      <c r="O877" s="184">
        <v>12.5022</v>
      </c>
      <c r="P877" s="184">
        <v>12.0396</v>
      </c>
      <c r="Q877" s="184">
        <v>11.6187</v>
      </c>
      <c r="R877" s="184">
        <v>24.438400000000001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44438</v>
      </c>
      <c r="E878" s="184">
        <v>61.9589</v>
      </c>
      <c r="F878" s="184">
        <v>1.8644000000000001</v>
      </c>
      <c r="G878" s="184">
        <v>1.8644000000000001</v>
      </c>
      <c r="H878" s="184">
        <v>3.9035000000000002</v>
      </c>
      <c r="I878" s="184">
        <v>1.2410000000000001</v>
      </c>
      <c r="J878" s="184">
        <v>2.8050000000000002</v>
      </c>
      <c r="K878" s="184">
        <v>7.4421999999999997</v>
      </c>
      <c r="L878" s="184">
        <v>16.251899999999999</v>
      </c>
      <c r="M878" s="184">
        <v>44.367800000000003</v>
      </c>
      <c r="N878" s="184">
        <v>58.228400000000001</v>
      </c>
      <c r="O878" s="184">
        <v>15.4283</v>
      </c>
      <c r="P878" s="184">
        <v>14.173</v>
      </c>
      <c r="Q878" s="184">
        <v>13.802099999999999</v>
      </c>
      <c r="R878" s="184">
        <v>27.278199999999998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44438</v>
      </c>
      <c r="E879" s="184">
        <v>67.635000000000005</v>
      </c>
      <c r="F879" s="184">
        <v>1.8708</v>
      </c>
      <c r="G879" s="184">
        <v>1.8708</v>
      </c>
      <c r="H879" s="184">
        <v>3.9188999999999998</v>
      </c>
      <c r="I879" s="184">
        <v>1.2714000000000001</v>
      </c>
      <c r="J879" s="184">
        <v>2.8711000000000002</v>
      </c>
      <c r="K879" s="184">
        <v>7.66</v>
      </c>
      <c r="L879" s="184">
        <v>16.7258</v>
      </c>
      <c r="M879" s="184">
        <v>45.2742</v>
      </c>
      <c r="N879" s="184">
        <v>59.537599999999998</v>
      </c>
      <c r="O879" s="184">
        <v>16.468499999999999</v>
      </c>
      <c r="P879" s="184">
        <v>15.3184</v>
      </c>
      <c r="Q879" s="184">
        <v>19.335999999999999</v>
      </c>
      <c r="R879" s="184">
        <v>28.343</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44438</v>
      </c>
      <c r="E880" s="184">
        <v>103.151</v>
      </c>
      <c r="F880" s="184">
        <v>1.3678999999999999</v>
      </c>
      <c r="G880" s="184">
        <v>1.3678999999999999</v>
      </c>
      <c r="H880" s="184">
        <v>3.5299</v>
      </c>
      <c r="I880" s="184">
        <v>0.99080000000000001</v>
      </c>
      <c r="J880" s="184">
        <v>2.0630000000000002</v>
      </c>
      <c r="K880" s="184">
        <v>8.5526</v>
      </c>
      <c r="L880" s="184">
        <v>15.637499999999999</v>
      </c>
      <c r="M880" s="184">
        <v>39.769100000000002</v>
      </c>
      <c r="N880" s="184">
        <v>46.006999999999998</v>
      </c>
      <c r="O880" s="184">
        <v>9.0312999999999999</v>
      </c>
      <c r="P880" s="184">
        <v>9.6247000000000007</v>
      </c>
      <c r="Q880" s="184">
        <v>14.749499999999999</v>
      </c>
      <c r="R880" s="184">
        <v>20.604500000000002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44438</v>
      </c>
      <c r="E881" s="184">
        <v>111.414</v>
      </c>
      <c r="F881" s="184">
        <v>1.3767</v>
      </c>
      <c r="G881" s="184">
        <v>1.3767</v>
      </c>
      <c r="H881" s="184">
        <v>3.5512999999999999</v>
      </c>
      <c r="I881" s="184">
        <v>1.0328999999999999</v>
      </c>
      <c r="J881" s="184">
        <v>2.1575000000000002</v>
      </c>
      <c r="K881" s="184">
        <v>8.8590999999999998</v>
      </c>
      <c r="L881" s="184">
        <v>16.313099999999999</v>
      </c>
      <c r="M881" s="184">
        <v>40.976799999999997</v>
      </c>
      <c r="N881" s="184">
        <v>47.622999999999998</v>
      </c>
      <c r="O881" s="184">
        <v>10.075900000000001</v>
      </c>
      <c r="P881" s="184">
        <v>10.7661</v>
      </c>
      <c r="Q881" s="184">
        <v>12.615399999999999</v>
      </c>
      <c r="R881" s="184">
        <v>21.829499999999999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44438</v>
      </c>
      <c r="E882" s="184">
        <v>15.764900000000001</v>
      </c>
      <c r="F882" s="184">
        <v>1.4824999999999999</v>
      </c>
      <c r="G882" s="184">
        <v>1.4824999999999999</v>
      </c>
      <c r="H882" s="184">
        <v>3.5135000000000001</v>
      </c>
      <c r="I882" s="184">
        <v>2.8845999999999998</v>
      </c>
      <c r="J882" s="184">
        <v>5.9142000000000001</v>
      </c>
      <c r="K882" s="184">
        <v>13.629899999999999</v>
      </c>
      <c r="L882" s="184">
        <v>19.478999999999999</v>
      </c>
      <c r="M882" s="184">
        <v>35.097200000000001</v>
      </c>
      <c r="N882" s="184">
        <v>52.536000000000001</v>
      </c>
      <c r="O882" s="184"/>
      <c r="P882" s="184"/>
      <c r="Q882" s="184">
        <v>50.871499999999997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44438</v>
      </c>
      <c r="E883" s="184">
        <v>15.4815</v>
      </c>
      <c r="F883" s="184">
        <v>1.4695</v>
      </c>
      <c r="G883" s="184">
        <v>1.4695</v>
      </c>
      <c r="H883" s="184">
        <v>3.4824999999999999</v>
      </c>
      <c r="I883" s="184">
        <v>2.8212999999999999</v>
      </c>
      <c r="J883" s="184">
        <v>5.7702999999999998</v>
      </c>
      <c r="K883" s="184">
        <v>13.158899999999999</v>
      </c>
      <c r="L883" s="184">
        <v>18.494199999999999</v>
      </c>
      <c r="M883" s="184">
        <v>33.426699999999997</v>
      </c>
      <c r="N883" s="184">
        <v>50.040700000000001</v>
      </c>
      <c r="O883" s="184"/>
      <c r="P883" s="184"/>
      <c r="Q883" s="184">
        <v>48.418999999999997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44438</v>
      </c>
      <c r="E884" s="184">
        <v>47.03</v>
      </c>
      <c r="F884" s="184">
        <v>1.6865000000000001</v>
      </c>
      <c r="G884" s="184">
        <v>1.6865000000000001</v>
      </c>
      <c r="H884" s="184">
        <v>2.8428</v>
      </c>
      <c r="I884" s="184">
        <v>0.72819999999999996</v>
      </c>
      <c r="J884" s="184">
        <v>4.0256999999999996</v>
      </c>
      <c r="K884" s="184">
        <v>10.893700000000001</v>
      </c>
      <c r="L884" s="184">
        <v>19.547499999999999</v>
      </c>
      <c r="M884" s="184">
        <v>40.597900000000003</v>
      </c>
      <c r="N884" s="184">
        <v>47.8001</v>
      </c>
      <c r="O884" s="184">
        <v>13.8955</v>
      </c>
      <c r="P884" s="184">
        <v>13.3371</v>
      </c>
      <c r="Q884" s="184">
        <v>13.4533</v>
      </c>
      <c r="R884" s="184">
        <v>28.754000000000001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44438</v>
      </c>
      <c r="E885" s="184">
        <v>51.39</v>
      </c>
      <c r="F885" s="184">
        <v>1.702</v>
      </c>
      <c r="G885" s="184">
        <v>1.702</v>
      </c>
      <c r="H885" s="184">
        <v>2.8828999999999998</v>
      </c>
      <c r="I885" s="184">
        <v>0.80420000000000003</v>
      </c>
      <c r="J885" s="184">
        <v>4.1547999999999998</v>
      </c>
      <c r="K885" s="184">
        <v>11.2578</v>
      </c>
      <c r="L885" s="184">
        <v>20.294899999999998</v>
      </c>
      <c r="M885" s="184">
        <v>41.9221</v>
      </c>
      <c r="N885" s="184">
        <v>49.650599999999997</v>
      </c>
      <c r="O885" s="184">
        <v>15.167</v>
      </c>
      <c r="P885" s="184">
        <v>14.6081</v>
      </c>
      <c r="Q885" s="184">
        <v>15.003299999999999</v>
      </c>
      <c r="R885" s="184">
        <v>30.228000000000002</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44438</v>
      </c>
      <c r="E886" s="184">
        <v>15.4</v>
      </c>
      <c r="F886" s="184">
        <v>1.3158000000000001</v>
      </c>
      <c r="G886" s="184">
        <v>1.3158000000000001</v>
      </c>
      <c r="H886" s="184">
        <v>2.3936000000000002</v>
      </c>
      <c r="I886" s="184">
        <v>2.1898</v>
      </c>
      <c r="J886" s="184">
        <v>7.1677</v>
      </c>
      <c r="K886" s="184">
        <v>12.1631</v>
      </c>
      <c r="L886" s="184">
        <v>18.735499999999998</v>
      </c>
      <c r="M886" s="184">
        <v>29.6296</v>
      </c>
      <c r="N886" s="184">
        <v>42.857100000000003</v>
      </c>
      <c r="O886" s="184">
        <v>12.6126</v>
      </c>
      <c r="P886" s="184"/>
      <c r="Q886" s="184">
        <v>12.079499999999999</v>
      </c>
      <c r="R886" s="184">
        <v>25.8965</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44438</v>
      </c>
      <c r="E887" s="184">
        <v>14.52</v>
      </c>
      <c r="F887" s="184">
        <v>1.3259000000000001</v>
      </c>
      <c r="G887" s="184">
        <v>1.3259000000000001</v>
      </c>
      <c r="H887" s="184">
        <v>2.3976999999999999</v>
      </c>
      <c r="I887" s="184">
        <v>2.1816</v>
      </c>
      <c r="J887" s="184">
        <v>7.0796000000000001</v>
      </c>
      <c r="K887" s="184">
        <v>11.950699999999999</v>
      </c>
      <c r="L887" s="184">
        <v>18.241</v>
      </c>
      <c r="M887" s="184">
        <v>28.837599999999998</v>
      </c>
      <c r="N887" s="184">
        <v>41.520499999999998</v>
      </c>
      <c r="O887" s="184">
        <v>11.2233</v>
      </c>
      <c r="P887" s="184"/>
      <c r="Q887" s="184">
        <v>10.3512</v>
      </c>
      <c r="R887" s="184">
        <v>24.712800000000001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44438</v>
      </c>
      <c r="E888" s="184">
        <v>57.87</v>
      </c>
      <c r="F888" s="184">
        <v>1.6869000000000001</v>
      </c>
      <c r="G888" s="184">
        <v>1.6869000000000001</v>
      </c>
      <c r="H888" s="184">
        <v>2.9714999999999998</v>
      </c>
      <c r="I888" s="184">
        <v>0.90669999999999995</v>
      </c>
      <c r="J888" s="184">
        <v>3.3576999999999999</v>
      </c>
      <c r="K888" s="184">
        <v>7.7653999999999996</v>
      </c>
      <c r="L888" s="184">
        <v>12.3035</v>
      </c>
      <c r="M888" s="184">
        <v>23.627400000000002</v>
      </c>
      <c r="N888" s="184">
        <v>32.425600000000003</v>
      </c>
      <c r="O888" s="184">
        <v>9.7293000000000003</v>
      </c>
      <c r="P888" s="184">
        <v>14.7607</v>
      </c>
      <c r="Q888" s="184">
        <v>13.0563</v>
      </c>
      <c r="R888" s="184">
        <v>26.378499999999999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44438</v>
      </c>
      <c r="E889" s="184">
        <v>51.7</v>
      </c>
      <c r="F889" s="184">
        <v>1.6516</v>
      </c>
      <c r="G889" s="184">
        <v>1.6516</v>
      </c>
      <c r="H889" s="184">
        <v>2.9264999999999999</v>
      </c>
      <c r="I889" s="184">
        <v>0.8387</v>
      </c>
      <c r="J889" s="184">
        <v>3.2141999999999999</v>
      </c>
      <c r="K889" s="184">
        <v>7.3727999999999998</v>
      </c>
      <c r="L889" s="184">
        <v>11.518599999999999</v>
      </c>
      <c r="M889" s="184">
        <v>22.366900000000001</v>
      </c>
      <c r="N889" s="184">
        <v>30.5885</v>
      </c>
      <c r="O889" s="184">
        <v>8.2486999999999995</v>
      </c>
      <c r="P889" s="184">
        <v>13.08</v>
      </c>
      <c r="Q889" s="184">
        <v>11.205299999999999</v>
      </c>
      <c r="R889" s="184">
        <v>24.694900000000001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44438</v>
      </c>
      <c r="E890" s="184">
        <v>31.511500000000002</v>
      </c>
      <c r="F890" s="184">
        <v>1.9241999999999999</v>
      </c>
      <c r="G890" s="184">
        <v>1.9241999999999999</v>
      </c>
      <c r="H890" s="184">
        <v>3.9496000000000002</v>
      </c>
      <c r="I890" s="184">
        <v>1.853</v>
      </c>
      <c r="J890" s="184">
        <v>4.0096999999999996</v>
      </c>
      <c r="K890" s="184">
        <v>15.7545</v>
      </c>
      <c r="L890" s="184">
        <v>22.575199999999999</v>
      </c>
      <c r="M890" s="184">
        <v>37.9041</v>
      </c>
      <c r="N890" s="184">
        <v>56.740900000000003</v>
      </c>
      <c r="O890" s="184">
        <v>22.3962</v>
      </c>
      <c r="P890" s="184">
        <v>19.688700000000001</v>
      </c>
      <c r="Q890" s="184">
        <v>18.274999999999999</v>
      </c>
      <c r="R890" s="184">
        <v>36.653700000000001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44438</v>
      </c>
      <c r="E891" s="184">
        <v>28.909199999999998</v>
      </c>
      <c r="F891" s="184">
        <v>1.915</v>
      </c>
      <c r="G891" s="184">
        <v>1.915</v>
      </c>
      <c r="H891" s="184">
        <v>3.9270999999999998</v>
      </c>
      <c r="I891" s="184">
        <v>1.8090999999999999</v>
      </c>
      <c r="J891" s="184">
        <v>3.9098999999999999</v>
      </c>
      <c r="K891" s="184">
        <v>15.4129</v>
      </c>
      <c r="L891" s="184">
        <v>21.898499999999999</v>
      </c>
      <c r="M891" s="184">
        <v>36.784199999999998</v>
      </c>
      <c r="N891" s="184">
        <v>54.962600000000002</v>
      </c>
      <c r="O891" s="184">
        <v>20.7485</v>
      </c>
      <c r="P891" s="184">
        <v>18.091200000000001</v>
      </c>
      <c r="Q891" s="184">
        <v>16.793600000000001</v>
      </c>
      <c r="R891" s="184">
        <v>34.916499999999999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44438</v>
      </c>
      <c r="E892" s="184">
        <v>15.07</v>
      </c>
      <c r="F892" s="184">
        <v>1.1409</v>
      </c>
      <c r="G892" s="184">
        <v>1.1409</v>
      </c>
      <c r="H892" s="184">
        <v>2.7267000000000001</v>
      </c>
      <c r="I892" s="184">
        <v>1.2089000000000001</v>
      </c>
      <c r="J892" s="184">
        <v>3.5739000000000001</v>
      </c>
      <c r="K892" s="184">
        <v>13.478899999999999</v>
      </c>
      <c r="L892" s="184">
        <v>21.0442</v>
      </c>
      <c r="M892" s="184">
        <v>38.256900000000002</v>
      </c>
      <c r="N892" s="184"/>
      <c r="O892" s="184"/>
      <c r="P892" s="184"/>
      <c r="Q892" s="184">
        <v>50.7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44438</v>
      </c>
      <c r="E893" s="184">
        <v>14.82</v>
      </c>
      <c r="F893" s="184">
        <v>1.0913999999999999</v>
      </c>
      <c r="G893" s="184">
        <v>1.0913999999999999</v>
      </c>
      <c r="H893" s="184">
        <v>2.7027000000000001</v>
      </c>
      <c r="I893" s="184">
        <v>1.0913999999999999</v>
      </c>
      <c r="J893" s="184">
        <v>3.4194</v>
      </c>
      <c r="K893" s="184">
        <v>12.9573</v>
      </c>
      <c r="L893" s="184">
        <v>19.902899999999999</v>
      </c>
      <c r="M893" s="184">
        <v>36.338500000000003</v>
      </c>
      <c r="N893" s="184"/>
      <c r="O893" s="184"/>
      <c r="P893" s="184"/>
      <c r="Q893" s="184">
        <v>48.2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44438</v>
      </c>
      <c r="E894" s="184">
        <v>11.1396</v>
      </c>
      <c r="F894" s="184">
        <v>1.8143</v>
      </c>
      <c r="G894" s="184">
        <v>1.8143</v>
      </c>
      <c r="H894" s="184">
        <v>2.8616000000000001</v>
      </c>
      <c r="I894" s="184">
        <v>2.8853</v>
      </c>
      <c r="J894" s="184">
        <v>6.4229000000000003</v>
      </c>
      <c r="K894" s="184">
        <v>8.3523999999999994</v>
      </c>
      <c r="L894" s="184">
        <v>11.2925</v>
      </c>
      <c r="M894" s="184">
        <v>20.299399999999999</v>
      </c>
      <c r="N894" s="184">
        <v>34.862000000000002</v>
      </c>
      <c r="O894" s="184">
        <v>5.6741000000000001</v>
      </c>
      <c r="P894" s="184">
        <v>9.4998000000000005</v>
      </c>
      <c r="Q894" s="184">
        <v>0.80289999999999995</v>
      </c>
      <c r="R894" s="184">
        <v>14.093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44438</v>
      </c>
      <c r="E895" s="184">
        <v>12.4374</v>
      </c>
      <c r="F895" s="184">
        <v>1.8240000000000001</v>
      </c>
      <c r="G895" s="184">
        <v>1.8240000000000001</v>
      </c>
      <c r="H895" s="184">
        <v>2.8837000000000002</v>
      </c>
      <c r="I895" s="184">
        <v>2.9287999999999998</v>
      </c>
      <c r="J895" s="184">
        <v>6.5228999999999999</v>
      </c>
      <c r="K895" s="184">
        <v>8.6606000000000005</v>
      </c>
      <c r="L895" s="184">
        <v>11.9146</v>
      </c>
      <c r="M895" s="184">
        <v>21.3062</v>
      </c>
      <c r="N895" s="184">
        <v>36.378</v>
      </c>
      <c r="O895" s="184">
        <v>7.2995000000000001</v>
      </c>
      <c r="P895" s="184">
        <v>10.957599999999999</v>
      </c>
      <c r="Q895" s="184">
        <v>14.368600000000001</v>
      </c>
      <c r="R895" s="184">
        <v>15.7019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44438</v>
      </c>
      <c r="E896" s="184">
        <v>16.363</v>
      </c>
      <c r="F896" s="184">
        <v>1.5893999999999999</v>
      </c>
      <c r="G896" s="184">
        <v>1.5893999999999999</v>
      </c>
      <c r="H896" s="184">
        <v>3.4323999999999999</v>
      </c>
      <c r="I896" s="184">
        <v>2.4929999999999999</v>
      </c>
      <c r="J896" s="184">
        <v>5.1673999999999998</v>
      </c>
      <c r="K896" s="184">
        <v>12.5998</v>
      </c>
      <c r="L896" s="184">
        <v>18.520900000000001</v>
      </c>
      <c r="M896" s="184">
        <v>37.689300000000003</v>
      </c>
      <c r="N896" s="184">
        <v>53.068300000000001</v>
      </c>
      <c r="O896" s="184"/>
      <c r="P896" s="184"/>
      <c r="Q896" s="184">
        <v>26.064499999999999</v>
      </c>
      <c r="R896" s="184">
        <v>27.2852</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44438</v>
      </c>
      <c r="E897" s="184">
        <v>15.766999999999999</v>
      </c>
      <c r="F897" s="184">
        <v>1.5784</v>
      </c>
      <c r="G897" s="184">
        <v>1.5784</v>
      </c>
      <c r="H897" s="184">
        <v>3.3969</v>
      </c>
      <c r="I897" s="184">
        <v>2.4297</v>
      </c>
      <c r="J897" s="184">
        <v>5.0223000000000004</v>
      </c>
      <c r="K897" s="184">
        <v>12.116899999999999</v>
      </c>
      <c r="L897" s="184">
        <v>17.5151</v>
      </c>
      <c r="M897" s="184">
        <v>35.922400000000003</v>
      </c>
      <c r="N897" s="184">
        <v>50.434100000000001</v>
      </c>
      <c r="O897" s="184"/>
      <c r="P897" s="184"/>
      <c r="Q897" s="184">
        <v>23.883500000000002</v>
      </c>
      <c r="R897" s="184">
        <v>25.085000000000001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44438</v>
      </c>
      <c r="E898" s="184">
        <v>16.495999999999999</v>
      </c>
      <c r="F898" s="184">
        <v>1.4701</v>
      </c>
      <c r="G898" s="184">
        <v>1.4701</v>
      </c>
      <c r="H898" s="184">
        <v>2.5871</v>
      </c>
      <c r="I898" s="184">
        <v>1.6828000000000001</v>
      </c>
      <c r="J898" s="184">
        <v>3.6116000000000001</v>
      </c>
      <c r="K898" s="184">
        <v>10.8453</v>
      </c>
      <c r="L898" s="184">
        <v>18.276299999999999</v>
      </c>
      <c r="M898" s="184">
        <v>31.180900000000001</v>
      </c>
      <c r="N898" s="184">
        <v>40.307899999999997</v>
      </c>
      <c r="O898" s="184"/>
      <c r="P898" s="184"/>
      <c r="Q898" s="184">
        <v>19.4283</v>
      </c>
      <c r="R898" s="184">
        <v>25.177800000000001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44438</v>
      </c>
      <c r="E899" s="184">
        <v>15.978</v>
      </c>
      <c r="F899" s="184">
        <v>1.4540999999999999</v>
      </c>
      <c r="G899" s="184">
        <v>1.4540999999999999</v>
      </c>
      <c r="H899" s="184">
        <v>2.5611000000000002</v>
      </c>
      <c r="I899" s="184">
        <v>1.6283000000000001</v>
      </c>
      <c r="J899" s="184">
        <v>3.4979</v>
      </c>
      <c r="K899" s="184">
        <v>10.4903</v>
      </c>
      <c r="L899" s="184">
        <v>17.554400000000001</v>
      </c>
      <c r="M899" s="184">
        <v>29.997599999999998</v>
      </c>
      <c r="N899" s="184">
        <v>38.649799999999999</v>
      </c>
      <c r="O899" s="184"/>
      <c r="P899" s="184"/>
      <c r="Q899" s="184">
        <v>18.084299999999999</v>
      </c>
      <c r="R899" s="184">
        <v>23.7349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44438</v>
      </c>
      <c r="E900" s="184">
        <v>14.789300000000001</v>
      </c>
      <c r="F900" s="184">
        <v>1.2771999999999999</v>
      </c>
      <c r="G900" s="184">
        <v>1.2771999999999999</v>
      </c>
      <c r="H900" s="184">
        <v>2.5724</v>
      </c>
      <c r="I900" s="184">
        <v>1.3160000000000001</v>
      </c>
      <c r="J900" s="184">
        <v>4.8849</v>
      </c>
      <c r="K900" s="184">
        <v>12.888500000000001</v>
      </c>
      <c r="L900" s="184">
        <v>24.415700000000001</v>
      </c>
      <c r="M900" s="184">
        <v>47.059199999999997</v>
      </c>
      <c r="N900" s="184"/>
      <c r="O900" s="184"/>
      <c r="P900" s="184"/>
      <c r="Q900" s="184">
        <v>47.893000000000001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44438</v>
      </c>
      <c r="E901" s="184">
        <v>14.5457</v>
      </c>
      <c r="F901" s="184">
        <v>1.2585999999999999</v>
      </c>
      <c r="G901" s="184">
        <v>1.2585999999999999</v>
      </c>
      <c r="H901" s="184">
        <v>2.5305</v>
      </c>
      <c r="I901" s="184">
        <v>1.2367999999999999</v>
      </c>
      <c r="J901" s="184">
        <v>4.7062999999999997</v>
      </c>
      <c r="K901" s="184">
        <v>12.2873</v>
      </c>
      <c r="L901" s="184">
        <v>23.112100000000002</v>
      </c>
      <c r="M901" s="184">
        <v>44.7348</v>
      </c>
      <c r="N901" s="184"/>
      <c r="O901" s="184"/>
      <c r="P901" s="184"/>
      <c r="Q901" s="184">
        <v>45.457000000000001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44438</v>
      </c>
      <c r="E902" s="184">
        <v>19.425000000000001</v>
      </c>
      <c r="F902" s="184">
        <v>1.8562000000000001</v>
      </c>
      <c r="G902" s="184">
        <v>1.8562000000000001</v>
      </c>
      <c r="H902" s="184">
        <v>3.1598999999999999</v>
      </c>
      <c r="I902" s="184">
        <v>1.931</v>
      </c>
      <c r="J902" s="184">
        <v>4.3906000000000001</v>
      </c>
      <c r="K902" s="184">
        <v>14.325200000000001</v>
      </c>
      <c r="L902" s="184">
        <v>21.330400000000001</v>
      </c>
      <c r="M902" s="184">
        <v>39.889099999999999</v>
      </c>
      <c r="N902" s="184">
        <v>56.615299999999998</v>
      </c>
      <c r="O902" s="184"/>
      <c r="P902" s="184"/>
      <c r="Q902" s="184">
        <v>33.490099999999998</v>
      </c>
      <c r="R902" s="184">
        <v>35.847700000000003</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44438</v>
      </c>
      <c r="E903" s="184">
        <v>18.722000000000001</v>
      </c>
      <c r="F903" s="184">
        <v>1.8495999999999999</v>
      </c>
      <c r="G903" s="184">
        <v>1.8495999999999999</v>
      </c>
      <c r="H903" s="184">
        <v>3.1345000000000001</v>
      </c>
      <c r="I903" s="184">
        <v>1.8829</v>
      </c>
      <c r="J903" s="184">
        <v>4.2717999999999998</v>
      </c>
      <c r="K903" s="184">
        <v>13.9085</v>
      </c>
      <c r="L903" s="184">
        <v>20.4374</v>
      </c>
      <c r="M903" s="184">
        <v>38.312600000000003</v>
      </c>
      <c r="N903" s="184">
        <v>54.255600000000001</v>
      </c>
      <c r="O903" s="184"/>
      <c r="P903" s="184"/>
      <c r="Q903" s="184">
        <v>31.366499999999998</v>
      </c>
      <c r="R903" s="184">
        <v>33.719900000000003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44438</v>
      </c>
      <c r="E904" s="184">
        <v>37.325400000000002</v>
      </c>
      <c r="F904" s="184">
        <v>1.5714999999999999</v>
      </c>
      <c r="G904" s="184">
        <v>1.5714999999999999</v>
      </c>
      <c r="H904" s="184">
        <v>3.4277000000000002</v>
      </c>
      <c r="I904" s="184">
        <v>2.4224000000000001</v>
      </c>
      <c r="J904" s="184">
        <v>6.2854000000000001</v>
      </c>
      <c r="K904" s="184">
        <v>8.5448000000000004</v>
      </c>
      <c r="L904" s="184">
        <v>14.6044</v>
      </c>
      <c r="M904" s="184">
        <v>25.762</v>
      </c>
      <c r="N904" s="184">
        <v>42.8795</v>
      </c>
      <c r="O904" s="184">
        <v>15.713699999999999</v>
      </c>
      <c r="P904" s="184">
        <v>15.817299999999999</v>
      </c>
      <c r="Q904" s="184">
        <v>17.1877</v>
      </c>
      <c r="R904" s="184">
        <v>26.8078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44438</v>
      </c>
      <c r="E905" s="184">
        <v>33.400199999999998</v>
      </c>
      <c r="F905" s="184">
        <v>1.5610999999999999</v>
      </c>
      <c r="G905" s="184">
        <v>1.5610999999999999</v>
      </c>
      <c r="H905" s="184">
        <v>3.4026999999999998</v>
      </c>
      <c r="I905" s="184">
        <v>2.3730000000000002</v>
      </c>
      <c r="J905" s="184">
        <v>6.1715999999999998</v>
      </c>
      <c r="K905" s="184">
        <v>8.1945999999999994</v>
      </c>
      <c r="L905" s="184">
        <v>13.9025</v>
      </c>
      <c r="M905" s="184">
        <v>24.636900000000001</v>
      </c>
      <c r="N905" s="184">
        <v>41.1584</v>
      </c>
      <c r="O905" s="184">
        <v>14.320499999999999</v>
      </c>
      <c r="P905" s="184">
        <v>14.3446</v>
      </c>
      <c r="Q905" s="184">
        <v>15.630100000000001</v>
      </c>
      <c r="R905" s="184">
        <v>25.246300000000002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44438</v>
      </c>
      <c r="E906" s="184">
        <v>73.284199999999998</v>
      </c>
      <c r="F906" s="184">
        <v>1.8307</v>
      </c>
      <c r="G906" s="184">
        <v>1.8307</v>
      </c>
      <c r="H906" s="184">
        <v>3.5809000000000002</v>
      </c>
      <c r="I906" s="184">
        <v>1.1420999999999999</v>
      </c>
      <c r="J906" s="184">
        <v>3.4699</v>
      </c>
      <c r="K906" s="184">
        <v>8.5421999999999993</v>
      </c>
      <c r="L906" s="184">
        <v>13.2761</v>
      </c>
      <c r="M906" s="184">
        <v>43.835500000000003</v>
      </c>
      <c r="N906" s="184">
        <v>57.594000000000001</v>
      </c>
      <c r="O906" s="184">
        <v>14.9392</v>
      </c>
      <c r="P906" s="184">
        <v>13.907500000000001</v>
      </c>
      <c r="Q906" s="184">
        <v>14.523199999999999</v>
      </c>
      <c r="R906" s="184">
        <v>31.438700000000001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44438</v>
      </c>
      <c r="E907" s="184">
        <v>78.487399999999994</v>
      </c>
      <c r="F907" s="184">
        <v>1.8361000000000001</v>
      </c>
      <c r="G907" s="184">
        <v>1.8361000000000001</v>
      </c>
      <c r="H907" s="184">
        <v>3.5929000000000002</v>
      </c>
      <c r="I907" s="184">
        <v>1.1672</v>
      </c>
      <c r="J907" s="184">
        <v>3.5266999999999999</v>
      </c>
      <c r="K907" s="184">
        <v>8.7294</v>
      </c>
      <c r="L907" s="184">
        <v>13.660600000000001</v>
      </c>
      <c r="M907" s="184">
        <v>44.564799999999998</v>
      </c>
      <c r="N907" s="184">
        <v>58.669699999999999</v>
      </c>
      <c r="O907" s="184">
        <v>15.715</v>
      </c>
      <c r="P907" s="184">
        <v>14.841799999999999</v>
      </c>
      <c r="Q907" s="184">
        <v>19.075399999999998</v>
      </c>
      <c r="R907" s="184">
        <v>32.320399999999999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44438</v>
      </c>
      <c r="E908" s="184">
        <v>106.1</v>
      </c>
      <c r="F908" s="184">
        <v>1.2307999999999999</v>
      </c>
      <c r="G908" s="184">
        <v>1.2307999999999999</v>
      </c>
      <c r="H908" s="184">
        <v>3.0897999999999999</v>
      </c>
      <c r="I908" s="184">
        <v>2.0093999999999999</v>
      </c>
      <c r="J908" s="184">
        <v>4.7797999999999998</v>
      </c>
      <c r="K908" s="184">
        <v>10.948399999999999</v>
      </c>
      <c r="L908" s="184">
        <v>19.053000000000001</v>
      </c>
      <c r="M908" s="184">
        <v>38.061199999999999</v>
      </c>
      <c r="N908" s="184">
        <v>53.434600000000003</v>
      </c>
      <c r="O908" s="184">
        <v>17.598800000000001</v>
      </c>
      <c r="P908" s="184">
        <v>15.638400000000001</v>
      </c>
      <c r="Q908" s="184">
        <v>16.1111</v>
      </c>
      <c r="R908" s="184">
        <v>31.888300000000001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44438</v>
      </c>
      <c r="E909" s="184">
        <v>112.87</v>
      </c>
      <c r="F909" s="184">
        <v>1.2378</v>
      </c>
      <c r="G909" s="184">
        <v>1.2378</v>
      </c>
      <c r="H909" s="184">
        <v>3.0964999999999998</v>
      </c>
      <c r="I909" s="184">
        <v>2.0432000000000001</v>
      </c>
      <c r="J909" s="184">
        <v>4.8587999999999996</v>
      </c>
      <c r="K909" s="184">
        <v>11.212899999999999</v>
      </c>
      <c r="L909" s="184">
        <v>19.629000000000001</v>
      </c>
      <c r="M909" s="184">
        <v>39.036700000000003</v>
      </c>
      <c r="N909" s="184">
        <v>54.849800000000002</v>
      </c>
      <c r="O909" s="184">
        <v>18.5167</v>
      </c>
      <c r="P909" s="184">
        <v>16.536999999999999</v>
      </c>
      <c r="Q909" s="184">
        <v>16.077100000000002</v>
      </c>
      <c r="R909" s="184">
        <v>32.966900000000003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44438</v>
      </c>
      <c r="E910" s="184">
        <v>51.729300000000002</v>
      </c>
      <c r="F910" s="184">
        <v>1.2636000000000001</v>
      </c>
      <c r="G910" s="184">
        <v>1.2636000000000001</v>
      </c>
      <c r="H910" s="184">
        <v>3.7374000000000001</v>
      </c>
      <c r="I910" s="184">
        <v>-1.8539000000000001</v>
      </c>
      <c r="J910" s="184">
        <v>-0.95299999999999996</v>
      </c>
      <c r="K910" s="184">
        <v>3.5365000000000002</v>
      </c>
      <c r="L910" s="184">
        <v>22.872699999999998</v>
      </c>
      <c r="M910" s="184">
        <v>44.670200000000001</v>
      </c>
      <c r="N910" s="184">
        <v>55.443600000000004</v>
      </c>
      <c r="O910" s="184">
        <v>15.889900000000001</v>
      </c>
      <c r="P910" s="184">
        <v>14.978300000000001</v>
      </c>
      <c r="Q910" s="184">
        <v>13.3796</v>
      </c>
      <c r="R910" s="184">
        <v>31.4361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44438</v>
      </c>
      <c r="E911" s="184">
        <v>53.683199999999999</v>
      </c>
      <c r="F911" s="184">
        <v>1.2814000000000001</v>
      </c>
      <c r="G911" s="184">
        <v>1.2814000000000001</v>
      </c>
      <c r="H911" s="184">
        <v>3.7791999999999999</v>
      </c>
      <c r="I911" s="184">
        <v>-1.7767999999999999</v>
      </c>
      <c r="J911" s="184">
        <v>-0.7792</v>
      </c>
      <c r="K911" s="184">
        <v>4.0458999999999996</v>
      </c>
      <c r="L911" s="184">
        <v>24.2485</v>
      </c>
      <c r="M911" s="184">
        <v>47.031300000000002</v>
      </c>
      <c r="N911" s="184">
        <v>58.700200000000002</v>
      </c>
      <c r="O911" s="184">
        <v>17.587199999999999</v>
      </c>
      <c r="P911" s="184">
        <v>16.078600000000002</v>
      </c>
      <c r="Q911" s="184">
        <v>18.233899999999998</v>
      </c>
      <c r="R911" s="184">
        <v>33.785800000000002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44438</v>
      </c>
      <c r="E912" s="184">
        <v>247.9299</v>
      </c>
      <c r="F912" s="184">
        <v>1.8526</v>
      </c>
      <c r="G912" s="184">
        <v>1.8526</v>
      </c>
      <c r="H912" s="184">
        <v>4.0571999999999999</v>
      </c>
      <c r="I912" s="184">
        <v>3.6073</v>
      </c>
      <c r="J912" s="184">
        <v>6.0125999999999999</v>
      </c>
      <c r="K912" s="184">
        <v>14.890700000000001</v>
      </c>
      <c r="L912" s="184">
        <v>23.7927</v>
      </c>
      <c r="M912" s="184">
        <v>38.4788</v>
      </c>
      <c r="N912" s="184">
        <v>50.737299999999998</v>
      </c>
      <c r="O912" s="184">
        <v>18.823399999999999</v>
      </c>
      <c r="P912" s="184">
        <v>18.1173</v>
      </c>
      <c r="Q912" s="184">
        <v>17.462700000000002</v>
      </c>
      <c r="R912" s="184">
        <v>31.482199999999999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44438</v>
      </c>
      <c r="E913" s="184">
        <v>228.81389999999999</v>
      </c>
      <c r="F913" s="184">
        <v>1.8446</v>
      </c>
      <c r="G913" s="184">
        <v>1.8446</v>
      </c>
      <c r="H913" s="184">
        <v>4.0381999999999998</v>
      </c>
      <c r="I913" s="184">
        <v>3.5689000000000002</v>
      </c>
      <c r="J913" s="184">
        <v>5.9238</v>
      </c>
      <c r="K913" s="184">
        <v>14.5844</v>
      </c>
      <c r="L913" s="184">
        <v>23.120999999999999</v>
      </c>
      <c r="M913" s="184">
        <v>37.351599999999998</v>
      </c>
      <c r="N913" s="184">
        <v>49.139800000000001</v>
      </c>
      <c r="O913" s="184">
        <v>17.619700000000002</v>
      </c>
      <c r="P913" s="184">
        <v>16.957699999999999</v>
      </c>
      <c r="Q913" s="184">
        <v>20.354500000000002</v>
      </c>
      <c r="R913" s="184">
        <v>30.099799999999998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44438</v>
      </c>
      <c r="E914" s="184">
        <v>267.17869999999999</v>
      </c>
      <c r="F914" s="184">
        <v>1.339</v>
      </c>
      <c r="G914" s="184">
        <v>1.339</v>
      </c>
      <c r="H914" s="184">
        <v>2.9477000000000002</v>
      </c>
      <c r="I914" s="184">
        <v>2.7544</v>
      </c>
      <c r="J914" s="184">
        <v>7.1355000000000004</v>
      </c>
      <c r="K914" s="184">
        <v>12.3995</v>
      </c>
      <c r="L914" s="184">
        <v>17.007100000000001</v>
      </c>
      <c r="M914" s="184">
        <v>34.101900000000001</v>
      </c>
      <c r="N914" s="184">
        <v>44.248800000000003</v>
      </c>
      <c r="O914" s="184">
        <v>13.561400000000001</v>
      </c>
      <c r="P914" s="184">
        <v>15.3809</v>
      </c>
      <c r="Q914" s="184">
        <v>18.770099999999999</v>
      </c>
      <c r="R914" s="184">
        <v>23.157</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44438</v>
      </c>
      <c r="E915" s="184">
        <v>284.99149999999997</v>
      </c>
      <c r="F915" s="184">
        <v>1.3471</v>
      </c>
      <c r="G915" s="184">
        <v>1.3471</v>
      </c>
      <c r="H915" s="184">
        <v>2.9670999999999998</v>
      </c>
      <c r="I915" s="184">
        <v>2.7930999999999999</v>
      </c>
      <c r="J915" s="184">
        <v>7.2247000000000003</v>
      </c>
      <c r="K915" s="184">
        <v>12.6837</v>
      </c>
      <c r="L915" s="184">
        <v>17.5884</v>
      </c>
      <c r="M915" s="184">
        <v>35.089300000000001</v>
      </c>
      <c r="N915" s="184">
        <v>45.671999999999997</v>
      </c>
      <c r="O915" s="184">
        <v>14.6005</v>
      </c>
      <c r="P915" s="184">
        <v>16.522400000000001</v>
      </c>
      <c r="Q915" s="184">
        <v>14.029</v>
      </c>
      <c r="R915" s="184">
        <v>24.283100000000001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44438</v>
      </c>
      <c r="E916" s="184">
        <v>15.122999999999999</v>
      </c>
      <c r="F916" s="184">
        <v>1.6119000000000001</v>
      </c>
      <c r="G916" s="184">
        <v>1.6119000000000001</v>
      </c>
      <c r="H916" s="184">
        <v>2.9868000000000001</v>
      </c>
      <c r="I916" s="184">
        <v>1.3226</v>
      </c>
      <c r="J916" s="184">
        <v>4.9260999999999999</v>
      </c>
      <c r="K916" s="184">
        <v>13.361599999999999</v>
      </c>
      <c r="L916" s="184">
        <v>20.222300000000001</v>
      </c>
      <c r="M916" s="184">
        <v>41.070099999999996</v>
      </c>
      <c r="N916" s="184">
        <v>54.961500000000001</v>
      </c>
      <c r="O916" s="184"/>
      <c r="P916" s="184"/>
      <c r="Q916" s="184">
        <v>26.887599999999999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44438</v>
      </c>
      <c r="E917" s="184">
        <v>14.630699999999999</v>
      </c>
      <c r="F917" s="184">
        <v>1.5979000000000001</v>
      </c>
      <c r="G917" s="184">
        <v>1.5979000000000001</v>
      </c>
      <c r="H917" s="184">
        <v>2.9540999999999999</v>
      </c>
      <c r="I917" s="184">
        <v>1.2567999999999999</v>
      </c>
      <c r="J917" s="184">
        <v>4.7751999999999999</v>
      </c>
      <c r="K917" s="184">
        <v>12.9374</v>
      </c>
      <c r="L917" s="184">
        <v>19.2425</v>
      </c>
      <c r="M917" s="184">
        <v>39.306800000000003</v>
      </c>
      <c r="N917" s="184">
        <v>52.377699999999997</v>
      </c>
      <c r="O917" s="184"/>
      <c r="P917" s="184"/>
      <c r="Q917" s="184">
        <v>24.492899999999999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44438</v>
      </c>
      <c r="E918" s="184">
        <v>17.739999999999998</v>
      </c>
      <c r="F918" s="184">
        <v>1.4874000000000001</v>
      </c>
      <c r="G918" s="184">
        <v>1.4874000000000001</v>
      </c>
      <c r="H918" s="184">
        <v>2.96</v>
      </c>
      <c r="I918" s="184">
        <v>2.1888999999999998</v>
      </c>
      <c r="J918" s="184">
        <v>5.2819000000000003</v>
      </c>
      <c r="K918" s="184">
        <v>15.4948</v>
      </c>
      <c r="L918" s="184">
        <v>20.189699999999998</v>
      </c>
      <c r="M918" s="184">
        <v>39.9054</v>
      </c>
      <c r="N918" s="184">
        <v>53.726199999999999</v>
      </c>
      <c r="O918" s="184"/>
      <c r="P918" s="184"/>
      <c r="Q918" s="184">
        <v>31.885100000000001</v>
      </c>
      <c r="R918" s="184">
        <v>31.764900000000001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44438</v>
      </c>
      <c r="E919" s="184">
        <v>17.420000000000002</v>
      </c>
      <c r="F919" s="184">
        <v>1.5152000000000001</v>
      </c>
      <c r="G919" s="184">
        <v>1.5152000000000001</v>
      </c>
      <c r="H919" s="184">
        <v>2.9550999999999998</v>
      </c>
      <c r="I919" s="184">
        <v>2.1701000000000001</v>
      </c>
      <c r="J919" s="184">
        <v>5.1932</v>
      </c>
      <c r="K919" s="184">
        <v>15.2879</v>
      </c>
      <c r="L919" s="184">
        <v>19.725100000000001</v>
      </c>
      <c r="M919" s="184">
        <v>39.1374</v>
      </c>
      <c r="N919" s="184">
        <v>52.539400000000001</v>
      </c>
      <c r="O919" s="184"/>
      <c r="P919" s="184"/>
      <c r="Q919" s="184">
        <v>30.731100000000001</v>
      </c>
      <c r="R919" s="184">
        <v>30.636600000000001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1.5286719999999996</v>
      </c>
      <c r="G920" s="186">
        <v>1.5286719999999996</v>
      </c>
      <c r="H920" s="186">
        <v>3.2132999999999994</v>
      </c>
      <c r="I920" s="186">
        <v>1.9138560000000004</v>
      </c>
      <c r="J920" s="186">
        <v>4.6462759999999994</v>
      </c>
      <c r="K920" s="186">
        <v>11.308128</v>
      </c>
      <c r="L920" s="186">
        <v>18.586026000000007</v>
      </c>
      <c r="M920" s="186">
        <v>35.662238000000002</v>
      </c>
      <c r="N920" s="186">
        <v>48.536489130434781</v>
      </c>
      <c r="O920" s="186">
        <v>14.284952941176471</v>
      </c>
      <c r="P920" s="186">
        <v>14.785446666666667</v>
      </c>
      <c r="Q920" s="186">
        <v>21.167001999999997</v>
      </c>
      <c r="R920" s="186">
        <v>27.534083333333342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1.55525</v>
      </c>
      <c r="G921" s="186">
        <v>1.55525</v>
      </c>
      <c r="H921" s="186">
        <v>3.0931499999999996</v>
      </c>
      <c r="I921" s="186">
        <v>2.0263</v>
      </c>
      <c r="J921" s="186">
        <v>4.7407500000000002</v>
      </c>
      <c r="K921" s="186">
        <v>11.877199999999998</v>
      </c>
      <c r="L921" s="186">
        <v>19.13475</v>
      </c>
      <c r="M921" s="186">
        <v>37.067899999999995</v>
      </c>
      <c r="N921" s="186">
        <v>49.845649999999999</v>
      </c>
      <c r="O921" s="186">
        <v>14.68455</v>
      </c>
      <c r="P921" s="186">
        <v>14.80125</v>
      </c>
      <c r="Q921" s="186">
        <v>17.325200000000002</v>
      </c>
      <c r="R921" s="186">
        <v>27.042999999999999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44438</v>
      </c>
      <c r="E924" s="184">
        <v>17.93</v>
      </c>
      <c r="F924" s="184">
        <v>29.180199999999999</v>
      </c>
      <c r="G924" s="184">
        <v>29.180199999999999</v>
      </c>
      <c r="H924" s="184">
        <v>10.694699999999999</v>
      </c>
      <c r="I924" s="184">
        <v>6.3052000000000001</v>
      </c>
      <c r="J924" s="184">
        <v>3.5634000000000001</v>
      </c>
      <c r="K924" s="184">
        <v>-3.2726000000000002</v>
      </c>
      <c r="L924" s="184">
        <v>4.2145999999999999</v>
      </c>
      <c r="M924" s="184">
        <v>1.5068999999999999</v>
      </c>
      <c r="N924" s="184">
        <v>4.1668000000000003</v>
      </c>
      <c r="O924" s="184">
        <v>9.8768999999999991</v>
      </c>
      <c r="P924" s="184">
        <v>7.5058999999999996</v>
      </c>
      <c r="Q924" s="184">
        <v>8.7887000000000004</v>
      </c>
      <c r="R924" s="184">
        <v>6.7671999999999999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44438</v>
      </c>
      <c r="E925" s="184">
        <v>17.640699999999999</v>
      </c>
      <c r="F925" s="184">
        <v>28.966899999999999</v>
      </c>
      <c r="G925" s="184">
        <v>28.966899999999999</v>
      </c>
      <c r="H925" s="184">
        <v>10.4847</v>
      </c>
      <c r="I925" s="184">
        <v>6.1028000000000002</v>
      </c>
      <c r="J925" s="184">
        <v>3.3534000000000002</v>
      </c>
      <c r="K925" s="184">
        <v>-3.4794</v>
      </c>
      <c r="L925" s="184">
        <v>3.9971999999999999</v>
      </c>
      <c r="M925" s="184">
        <v>1.296</v>
      </c>
      <c r="N925" s="184">
        <v>3.9514</v>
      </c>
      <c r="O925" s="184">
        <v>9.6359999999999992</v>
      </c>
      <c r="P925" s="184">
        <v>7.2601000000000004</v>
      </c>
      <c r="Q925" s="184">
        <v>8.5336999999999996</v>
      </c>
      <c r="R925" s="184">
        <v>6.5445000000000002</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44438</v>
      </c>
      <c r="E926" s="184">
        <v>19.5396</v>
      </c>
      <c r="F926" s="184">
        <v>26.7087</v>
      </c>
      <c r="G926" s="184">
        <v>26.7087</v>
      </c>
      <c r="H926" s="184">
        <v>26.202999999999999</v>
      </c>
      <c r="I926" s="184">
        <v>21.318000000000001</v>
      </c>
      <c r="J926" s="184">
        <v>15.8413</v>
      </c>
      <c r="K926" s="184">
        <v>5.4917999999999996</v>
      </c>
      <c r="L926" s="184">
        <v>8.7977000000000007</v>
      </c>
      <c r="M926" s="184">
        <v>3.2722000000000002</v>
      </c>
      <c r="N926" s="184">
        <v>6.4065000000000003</v>
      </c>
      <c r="O926" s="184">
        <v>11.805099999999999</v>
      </c>
      <c r="P926" s="184">
        <v>8.9696999999999996</v>
      </c>
      <c r="Q926" s="184">
        <v>10.0878</v>
      </c>
      <c r="R926" s="184">
        <v>8.5906000000000002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44438</v>
      </c>
      <c r="E927" s="184">
        <v>19.854900000000001</v>
      </c>
      <c r="F927" s="184">
        <v>26.837499999999999</v>
      </c>
      <c r="G927" s="184">
        <v>26.837499999999999</v>
      </c>
      <c r="H927" s="184">
        <v>26.341799999999999</v>
      </c>
      <c r="I927" s="184">
        <v>21.483499999999999</v>
      </c>
      <c r="J927" s="184">
        <v>16.000499999999999</v>
      </c>
      <c r="K927" s="184">
        <v>5.6528</v>
      </c>
      <c r="L927" s="184">
        <v>8.9641999999999999</v>
      </c>
      <c r="M927" s="184">
        <v>3.4352999999999998</v>
      </c>
      <c r="N927" s="184">
        <v>6.5766</v>
      </c>
      <c r="O927" s="184">
        <v>12.012499999999999</v>
      </c>
      <c r="P927" s="184">
        <v>9.1724999999999994</v>
      </c>
      <c r="Q927" s="184">
        <v>10.3409</v>
      </c>
      <c r="R927" s="184">
        <v>8.7689000000000004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44438</v>
      </c>
      <c r="E928" s="184">
        <v>36.823500000000003</v>
      </c>
      <c r="F928" s="184">
        <v>23.305099999999999</v>
      </c>
      <c r="G928" s="184">
        <v>23.305099999999999</v>
      </c>
      <c r="H928" s="184">
        <v>22.169599999999999</v>
      </c>
      <c r="I928" s="184">
        <v>20.335799999999999</v>
      </c>
      <c r="J928" s="184">
        <v>15.176500000000001</v>
      </c>
      <c r="K928" s="184">
        <v>5.1208</v>
      </c>
      <c r="L928" s="184">
        <v>8.4147999999999996</v>
      </c>
      <c r="M928" s="184">
        <v>2.6034000000000002</v>
      </c>
      <c r="N928" s="184">
        <v>6.0811000000000002</v>
      </c>
      <c r="O928" s="184">
        <v>12.512700000000001</v>
      </c>
      <c r="P928" s="184">
        <v>10.070399999999999</v>
      </c>
      <c r="Q928" s="184">
        <v>10.316599999999999</v>
      </c>
      <c r="R928" s="184">
        <v>8.2508999999999997</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44438</v>
      </c>
      <c r="E929" s="184">
        <v>36.473599999999998</v>
      </c>
      <c r="F929" s="184">
        <v>23.160699999999999</v>
      </c>
      <c r="G929" s="184">
        <v>23.160699999999999</v>
      </c>
      <c r="H929" s="184">
        <v>22.051600000000001</v>
      </c>
      <c r="I929" s="184">
        <v>20.2028</v>
      </c>
      <c r="J929" s="184">
        <v>15.042400000000001</v>
      </c>
      <c r="K929" s="184">
        <v>4.9892000000000003</v>
      </c>
      <c r="L929" s="184">
        <v>8.2797999999999998</v>
      </c>
      <c r="M929" s="184">
        <v>2.4714</v>
      </c>
      <c r="N929" s="184">
        <v>5.9432999999999998</v>
      </c>
      <c r="O929" s="184">
        <v>12.3713</v>
      </c>
      <c r="P929" s="184">
        <v>9.9457000000000004</v>
      </c>
      <c r="Q929" s="184">
        <v>6.8644999999999996</v>
      </c>
      <c r="R929" s="184">
        <v>8.1072000000000006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44438</v>
      </c>
      <c r="E930" s="184">
        <v>50.6113</v>
      </c>
      <c r="F930" s="184">
        <v>17.236599999999999</v>
      </c>
      <c r="G930" s="184">
        <v>17.236599999999999</v>
      </c>
      <c r="H930" s="184">
        <v>19.586400000000001</v>
      </c>
      <c r="I930" s="184">
        <v>18.48</v>
      </c>
      <c r="J930" s="184">
        <v>13.401999999999999</v>
      </c>
      <c r="K930" s="184">
        <v>5.1178999999999997</v>
      </c>
      <c r="L930" s="184">
        <v>8.2373999999999992</v>
      </c>
      <c r="M930" s="184">
        <v>2.5095000000000001</v>
      </c>
      <c r="N930" s="184">
        <v>5.6470000000000002</v>
      </c>
      <c r="O930" s="184">
        <v>10.438800000000001</v>
      </c>
      <c r="P930" s="184">
        <v>9.1884999999999994</v>
      </c>
      <c r="Q930" s="184">
        <v>8.1516000000000002</v>
      </c>
      <c r="R930" s="184">
        <v>7.1561000000000003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44438</v>
      </c>
      <c r="E931" s="184">
        <v>51.984699999999997</v>
      </c>
      <c r="F931" s="184">
        <v>17.531700000000001</v>
      </c>
      <c r="G931" s="184">
        <v>17.531700000000001</v>
      </c>
      <c r="H931" s="184">
        <v>19.895700000000001</v>
      </c>
      <c r="I931" s="184">
        <v>18.790099999999999</v>
      </c>
      <c r="J931" s="184">
        <v>13.7135</v>
      </c>
      <c r="K931" s="184">
        <v>5.4320000000000004</v>
      </c>
      <c r="L931" s="184">
        <v>8.5597999999999992</v>
      </c>
      <c r="M931" s="184">
        <v>2.8249</v>
      </c>
      <c r="N931" s="184">
        <v>5.9743000000000004</v>
      </c>
      <c r="O931" s="184">
        <v>10.782299999999999</v>
      </c>
      <c r="P931" s="184">
        <v>9.5381999999999998</v>
      </c>
      <c r="Q931" s="184">
        <v>10.013500000000001</v>
      </c>
      <c r="R931" s="184">
        <v>7.4828999999999999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24.115925000000001</v>
      </c>
      <c r="G932" s="186">
        <v>24.115925000000001</v>
      </c>
      <c r="H932" s="186">
        <v>19.678437500000001</v>
      </c>
      <c r="I932" s="186">
        <v>16.627275000000001</v>
      </c>
      <c r="J932" s="186">
        <v>12.011625</v>
      </c>
      <c r="K932" s="186">
        <v>3.1315625000000002</v>
      </c>
      <c r="L932" s="186">
        <v>7.4331875000000007</v>
      </c>
      <c r="M932" s="186">
        <v>2.4899499999999999</v>
      </c>
      <c r="N932" s="186">
        <v>5.5933749999999991</v>
      </c>
      <c r="O932" s="186">
        <v>11.179449999999999</v>
      </c>
      <c r="P932" s="186">
        <v>8.9563749999999995</v>
      </c>
      <c r="Q932" s="186">
        <v>9.1371625000000005</v>
      </c>
      <c r="R932" s="186">
        <v>7.7085375000000003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25.006900000000002</v>
      </c>
      <c r="G933" s="186">
        <v>25.006900000000002</v>
      </c>
      <c r="H933" s="186">
        <v>20.973649999999999</v>
      </c>
      <c r="I933" s="186">
        <v>19.496449999999999</v>
      </c>
      <c r="J933" s="186">
        <v>14.37795</v>
      </c>
      <c r="K933" s="186">
        <v>5.1193499999999998</v>
      </c>
      <c r="L933" s="186">
        <v>8.3473000000000006</v>
      </c>
      <c r="M933" s="186">
        <v>2.5564499999999999</v>
      </c>
      <c r="N933" s="186">
        <v>5.9588000000000001</v>
      </c>
      <c r="O933" s="186">
        <v>11.293699999999999</v>
      </c>
      <c r="P933" s="186">
        <v>9.1804999999999986</v>
      </c>
      <c r="Q933" s="186">
        <v>9.4010999999999996</v>
      </c>
      <c r="R933" s="186">
        <v>7.7950499999999998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44438</v>
      </c>
      <c r="E936" s="184">
        <v>4293.5484999999999</v>
      </c>
      <c r="F936" s="184">
        <v>-92.548299999999998</v>
      </c>
      <c r="G936" s="184">
        <v>-92.548299999999998</v>
      </c>
      <c r="H936" s="184">
        <v>-26.769500000000001</v>
      </c>
      <c r="I936" s="184">
        <v>0.48170000000000002</v>
      </c>
      <c r="J936" s="184">
        <v>-36.2836</v>
      </c>
      <c r="K936" s="184">
        <v>-14.6127</v>
      </c>
      <c r="L936" s="184">
        <v>3.2629000000000001</v>
      </c>
      <c r="M936" s="184">
        <v>-4.6342999999999996</v>
      </c>
      <c r="N936" s="184">
        <v>-10.3142</v>
      </c>
      <c r="O936" s="184">
        <v>15.187900000000001</v>
      </c>
      <c r="P936" s="184">
        <v>7.1944999999999997</v>
      </c>
      <c r="Q936" s="184">
        <v>6.5681000000000003</v>
      </c>
      <c r="R936" s="184">
        <v>8.1494</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44438</v>
      </c>
      <c r="E937" s="184">
        <v>14.6127</v>
      </c>
      <c r="F937" s="184">
        <v>103.2803</v>
      </c>
      <c r="G937" s="184">
        <v>103.2803</v>
      </c>
      <c r="H937" s="184">
        <v>21.426300000000001</v>
      </c>
      <c r="I937" s="184">
        <v>33.558399999999999</v>
      </c>
      <c r="J937" s="184">
        <v>-19.773800000000001</v>
      </c>
      <c r="K937" s="184">
        <v>-8.5067000000000004</v>
      </c>
      <c r="L937" s="184">
        <v>4.7481</v>
      </c>
      <c r="M937" s="184">
        <v>-5.1348000000000003</v>
      </c>
      <c r="N937" s="184">
        <v>-8.2162000000000006</v>
      </c>
      <c r="O937" s="184">
        <v>14.6777</v>
      </c>
      <c r="P937" s="184">
        <v>7.0377000000000001</v>
      </c>
      <c r="Q937" s="184">
        <v>4.0945999999999998</v>
      </c>
      <c r="R937" s="184">
        <v>9.6344999999999992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44438</v>
      </c>
      <c r="E938" s="184">
        <v>14.9831</v>
      </c>
      <c r="F938" s="184">
        <v>103.7611</v>
      </c>
      <c r="G938" s="184">
        <v>103.7611</v>
      </c>
      <c r="H938" s="184">
        <v>21.911999999999999</v>
      </c>
      <c r="I938" s="184">
        <v>34.039200000000001</v>
      </c>
      <c r="J938" s="184">
        <v>-19.315799999999999</v>
      </c>
      <c r="K938" s="184">
        <v>-8.0525000000000002</v>
      </c>
      <c r="L938" s="184">
        <v>5.2074999999999996</v>
      </c>
      <c r="M938" s="184">
        <v>-4.7015000000000002</v>
      </c>
      <c r="N938" s="184">
        <v>-7.8243</v>
      </c>
      <c r="O938" s="184">
        <v>15.085100000000001</v>
      </c>
      <c r="P938" s="184">
        <v>7.3785999999999996</v>
      </c>
      <c r="Q938" s="184">
        <v>4.0399000000000003</v>
      </c>
      <c r="R938" s="184">
        <v>10.055899999999999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44438</v>
      </c>
      <c r="E939" s="184">
        <v>40.707500000000003</v>
      </c>
      <c r="F939" s="184">
        <v>-92.335300000000004</v>
      </c>
      <c r="G939" s="184">
        <v>-92.335300000000004</v>
      </c>
      <c r="H939" s="184">
        <v>-26.735800000000001</v>
      </c>
      <c r="I939" s="184">
        <v>0.43559999999999999</v>
      </c>
      <c r="J939" s="184">
        <v>-36.2119</v>
      </c>
      <c r="K939" s="184">
        <v>-14.645899999999999</v>
      </c>
      <c r="L939" s="184">
        <v>3.5987</v>
      </c>
      <c r="M939" s="184">
        <v>-4.5857999999999999</v>
      </c>
      <c r="N939" s="184">
        <v>-10.1754</v>
      </c>
      <c r="O939" s="184">
        <v>15.0801</v>
      </c>
      <c r="P939" s="184">
        <v>6.6447000000000003</v>
      </c>
      <c r="Q939" s="184">
        <v>6.6630000000000003</v>
      </c>
      <c r="R939" s="184">
        <v>7.9097</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44438</v>
      </c>
      <c r="E940" s="184">
        <v>15.6813</v>
      </c>
      <c r="F940" s="184">
        <v>26.203199999999999</v>
      </c>
      <c r="G940" s="184">
        <v>26.203199999999999</v>
      </c>
      <c r="H940" s="184">
        <v>10.028</v>
      </c>
      <c r="I940" s="184">
        <v>15.7898</v>
      </c>
      <c r="J940" s="184">
        <v>-22.817699999999999</v>
      </c>
      <c r="K940" s="184">
        <v>-9.9712999999999994</v>
      </c>
      <c r="L940" s="184">
        <v>3.3485</v>
      </c>
      <c r="M940" s="184">
        <v>-4.4977</v>
      </c>
      <c r="N940" s="184">
        <v>-8.0481999999999996</v>
      </c>
      <c r="O940" s="184">
        <v>15.010300000000001</v>
      </c>
      <c r="P940" s="184">
        <v>7.5589000000000004</v>
      </c>
      <c r="Q940" s="184">
        <v>3.7048000000000001</v>
      </c>
      <c r="R940" s="184">
        <v>10.244</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44438</v>
      </c>
      <c r="E941" s="184">
        <v>14.5517</v>
      </c>
      <c r="F941" s="184">
        <v>26.394300000000001</v>
      </c>
      <c r="G941" s="184">
        <v>26.394300000000001</v>
      </c>
      <c r="H941" s="184">
        <v>9.8367000000000004</v>
      </c>
      <c r="I941" s="184">
        <v>15.4816</v>
      </c>
      <c r="J941" s="184">
        <v>-23.192900000000002</v>
      </c>
      <c r="K941" s="184">
        <v>-10.3805</v>
      </c>
      <c r="L941" s="184">
        <v>3.3142</v>
      </c>
      <c r="M941" s="184">
        <v>-4.6787000000000001</v>
      </c>
      <c r="N941" s="184">
        <v>-8.2914999999999992</v>
      </c>
      <c r="O941" s="184">
        <v>14.6585</v>
      </c>
      <c r="P941" s="184">
        <v>7.0410000000000004</v>
      </c>
      <c r="Q941" s="184">
        <v>3.8744000000000001</v>
      </c>
      <c r="R941" s="184">
        <v>9.9413999999999998</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44438</v>
      </c>
      <c r="E942" s="184">
        <v>18</v>
      </c>
      <c r="F942" s="184">
        <v>116.0719</v>
      </c>
      <c r="G942" s="184">
        <v>116.0719</v>
      </c>
      <c r="H942" s="184">
        <v>94.586399999999998</v>
      </c>
      <c r="I942" s="184">
        <v>-17.814699999999998</v>
      </c>
      <c r="J942" s="184">
        <v>-80.263099999999994</v>
      </c>
      <c r="K942" s="184">
        <v>-52.727400000000003</v>
      </c>
      <c r="L942" s="184">
        <v>7.1665000000000001</v>
      </c>
      <c r="M942" s="184">
        <v>-4.5201000000000002</v>
      </c>
      <c r="N942" s="184">
        <v>-19.827999999999999</v>
      </c>
      <c r="O942" s="184">
        <v>20.2547</v>
      </c>
      <c r="P942" s="184">
        <v>3.4767000000000001</v>
      </c>
      <c r="Q942" s="184">
        <v>0.13170000000000001</v>
      </c>
      <c r="R942" s="184">
        <v>7.8654999999999999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44438</v>
      </c>
      <c r="E943" s="184">
        <v>17.273800000000001</v>
      </c>
      <c r="F943" s="184">
        <v>115.54259999999999</v>
      </c>
      <c r="G943" s="184">
        <v>115.54259999999999</v>
      </c>
      <c r="H943" s="184">
        <v>94.035300000000007</v>
      </c>
      <c r="I943" s="184">
        <v>-18.373899999999999</v>
      </c>
      <c r="J943" s="184">
        <v>-80.773399999999995</v>
      </c>
      <c r="K943" s="184">
        <v>-53.193600000000004</v>
      </c>
      <c r="L943" s="184">
        <v>6.5471000000000004</v>
      </c>
      <c r="M943" s="184">
        <v>-5.1292</v>
      </c>
      <c r="N943" s="184">
        <v>-20.325500000000002</v>
      </c>
      <c r="O943" s="184">
        <v>19.6008</v>
      </c>
      <c r="P943" s="184">
        <v>2.9457</v>
      </c>
      <c r="Q943" s="184">
        <v>3.9903</v>
      </c>
      <c r="R943" s="184">
        <v>7.2873999999999999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44438</v>
      </c>
      <c r="E944" s="184">
        <v>41.825699999999998</v>
      </c>
      <c r="F944" s="184">
        <v>-92.292000000000002</v>
      </c>
      <c r="G944" s="184">
        <v>-92.292000000000002</v>
      </c>
      <c r="H944" s="184">
        <v>-26.752700000000001</v>
      </c>
      <c r="I944" s="184">
        <v>0.37409999999999999</v>
      </c>
      <c r="J944" s="184">
        <v>-36.238900000000001</v>
      </c>
      <c r="K944" s="184">
        <v>-14.710100000000001</v>
      </c>
      <c r="L944" s="184">
        <v>3.5432999999999999</v>
      </c>
      <c r="M944" s="184">
        <v>-4.7370000000000001</v>
      </c>
      <c r="N944" s="184">
        <v>-10.383599999999999</v>
      </c>
      <c r="O944" s="184">
        <v>14.8089</v>
      </c>
      <c r="P944" s="184">
        <v>7.2209000000000003</v>
      </c>
      <c r="Q944" s="184">
        <v>7.9234999999999998</v>
      </c>
      <c r="R944" s="184">
        <v>7.7053000000000003</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44438</v>
      </c>
      <c r="E945" s="184">
        <v>14.956</v>
      </c>
      <c r="F945" s="184">
        <v>34.344900000000003</v>
      </c>
      <c r="G945" s="184">
        <v>34.344900000000003</v>
      </c>
      <c r="H945" s="184">
        <v>2.0577999999999999</v>
      </c>
      <c r="I945" s="184">
        <v>14.514099999999999</v>
      </c>
      <c r="J945" s="184">
        <v>-26.3749</v>
      </c>
      <c r="K945" s="184">
        <v>-11.283200000000001</v>
      </c>
      <c r="L945" s="184">
        <v>3.004</v>
      </c>
      <c r="M945" s="184">
        <v>-5.3520000000000003</v>
      </c>
      <c r="N945" s="184">
        <v>-9.0841999999999992</v>
      </c>
      <c r="O945" s="184">
        <v>14.7392</v>
      </c>
      <c r="P945" s="184">
        <v>7.3861999999999997</v>
      </c>
      <c r="Q945" s="184">
        <v>4.1773999999999996</v>
      </c>
      <c r="R945" s="184">
        <v>9.7713999999999999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44438</v>
      </c>
      <c r="E946" s="184">
        <v>15.4612</v>
      </c>
      <c r="F946" s="184">
        <v>34.643999999999998</v>
      </c>
      <c r="G946" s="184">
        <v>34.643999999999998</v>
      </c>
      <c r="H946" s="184">
        <v>2.3956</v>
      </c>
      <c r="I946" s="184">
        <v>14.8728</v>
      </c>
      <c r="J946" s="184">
        <v>-26.048999999999999</v>
      </c>
      <c r="K946" s="184">
        <v>-10.932</v>
      </c>
      <c r="L946" s="184">
        <v>3.3904000000000001</v>
      </c>
      <c r="M946" s="184">
        <v>-4.9903000000000004</v>
      </c>
      <c r="N946" s="184">
        <v>-8.7179000000000002</v>
      </c>
      <c r="O946" s="184">
        <v>15.1982</v>
      </c>
      <c r="P946" s="184">
        <v>7.8372000000000002</v>
      </c>
      <c r="Q946" s="184">
        <v>3.9944999999999999</v>
      </c>
      <c r="R946" s="184">
        <v>10.208299999999999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44438</v>
      </c>
      <c r="E947" s="184">
        <v>41.733499999999999</v>
      </c>
      <c r="F947" s="184">
        <v>-92.293400000000005</v>
      </c>
      <c r="G947" s="184">
        <v>-92.293400000000005</v>
      </c>
      <c r="H947" s="184">
        <v>-26.749700000000001</v>
      </c>
      <c r="I947" s="184">
        <v>22.699200000000001</v>
      </c>
      <c r="J947" s="184">
        <v>-36.234299999999998</v>
      </c>
      <c r="K947" s="184">
        <v>-14.680199999999999</v>
      </c>
      <c r="L947" s="184">
        <v>3.5438999999999998</v>
      </c>
      <c r="M947" s="184">
        <v>-4.7747000000000002</v>
      </c>
      <c r="N947" s="184">
        <v>-10.4</v>
      </c>
      <c r="O947" s="184">
        <v>14.832100000000001</v>
      </c>
      <c r="P947" s="184">
        <v>6.8635999999999999</v>
      </c>
      <c r="Q947" s="184">
        <v>7.4368999999999996</v>
      </c>
      <c r="R947" s="184">
        <v>7.6473000000000004</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44438</v>
      </c>
      <c r="E948" s="184">
        <v>15.4613</v>
      </c>
      <c r="F948" s="184">
        <v>14.023199999999999</v>
      </c>
      <c r="G948" s="184">
        <v>14.023199999999999</v>
      </c>
      <c r="H948" s="184">
        <v>6.8888999999999996</v>
      </c>
      <c r="I948" s="184">
        <v>28.365400000000001</v>
      </c>
      <c r="J948" s="184">
        <v>-27.684999999999999</v>
      </c>
      <c r="K948" s="184">
        <v>-10.9984</v>
      </c>
      <c r="L948" s="184">
        <v>3.2557999999999998</v>
      </c>
      <c r="M948" s="184">
        <v>-6.0677000000000003</v>
      </c>
      <c r="N948" s="184">
        <v>-9.1823999999999995</v>
      </c>
      <c r="O948" s="184">
        <v>14.3817</v>
      </c>
      <c r="P948" s="184">
        <v>7.3181000000000003</v>
      </c>
      <c r="Q948" s="184">
        <v>4.5030999999999999</v>
      </c>
      <c r="R948" s="184">
        <v>9.2952999999999992</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44438</v>
      </c>
      <c r="E949" s="184">
        <v>15.838800000000001</v>
      </c>
      <c r="F949" s="184">
        <v>14.381500000000001</v>
      </c>
      <c r="G949" s="184">
        <v>14.381500000000001</v>
      </c>
      <c r="H949" s="184">
        <v>7.3186999999999998</v>
      </c>
      <c r="I949" s="184">
        <v>28.807700000000001</v>
      </c>
      <c r="J949" s="184">
        <v>-27.260300000000001</v>
      </c>
      <c r="K949" s="184">
        <v>-10.571899999999999</v>
      </c>
      <c r="L949" s="184">
        <v>3.6966000000000001</v>
      </c>
      <c r="M949" s="184">
        <v>-5.6547000000000001</v>
      </c>
      <c r="N949" s="184">
        <v>-8.7853999999999992</v>
      </c>
      <c r="O949" s="184">
        <v>14.7592</v>
      </c>
      <c r="P949" s="184">
        <v>7.6192000000000002</v>
      </c>
      <c r="Q949" s="184">
        <v>3.9676</v>
      </c>
      <c r="R949" s="184">
        <v>9.6483000000000008</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44438</v>
      </c>
      <c r="E950" s="184">
        <v>4333.7951999999996</v>
      </c>
      <c r="F950" s="184">
        <v>-93.387900000000002</v>
      </c>
      <c r="G950" s="184">
        <v>-93.387900000000002</v>
      </c>
      <c r="H950" s="184">
        <v>-26.906500000000001</v>
      </c>
      <c r="I950" s="184">
        <v>23.231400000000001</v>
      </c>
      <c r="J950" s="184">
        <v>-36.491</v>
      </c>
      <c r="K950" s="184">
        <v>-14.6469</v>
      </c>
      <c r="L950" s="184">
        <v>3.907</v>
      </c>
      <c r="M950" s="184">
        <v>-4.5026000000000002</v>
      </c>
      <c r="N950" s="184">
        <v>-10.224600000000001</v>
      </c>
      <c r="O950" s="184">
        <v>15.011100000000001</v>
      </c>
      <c r="P950" s="184">
        <v>7.3920000000000003</v>
      </c>
      <c r="Q950" s="184">
        <v>4.1727999999999996</v>
      </c>
      <c r="R950" s="184">
        <v>7.9127000000000001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44438</v>
      </c>
      <c r="E951" s="184">
        <v>12.9451</v>
      </c>
      <c r="F951" s="184">
        <v>52.956000000000003</v>
      </c>
      <c r="G951" s="184">
        <v>52.956000000000003</v>
      </c>
      <c r="H951" s="184">
        <v>16.850999999999999</v>
      </c>
      <c r="I951" s="184">
        <v>37.840899999999998</v>
      </c>
      <c r="J951" s="184">
        <v>-26.1295</v>
      </c>
      <c r="K951" s="184">
        <v>-7.7030000000000003</v>
      </c>
      <c r="L951" s="184">
        <v>0.72199999999999998</v>
      </c>
      <c r="M951" s="184">
        <v>-5.4537000000000004</v>
      </c>
      <c r="N951" s="184">
        <v>-8.4656000000000002</v>
      </c>
      <c r="O951" s="184">
        <v>14.2363</v>
      </c>
      <c r="P951" s="184">
        <v>6.1513</v>
      </c>
      <c r="Q951" s="184">
        <v>2.8936000000000002</v>
      </c>
      <c r="R951" s="184">
        <v>7.5709999999999997</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44438</v>
      </c>
      <c r="E952" s="184">
        <v>13.428599999999999</v>
      </c>
      <c r="F952" s="184">
        <v>53.325899999999997</v>
      </c>
      <c r="G952" s="184">
        <v>53.325899999999997</v>
      </c>
      <c r="H952" s="184">
        <v>17.2194</v>
      </c>
      <c r="I952" s="184">
        <v>38.259300000000003</v>
      </c>
      <c r="J952" s="184">
        <v>-25.745999999999999</v>
      </c>
      <c r="K952" s="184">
        <v>-7.3056999999999999</v>
      </c>
      <c r="L952" s="184">
        <v>1.1274</v>
      </c>
      <c r="M952" s="184">
        <v>-5.0860000000000003</v>
      </c>
      <c r="N952" s="184">
        <v>-8.1141000000000005</v>
      </c>
      <c r="O952" s="184">
        <v>14.7376</v>
      </c>
      <c r="P952" s="184">
        <v>6.6631999999999998</v>
      </c>
      <c r="Q952" s="184">
        <v>3.4634999999999998</v>
      </c>
      <c r="R952" s="184">
        <v>7.9950000000000001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44438</v>
      </c>
      <c r="E953" s="184">
        <v>4236.2323999999999</v>
      </c>
      <c r="F953" s="184">
        <v>-92.656999999999996</v>
      </c>
      <c r="G953" s="184">
        <v>-92.656999999999996</v>
      </c>
      <c r="H953" s="184">
        <v>-26.821100000000001</v>
      </c>
      <c r="I953" s="184">
        <v>0.44819999999999999</v>
      </c>
      <c r="J953" s="184">
        <v>-36.352699999999999</v>
      </c>
      <c r="K953" s="184">
        <v>-14.73</v>
      </c>
      <c r="L953" s="184">
        <v>3.7256999999999998</v>
      </c>
      <c r="M953" s="184">
        <v>-4.6116999999999999</v>
      </c>
      <c r="N953" s="184">
        <v>-10.2775</v>
      </c>
      <c r="O953" s="184">
        <v>15.209199999999999</v>
      </c>
      <c r="P953" s="184">
        <v>7.2355</v>
      </c>
      <c r="Q953" s="184">
        <v>8.3741000000000003</v>
      </c>
      <c r="R953" s="184">
        <v>8.1024999999999991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44438</v>
      </c>
      <c r="E954" s="184">
        <v>14.083600000000001</v>
      </c>
      <c r="F954" s="184">
        <v>5.8773</v>
      </c>
      <c r="G954" s="184">
        <v>5.8773</v>
      </c>
      <c r="H954" s="184">
        <v>0.14810000000000001</v>
      </c>
      <c r="I954" s="184">
        <v>17.236699999999999</v>
      </c>
      <c r="J954" s="184">
        <v>-31.8767</v>
      </c>
      <c r="K954" s="184">
        <v>-13.772500000000001</v>
      </c>
      <c r="L954" s="184">
        <v>1.6485000000000001</v>
      </c>
      <c r="M954" s="184">
        <v>-6.9458000000000002</v>
      </c>
      <c r="N954" s="184">
        <v>-10.830500000000001</v>
      </c>
      <c r="O954" s="184">
        <v>14.176399999999999</v>
      </c>
      <c r="P954" s="184">
        <v>7.2115999999999998</v>
      </c>
      <c r="Q954" s="184">
        <v>3.5773000000000001</v>
      </c>
      <c r="R954" s="184">
        <v>9.6743000000000006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44438</v>
      </c>
      <c r="E955" s="184">
        <v>14.4513</v>
      </c>
      <c r="F955" s="184">
        <v>6.149</v>
      </c>
      <c r="G955" s="184">
        <v>6.149</v>
      </c>
      <c r="H955" s="184">
        <v>0.46910000000000002</v>
      </c>
      <c r="I955" s="184">
        <v>17.563099999999999</v>
      </c>
      <c r="J955" s="184">
        <v>-31.5733</v>
      </c>
      <c r="K955" s="184">
        <v>-13.4718</v>
      </c>
      <c r="L955" s="184">
        <v>1.9926999999999999</v>
      </c>
      <c r="M955" s="184">
        <v>-6.6124000000000001</v>
      </c>
      <c r="N955" s="184">
        <v>-10.511100000000001</v>
      </c>
      <c r="O955" s="184">
        <v>14.595700000000001</v>
      </c>
      <c r="P955" s="184">
        <v>7.5654000000000003</v>
      </c>
      <c r="Q955" s="184">
        <v>3.7443</v>
      </c>
      <c r="R955" s="184">
        <v>10.100899999999999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44438</v>
      </c>
      <c r="E956" s="184">
        <v>40.808399999999999</v>
      </c>
      <c r="F956" s="184">
        <v>-92.284899999999993</v>
      </c>
      <c r="G956" s="184">
        <v>-92.284899999999993</v>
      </c>
      <c r="H956" s="184">
        <v>-26.745899999999999</v>
      </c>
      <c r="I956" s="184">
        <v>22.676500000000001</v>
      </c>
      <c r="J956" s="184">
        <v>-36.206499999999998</v>
      </c>
      <c r="K956" s="184">
        <v>-14.677899999999999</v>
      </c>
      <c r="L956" s="184">
        <v>3.5931999999999999</v>
      </c>
      <c r="M956" s="184">
        <v>-4.6867000000000001</v>
      </c>
      <c r="N956" s="184">
        <v>-10.343999999999999</v>
      </c>
      <c r="O956" s="184">
        <v>15.0749</v>
      </c>
      <c r="P956" s="184">
        <v>7.1237000000000004</v>
      </c>
      <c r="Q956" s="184">
        <v>11.4909</v>
      </c>
      <c r="R956" s="184">
        <v>7.9406999999999996</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44438</v>
      </c>
      <c r="E957" s="184">
        <v>19.370899999999999</v>
      </c>
      <c r="F957" s="184">
        <v>-14.992900000000001</v>
      </c>
      <c r="G957" s="184">
        <v>-14.992900000000001</v>
      </c>
      <c r="H957" s="184">
        <v>-15.3786</v>
      </c>
      <c r="I957" s="184">
        <v>17.206099999999999</v>
      </c>
      <c r="J957" s="184">
        <v>-28.412400000000002</v>
      </c>
      <c r="K957" s="184">
        <v>-11.976800000000001</v>
      </c>
      <c r="L957" s="184">
        <v>3.1309999999999998</v>
      </c>
      <c r="M957" s="184">
        <v>-5.0431999999999997</v>
      </c>
      <c r="N957" s="184">
        <v>-8.8470999999999993</v>
      </c>
      <c r="O957" s="184">
        <v>15.2614</v>
      </c>
      <c r="P957" s="184">
        <v>7.6852</v>
      </c>
      <c r="Q957" s="184">
        <v>6.5373000000000001</v>
      </c>
      <c r="R957" s="184">
        <v>9.6115999999999993</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44438</v>
      </c>
      <c r="E958" s="184">
        <v>20.129899999999999</v>
      </c>
      <c r="F958" s="184">
        <v>-14.6694</v>
      </c>
      <c r="G958" s="184">
        <v>-14.6694</v>
      </c>
      <c r="H958" s="184">
        <v>-15.0322</v>
      </c>
      <c r="I958" s="184">
        <v>17.592600000000001</v>
      </c>
      <c r="J958" s="184">
        <v>-28.046399999999998</v>
      </c>
      <c r="K958" s="184">
        <v>-11.6004</v>
      </c>
      <c r="L958" s="184">
        <v>3.5428999999999999</v>
      </c>
      <c r="M958" s="184">
        <v>-4.6574</v>
      </c>
      <c r="N958" s="184">
        <v>-8.4817999999999998</v>
      </c>
      <c r="O958" s="184">
        <v>15.7462</v>
      </c>
      <c r="P958" s="184">
        <v>8.1550999999999991</v>
      </c>
      <c r="Q958" s="184">
        <v>4.0365000000000002</v>
      </c>
      <c r="R958" s="184">
        <v>10.048</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44438</v>
      </c>
      <c r="E959" s="184">
        <v>40.724400000000003</v>
      </c>
      <c r="F959" s="184">
        <v>-93.268199999999993</v>
      </c>
      <c r="G959" s="184">
        <v>-93.268199999999993</v>
      </c>
      <c r="H959" s="184">
        <v>-47.802599999999998</v>
      </c>
      <c r="I959" s="184">
        <v>-5.0541</v>
      </c>
      <c r="J959" s="184">
        <v>-36.783799999999999</v>
      </c>
      <c r="K959" s="184">
        <v>-15.0555</v>
      </c>
      <c r="L959" s="184">
        <v>0.64449999999999996</v>
      </c>
      <c r="M959" s="184">
        <v>-6.1182999999999996</v>
      </c>
      <c r="N959" s="184">
        <v>-10.6988</v>
      </c>
      <c r="O959" s="184">
        <v>14.742100000000001</v>
      </c>
      <c r="P959" s="184">
        <v>7.0209999999999999</v>
      </c>
      <c r="Q959" s="184">
        <v>10.6007</v>
      </c>
      <c r="R959" s="184">
        <v>7.6768999999999998</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44438</v>
      </c>
      <c r="E960" s="184">
        <v>19.209199999999999</v>
      </c>
      <c r="F960" s="184">
        <v>44.307099999999998</v>
      </c>
      <c r="G960" s="184">
        <v>44.307099999999998</v>
      </c>
      <c r="H960" s="184">
        <v>-0.32569999999999999</v>
      </c>
      <c r="I960" s="184">
        <v>14.2881</v>
      </c>
      <c r="J960" s="184">
        <v>-25.926200000000001</v>
      </c>
      <c r="K960" s="184">
        <v>-11.4758</v>
      </c>
      <c r="L960" s="184">
        <v>3.335</v>
      </c>
      <c r="M960" s="184">
        <v>-5.9965999999999999</v>
      </c>
      <c r="N960" s="184">
        <v>-9.3469999999999995</v>
      </c>
      <c r="O960" s="184">
        <v>14.5212</v>
      </c>
      <c r="P960" s="184">
        <v>7.3311000000000002</v>
      </c>
      <c r="Q960" s="184">
        <v>6.4206000000000003</v>
      </c>
      <c r="R960" s="184">
        <v>9.7954000000000008</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44438</v>
      </c>
      <c r="E961" s="184">
        <v>19.902200000000001</v>
      </c>
      <c r="F961" s="184">
        <v>44.544499999999999</v>
      </c>
      <c r="G961" s="184">
        <v>44.544499999999999</v>
      </c>
      <c r="H961" s="184">
        <v>-7.8600000000000003E-2</v>
      </c>
      <c r="I961" s="184">
        <v>14.595800000000001</v>
      </c>
      <c r="J961" s="184">
        <v>-25.66</v>
      </c>
      <c r="K961" s="184">
        <v>-11.196199999999999</v>
      </c>
      <c r="L961" s="184">
        <v>3.6438000000000001</v>
      </c>
      <c r="M961" s="184">
        <v>-5.7020999999999997</v>
      </c>
      <c r="N961" s="184">
        <v>-9.0685000000000002</v>
      </c>
      <c r="O961" s="184">
        <v>14.920199999999999</v>
      </c>
      <c r="P961" s="184">
        <v>7.7859999999999996</v>
      </c>
      <c r="Q961" s="184">
        <v>3.8111000000000002</v>
      </c>
      <c r="R961" s="184">
        <v>10.1372</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44438</v>
      </c>
      <c r="E962" s="184">
        <v>2045.3581999999999</v>
      </c>
      <c r="F962" s="184">
        <v>24.777999999999999</v>
      </c>
      <c r="G962" s="184">
        <v>24.777999999999999</v>
      </c>
      <c r="H962" s="184">
        <v>23.5505</v>
      </c>
      <c r="I962" s="184">
        <v>25.716799999999999</v>
      </c>
      <c r="J962" s="184">
        <v>-26.021699999999999</v>
      </c>
      <c r="K962" s="184">
        <v>-11.442600000000001</v>
      </c>
      <c r="L962" s="184">
        <v>5.3400999999999996</v>
      </c>
      <c r="M962" s="184">
        <v>-3.6833999999999998</v>
      </c>
      <c r="N962" s="184">
        <v>-9.7702000000000009</v>
      </c>
      <c r="O962" s="184">
        <v>15.1919</v>
      </c>
      <c r="P962" s="184">
        <v>7.2066999999999997</v>
      </c>
      <c r="Q962" s="184">
        <v>9.5853999999999999</v>
      </c>
      <c r="R962" s="184">
        <v>8.1989000000000001</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44438</v>
      </c>
      <c r="E963" s="184">
        <v>18.968599999999999</v>
      </c>
      <c r="F963" s="184">
        <v>43.256100000000004</v>
      </c>
      <c r="G963" s="184">
        <v>43.256100000000004</v>
      </c>
      <c r="H963" s="184">
        <v>11.0465</v>
      </c>
      <c r="I963" s="184">
        <v>24.248899999999999</v>
      </c>
      <c r="J963" s="184">
        <v>-21.971599999999999</v>
      </c>
      <c r="K963" s="184">
        <v>-9.6788000000000007</v>
      </c>
      <c r="L963" s="184">
        <v>4.1231999999999998</v>
      </c>
      <c r="M963" s="184">
        <v>-5.1871999999999998</v>
      </c>
      <c r="N963" s="184">
        <v>-8.8391999999999999</v>
      </c>
      <c r="O963" s="184">
        <v>14.9343</v>
      </c>
      <c r="P963" s="184">
        <v>7.6238000000000001</v>
      </c>
      <c r="Q963" s="184">
        <v>6.4188999999999998</v>
      </c>
      <c r="R963" s="184">
        <v>9.9434000000000005</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44438</v>
      </c>
      <c r="E964" s="184">
        <v>18.8718</v>
      </c>
      <c r="F964" s="184">
        <v>43.089100000000002</v>
      </c>
      <c r="G964" s="184">
        <v>43.089100000000002</v>
      </c>
      <c r="H964" s="184">
        <v>10.8813</v>
      </c>
      <c r="I964" s="184">
        <v>24.078900000000001</v>
      </c>
      <c r="J964" s="184">
        <v>-22.124199999999998</v>
      </c>
      <c r="K964" s="184">
        <v>-9.8248999999999995</v>
      </c>
      <c r="L964" s="184">
        <v>3.9716999999999998</v>
      </c>
      <c r="M964" s="184">
        <v>-5.3459000000000003</v>
      </c>
      <c r="N964" s="184">
        <v>-8.9311000000000007</v>
      </c>
      <c r="O964" s="184">
        <v>14.8033</v>
      </c>
      <c r="P964" s="184">
        <v>7.5011999999999999</v>
      </c>
      <c r="Q964" s="184">
        <v>6.3052999999999999</v>
      </c>
      <c r="R964" s="184">
        <v>9.8245000000000005</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44438</v>
      </c>
      <c r="E965" s="184">
        <v>15.0829</v>
      </c>
      <c r="F965" s="184">
        <v>35.4343</v>
      </c>
      <c r="G965" s="184">
        <v>35.4343</v>
      </c>
      <c r="H965" s="184">
        <v>4.4634999999999998</v>
      </c>
      <c r="I965" s="184">
        <v>25.0581</v>
      </c>
      <c r="J965" s="184">
        <v>-24.161799999999999</v>
      </c>
      <c r="K965" s="184">
        <v>-10.378299999999999</v>
      </c>
      <c r="L965" s="184">
        <v>3.8990999999999998</v>
      </c>
      <c r="M965" s="184">
        <v>-5.1056999999999997</v>
      </c>
      <c r="N965" s="184">
        <v>-8.6450999999999993</v>
      </c>
      <c r="O965" s="184">
        <v>15.4178</v>
      </c>
      <c r="P965" s="184">
        <v>7.8757000000000001</v>
      </c>
      <c r="Q965" s="184">
        <v>3.9761000000000002</v>
      </c>
      <c r="R965" s="184">
        <v>10.285600000000001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44438</v>
      </c>
      <c r="E966" s="184">
        <v>14.5602</v>
      </c>
      <c r="F966" s="184">
        <v>35.0291</v>
      </c>
      <c r="G966" s="184">
        <v>35.0291</v>
      </c>
      <c r="H966" s="184">
        <v>4.0140000000000002</v>
      </c>
      <c r="I966" s="184">
        <v>24.625</v>
      </c>
      <c r="J966" s="184">
        <v>-24.576699999999999</v>
      </c>
      <c r="K966" s="184">
        <v>-10.788399999999999</v>
      </c>
      <c r="L966" s="184">
        <v>3.5001000000000002</v>
      </c>
      <c r="M966" s="184">
        <v>-5.4431000000000003</v>
      </c>
      <c r="N966" s="184">
        <v>-8.9751999999999992</v>
      </c>
      <c r="O966" s="184">
        <v>14.970800000000001</v>
      </c>
      <c r="P966" s="184">
        <v>7.4412000000000003</v>
      </c>
      <c r="Q966" s="184">
        <v>3.8393000000000002</v>
      </c>
      <c r="R966" s="184">
        <v>9.8550000000000004</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44438</v>
      </c>
      <c r="E967" s="184">
        <v>4188.2021000000004</v>
      </c>
      <c r="F967" s="184">
        <v>-92.668099999999995</v>
      </c>
      <c r="G967" s="184">
        <v>-92.668099999999995</v>
      </c>
      <c r="H967" s="184">
        <v>-26.898800000000001</v>
      </c>
      <c r="I967" s="184">
        <v>0.37580000000000002</v>
      </c>
      <c r="J967" s="184">
        <v>-36.296100000000003</v>
      </c>
      <c r="K967" s="184">
        <v>-14.668699999999999</v>
      </c>
      <c r="L967" s="184">
        <v>3.6232000000000002</v>
      </c>
      <c r="M967" s="184">
        <v>-4.6801000000000004</v>
      </c>
      <c r="N967" s="184">
        <v>-10.348599999999999</v>
      </c>
      <c r="O967" s="184">
        <v>15.0761</v>
      </c>
      <c r="P967" s="184">
        <v>7.0925000000000002</v>
      </c>
      <c r="Q967" s="184">
        <v>8.9320000000000004</v>
      </c>
      <c r="R967" s="184">
        <v>8.0025999999999993</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44438</v>
      </c>
      <c r="E968" s="184">
        <v>40.849299999999999</v>
      </c>
      <c r="F968" s="184">
        <v>-94.891400000000004</v>
      </c>
      <c r="G968" s="184">
        <v>-94.891400000000004</v>
      </c>
      <c r="H968" s="184">
        <v>-27.881399999999999</v>
      </c>
      <c r="I968" s="184">
        <v>-0.12759999999999999</v>
      </c>
      <c r="J968" s="184">
        <v>-37.566899999999997</v>
      </c>
      <c r="K968" s="184">
        <v>-15.538399999999999</v>
      </c>
      <c r="L968" s="184">
        <v>3.1000999999999999</v>
      </c>
      <c r="M968" s="184">
        <v>-5.3219000000000003</v>
      </c>
      <c r="N968" s="184">
        <v>-11.0297</v>
      </c>
      <c r="O968" s="184">
        <v>14.7165</v>
      </c>
      <c r="P968" s="184">
        <v>7.0476999999999999</v>
      </c>
      <c r="Q968" s="184">
        <v>10.700900000000001</v>
      </c>
      <c r="R968" s="184">
        <v>7.4164000000000003</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0.5789272727272724</v>
      </c>
      <c r="G969" s="186">
        <v>0.5789272727272724</v>
      </c>
      <c r="H969" s="186">
        <v>1.1590909090909087</v>
      </c>
      <c r="I969" s="186">
        <v>15.548227272727273</v>
      </c>
      <c r="J969" s="186">
        <v>-32.133275757575753</v>
      </c>
      <c r="K969" s="186">
        <v>-14.399969696969698</v>
      </c>
      <c r="L969" s="186">
        <v>3.5211727272727265</v>
      </c>
      <c r="M969" s="186">
        <v>-5.1406757575757576</v>
      </c>
      <c r="N969" s="186">
        <v>-10.04019696969697</v>
      </c>
      <c r="O969" s="186">
        <v>15.200527272727271</v>
      </c>
      <c r="P969" s="186">
        <v>7.0494818181818202</v>
      </c>
      <c r="Q969" s="186">
        <v>5.5742545454545445</v>
      </c>
      <c r="R969" s="186">
        <v>8.9532212121212122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24.777999999999999</v>
      </c>
      <c r="G970" s="186">
        <v>24.777999999999999</v>
      </c>
      <c r="H970" s="186">
        <v>2.0577999999999999</v>
      </c>
      <c r="I970" s="186">
        <v>17.236699999999999</v>
      </c>
      <c r="J970" s="186">
        <v>-27.684999999999999</v>
      </c>
      <c r="K970" s="186">
        <v>-11.4758</v>
      </c>
      <c r="L970" s="186">
        <v>3.5432999999999999</v>
      </c>
      <c r="M970" s="186">
        <v>-5.0860000000000003</v>
      </c>
      <c r="N970" s="186">
        <v>-9.1823999999999995</v>
      </c>
      <c r="O970" s="186">
        <v>14.9343</v>
      </c>
      <c r="P970" s="186">
        <v>7.2355</v>
      </c>
      <c r="Q970" s="186">
        <v>4.1727999999999996</v>
      </c>
      <c r="R970" s="186">
        <v>9.6115999999999993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44438</v>
      </c>
      <c r="E973" s="184">
        <v>781.37213948941599</v>
      </c>
      <c r="F973" s="184">
        <v>1.4883999999999999</v>
      </c>
      <c r="G973" s="184">
        <v>1.4883999999999999</v>
      </c>
      <c r="H973" s="184">
        <v>4.0762</v>
      </c>
      <c r="I973" s="184">
        <v>3.3671000000000002</v>
      </c>
      <c r="J973" s="184">
        <v>4.1130000000000004</v>
      </c>
      <c r="K973" s="184">
        <v>13.302199999999999</v>
      </c>
      <c r="L973" s="184">
        <v>20.5471</v>
      </c>
      <c r="M973" s="184">
        <v>38.126899999999999</v>
      </c>
      <c r="N973" s="184">
        <v>58.013399999999997</v>
      </c>
      <c r="O973" s="184">
        <v>13.554600000000001</v>
      </c>
      <c r="P973" s="184">
        <v>13.177</v>
      </c>
      <c r="Q973" s="184">
        <v>18.129000000000001</v>
      </c>
      <c r="R973" s="184">
        <v>31.706499999999998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44438</v>
      </c>
      <c r="E974" s="184">
        <v>697.64</v>
      </c>
      <c r="F974" s="184">
        <v>1.4956</v>
      </c>
      <c r="G974" s="184">
        <v>1.4956</v>
      </c>
      <c r="H974" s="184">
        <v>4.0926999999999998</v>
      </c>
      <c r="I974" s="184">
        <v>3.4016000000000002</v>
      </c>
      <c r="J974" s="184">
        <v>4.1890999999999998</v>
      </c>
      <c r="K974" s="184">
        <v>13.540800000000001</v>
      </c>
      <c r="L974" s="184">
        <v>21.057099999999998</v>
      </c>
      <c r="M974" s="184">
        <v>39.019199999999998</v>
      </c>
      <c r="N974" s="184">
        <v>59.413200000000003</v>
      </c>
      <c r="O974" s="184">
        <v>14.58</v>
      </c>
      <c r="P974" s="184">
        <v>14.3545</v>
      </c>
      <c r="Q974" s="184">
        <v>18.201799999999999</v>
      </c>
      <c r="R974" s="184">
        <v>32.898000000000003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44438</v>
      </c>
      <c r="E975" s="184">
        <v>773.52837239157896</v>
      </c>
      <c r="F975" s="184">
        <v>1.4901</v>
      </c>
      <c r="G975" s="184">
        <v>1.4901</v>
      </c>
      <c r="H975" s="184">
        <v>4.0743</v>
      </c>
      <c r="I975" s="184">
        <v>3.3647999999999998</v>
      </c>
      <c r="J975" s="184">
        <v>4.1158999999999999</v>
      </c>
      <c r="K975" s="184">
        <v>13.2988</v>
      </c>
      <c r="L975" s="184">
        <v>20.547599999999999</v>
      </c>
      <c r="M975" s="184">
        <v>38.133600000000001</v>
      </c>
      <c r="N975" s="184">
        <v>58.022399999999998</v>
      </c>
      <c r="O975" s="184">
        <v>12.984500000000001</v>
      </c>
      <c r="P975" s="184">
        <v>12.861499999999999</v>
      </c>
      <c r="Q975" s="184">
        <v>17.809000000000001</v>
      </c>
      <c r="R975" s="184">
        <v>31.1678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44438</v>
      </c>
      <c r="E976" s="184">
        <v>333.50710645671802</v>
      </c>
      <c r="F976" s="184">
        <v>1.4962</v>
      </c>
      <c r="G976" s="184">
        <v>1.4962</v>
      </c>
      <c r="H976" s="184">
        <v>4.0934999999999997</v>
      </c>
      <c r="I976" s="184">
        <v>3.4001000000000001</v>
      </c>
      <c r="J976" s="184">
        <v>4.1885000000000003</v>
      </c>
      <c r="K976" s="184">
        <v>13.541</v>
      </c>
      <c r="L976" s="184">
        <v>21.057099999999998</v>
      </c>
      <c r="M976" s="184">
        <v>39.020099999999999</v>
      </c>
      <c r="N976" s="184">
        <v>59.4071</v>
      </c>
      <c r="O976" s="184">
        <v>14.318099999999999</v>
      </c>
      <c r="P976" s="184">
        <v>14.2195</v>
      </c>
      <c r="Q976" s="184">
        <v>18.104700000000001</v>
      </c>
      <c r="R976" s="184">
        <v>32.8996</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44438</v>
      </c>
      <c r="E977" s="184">
        <v>21.01</v>
      </c>
      <c r="F977" s="184">
        <v>1.0096000000000001</v>
      </c>
      <c r="G977" s="184">
        <v>1.0096000000000001</v>
      </c>
      <c r="H977" s="184">
        <v>3.5485000000000002</v>
      </c>
      <c r="I977" s="184">
        <v>3.8043</v>
      </c>
      <c r="J977" s="184">
        <v>4.3715999999999999</v>
      </c>
      <c r="K977" s="184">
        <v>16.917100000000001</v>
      </c>
      <c r="L977" s="184">
        <v>27.720400000000001</v>
      </c>
      <c r="M977" s="184">
        <v>44.200400000000002</v>
      </c>
      <c r="N977" s="184">
        <v>59.650500000000001</v>
      </c>
      <c r="O977" s="184"/>
      <c r="P977" s="184"/>
      <c r="Q977" s="184">
        <v>29.668299999999999</v>
      </c>
      <c r="R977" s="184">
        <v>38.330100000000002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44438</v>
      </c>
      <c r="E978" s="184">
        <v>20.010000000000002</v>
      </c>
      <c r="F978" s="184">
        <v>1.0096000000000001</v>
      </c>
      <c r="G978" s="184">
        <v>1.0096000000000001</v>
      </c>
      <c r="H978" s="184">
        <v>3.5177999999999998</v>
      </c>
      <c r="I978" s="184">
        <v>3.7863000000000002</v>
      </c>
      <c r="J978" s="184">
        <v>4.2731000000000003</v>
      </c>
      <c r="K978" s="184">
        <v>16.4726</v>
      </c>
      <c r="L978" s="184">
        <v>26.7258</v>
      </c>
      <c r="M978" s="184">
        <v>42.5214</v>
      </c>
      <c r="N978" s="184">
        <v>57.311300000000003</v>
      </c>
      <c r="O978" s="184"/>
      <c r="P978" s="184"/>
      <c r="Q978" s="184">
        <v>27.4741</v>
      </c>
      <c r="R978" s="184">
        <v>36.122300000000003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44438</v>
      </c>
      <c r="E979" s="184">
        <v>15.72</v>
      </c>
      <c r="F979" s="184">
        <v>2.1442000000000001</v>
      </c>
      <c r="G979" s="184">
        <v>2.1442000000000001</v>
      </c>
      <c r="H979" s="184">
        <v>4.2439999999999998</v>
      </c>
      <c r="I979" s="184">
        <v>2.6779999999999999</v>
      </c>
      <c r="J979" s="184">
        <v>5.2914000000000003</v>
      </c>
      <c r="K979" s="184">
        <v>15.673299999999999</v>
      </c>
      <c r="L979" s="184">
        <v>22.620899999999999</v>
      </c>
      <c r="M979" s="184">
        <v>40.608199999999997</v>
      </c>
      <c r="N979" s="184"/>
      <c r="O979" s="184"/>
      <c r="P979" s="184"/>
      <c r="Q979" s="184">
        <v>57.2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44438</v>
      </c>
      <c r="E980" s="184">
        <v>15.43</v>
      </c>
      <c r="F980" s="184">
        <v>2.1177999999999999</v>
      </c>
      <c r="G980" s="184">
        <v>2.1177999999999999</v>
      </c>
      <c r="H980" s="184">
        <v>4.1863999999999999</v>
      </c>
      <c r="I980" s="184">
        <v>2.5931000000000002</v>
      </c>
      <c r="J980" s="184">
        <v>5.1806000000000001</v>
      </c>
      <c r="K980" s="184">
        <v>15.235300000000001</v>
      </c>
      <c r="L980" s="184">
        <v>21.591799999999999</v>
      </c>
      <c r="M980" s="184">
        <v>38.634300000000003</v>
      </c>
      <c r="N980" s="184"/>
      <c r="O980" s="184"/>
      <c r="P980" s="184"/>
      <c r="Q980" s="184">
        <v>54.3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44438</v>
      </c>
      <c r="E981" s="184">
        <v>59.41</v>
      </c>
      <c r="F981" s="184">
        <v>1.5382</v>
      </c>
      <c r="G981" s="184">
        <v>1.5382</v>
      </c>
      <c r="H981" s="184">
        <v>3.6823999999999999</v>
      </c>
      <c r="I981" s="184">
        <v>1.7991999999999999</v>
      </c>
      <c r="J981" s="184">
        <v>2.7677</v>
      </c>
      <c r="K981" s="184">
        <v>12.882400000000001</v>
      </c>
      <c r="L981" s="184">
        <v>25.7088</v>
      </c>
      <c r="M981" s="184">
        <v>37.746299999999998</v>
      </c>
      <c r="N981" s="184">
        <v>53.316099999999999</v>
      </c>
      <c r="O981" s="184">
        <v>13.433299999999999</v>
      </c>
      <c r="P981" s="184">
        <v>14.248799999999999</v>
      </c>
      <c r="Q981" s="184">
        <v>14.454499999999999</v>
      </c>
      <c r="R981" s="184">
        <v>31.386700000000001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44438</v>
      </c>
      <c r="E982" s="184">
        <v>53.89</v>
      </c>
      <c r="F982" s="184">
        <v>1.526</v>
      </c>
      <c r="G982" s="184">
        <v>1.526</v>
      </c>
      <c r="H982" s="184">
        <v>3.6545000000000001</v>
      </c>
      <c r="I982" s="184">
        <v>1.756</v>
      </c>
      <c r="J982" s="184">
        <v>2.6867000000000001</v>
      </c>
      <c r="K982" s="184">
        <v>12.6228</v>
      </c>
      <c r="L982" s="184">
        <v>25.0929</v>
      </c>
      <c r="M982" s="184">
        <v>36.707299999999996</v>
      </c>
      <c r="N982" s="184">
        <v>51.717300000000002</v>
      </c>
      <c r="O982" s="184">
        <v>12.1325</v>
      </c>
      <c r="P982" s="184">
        <v>12.922599999999999</v>
      </c>
      <c r="Q982" s="184">
        <v>13.987399999999999</v>
      </c>
      <c r="R982" s="184">
        <v>29.928100000000001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44438</v>
      </c>
      <c r="E983" s="184">
        <v>171.36</v>
      </c>
      <c r="F983" s="184">
        <v>1.9818</v>
      </c>
      <c r="G983" s="184">
        <v>1.9818</v>
      </c>
      <c r="H983" s="184">
        <v>3.6598000000000002</v>
      </c>
      <c r="I983" s="184">
        <v>2.2494999999999998</v>
      </c>
      <c r="J983" s="184">
        <v>4.1891999999999996</v>
      </c>
      <c r="K983" s="184">
        <v>14.9604</v>
      </c>
      <c r="L983" s="184">
        <v>22.391300000000001</v>
      </c>
      <c r="M983" s="184">
        <v>38.305100000000003</v>
      </c>
      <c r="N983" s="184">
        <v>54.601199999999999</v>
      </c>
      <c r="O983" s="184">
        <v>17.476099999999999</v>
      </c>
      <c r="P983" s="184">
        <v>19.034500000000001</v>
      </c>
      <c r="Q983" s="184">
        <v>23.388400000000001</v>
      </c>
      <c r="R983" s="184">
        <v>36.168300000000002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44438</v>
      </c>
      <c r="E984" s="184">
        <v>156.18</v>
      </c>
      <c r="F984" s="184">
        <v>1.9718</v>
      </c>
      <c r="G984" s="184">
        <v>1.9718</v>
      </c>
      <c r="H984" s="184">
        <v>3.6295000000000002</v>
      </c>
      <c r="I984" s="184">
        <v>2.1987000000000001</v>
      </c>
      <c r="J984" s="184">
        <v>4.0784000000000002</v>
      </c>
      <c r="K984" s="184">
        <v>14.5939</v>
      </c>
      <c r="L984" s="184">
        <v>21.645</v>
      </c>
      <c r="M984" s="184">
        <v>37.048099999999998</v>
      </c>
      <c r="N984" s="184">
        <v>52.743299999999998</v>
      </c>
      <c r="O984" s="184">
        <v>16.122800000000002</v>
      </c>
      <c r="P984" s="184">
        <v>17.595199999999998</v>
      </c>
      <c r="Q984" s="184">
        <v>18.146000000000001</v>
      </c>
      <c r="R984" s="184">
        <v>34.541800000000002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44438</v>
      </c>
      <c r="E985" s="184">
        <v>156.18</v>
      </c>
      <c r="F985" s="184">
        <v>1.9718</v>
      </c>
      <c r="G985" s="184">
        <v>1.9718</v>
      </c>
      <c r="H985" s="184">
        <v>3.6295000000000002</v>
      </c>
      <c r="I985" s="184">
        <v>2.1987000000000001</v>
      </c>
      <c r="J985" s="184">
        <v>4.0784000000000002</v>
      </c>
      <c r="K985" s="184">
        <v>14.5939</v>
      </c>
      <c r="L985" s="184">
        <v>21.645</v>
      </c>
      <c r="M985" s="184">
        <v>37.048099999999998</v>
      </c>
      <c r="N985" s="184">
        <v>52.743299999999998</v>
      </c>
      <c r="O985" s="184">
        <v>16.122800000000002</v>
      </c>
      <c r="P985" s="184">
        <v>17.595199999999998</v>
      </c>
      <c r="Q985" s="184">
        <v>18.146000000000001</v>
      </c>
      <c r="R985" s="184">
        <v>34.541800000000002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44438</v>
      </c>
      <c r="E986" s="184">
        <v>381.745</v>
      </c>
      <c r="F986" s="184">
        <v>2.0438000000000001</v>
      </c>
      <c r="G986" s="184">
        <v>2.0438000000000001</v>
      </c>
      <c r="H986" s="184">
        <v>3.3997999999999999</v>
      </c>
      <c r="I986" s="184">
        <v>1.1698</v>
      </c>
      <c r="J986" s="184">
        <v>2.1038999999999999</v>
      </c>
      <c r="K986" s="184">
        <v>11.1805</v>
      </c>
      <c r="L986" s="184">
        <v>22.3597</v>
      </c>
      <c r="M986" s="184">
        <v>41.660899999999998</v>
      </c>
      <c r="N986" s="184">
        <v>55.381799999999998</v>
      </c>
      <c r="O986" s="184">
        <v>17.1737</v>
      </c>
      <c r="P986" s="184">
        <v>16.497699999999998</v>
      </c>
      <c r="Q986" s="184">
        <v>18.050999999999998</v>
      </c>
      <c r="R986" s="184">
        <v>31.107099999999999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44438</v>
      </c>
      <c r="E987" s="184">
        <v>354.95699999999999</v>
      </c>
      <c r="F987" s="184">
        <v>2.0360999999999998</v>
      </c>
      <c r="G987" s="184">
        <v>2.0360999999999998</v>
      </c>
      <c r="H987" s="184">
        <v>3.3814000000000002</v>
      </c>
      <c r="I987" s="184">
        <v>1.1339999999999999</v>
      </c>
      <c r="J987" s="184">
        <v>2.0251999999999999</v>
      </c>
      <c r="K987" s="184">
        <v>10.9178</v>
      </c>
      <c r="L987" s="184">
        <v>21.7775</v>
      </c>
      <c r="M987" s="184">
        <v>40.6511</v>
      </c>
      <c r="N987" s="184">
        <v>53.918900000000001</v>
      </c>
      <c r="O987" s="184">
        <v>16.055700000000002</v>
      </c>
      <c r="P987" s="184">
        <v>15.323600000000001</v>
      </c>
      <c r="Q987" s="184">
        <v>18.239899999999999</v>
      </c>
      <c r="R987" s="184">
        <v>29.879200000000001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44438</v>
      </c>
      <c r="E988" s="184">
        <v>55.665999999999997</v>
      </c>
      <c r="F988" s="184">
        <v>1.3934</v>
      </c>
      <c r="G988" s="184">
        <v>1.3934</v>
      </c>
      <c r="H988" s="184">
        <v>3.0165000000000002</v>
      </c>
      <c r="I988" s="184">
        <v>1.5321</v>
      </c>
      <c r="J988" s="184">
        <v>2.2858000000000001</v>
      </c>
      <c r="K988" s="184">
        <v>11.8308</v>
      </c>
      <c r="L988" s="184">
        <v>18.929200000000002</v>
      </c>
      <c r="M988" s="184">
        <v>39.639800000000001</v>
      </c>
      <c r="N988" s="184">
        <v>54.972200000000001</v>
      </c>
      <c r="O988" s="184">
        <v>17.4194</v>
      </c>
      <c r="P988" s="184">
        <v>16.9466</v>
      </c>
      <c r="Q988" s="184">
        <v>16.989899999999999</v>
      </c>
      <c r="R988" s="184">
        <v>31.821999999999999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44438</v>
      </c>
      <c r="E989" s="184">
        <v>50.232999999999997</v>
      </c>
      <c r="F989" s="184">
        <v>1.3805000000000001</v>
      </c>
      <c r="G989" s="184">
        <v>1.3805000000000001</v>
      </c>
      <c r="H989" s="184">
        <v>2.9849999999999999</v>
      </c>
      <c r="I989" s="184">
        <v>1.4705999999999999</v>
      </c>
      <c r="J989" s="184">
        <v>2.1494</v>
      </c>
      <c r="K989" s="184">
        <v>11.374000000000001</v>
      </c>
      <c r="L989" s="184">
        <v>17.987100000000002</v>
      </c>
      <c r="M989" s="184">
        <v>38.002699999999997</v>
      </c>
      <c r="N989" s="184">
        <v>52.6004</v>
      </c>
      <c r="O989" s="184">
        <v>15.6349</v>
      </c>
      <c r="P989" s="184">
        <v>15.5105</v>
      </c>
      <c r="Q989" s="184">
        <v>12.0184</v>
      </c>
      <c r="R989" s="184">
        <v>29.791399999999999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44438</v>
      </c>
      <c r="E990" s="184">
        <v>116.881</v>
      </c>
      <c r="F990" s="184">
        <v>1.2363999999999999</v>
      </c>
      <c r="G990" s="184">
        <v>1.2363999999999999</v>
      </c>
      <c r="H990" s="184">
        <v>1.879</v>
      </c>
      <c r="I990" s="184">
        <v>0.66139999999999999</v>
      </c>
      <c r="J990" s="184">
        <v>2.6970000000000001</v>
      </c>
      <c r="K990" s="184">
        <v>10.3856</v>
      </c>
      <c r="L990" s="184">
        <v>17.7727</v>
      </c>
      <c r="M990" s="184">
        <v>38.966000000000001</v>
      </c>
      <c r="N990" s="184">
        <v>56.374000000000002</v>
      </c>
      <c r="O990" s="184">
        <v>11.586399999999999</v>
      </c>
      <c r="P990" s="184">
        <v>11.720800000000001</v>
      </c>
      <c r="Q990" s="184">
        <v>16.060600000000001</v>
      </c>
      <c r="R990" s="184">
        <v>25.729600000000001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44438</v>
      </c>
      <c r="E991" s="184">
        <v>124.7817</v>
      </c>
      <c r="F991" s="184">
        <v>1.2418</v>
      </c>
      <c r="G991" s="184">
        <v>1.2418</v>
      </c>
      <c r="H991" s="184">
        <v>1.8924000000000001</v>
      </c>
      <c r="I991" s="184">
        <v>0.68869999999999998</v>
      </c>
      <c r="J991" s="184">
        <v>2.7589999999999999</v>
      </c>
      <c r="K991" s="184">
        <v>10.5877</v>
      </c>
      <c r="L991" s="184">
        <v>18.202300000000001</v>
      </c>
      <c r="M991" s="184">
        <v>39.749899999999997</v>
      </c>
      <c r="N991" s="184">
        <v>57.603200000000001</v>
      </c>
      <c r="O991" s="184">
        <v>12.4886</v>
      </c>
      <c r="P991" s="184">
        <v>12.6225</v>
      </c>
      <c r="Q991" s="184">
        <v>15.540800000000001</v>
      </c>
      <c r="R991" s="184">
        <v>26.815899999999999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44438</v>
      </c>
      <c r="E992" s="184">
        <v>177.33</v>
      </c>
      <c r="F992" s="184">
        <v>1.5165</v>
      </c>
      <c r="G992" s="184">
        <v>1.5165</v>
      </c>
      <c r="H992" s="184">
        <v>3.6259999999999999</v>
      </c>
      <c r="I992" s="184">
        <v>1.4560999999999999</v>
      </c>
      <c r="J992" s="184">
        <v>2.5200999999999998</v>
      </c>
      <c r="K992" s="184">
        <v>10.848599999999999</v>
      </c>
      <c r="L992" s="184">
        <v>19.486599999999999</v>
      </c>
      <c r="M992" s="184">
        <v>44.186</v>
      </c>
      <c r="N992" s="184">
        <v>54.770600000000002</v>
      </c>
      <c r="O992" s="184">
        <v>14.8149</v>
      </c>
      <c r="P992" s="184">
        <v>13.8363</v>
      </c>
      <c r="Q992" s="184">
        <v>11.9009</v>
      </c>
      <c r="R992" s="184">
        <v>28.7941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44438</v>
      </c>
      <c r="E993" s="184">
        <v>234.468279004555</v>
      </c>
      <c r="F993" s="184">
        <v>1.5106999999999999</v>
      </c>
      <c r="G993" s="184">
        <v>1.5106999999999999</v>
      </c>
      <c r="H993" s="184">
        <v>3.6128</v>
      </c>
      <c r="I993" s="184">
        <v>1.4308000000000001</v>
      </c>
      <c r="J993" s="184">
        <v>2.4643000000000002</v>
      </c>
      <c r="K993" s="184">
        <v>10.6899</v>
      </c>
      <c r="L993" s="184">
        <v>19.087599999999998</v>
      </c>
      <c r="M993" s="184">
        <v>43.534399999999998</v>
      </c>
      <c r="N993" s="184">
        <v>53.943100000000001</v>
      </c>
      <c r="O993" s="184">
        <v>14.4526</v>
      </c>
      <c r="P993" s="184">
        <v>13.570499999999999</v>
      </c>
      <c r="Q993" s="184">
        <v>12.1333</v>
      </c>
      <c r="R993" s="184">
        <v>28.2742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44438</v>
      </c>
      <c r="E994" s="184">
        <v>15.992900000000001</v>
      </c>
      <c r="F994" s="184">
        <v>1.9123000000000001</v>
      </c>
      <c r="G994" s="184">
        <v>1.9123000000000001</v>
      </c>
      <c r="H994" s="184">
        <v>3.7012</v>
      </c>
      <c r="I994" s="184">
        <v>2.4653999999999998</v>
      </c>
      <c r="J994" s="184">
        <v>3.9849999999999999</v>
      </c>
      <c r="K994" s="184">
        <v>12.2782</v>
      </c>
      <c r="L994" s="184">
        <v>20.3931</v>
      </c>
      <c r="M994" s="184">
        <v>37.536700000000003</v>
      </c>
      <c r="N994" s="184">
        <v>54.845399999999998</v>
      </c>
      <c r="O994" s="184"/>
      <c r="P994" s="184"/>
      <c r="Q994" s="184">
        <v>21.341899999999999</v>
      </c>
      <c r="R994" s="184">
        <v>29.496099999999998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44438</v>
      </c>
      <c r="E995" s="184">
        <v>15.3657</v>
      </c>
      <c r="F995" s="184">
        <v>1.8986000000000001</v>
      </c>
      <c r="G995" s="184">
        <v>1.8986000000000001</v>
      </c>
      <c r="H995" s="184">
        <v>3.6688999999999998</v>
      </c>
      <c r="I995" s="184">
        <v>2.3997999999999999</v>
      </c>
      <c r="J995" s="184">
        <v>3.8370000000000002</v>
      </c>
      <c r="K995" s="184">
        <v>11.7896</v>
      </c>
      <c r="L995" s="184">
        <v>19.359100000000002</v>
      </c>
      <c r="M995" s="184">
        <v>35.784999999999997</v>
      </c>
      <c r="N995" s="184">
        <v>52.236600000000003</v>
      </c>
      <c r="O995" s="184"/>
      <c r="P995" s="184"/>
      <c r="Q995" s="184">
        <v>19.3584</v>
      </c>
      <c r="R995" s="184">
        <v>27.358599999999999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44438</v>
      </c>
      <c r="E996" s="184">
        <v>483.41</v>
      </c>
      <c r="F996" s="184">
        <v>2.0670999999999999</v>
      </c>
      <c r="G996" s="184">
        <v>2.0670999999999999</v>
      </c>
      <c r="H996" s="184">
        <v>3.3633999999999999</v>
      </c>
      <c r="I996" s="184">
        <v>0.59099999999999997</v>
      </c>
      <c r="J996" s="184">
        <v>1.9056999999999999</v>
      </c>
      <c r="K996" s="184">
        <v>10.387700000000001</v>
      </c>
      <c r="L996" s="184">
        <v>17.198799999999999</v>
      </c>
      <c r="M996" s="184">
        <v>39.645299999999999</v>
      </c>
      <c r="N996" s="184">
        <v>49.523699999999998</v>
      </c>
      <c r="O996" s="184">
        <v>13.577199999999999</v>
      </c>
      <c r="P996" s="184">
        <v>12.633900000000001</v>
      </c>
      <c r="Q996" s="184">
        <v>18.2303</v>
      </c>
      <c r="R996" s="184">
        <v>26.161200000000001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44438</v>
      </c>
      <c r="E997" s="184">
        <v>522.34</v>
      </c>
      <c r="F997" s="184">
        <v>2.0733999999999999</v>
      </c>
      <c r="G997" s="184">
        <v>2.0733999999999999</v>
      </c>
      <c r="H997" s="184">
        <v>3.3784000000000001</v>
      </c>
      <c r="I997" s="184">
        <v>0.62219999999999998</v>
      </c>
      <c r="J997" s="184">
        <v>1.9737</v>
      </c>
      <c r="K997" s="184">
        <v>10.6067</v>
      </c>
      <c r="L997" s="184">
        <v>17.617699999999999</v>
      </c>
      <c r="M997" s="184">
        <v>40.436599999999999</v>
      </c>
      <c r="N997" s="184">
        <v>50.669199999999996</v>
      </c>
      <c r="O997" s="184">
        <v>14.501899999999999</v>
      </c>
      <c r="P997" s="184">
        <v>13.7437</v>
      </c>
      <c r="Q997" s="184">
        <v>15.1099</v>
      </c>
      <c r="R997" s="184">
        <v>27.1294</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44438</v>
      </c>
      <c r="E998" s="184">
        <v>73.989999999999995</v>
      </c>
      <c r="F998" s="184">
        <v>1.7744</v>
      </c>
      <c r="G998" s="184">
        <v>1.7744</v>
      </c>
      <c r="H998" s="184">
        <v>3.4390999999999998</v>
      </c>
      <c r="I998" s="184">
        <v>0.85880000000000001</v>
      </c>
      <c r="J998" s="184">
        <v>2.1960999999999999</v>
      </c>
      <c r="K998" s="184">
        <v>9.2425999999999995</v>
      </c>
      <c r="L998" s="184">
        <v>19.473600000000001</v>
      </c>
      <c r="M998" s="184">
        <v>36.387099999999997</v>
      </c>
      <c r="N998" s="184">
        <v>51.123399999999997</v>
      </c>
      <c r="O998" s="184">
        <v>13.4153</v>
      </c>
      <c r="P998" s="184">
        <v>15.0791</v>
      </c>
      <c r="Q998" s="184">
        <v>14.547800000000001</v>
      </c>
      <c r="R998" s="184">
        <v>28.426100000000002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44438</v>
      </c>
      <c r="E999" s="184">
        <v>66.45</v>
      </c>
      <c r="F999" s="184">
        <v>1.7611000000000001</v>
      </c>
      <c r="G999" s="184">
        <v>1.7611000000000001</v>
      </c>
      <c r="H999" s="184">
        <v>3.4079999999999999</v>
      </c>
      <c r="I999" s="184">
        <v>0.81930000000000003</v>
      </c>
      <c r="J999" s="184">
        <v>2.1051000000000002</v>
      </c>
      <c r="K999" s="184">
        <v>8.8986999999999998</v>
      </c>
      <c r="L999" s="184">
        <v>18.7455</v>
      </c>
      <c r="M999" s="184">
        <v>35.170900000000003</v>
      </c>
      <c r="N999" s="184">
        <v>49.292299999999997</v>
      </c>
      <c r="O999" s="184">
        <v>12.057700000000001</v>
      </c>
      <c r="P999" s="184">
        <v>13.5222</v>
      </c>
      <c r="Q999" s="184">
        <v>12.508900000000001</v>
      </c>
      <c r="R999" s="184">
        <v>26.910900000000002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44438</v>
      </c>
      <c r="E1000" s="184">
        <v>50.54</v>
      </c>
      <c r="F1000" s="184">
        <v>1.08</v>
      </c>
      <c r="G1000" s="184">
        <v>1.08</v>
      </c>
      <c r="H1000" s="184">
        <v>3.0167000000000002</v>
      </c>
      <c r="I1000" s="184">
        <v>1.3231999999999999</v>
      </c>
      <c r="J1000" s="184">
        <v>1.8541000000000001</v>
      </c>
      <c r="K1000" s="184">
        <v>10.7119</v>
      </c>
      <c r="L1000" s="184">
        <v>15.493600000000001</v>
      </c>
      <c r="M1000" s="184">
        <v>31.683199999999999</v>
      </c>
      <c r="N1000" s="184">
        <v>43.988599999999998</v>
      </c>
      <c r="O1000" s="184">
        <v>12.1479</v>
      </c>
      <c r="P1000" s="184">
        <v>14.870200000000001</v>
      </c>
      <c r="Q1000" s="184">
        <v>12.2057</v>
      </c>
      <c r="R1000" s="184">
        <v>23.736999999999998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44438</v>
      </c>
      <c r="E1001" s="184">
        <v>57.07</v>
      </c>
      <c r="F1001" s="184">
        <v>1.0983000000000001</v>
      </c>
      <c r="G1001" s="184">
        <v>1.0983000000000001</v>
      </c>
      <c r="H1001" s="184">
        <v>3.0329999999999999</v>
      </c>
      <c r="I1001" s="184">
        <v>1.3676999999999999</v>
      </c>
      <c r="J1001" s="184">
        <v>1.9836</v>
      </c>
      <c r="K1001" s="184">
        <v>11.074299999999999</v>
      </c>
      <c r="L1001" s="184">
        <v>16.3032</v>
      </c>
      <c r="M1001" s="184">
        <v>33.061300000000003</v>
      </c>
      <c r="N1001" s="184">
        <v>45.996400000000001</v>
      </c>
      <c r="O1001" s="184">
        <v>13.5275</v>
      </c>
      <c r="P1001" s="184">
        <v>16.493500000000001</v>
      </c>
      <c r="Q1001" s="184">
        <v>17.839500000000001</v>
      </c>
      <c r="R1001" s="184">
        <v>25.278700000000001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44438</v>
      </c>
      <c r="E1002" s="184">
        <v>189.68700000000001</v>
      </c>
      <c r="F1002" s="184">
        <v>1.6146</v>
      </c>
      <c r="G1002" s="184">
        <v>1.6146</v>
      </c>
      <c r="H1002" s="184">
        <v>3.3035000000000001</v>
      </c>
      <c r="I1002" s="184">
        <v>1.8952</v>
      </c>
      <c r="J1002" s="184">
        <v>3.0268999999999999</v>
      </c>
      <c r="K1002" s="184">
        <v>10.7577</v>
      </c>
      <c r="L1002" s="184">
        <v>18.781500000000001</v>
      </c>
      <c r="M1002" s="184">
        <v>33.4405</v>
      </c>
      <c r="N1002" s="184">
        <v>49.341000000000001</v>
      </c>
      <c r="O1002" s="184">
        <v>16.5214</v>
      </c>
      <c r="P1002" s="184">
        <v>15.4308</v>
      </c>
      <c r="Q1002" s="184">
        <v>18.9191</v>
      </c>
      <c r="R1002" s="184">
        <v>28.721699999999998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44438</v>
      </c>
      <c r="E1003" s="184">
        <v>208.22300000000001</v>
      </c>
      <c r="F1003" s="184">
        <v>1.6247</v>
      </c>
      <c r="G1003" s="184">
        <v>1.6247</v>
      </c>
      <c r="H1003" s="184">
        <v>3.3271999999999999</v>
      </c>
      <c r="I1003" s="184">
        <v>1.9432</v>
      </c>
      <c r="J1003" s="184">
        <v>3.1337999999999999</v>
      </c>
      <c r="K1003" s="184">
        <v>11.1044</v>
      </c>
      <c r="L1003" s="184">
        <v>19.5166</v>
      </c>
      <c r="M1003" s="184">
        <v>34.6676</v>
      </c>
      <c r="N1003" s="184">
        <v>51.1524</v>
      </c>
      <c r="O1003" s="184">
        <v>17.829999999999998</v>
      </c>
      <c r="P1003" s="184">
        <v>16.821000000000002</v>
      </c>
      <c r="Q1003" s="184">
        <v>17.6907</v>
      </c>
      <c r="R1003" s="184">
        <v>30.2058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44438</v>
      </c>
      <c r="E1004" s="184">
        <v>72.075000000000003</v>
      </c>
      <c r="F1004" s="184">
        <v>1.6143000000000001</v>
      </c>
      <c r="G1004" s="184">
        <v>1.6143000000000001</v>
      </c>
      <c r="H1004" s="184">
        <v>3.5084</v>
      </c>
      <c r="I1004" s="184">
        <v>1.8310999999999999</v>
      </c>
      <c r="J1004" s="184">
        <v>2.5745</v>
      </c>
      <c r="K1004" s="184">
        <v>11.538399999999999</v>
      </c>
      <c r="L1004" s="184">
        <v>20.301400000000001</v>
      </c>
      <c r="M1004" s="184">
        <v>30.0899</v>
      </c>
      <c r="N1004" s="184">
        <v>40.922899999999998</v>
      </c>
      <c r="O1004" s="184">
        <v>10.807399999999999</v>
      </c>
      <c r="P1004" s="184">
        <v>13.426</v>
      </c>
      <c r="Q1004" s="184">
        <v>14.9587</v>
      </c>
      <c r="R1004" s="184">
        <v>25.346399999999999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44438</v>
      </c>
      <c r="E1005" s="184">
        <v>67.433999999999997</v>
      </c>
      <c r="F1005" s="184">
        <v>1.6047</v>
      </c>
      <c r="G1005" s="184">
        <v>1.6047</v>
      </c>
      <c r="H1005" s="184">
        <v>3.4899</v>
      </c>
      <c r="I1005" s="184">
        <v>1.7932999999999999</v>
      </c>
      <c r="J1005" s="184">
        <v>2.4925999999999999</v>
      </c>
      <c r="K1005" s="184">
        <v>11.271699999999999</v>
      </c>
      <c r="L1005" s="184">
        <v>19.7485</v>
      </c>
      <c r="M1005" s="184">
        <v>29.223500000000001</v>
      </c>
      <c r="N1005" s="184">
        <v>39.675600000000003</v>
      </c>
      <c r="O1005" s="184">
        <v>9.8628999999999998</v>
      </c>
      <c r="P1005" s="184">
        <v>12.4892</v>
      </c>
      <c r="Q1005" s="184">
        <v>13.2996</v>
      </c>
      <c r="R1005" s="184">
        <v>24.2804</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44438</v>
      </c>
      <c r="E1006" s="184">
        <v>25.151499999999999</v>
      </c>
      <c r="F1006" s="184">
        <v>1.4361999999999999</v>
      </c>
      <c r="G1006" s="184">
        <v>1.4361999999999999</v>
      </c>
      <c r="H1006" s="184">
        <v>3.0943000000000001</v>
      </c>
      <c r="I1006" s="184">
        <v>2.3546</v>
      </c>
      <c r="J1006" s="184">
        <v>5.1067</v>
      </c>
      <c r="K1006" s="184">
        <v>13.6472</v>
      </c>
      <c r="L1006" s="184">
        <v>21.994</v>
      </c>
      <c r="M1006" s="184">
        <v>34.752899999999997</v>
      </c>
      <c r="N1006" s="184">
        <v>49.814799999999998</v>
      </c>
      <c r="O1006" s="184">
        <v>15.211600000000001</v>
      </c>
      <c r="P1006" s="184">
        <v>17.234400000000001</v>
      </c>
      <c r="Q1006" s="184">
        <v>15.208</v>
      </c>
      <c r="R1006" s="184">
        <v>27.9999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44438</v>
      </c>
      <c r="E1007" s="184">
        <v>23.051300000000001</v>
      </c>
      <c r="F1007" s="184">
        <v>1.4229000000000001</v>
      </c>
      <c r="G1007" s="184">
        <v>1.4229000000000001</v>
      </c>
      <c r="H1007" s="184">
        <v>3.0630999999999999</v>
      </c>
      <c r="I1007" s="184">
        <v>2.2928999999999999</v>
      </c>
      <c r="J1007" s="184">
        <v>4.9633000000000003</v>
      </c>
      <c r="K1007" s="184">
        <v>13.167999999999999</v>
      </c>
      <c r="L1007" s="184">
        <v>20.979399999999998</v>
      </c>
      <c r="M1007" s="184">
        <v>33.118299999999998</v>
      </c>
      <c r="N1007" s="184">
        <v>47.430199999999999</v>
      </c>
      <c r="O1007" s="184">
        <v>13.5685</v>
      </c>
      <c r="P1007" s="184">
        <v>15.478</v>
      </c>
      <c r="Q1007" s="184">
        <v>13.676399999999999</v>
      </c>
      <c r="R1007" s="184">
        <v>26.008199999999999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44438</v>
      </c>
      <c r="E1008" s="184">
        <v>16.226099999999999</v>
      </c>
      <c r="F1008" s="184">
        <v>1.6379999999999999</v>
      </c>
      <c r="G1008" s="184">
        <v>1.6379999999999999</v>
      </c>
      <c r="H1008" s="184">
        <v>3.6261999999999999</v>
      </c>
      <c r="I1008" s="184">
        <v>1.958</v>
      </c>
      <c r="J1008" s="184">
        <v>3.2332999999999998</v>
      </c>
      <c r="K1008" s="184">
        <v>12.262600000000001</v>
      </c>
      <c r="L1008" s="184">
        <v>23.059200000000001</v>
      </c>
      <c r="M1008" s="184">
        <v>45.671900000000001</v>
      </c>
      <c r="N1008" s="184">
        <v>58.569499999999998</v>
      </c>
      <c r="O1008" s="184"/>
      <c r="P1008" s="184"/>
      <c r="Q1008" s="184">
        <v>33.656599999999997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44438</v>
      </c>
      <c r="E1009" s="184">
        <v>15.738300000000001</v>
      </c>
      <c r="F1009" s="184">
        <v>1.6220000000000001</v>
      </c>
      <c r="G1009" s="184">
        <v>1.6220000000000001</v>
      </c>
      <c r="H1009" s="184">
        <v>3.5884999999999998</v>
      </c>
      <c r="I1009" s="184">
        <v>1.8832</v>
      </c>
      <c r="J1009" s="184">
        <v>3.0653999999999999</v>
      </c>
      <c r="K1009" s="184">
        <v>11.7095</v>
      </c>
      <c r="L1009" s="184">
        <v>21.875699999999998</v>
      </c>
      <c r="M1009" s="184">
        <v>43.622500000000002</v>
      </c>
      <c r="N1009" s="184">
        <v>55.613700000000001</v>
      </c>
      <c r="O1009" s="184"/>
      <c r="P1009" s="184"/>
      <c r="Q1009" s="184">
        <v>31.233699999999999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44438</v>
      </c>
      <c r="E1010" s="184">
        <v>102.027</v>
      </c>
      <c r="F1010" s="184">
        <v>1.6721999999999999</v>
      </c>
      <c r="G1010" s="184">
        <v>1.6721999999999999</v>
      </c>
      <c r="H1010" s="184">
        <v>3.0024000000000002</v>
      </c>
      <c r="I1010" s="184">
        <v>1.4871000000000001</v>
      </c>
      <c r="J1010" s="184">
        <v>3.5072000000000001</v>
      </c>
      <c r="K1010" s="184">
        <v>11.935499999999999</v>
      </c>
      <c r="L1010" s="184">
        <v>22.1632</v>
      </c>
      <c r="M1010" s="184">
        <v>42.711100000000002</v>
      </c>
      <c r="N1010" s="184">
        <v>59.384799999999998</v>
      </c>
      <c r="O1010" s="184">
        <v>22.651800000000001</v>
      </c>
      <c r="P1010" s="184">
        <v>21.561</v>
      </c>
      <c r="Q1010" s="184">
        <v>25.738499999999998</v>
      </c>
      <c r="R1010" s="184">
        <v>36.509500000000003</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44438</v>
      </c>
      <c r="E1011" s="184">
        <v>94.102999999999994</v>
      </c>
      <c r="F1011" s="184">
        <v>1.6637</v>
      </c>
      <c r="G1011" s="184">
        <v>1.6637</v>
      </c>
      <c r="H1011" s="184">
        <v>2.9809999999999999</v>
      </c>
      <c r="I1011" s="184">
        <v>1.4456</v>
      </c>
      <c r="J1011" s="184">
        <v>3.4167000000000001</v>
      </c>
      <c r="K1011" s="184">
        <v>11.6433</v>
      </c>
      <c r="L1011" s="184">
        <v>21.531400000000001</v>
      </c>
      <c r="M1011" s="184">
        <v>41.593400000000003</v>
      </c>
      <c r="N1011" s="184">
        <v>57.724200000000003</v>
      </c>
      <c r="O1011" s="184">
        <v>21.410299999999999</v>
      </c>
      <c r="P1011" s="184">
        <v>20.479099999999999</v>
      </c>
      <c r="Q1011" s="184">
        <v>22.2681</v>
      </c>
      <c r="R1011" s="184">
        <v>35.119799999999998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44438</v>
      </c>
      <c r="E1012" s="184">
        <v>16.874500000000001</v>
      </c>
      <c r="F1012" s="184">
        <v>2.3839000000000001</v>
      </c>
      <c r="G1012" s="184">
        <v>2.3839000000000001</v>
      </c>
      <c r="H1012" s="184">
        <v>4.2652999999999999</v>
      </c>
      <c r="I1012" s="184">
        <v>2.8613</v>
      </c>
      <c r="J1012" s="184">
        <v>4.0114000000000001</v>
      </c>
      <c r="K1012" s="184">
        <v>18.2135</v>
      </c>
      <c r="L1012" s="184">
        <v>25.934699999999999</v>
      </c>
      <c r="M1012" s="184">
        <v>47.607599999999998</v>
      </c>
      <c r="N1012" s="184">
        <v>66.485799999999998</v>
      </c>
      <c r="O1012" s="184"/>
      <c r="P1012" s="184"/>
      <c r="Q1012" s="184">
        <v>32.261600000000001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44438</v>
      </c>
      <c r="E1013" s="184">
        <v>16.329599999999999</v>
      </c>
      <c r="F1013" s="184">
        <v>2.3696999999999999</v>
      </c>
      <c r="G1013" s="184">
        <v>2.3696999999999999</v>
      </c>
      <c r="H1013" s="184">
        <v>4.2305999999999999</v>
      </c>
      <c r="I1013" s="184">
        <v>2.7924000000000002</v>
      </c>
      <c r="J1013" s="184">
        <v>3.8567</v>
      </c>
      <c r="K1013" s="184">
        <v>17.683199999999999</v>
      </c>
      <c r="L1013" s="184">
        <v>24.816400000000002</v>
      </c>
      <c r="M1013" s="184">
        <v>45.677700000000002</v>
      </c>
      <c r="N1013" s="184">
        <v>63.588799999999999</v>
      </c>
      <c r="O1013" s="184"/>
      <c r="P1013" s="184"/>
      <c r="Q1013" s="184">
        <v>29.9618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44438</v>
      </c>
      <c r="E1014" s="184">
        <v>25.258700000000001</v>
      </c>
      <c r="F1014" s="184">
        <v>1.5028999999999999</v>
      </c>
      <c r="G1014" s="184">
        <v>1.5028999999999999</v>
      </c>
      <c r="H1014" s="184">
        <v>3.6722000000000001</v>
      </c>
      <c r="I1014" s="184">
        <v>2.6038000000000001</v>
      </c>
      <c r="J1014" s="184">
        <v>4.5753000000000004</v>
      </c>
      <c r="K1014" s="184">
        <v>12.5716</v>
      </c>
      <c r="L1014" s="184">
        <v>21.802600000000002</v>
      </c>
      <c r="M1014" s="184">
        <v>42.669899999999998</v>
      </c>
      <c r="N1014" s="184">
        <v>57.498699999999999</v>
      </c>
      <c r="O1014" s="184">
        <v>16.263400000000001</v>
      </c>
      <c r="P1014" s="184">
        <v>15.550599999999999</v>
      </c>
      <c r="Q1014" s="184">
        <v>17.537600000000001</v>
      </c>
      <c r="R1014" s="184">
        <v>27.5702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44438</v>
      </c>
      <c r="E1015" s="184">
        <v>22.7576</v>
      </c>
      <c r="F1015" s="184">
        <v>1.4844999999999999</v>
      </c>
      <c r="G1015" s="184">
        <v>1.4844999999999999</v>
      </c>
      <c r="H1015" s="184">
        <v>3.6288</v>
      </c>
      <c r="I1015" s="184">
        <v>2.5173000000000001</v>
      </c>
      <c r="J1015" s="184">
        <v>4.3792999999999997</v>
      </c>
      <c r="K1015" s="184">
        <v>11.984999999999999</v>
      </c>
      <c r="L1015" s="184">
        <v>20.508800000000001</v>
      </c>
      <c r="M1015" s="184">
        <v>40.4253</v>
      </c>
      <c r="N1015" s="184">
        <v>54.166499999999999</v>
      </c>
      <c r="O1015" s="184">
        <v>14.026300000000001</v>
      </c>
      <c r="P1015" s="184">
        <v>13.4642</v>
      </c>
      <c r="Q1015" s="184">
        <v>15.419600000000001</v>
      </c>
      <c r="R1015" s="184">
        <v>25.114100000000001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44438</v>
      </c>
      <c r="E1016" s="184">
        <v>795.96979999999996</v>
      </c>
      <c r="F1016" s="184">
        <v>1.5621</v>
      </c>
      <c r="G1016" s="184">
        <v>1.5621</v>
      </c>
      <c r="H1016" s="184">
        <v>3.4521000000000002</v>
      </c>
      <c r="I1016" s="184">
        <v>2.0417999999999998</v>
      </c>
      <c r="J1016" s="184">
        <v>4.5964</v>
      </c>
      <c r="K1016" s="184">
        <v>13.3368</v>
      </c>
      <c r="L1016" s="184">
        <v>19.903300000000002</v>
      </c>
      <c r="M1016" s="184">
        <v>38.6798</v>
      </c>
      <c r="N1016" s="184">
        <v>53.597799999999999</v>
      </c>
      <c r="O1016" s="184">
        <v>13.2464</v>
      </c>
      <c r="P1016" s="184">
        <v>11.5464</v>
      </c>
      <c r="Q1016" s="184">
        <v>18.401900000000001</v>
      </c>
      <c r="R1016" s="184">
        <v>28.6724</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44438</v>
      </c>
      <c r="E1017" s="184">
        <v>838.90869999999995</v>
      </c>
      <c r="F1017" s="184">
        <v>1.5660000000000001</v>
      </c>
      <c r="G1017" s="184">
        <v>1.5660000000000001</v>
      </c>
      <c r="H1017" s="184">
        <v>3.4613</v>
      </c>
      <c r="I1017" s="184">
        <v>2.0602999999999998</v>
      </c>
      <c r="J1017" s="184">
        <v>4.6383000000000001</v>
      </c>
      <c r="K1017" s="184">
        <v>13.475199999999999</v>
      </c>
      <c r="L1017" s="184">
        <v>20.2028</v>
      </c>
      <c r="M1017" s="184">
        <v>39.2089</v>
      </c>
      <c r="N1017" s="184">
        <v>54.390900000000002</v>
      </c>
      <c r="O1017" s="184">
        <v>13.847200000000001</v>
      </c>
      <c r="P1017" s="184">
        <v>12.209300000000001</v>
      </c>
      <c r="Q1017" s="184">
        <v>13.879</v>
      </c>
      <c r="R1017" s="184">
        <v>29.339600000000001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44438</v>
      </c>
      <c r="E1018" s="184">
        <v>172.74</v>
      </c>
      <c r="F1018" s="184">
        <v>1.7374000000000001</v>
      </c>
      <c r="G1018" s="184">
        <v>1.7374000000000001</v>
      </c>
      <c r="H1018" s="184">
        <v>3.7789000000000001</v>
      </c>
      <c r="I1018" s="184">
        <v>2.2734999999999999</v>
      </c>
      <c r="J1018" s="184">
        <v>4.2485999999999997</v>
      </c>
      <c r="K1018" s="184">
        <v>12.431699999999999</v>
      </c>
      <c r="L1018" s="184">
        <v>21.5623</v>
      </c>
      <c r="M1018" s="184">
        <v>39.385100000000001</v>
      </c>
      <c r="N1018" s="184">
        <v>55.635599999999997</v>
      </c>
      <c r="O1018" s="184">
        <v>15.4679</v>
      </c>
      <c r="P1018" s="184">
        <v>16.207100000000001</v>
      </c>
      <c r="Q1018" s="184">
        <v>24.9194</v>
      </c>
      <c r="R1018" s="184">
        <v>34.205599999999997</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44438</v>
      </c>
      <c r="E1019" s="184">
        <v>187.94</v>
      </c>
      <c r="F1019" s="184">
        <v>1.7486999999999999</v>
      </c>
      <c r="G1019" s="184">
        <v>1.7486999999999999</v>
      </c>
      <c r="H1019" s="184">
        <v>3.8056000000000001</v>
      </c>
      <c r="I1019" s="184">
        <v>2.3193000000000001</v>
      </c>
      <c r="J1019" s="184">
        <v>4.3472999999999997</v>
      </c>
      <c r="K1019" s="184">
        <v>12.755000000000001</v>
      </c>
      <c r="L1019" s="184">
        <v>22.253299999999999</v>
      </c>
      <c r="M1019" s="184">
        <v>40.568399999999997</v>
      </c>
      <c r="N1019" s="184">
        <v>57.377299999999998</v>
      </c>
      <c r="O1019" s="184">
        <v>16.776199999999999</v>
      </c>
      <c r="P1019" s="184">
        <v>17.512899999999998</v>
      </c>
      <c r="Q1019" s="184">
        <v>21.720400000000001</v>
      </c>
      <c r="R1019" s="184">
        <v>35.703699999999998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44438</v>
      </c>
      <c r="E1020" s="184">
        <v>61.092199999999998</v>
      </c>
      <c r="F1020" s="184">
        <v>1.9666999999999999</v>
      </c>
      <c r="G1020" s="184">
        <v>1.9666999999999999</v>
      </c>
      <c r="H1020" s="184">
        <v>4.9203999999999999</v>
      </c>
      <c r="I1020" s="184">
        <v>0.17280000000000001</v>
      </c>
      <c r="J1020" s="184">
        <v>1.4236</v>
      </c>
      <c r="K1020" s="184">
        <v>5.7492999999999999</v>
      </c>
      <c r="L1020" s="184">
        <v>24.758400000000002</v>
      </c>
      <c r="M1020" s="184">
        <v>40.280900000000003</v>
      </c>
      <c r="N1020" s="184">
        <v>47.652700000000003</v>
      </c>
      <c r="O1020" s="184">
        <v>16.865200000000002</v>
      </c>
      <c r="P1020" s="184">
        <v>14.900600000000001</v>
      </c>
      <c r="Q1020" s="184">
        <v>13.074299999999999</v>
      </c>
      <c r="R1020" s="184">
        <v>32.050699999999999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44438</v>
      </c>
      <c r="E1021" s="184">
        <v>63.018000000000001</v>
      </c>
      <c r="F1021" s="184">
        <v>1.9814000000000001</v>
      </c>
      <c r="G1021" s="184">
        <v>1.9814000000000001</v>
      </c>
      <c r="H1021" s="184">
        <v>4.9626000000000001</v>
      </c>
      <c r="I1021" s="184">
        <v>0.24690000000000001</v>
      </c>
      <c r="J1021" s="184">
        <v>1.5814999999999999</v>
      </c>
      <c r="K1021" s="184">
        <v>6.2343000000000002</v>
      </c>
      <c r="L1021" s="184">
        <v>25.923400000000001</v>
      </c>
      <c r="M1021" s="184">
        <v>41.914499999999997</v>
      </c>
      <c r="N1021" s="184">
        <v>49.426699999999997</v>
      </c>
      <c r="O1021" s="184">
        <v>17.567499999999999</v>
      </c>
      <c r="P1021" s="184">
        <v>15.3634</v>
      </c>
      <c r="Q1021" s="184">
        <v>18.485199999999999</v>
      </c>
      <c r="R1021" s="184">
        <v>32.909100000000002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44438</v>
      </c>
      <c r="E1022" s="184">
        <v>358.9547</v>
      </c>
      <c r="F1022" s="184">
        <v>1.3328</v>
      </c>
      <c r="G1022" s="184">
        <v>1.3328</v>
      </c>
      <c r="H1022" s="184">
        <v>2.7812999999999999</v>
      </c>
      <c r="I1022" s="184">
        <v>0.16650000000000001</v>
      </c>
      <c r="J1022" s="184">
        <v>0.73329999999999995</v>
      </c>
      <c r="K1022" s="184">
        <v>8.4061000000000003</v>
      </c>
      <c r="L1022" s="184">
        <v>19.656099999999999</v>
      </c>
      <c r="M1022" s="184">
        <v>39.823599999999999</v>
      </c>
      <c r="N1022" s="184">
        <v>53.992600000000003</v>
      </c>
      <c r="O1022" s="184">
        <v>15.9978</v>
      </c>
      <c r="P1022" s="184">
        <v>15.177099999999999</v>
      </c>
      <c r="Q1022" s="184">
        <v>17.518000000000001</v>
      </c>
      <c r="R1022" s="184">
        <v>29.484100000000002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44438</v>
      </c>
      <c r="E1023" s="184">
        <v>227.25743322288699</v>
      </c>
      <c r="F1023" s="184">
        <v>1.3328</v>
      </c>
      <c r="G1023" s="184">
        <v>1.3328</v>
      </c>
      <c r="H1023" s="184">
        <v>2.7812999999999999</v>
      </c>
      <c r="I1023" s="184">
        <v>0.16650000000000001</v>
      </c>
      <c r="J1023" s="184">
        <v>0.73329999999999995</v>
      </c>
      <c r="K1023" s="184">
        <v>8.4064999999999994</v>
      </c>
      <c r="L1023" s="184">
        <v>19.6569</v>
      </c>
      <c r="M1023" s="184">
        <v>39.816000000000003</v>
      </c>
      <c r="N1023" s="184">
        <v>53.9831</v>
      </c>
      <c r="O1023" s="184">
        <v>16.0002</v>
      </c>
      <c r="P1023" s="184">
        <v>15.174200000000001</v>
      </c>
      <c r="Q1023" s="184">
        <v>17.529199999999999</v>
      </c>
      <c r="R1023" s="184">
        <v>29.486999999999998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44438</v>
      </c>
      <c r="E1024" s="184">
        <v>503.81020804810402</v>
      </c>
      <c r="F1024" s="184">
        <v>1.3257000000000001</v>
      </c>
      <c r="G1024" s="184">
        <v>1.3257000000000001</v>
      </c>
      <c r="H1024" s="184">
        <v>2.7643</v>
      </c>
      <c r="I1024" s="184">
        <v>0.1353</v>
      </c>
      <c r="J1024" s="184">
        <v>0.66669999999999996</v>
      </c>
      <c r="K1024" s="184">
        <v>8.1942000000000004</v>
      </c>
      <c r="L1024" s="184">
        <v>19.2088</v>
      </c>
      <c r="M1024" s="184">
        <v>39.043900000000001</v>
      </c>
      <c r="N1024" s="184">
        <v>52.883400000000002</v>
      </c>
      <c r="O1024" s="184">
        <v>15.217499999999999</v>
      </c>
      <c r="P1024" s="184">
        <v>14.3948</v>
      </c>
      <c r="Q1024" s="184">
        <v>14.7323</v>
      </c>
      <c r="R1024" s="184">
        <v>28.570799999999998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44438</v>
      </c>
      <c r="E1025" s="184">
        <v>513.58523232470395</v>
      </c>
      <c r="F1025" s="184">
        <v>1.3255999999999999</v>
      </c>
      <c r="G1025" s="184">
        <v>1.3255999999999999</v>
      </c>
      <c r="H1025" s="184">
        <v>2.7642000000000002</v>
      </c>
      <c r="I1025" s="184">
        <v>0.13519999999999999</v>
      </c>
      <c r="J1025" s="184">
        <v>0.66679999999999995</v>
      </c>
      <c r="K1025" s="184">
        <v>8.1951000000000001</v>
      </c>
      <c r="L1025" s="184">
        <v>19.209</v>
      </c>
      <c r="M1025" s="184">
        <v>39.044199999999996</v>
      </c>
      <c r="N1025" s="184">
        <v>52.883899999999997</v>
      </c>
      <c r="O1025" s="184">
        <v>15.221399999999999</v>
      </c>
      <c r="P1025" s="184">
        <v>14.397</v>
      </c>
      <c r="Q1025" s="184">
        <v>14.8096</v>
      </c>
      <c r="R1025" s="184">
        <v>28.577500000000001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44438</v>
      </c>
      <c r="E1026" s="184">
        <v>53.028500000000001</v>
      </c>
      <c r="F1026" s="184">
        <v>1.4984999999999999</v>
      </c>
      <c r="G1026" s="184">
        <v>1.4984999999999999</v>
      </c>
      <c r="H1026" s="184">
        <v>3.2162999999999999</v>
      </c>
      <c r="I1026" s="184">
        <v>3.1591</v>
      </c>
      <c r="J1026" s="184">
        <v>5.8147000000000002</v>
      </c>
      <c r="K1026" s="184">
        <v>16.880400000000002</v>
      </c>
      <c r="L1026" s="184">
        <v>21.706800000000001</v>
      </c>
      <c r="M1026" s="184">
        <v>41.8568</v>
      </c>
      <c r="N1026" s="184">
        <v>53.2226</v>
      </c>
      <c r="O1026" s="184">
        <v>13.682</v>
      </c>
      <c r="P1026" s="184">
        <v>16.489799999999999</v>
      </c>
      <c r="Q1026" s="184">
        <v>12.1797</v>
      </c>
      <c r="R1026" s="184">
        <v>27.0732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44438</v>
      </c>
      <c r="E1027" s="184">
        <v>57.102899999999998</v>
      </c>
      <c r="F1027" s="184">
        <v>1.5092000000000001</v>
      </c>
      <c r="G1027" s="184">
        <v>1.5092000000000001</v>
      </c>
      <c r="H1027" s="184">
        <v>3.2418999999999998</v>
      </c>
      <c r="I1027" s="184">
        <v>3.2101999999999999</v>
      </c>
      <c r="J1027" s="184">
        <v>5.9291</v>
      </c>
      <c r="K1027" s="184">
        <v>17.2624</v>
      </c>
      <c r="L1027" s="184">
        <v>22.477399999999999</v>
      </c>
      <c r="M1027" s="184">
        <v>43.194400000000002</v>
      </c>
      <c r="N1027" s="184">
        <v>55.194499999999998</v>
      </c>
      <c r="O1027" s="184">
        <v>14.9924</v>
      </c>
      <c r="P1027" s="184">
        <v>17.727900000000002</v>
      </c>
      <c r="Q1027" s="184">
        <v>16.393000000000001</v>
      </c>
      <c r="R1027" s="184">
        <v>28.686599999999999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44438</v>
      </c>
      <c r="E1028" s="184">
        <v>320.93520000000001</v>
      </c>
      <c r="F1028" s="184">
        <v>1.3642000000000001</v>
      </c>
      <c r="G1028" s="184">
        <v>1.3642000000000001</v>
      </c>
      <c r="H1028" s="184">
        <v>2.5464000000000002</v>
      </c>
      <c r="I1028" s="184">
        <v>1.3270999999999999</v>
      </c>
      <c r="J1028" s="184">
        <v>5.0731000000000002</v>
      </c>
      <c r="K1028" s="184">
        <v>10.573600000000001</v>
      </c>
      <c r="L1028" s="184">
        <v>15.759399999999999</v>
      </c>
      <c r="M1028" s="184">
        <v>33.387999999999998</v>
      </c>
      <c r="N1028" s="184">
        <v>47.214300000000001</v>
      </c>
      <c r="O1028" s="184">
        <v>17.086300000000001</v>
      </c>
      <c r="P1028" s="184">
        <v>14.092000000000001</v>
      </c>
      <c r="Q1028" s="184">
        <v>12.9285</v>
      </c>
      <c r="R1028" s="184">
        <v>27.023900000000001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44438</v>
      </c>
      <c r="E1029" s="184">
        <v>350.60719999999998</v>
      </c>
      <c r="F1029" s="184">
        <v>1.373</v>
      </c>
      <c r="G1029" s="184">
        <v>1.373</v>
      </c>
      <c r="H1029" s="184">
        <v>2.5684</v>
      </c>
      <c r="I1029" s="184">
        <v>1.3706</v>
      </c>
      <c r="J1029" s="184">
        <v>5.1700999999999997</v>
      </c>
      <c r="K1029" s="184">
        <v>10.8779</v>
      </c>
      <c r="L1029" s="184">
        <v>16.3827</v>
      </c>
      <c r="M1029" s="184">
        <v>34.470599999999997</v>
      </c>
      <c r="N1029" s="184">
        <v>46.706699999999998</v>
      </c>
      <c r="O1029" s="184">
        <v>17.9511</v>
      </c>
      <c r="P1029" s="184">
        <v>15.2721</v>
      </c>
      <c r="Q1029" s="184">
        <v>17.1755</v>
      </c>
      <c r="R1029" s="184">
        <v>27.5153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44438</v>
      </c>
      <c r="E1030" s="184">
        <v>16.079999999999998</v>
      </c>
      <c r="F1030" s="184">
        <v>1.9658</v>
      </c>
      <c r="G1030" s="184">
        <v>1.9658</v>
      </c>
      <c r="H1030" s="184">
        <v>3.8759999999999999</v>
      </c>
      <c r="I1030" s="184">
        <v>2.9449000000000001</v>
      </c>
      <c r="J1030" s="184">
        <v>5.4425999999999997</v>
      </c>
      <c r="K1030" s="184">
        <v>16.606200000000001</v>
      </c>
      <c r="L1030" s="184">
        <v>22.561</v>
      </c>
      <c r="M1030" s="184">
        <v>36.386800000000001</v>
      </c>
      <c r="N1030" s="184">
        <v>50.985900000000001</v>
      </c>
      <c r="O1030" s="184"/>
      <c r="P1030" s="184"/>
      <c r="Q1030" s="184">
        <v>31.506900000000002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44438</v>
      </c>
      <c r="E1031" s="184">
        <v>15.8</v>
      </c>
      <c r="F1031" s="184">
        <v>1.9355</v>
      </c>
      <c r="G1031" s="184">
        <v>1.9355</v>
      </c>
      <c r="H1031" s="184">
        <v>3.879</v>
      </c>
      <c r="I1031" s="184">
        <v>2.9316</v>
      </c>
      <c r="J1031" s="184">
        <v>5.3333000000000004</v>
      </c>
      <c r="K1031" s="184">
        <v>16.3476</v>
      </c>
      <c r="L1031" s="184">
        <v>21.913599999999999</v>
      </c>
      <c r="M1031" s="184">
        <v>35.389899999999997</v>
      </c>
      <c r="N1031" s="184">
        <v>49.479700000000001</v>
      </c>
      <c r="O1031" s="184"/>
      <c r="P1031" s="184"/>
      <c r="Q1031" s="184">
        <v>30.1816</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44438</v>
      </c>
      <c r="E1032" s="184">
        <v>99.449799999999996</v>
      </c>
      <c r="F1032" s="184">
        <v>1.5519000000000001</v>
      </c>
      <c r="G1032" s="184">
        <v>1.5519000000000001</v>
      </c>
      <c r="H1032" s="184">
        <v>2.9601999999999999</v>
      </c>
      <c r="I1032" s="184">
        <v>0.76770000000000005</v>
      </c>
      <c r="J1032" s="184">
        <v>2.1859999999999999</v>
      </c>
      <c r="K1032" s="184">
        <v>11.0367</v>
      </c>
      <c r="L1032" s="184">
        <v>22.5014</v>
      </c>
      <c r="M1032" s="184">
        <v>47.160400000000003</v>
      </c>
      <c r="N1032" s="184">
        <v>58.662700000000001</v>
      </c>
      <c r="O1032" s="184">
        <v>14.0366</v>
      </c>
      <c r="P1032" s="184">
        <v>13.3576</v>
      </c>
      <c r="Q1032" s="184">
        <v>14.208</v>
      </c>
      <c r="R1032" s="184">
        <v>29.529499999999999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44438</v>
      </c>
      <c r="E1033" s="184">
        <v>191.18559999999999</v>
      </c>
      <c r="F1033" s="184">
        <v>1.5485</v>
      </c>
      <c r="G1033" s="184">
        <v>1.5485</v>
      </c>
      <c r="H1033" s="184">
        <v>2.9504000000000001</v>
      </c>
      <c r="I1033" s="184">
        <v>0.74809999999999999</v>
      </c>
      <c r="J1033" s="184">
        <v>2.1415999999999999</v>
      </c>
      <c r="K1033" s="184">
        <v>10.8819</v>
      </c>
      <c r="L1033" s="184">
        <v>22.169899999999998</v>
      </c>
      <c r="M1033" s="184">
        <v>46.587299999999999</v>
      </c>
      <c r="N1033" s="184">
        <v>57.855600000000003</v>
      </c>
      <c r="O1033" s="184">
        <v>13.4749</v>
      </c>
      <c r="P1033" s="184">
        <v>12.7674</v>
      </c>
      <c r="Q1033" s="184">
        <v>12.868</v>
      </c>
      <c r="R1033" s="184">
        <v>28.901800000000001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1.6318950819672133</v>
      </c>
      <c r="G1034" s="186">
        <v>1.6318950819672133</v>
      </c>
      <c r="H1034" s="186">
        <v>3.4488967213114745</v>
      </c>
      <c r="I1034" s="186">
        <v>1.8430278688524591</v>
      </c>
      <c r="J1034" s="186">
        <v>3.3514426229508194</v>
      </c>
      <c r="K1034" s="186">
        <v>12.255436065573774</v>
      </c>
      <c r="L1034" s="186">
        <v>20.973081967213115</v>
      </c>
      <c r="M1034" s="186">
        <v>39.093237704918046</v>
      </c>
      <c r="N1034" s="186">
        <v>53.50328474576272</v>
      </c>
      <c r="O1034" s="186">
        <v>15.003318367346937</v>
      </c>
      <c r="P1034" s="186">
        <v>15.038853061224488</v>
      </c>
      <c r="Q1034" s="186">
        <v>19.761096721311478</v>
      </c>
      <c r="R1034" s="186">
        <v>29.830364150943396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1.5621</v>
      </c>
      <c r="G1035" s="186">
        <v>1.5621</v>
      </c>
      <c r="H1035" s="186">
        <v>3.4899</v>
      </c>
      <c r="I1035" s="186">
        <v>1.8832</v>
      </c>
      <c r="J1035" s="186">
        <v>3.4167000000000001</v>
      </c>
      <c r="K1035" s="186">
        <v>11.8308</v>
      </c>
      <c r="L1035" s="186">
        <v>21.057099999999998</v>
      </c>
      <c r="M1035" s="186">
        <v>39.044199999999996</v>
      </c>
      <c r="N1035" s="186">
        <v>53.943100000000001</v>
      </c>
      <c r="O1035" s="186">
        <v>14.8149</v>
      </c>
      <c r="P1035" s="186">
        <v>14.900600000000001</v>
      </c>
      <c r="Q1035" s="186">
        <v>17.6907</v>
      </c>
      <c r="R1035" s="186">
        <v>29.339600000000001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44438</v>
      </c>
      <c r="E1038" s="184">
        <v>330.87</v>
      </c>
      <c r="F1038" s="184">
        <v>1.5967</v>
      </c>
      <c r="G1038" s="184">
        <v>1.5967</v>
      </c>
      <c r="H1038" s="184">
        <v>3.1004999999999998</v>
      </c>
      <c r="I1038" s="184">
        <v>1.9756</v>
      </c>
      <c r="J1038" s="184">
        <v>5.7701000000000002</v>
      </c>
      <c r="K1038" s="184">
        <v>11.818199999999999</v>
      </c>
      <c r="L1038" s="184">
        <v>18.1341</v>
      </c>
      <c r="M1038" s="184">
        <v>34.249000000000002</v>
      </c>
      <c r="N1038" s="184">
        <v>47.789000000000001</v>
      </c>
      <c r="O1038" s="184">
        <v>12.748799999999999</v>
      </c>
      <c r="P1038" s="184">
        <v>12.6563</v>
      </c>
      <c r="Q1038" s="184">
        <v>20.282299999999999</v>
      </c>
      <c r="R1038" s="184">
        <v>24.681899999999999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44438</v>
      </c>
      <c r="E1039" s="184">
        <v>330.87</v>
      </c>
      <c r="F1039" s="184">
        <v>1.5967</v>
      </c>
      <c r="G1039" s="184">
        <v>1.5967</v>
      </c>
      <c r="H1039" s="184">
        <v>3.1004999999999998</v>
      </c>
      <c r="I1039" s="184">
        <v>1.9756</v>
      </c>
      <c r="J1039" s="184">
        <v>5.7701000000000002</v>
      </c>
      <c r="K1039" s="184">
        <v>11.818199999999999</v>
      </c>
      <c r="L1039" s="184">
        <v>18.1341</v>
      </c>
      <c r="M1039" s="184">
        <v>34.249000000000002</v>
      </c>
      <c r="N1039" s="184">
        <v>47.789000000000001</v>
      </c>
      <c r="O1039" s="184">
        <v>12.748799999999999</v>
      </c>
      <c r="P1039" s="184">
        <v>12.6563</v>
      </c>
      <c r="Q1039" s="184">
        <v>20.205500000000001</v>
      </c>
      <c r="R1039" s="184">
        <v>24.681899999999999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44438</v>
      </c>
      <c r="E1040" s="184">
        <v>356.24</v>
      </c>
      <c r="F1040" s="184">
        <v>1.6057999999999999</v>
      </c>
      <c r="G1040" s="184">
        <v>1.6057999999999999</v>
      </c>
      <c r="H1040" s="184">
        <v>3.1175000000000002</v>
      </c>
      <c r="I1040" s="184">
        <v>2.0044</v>
      </c>
      <c r="J1040" s="184">
        <v>5.8348000000000004</v>
      </c>
      <c r="K1040" s="184">
        <v>12.0181</v>
      </c>
      <c r="L1040" s="184">
        <v>18.525400000000001</v>
      </c>
      <c r="M1040" s="184">
        <v>34.918999999999997</v>
      </c>
      <c r="N1040" s="184">
        <v>48.792900000000003</v>
      </c>
      <c r="O1040" s="184">
        <v>13.535600000000001</v>
      </c>
      <c r="P1040" s="184">
        <v>13.6005</v>
      </c>
      <c r="Q1040" s="184">
        <v>15.7575</v>
      </c>
      <c r="R1040" s="184">
        <v>25.510999999999999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44438</v>
      </c>
      <c r="E1041" s="184">
        <v>50.42</v>
      </c>
      <c r="F1041" s="184">
        <v>1.4282999999999999</v>
      </c>
      <c r="G1041" s="184">
        <v>1.4282999999999999</v>
      </c>
      <c r="H1041" s="184">
        <v>3.0030999999999999</v>
      </c>
      <c r="I1041" s="184">
        <v>3.5743999999999998</v>
      </c>
      <c r="J1041" s="184">
        <v>7.4824000000000002</v>
      </c>
      <c r="K1041" s="184">
        <v>12.720800000000001</v>
      </c>
      <c r="L1041" s="184">
        <v>19.762499999999999</v>
      </c>
      <c r="M1041" s="184">
        <v>29.714400000000001</v>
      </c>
      <c r="N1041" s="184">
        <v>46.655000000000001</v>
      </c>
      <c r="O1041" s="184">
        <v>17.863600000000002</v>
      </c>
      <c r="P1041" s="184">
        <v>18.7075</v>
      </c>
      <c r="Q1041" s="184">
        <v>17.813400000000001</v>
      </c>
      <c r="R1041" s="184">
        <v>26.575900000000001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44438</v>
      </c>
      <c r="E1042" s="184">
        <v>45.53</v>
      </c>
      <c r="F1042" s="184">
        <v>1.4257</v>
      </c>
      <c r="G1042" s="184">
        <v>1.4257</v>
      </c>
      <c r="H1042" s="184">
        <v>2.9857</v>
      </c>
      <c r="I1042" s="184">
        <v>3.5478999999999998</v>
      </c>
      <c r="J1042" s="184">
        <v>7.3821000000000003</v>
      </c>
      <c r="K1042" s="184">
        <v>12.3643</v>
      </c>
      <c r="L1042" s="184">
        <v>19.032699999999998</v>
      </c>
      <c r="M1042" s="184">
        <v>28.506900000000002</v>
      </c>
      <c r="N1042" s="184">
        <v>44.907699999999998</v>
      </c>
      <c r="O1042" s="184">
        <v>16.423500000000001</v>
      </c>
      <c r="P1042" s="184">
        <v>17.235499999999998</v>
      </c>
      <c r="Q1042" s="184">
        <v>13.8858</v>
      </c>
      <c r="R1042" s="184">
        <v>25.067299999999999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44438</v>
      </c>
      <c r="E1043" s="184">
        <v>21.6</v>
      </c>
      <c r="F1043" s="184">
        <v>1.5515000000000001</v>
      </c>
      <c r="G1043" s="184">
        <v>1.5515000000000001</v>
      </c>
      <c r="H1043" s="184">
        <v>3.2010999999999998</v>
      </c>
      <c r="I1043" s="184">
        <v>1.4085000000000001</v>
      </c>
      <c r="J1043" s="184">
        <v>5.3658999999999999</v>
      </c>
      <c r="K1043" s="184">
        <v>10.9399</v>
      </c>
      <c r="L1043" s="184">
        <v>16.254000000000001</v>
      </c>
      <c r="M1043" s="184">
        <v>31.627099999999999</v>
      </c>
      <c r="N1043" s="184">
        <v>44.192300000000003</v>
      </c>
      <c r="O1043" s="184">
        <v>13.163600000000001</v>
      </c>
      <c r="P1043" s="184">
        <v>12.318099999999999</v>
      </c>
      <c r="Q1043" s="184">
        <v>7.1196999999999999</v>
      </c>
      <c r="R1043" s="184">
        <v>24.709900000000001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44438</v>
      </c>
      <c r="E1044" s="184">
        <v>22.97</v>
      </c>
      <c r="F1044" s="184">
        <v>1.5472999999999999</v>
      </c>
      <c r="G1044" s="184">
        <v>1.5472999999999999</v>
      </c>
      <c r="H1044" s="184">
        <v>3.2360000000000002</v>
      </c>
      <c r="I1044" s="184">
        <v>1.4576</v>
      </c>
      <c r="J1044" s="184">
        <v>5.4153000000000002</v>
      </c>
      <c r="K1044" s="184">
        <v>11.180999999999999</v>
      </c>
      <c r="L1044" s="184">
        <v>16.776800000000001</v>
      </c>
      <c r="M1044" s="184">
        <v>32.3919</v>
      </c>
      <c r="N1044" s="184">
        <v>45.3797</v>
      </c>
      <c r="O1044" s="184">
        <v>13.9964</v>
      </c>
      <c r="P1044" s="184">
        <v>13.224299999999999</v>
      </c>
      <c r="Q1044" s="184">
        <v>12.9595</v>
      </c>
      <c r="R1044" s="184">
        <v>25.65</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44438</v>
      </c>
      <c r="E1045" s="184">
        <v>136.16999999999999</v>
      </c>
      <c r="F1045" s="184">
        <v>1.6725000000000001</v>
      </c>
      <c r="G1045" s="184">
        <v>1.6725000000000001</v>
      </c>
      <c r="H1045" s="184">
        <v>3.3784000000000001</v>
      </c>
      <c r="I1045" s="184">
        <v>2.3527</v>
      </c>
      <c r="J1045" s="184">
        <v>5.9112</v>
      </c>
      <c r="K1045" s="184">
        <v>10.3485</v>
      </c>
      <c r="L1045" s="184">
        <v>15.8401</v>
      </c>
      <c r="M1045" s="184">
        <v>28.973299999999998</v>
      </c>
      <c r="N1045" s="184">
        <v>41.240499999999997</v>
      </c>
      <c r="O1045" s="184">
        <v>15.348599999999999</v>
      </c>
      <c r="P1045" s="184">
        <v>13.742900000000001</v>
      </c>
      <c r="Q1045" s="184">
        <v>16.661200000000001</v>
      </c>
      <c r="R1045" s="184">
        <v>23.518699999999999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44438</v>
      </c>
      <c r="E1046" s="184">
        <v>149.97</v>
      </c>
      <c r="F1046" s="184">
        <v>1.6815</v>
      </c>
      <c r="G1046" s="184">
        <v>1.6815</v>
      </c>
      <c r="H1046" s="184">
        <v>3.4062000000000001</v>
      </c>
      <c r="I1046" s="184">
        <v>2.4036</v>
      </c>
      <c r="J1046" s="184">
        <v>6.0232999999999999</v>
      </c>
      <c r="K1046" s="184">
        <v>10.711600000000001</v>
      </c>
      <c r="L1046" s="184">
        <v>16.572099999999999</v>
      </c>
      <c r="M1046" s="184">
        <v>30.182300000000001</v>
      </c>
      <c r="N1046" s="184">
        <v>43.005600000000001</v>
      </c>
      <c r="O1046" s="184">
        <v>16.712700000000002</v>
      </c>
      <c r="P1046" s="184">
        <v>15.1713</v>
      </c>
      <c r="Q1046" s="184">
        <v>16.490300000000001</v>
      </c>
      <c r="R1046" s="184">
        <v>24.9559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44438</v>
      </c>
      <c r="E1047" s="184">
        <v>44.84</v>
      </c>
      <c r="F1047" s="184">
        <v>1.448</v>
      </c>
      <c r="G1047" s="184">
        <v>1.448</v>
      </c>
      <c r="H1047" s="184">
        <v>2.8912</v>
      </c>
      <c r="I1047" s="184">
        <v>2.3978000000000002</v>
      </c>
      <c r="J1047" s="184">
        <v>6.2055999999999996</v>
      </c>
      <c r="K1047" s="184">
        <v>11.6812</v>
      </c>
      <c r="L1047" s="184">
        <v>18.624300000000002</v>
      </c>
      <c r="M1047" s="184">
        <v>33.214500000000001</v>
      </c>
      <c r="N1047" s="184">
        <v>47.694299999999998</v>
      </c>
      <c r="O1047" s="184">
        <v>19.098600000000001</v>
      </c>
      <c r="P1047" s="184">
        <v>18.11</v>
      </c>
      <c r="Q1047" s="184">
        <v>16.4071</v>
      </c>
      <c r="R1047" s="184">
        <v>31.808299999999999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44438</v>
      </c>
      <c r="E1048" s="184">
        <v>40.82</v>
      </c>
      <c r="F1048" s="184">
        <v>1.4414</v>
      </c>
      <c r="G1048" s="184">
        <v>1.4414</v>
      </c>
      <c r="H1048" s="184">
        <v>2.8471000000000002</v>
      </c>
      <c r="I1048" s="184">
        <v>2.3313999999999999</v>
      </c>
      <c r="J1048" s="184">
        <v>6.0811000000000002</v>
      </c>
      <c r="K1048" s="184">
        <v>11.256500000000001</v>
      </c>
      <c r="L1048" s="184">
        <v>17.704699999999999</v>
      </c>
      <c r="M1048" s="184">
        <v>31.635000000000002</v>
      </c>
      <c r="N1048" s="184">
        <v>45.422199999999997</v>
      </c>
      <c r="O1048" s="184">
        <v>17.456</v>
      </c>
      <c r="P1048" s="184">
        <v>16.614799999999999</v>
      </c>
      <c r="Q1048" s="184">
        <v>13.5938</v>
      </c>
      <c r="R1048" s="184">
        <v>29.883099999999999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44438</v>
      </c>
      <c r="E1049" s="184">
        <v>311.68200000000002</v>
      </c>
      <c r="F1049" s="184">
        <v>1.2082999999999999</v>
      </c>
      <c r="G1049" s="184">
        <v>1.2082999999999999</v>
      </c>
      <c r="H1049" s="184">
        <v>2.5613999999999999</v>
      </c>
      <c r="I1049" s="184">
        <v>2.2376999999999998</v>
      </c>
      <c r="J1049" s="184">
        <v>4.2460000000000004</v>
      </c>
      <c r="K1049" s="184">
        <v>10.828099999999999</v>
      </c>
      <c r="L1049" s="184">
        <v>19.295400000000001</v>
      </c>
      <c r="M1049" s="184">
        <v>30.917000000000002</v>
      </c>
      <c r="N1049" s="184">
        <v>46.176499999999997</v>
      </c>
      <c r="O1049" s="184">
        <v>12.042999999999999</v>
      </c>
      <c r="P1049" s="184">
        <v>11.976699999999999</v>
      </c>
      <c r="Q1049" s="184">
        <v>12.632300000000001</v>
      </c>
      <c r="R1049" s="184">
        <v>23.758199999999999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44438</v>
      </c>
      <c r="E1050" s="184">
        <v>294.29700000000003</v>
      </c>
      <c r="F1050" s="184">
        <v>1.2021999999999999</v>
      </c>
      <c r="G1050" s="184">
        <v>1.2021999999999999</v>
      </c>
      <c r="H1050" s="184">
        <v>2.5472000000000001</v>
      </c>
      <c r="I1050" s="184">
        <v>2.2092000000000001</v>
      </c>
      <c r="J1050" s="184">
        <v>4.1814999999999998</v>
      </c>
      <c r="K1050" s="184">
        <v>10.618399999999999</v>
      </c>
      <c r="L1050" s="184">
        <v>18.837800000000001</v>
      </c>
      <c r="M1050" s="184">
        <v>30.161200000000001</v>
      </c>
      <c r="N1050" s="184">
        <v>45.056800000000003</v>
      </c>
      <c r="O1050" s="184">
        <v>11.224299999999999</v>
      </c>
      <c r="P1050" s="184">
        <v>11.1731</v>
      </c>
      <c r="Q1050" s="184">
        <v>20.073399999999999</v>
      </c>
      <c r="R1050" s="184">
        <v>22.8203</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44438</v>
      </c>
      <c r="E1051" s="184">
        <v>53.56</v>
      </c>
      <c r="F1051" s="184">
        <v>1.4394</v>
      </c>
      <c r="G1051" s="184">
        <v>1.4394</v>
      </c>
      <c r="H1051" s="184">
        <v>2.8220000000000001</v>
      </c>
      <c r="I1051" s="184">
        <v>2.3309000000000002</v>
      </c>
      <c r="J1051" s="184">
        <v>5.9545000000000003</v>
      </c>
      <c r="K1051" s="184">
        <v>11.5601</v>
      </c>
      <c r="L1051" s="184">
        <v>17.224799999999998</v>
      </c>
      <c r="M1051" s="184">
        <v>30.953499999999998</v>
      </c>
      <c r="N1051" s="184">
        <v>44.288800000000002</v>
      </c>
      <c r="O1051" s="184">
        <v>12.795199999999999</v>
      </c>
      <c r="P1051" s="184">
        <v>14.2536</v>
      </c>
      <c r="Q1051" s="184">
        <v>14.634399999999999</v>
      </c>
      <c r="R1051" s="184">
        <v>24.3447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44438</v>
      </c>
      <c r="E1052" s="184">
        <v>57.94</v>
      </c>
      <c r="F1052" s="184">
        <v>1.4533</v>
      </c>
      <c r="G1052" s="184">
        <v>1.4533</v>
      </c>
      <c r="H1052" s="184">
        <v>2.8399000000000001</v>
      </c>
      <c r="I1052" s="184">
        <v>2.4037000000000002</v>
      </c>
      <c r="J1052" s="184">
        <v>6.0978000000000003</v>
      </c>
      <c r="K1052" s="184">
        <v>11.983000000000001</v>
      </c>
      <c r="L1052" s="184">
        <v>18.100300000000001</v>
      </c>
      <c r="M1052" s="184">
        <v>32.404000000000003</v>
      </c>
      <c r="N1052" s="184">
        <v>46.498100000000001</v>
      </c>
      <c r="O1052" s="184">
        <v>14.3949</v>
      </c>
      <c r="P1052" s="184">
        <v>15.5962</v>
      </c>
      <c r="Q1052" s="184">
        <v>15.767799999999999</v>
      </c>
      <c r="R1052" s="184">
        <v>26.3155</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44438</v>
      </c>
      <c r="E1053" s="184">
        <v>1639.47022911266</v>
      </c>
      <c r="F1053" s="184">
        <v>1.5799000000000001</v>
      </c>
      <c r="G1053" s="184">
        <v>1.5799000000000001</v>
      </c>
      <c r="H1053" s="184">
        <v>2.9712999999999998</v>
      </c>
      <c r="I1053" s="184">
        <v>1.0068999999999999</v>
      </c>
      <c r="J1053" s="184">
        <v>3.0293999999999999</v>
      </c>
      <c r="K1053" s="184">
        <v>6.2222999999999997</v>
      </c>
      <c r="L1053" s="184">
        <v>13.4145</v>
      </c>
      <c r="M1053" s="184">
        <v>37.214399999999998</v>
      </c>
      <c r="N1053" s="184">
        <v>51.983499999999999</v>
      </c>
      <c r="O1053" s="184">
        <v>12.2911</v>
      </c>
      <c r="P1053" s="184">
        <v>11.839</v>
      </c>
      <c r="Q1053" s="184">
        <v>20.162199999999999</v>
      </c>
      <c r="R1053" s="184">
        <v>26.772300000000001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44438</v>
      </c>
      <c r="E1054" s="184">
        <v>733.37270000000001</v>
      </c>
      <c r="F1054" s="184">
        <v>1.5860000000000001</v>
      </c>
      <c r="G1054" s="184">
        <v>1.5860000000000001</v>
      </c>
      <c r="H1054" s="184">
        <v>2.9857</v>
      </c>
      <c r="I1054" s="184">
        <v>1.0351999999999999</v>
      </c>
      <c r="J1054" s="184">
        <v>3.0926999999999998</v>
      </c>
      <c r="K1054" s="184">
        <v>6.42</v>
      </c>
      <c r="L1054" s="184">
        <v>13.8317</v>
      </c>
      <c r="M1054" s="184">
        <v>37.967799999999997</v>
      </c>
      <c r="N1054" s="184">
        <v>53.091799999999999</v>
      </c>
      <c r="O1054" s="184">
        <v>13.147600000000001</v>
      </c>
      <c r="P1054" s="184">
        <v>12.750400000000001</v>
      </c>
      <c r="Q1054" s="184">
        <v>13.8485</v>
      </c>
      <c r="R1054" s="184">
        <v>27.711099999999998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44438</v>
      </c>
      <c r="E1055" s="184">
        <v>803.00962920660902</v>
      </c>
      <c r="F1055" s="184">
        <v>1.5076000000000001</v>
      </c>
      <c r="G1055" s="184">
        <v>1.5076000000000001</v>
      </c>
      <c r="H1055" s="184">
        <v>3.0537000000000001</v>
      </c>
      <c r="I1055" s="184">
        <v>1.0656000000000001</v>
      </c>
      <c r="J1055" s="184">
        <v>4.5321999999999996</v>
      </c>
      <c r="K1055" s="184">
        <v>6.8173000000000004</v>
      </c>
      <c r="L1055" s="184">
        <v>12.0672</v>
      </c>
      <c r="M1055" s="184">
        <v>33.641500000000001</v>
      </c>
      <c r="N1055" s="184">
        <v>44.0471</v>
      </c>
      <c r="O1055" s="184">
        <v>10.3462</v>
      </c>
      <c r="P1055" s="184">
        <v>12.277100000000001</v>
      </c>
      <c r="Q1055" s="184">
        <v>19.171399999999998</v>
      </c>
      <c r="R1055" s="184">
        <v>18.826000000000001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44438</v>
      </c>
      <c r="E1056" s="184">
        <v>692.05899999999997</v>
      </c>
      <c r="F1056" s="184">
        <v>1.5125999999999999</v>
      </c>
      <c r="G1056" s="184">
        <v>1.5125999999999999</v>
      </c>
      <c r="H1056" s="184">
        <v>3.0655999999999999</v>
      </c>
      <c r="I1056" s="184">
        <v>1.089</v>
      </c>
      <c r="J1056" s="184">
        <v>4.585</v>
      </c>
      <c r="K1056" s="184">
        <v>6.9806999999999997</v>
      </c>
      <c r="L1056" s="184">
        <v>12.3888</v>
      </c>
      <c r="M1056" s="184">
        <v>34.218499999999999</v>
      </c>
      <c r="N1056" s="184">
        <v>44.885899999999999</v>
      </c>
      <c r="O1056" s="184">
        <v>10.9971</v>
      </c>
      <c r="P1056" s="184">
        <v>13.0143</v>
      </c>
      <c r="Q1056" s="184">
        <v>13.7669</v>
      </c>
      <c r="R1056" s="184">
        <v>19.508900000000001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44438</v>
      </c>
      <c r="E1057" s="184">
        <v>310.95159999999998</v>
      </c>
      <c r="F1057" s="184">
        <v>1.5471999999999999</v>
      </c>
      <c r="G1057" s="184">
        <v>1.5471999999999999</v>
      </c>
      <c r="H1057" s="184">
        <v>3.0552999999999999</v>
      </c>
      <c r="I1057" s="184">
        <v>2.5945</v>
      </c>
      <c r="J1057" s="184">
        <v>6.6424000000000003</v>
      </c>
      <c r="K1057" s="184">
        <v>9.9611000000000001</v>
      </c>
      <c r="L1057" s="184">
        <v>14.979799999999999</v>
      </c>
      <c r="M1057" s="184">
        <v>28.882000000000001</v>
      </c>
      <c r="N1057" s="184">
        <v>43.903799999999997</v>
      </c>
      <c r="O1057" s="184">
        <v>12.591100000000001</v>
      </c>
      <c r="P1057" s="184">
        <v>13.7021</v>
      </c>
      <c r="Q1057" s="184">
        <v>20.1371</v>
      </c>
      <c r="R1057" s="184">
        <v>22.731300000000001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44438</v>
      </c>
      <c r="E1058" s="184">
        <v>333.02550000000002</v>
      </c>
      <c r="F1058" s="184">
        <v>1.5549999999999999</v>
      </c>
      <c r="G1058" s="184">
        <v>1.5549999999999999</v>
      </c>
      <c r="H1058" s="184">
        <v>3.0735999999999999</v>
      </c>
      <c r="I1058" s="184">
        <v>2.6314000000000002</v>
      </c>
      <c r="J1058" s="184">
        <v>6.7274000000000003</v>
      </c>
      <c r="K1058" s="184">
        <v>10.2286</v>
      </c>
      <c r="L1058" s="184">
        <v>15.5307</v>
      </c>
      <c r="M1058" s="184">
        <v>29.802499999999998</v>
      </c>
      <c r="N1058" s="184">
        <v>45.271000000000001</v>
      </c>
      <c r="O1058" s="184">
        <v>13.6052</v>
      </c>
      <c r="P1058" s="184">
        <v>14.644</v>
      </c>
      <c r="Q1058" s="184">
        <v>13.9748</v>
      </c>
      <c r="R1058" s="184">
        <v>23.895299999999999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44438</v>
      </c>
      <c r="E1059" s="184">
        <v>62.28</v>
      </c>
      <c r="F1059" s="184">
        <v>1.4827999999999999</v>
      </c>
      <c r="G1059" s="184">
        <v>1.4827999999999999</v>
      </c>
      <c r="H1059" s="184">
        <v>2.8740999999999999</v>
      </c>
      <c r="I1059" s="184">
        <v>1.2189000000000001</v>
      </c>
      <c r="J1059" s="184">
        <v>5.5236000000000001</v>
      </c>
      <c r="K1059" s="184">
        <v>10.210599999999999</v>
      </c>
      <c r="L1059" s="184">
        <v>16.0641</v>
      </c>
      <c r="M1059" s="184">
        <v>33.504800000000003</v>
      </c>
      <c r="N1059" s="184">
        <v>45.446100000000001</v>
      </c>
      <c r="O1059" s="184">
        <v>12.937900000000001</v>
      </c>
      <c r="P1059" s="184">
        <v>14.159000000000001</v>
      </c>
      <c r="Q1059" s="184">
        <v>14.767200000000001</v>
      </c>
      <c r="R1059" s="184">
        <v>24.169799999999999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44438</v>
      </c>
      <c r="E1060" s="184">
        <v>66.84</v>
      </c>
      <c r="F1060" s="184">
        <v>1.488</v>
      </c>
      <c r="G1060" s="184">
        <v>1.488</v>
      </c>
      <c r="H1060" s="184">
        <v>2.8782999999999999</v>
      </c>
      <c r="I1060" s="184">
        <v>1.242</v>
      </c>
      <c r="J1060" s="184">
        <v>5.5757000000000003</v>
      </c>
      <c r="K1060" s="184">
        <v>10.3881</v>
      </c>
      <c r="L1060" s="184">
        <v>16.425699999999999</v>
      </c>
      <c r="M1060" s="184">
        <v>34.109099999999998</v>
      </c>
      <c r="N1060" s="184">
        <v>46.354300000000002</v>
      </c>
      <c r="O1060" s="184">
        <v>13.689299999999999</v>
      </c>
      <c r="P1060" s="184">
        <v>15.068300000000001</v>
      </c>
      <c r="Q1060" s="184">
        <v>15.9419</v>
      </c>
      <c r="R1060" s="184">
        <v>24.9438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44438</v>
      </c>
      <c r="E1061" s="184">
        <v>37.94</v>
      </c>
      <c r="F1061" s="184">
        <v>1.5797000000000001</v>
      </c>
      <c r="G1061" s="184">
        <v>1.5797000000000001</v>
      </c>
      <c r="H1061" s="184">
        <v>3.2662</v>
      </c>
      <c r="I1061" s="184">
        <v>2.2090999999999998</v>
      </c>
      <c r="J1061" s="184">
        <v>5.7119</v>
      </c>
      <c r="K1061" s="184">
        <v>12.0496</v>
      </c>
      <c r="L1061" s="184">
        <v>20.827999999999999</v>
      </c>
      <c r="M1061" s="184">
        <v>35.5</v>
      </c>
      <c r="N1061" s="184">
        <v>50.3765</v>
      </c>
      <c r="O1061" s="184">
        <v>15.272500000000001</v>
      </c>
      <c r="P1061" s="184">
        <v>12.6149</v>
      </c>
      <c r="Q1061" s="184">
        <v>15.4191</v>
      </c>
      <c r="R1061" s="184">
        <v>27.345199999999998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44438</v>
      </c>
      <c r="E1062" s="184">
        <v>41.71</v>
      </c>
      <c r="F1062" s="184">
        <v>1.6077999999999999</v>
      </c>
      <c r="G1062" s="184">
        <v>1.6077999999999999</v>
      </c>
      <c r="H1062" s="184">
        <v>3.2936999999999999</v>
      </c>
      <c r="I1062" s="184">
        <v>2.2805</v>
      </c>
      <c r="J1062" s="184">
        <v>5.8361000000000001</v>
      </c>
      <c r="K1062" s="184">
        <v>12.456200000000001</v>
      </c>
      <c r="L1062" s="184">
        <v>21.568100000000001</v>
      </c>
      <c r="M1062" s="184">
        <v>36.709299999999999</v>
      </c>
      <c r="N1062" s="184">
        <v>52.170699999999997</v>
      </c>
      <c r="O1062" s="184">
        <v>16.763400000000001</v>
      </c>
      <c r="P1062" s="184">
        <v>14.270300000000001</v>
      </c>
      <c r="Q1062" s="184">
        <v>15.306900000000001</v>
      </c>
      <c r="R1062" s="184">
        <v>28.812999999999999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44438</v>
      </c>
      <c r="E1063" s="184">
        <v>52.98</v>
      </c>
      <c r="F1063" s="184">
        <v>1.5137</v>
      </c>
      <c r="G1063" s="184">
        <v>1.5137</v>
      </c>
      <c r="H1063" s="184">
        <v>2.8538000000000001</v>
      </c>
      <c r="I1063" s="184">
        <v>2.4361999999999999</v>
      </c>
      <c r="J1063" s="184">
        <v>6.6639999999999997</v>
      </c>
      <c r="K1063" s="184">
        <v>11.725</v>
      </c>
      <c r="L1063" s="184">
        <v>18.1798</v>
      </c>
      <c r="M1063" s="184">
        <v>31.9223</v>
      </c>
      <c r="N1063" s="184">
        <v>43.150500000000001</v>
      </c>
      <c r="O1063" s="184">
        <v>13.8065</v>
      </c>
      <c r="P1063" s="184">
        <v>14.905900000000001</v>
      </c>
      <c r="Q1063" s="184">
        <v>13.858599999999999</v>
      </c>
      <c r="R1063" s="184">
        <v>26.512499999999999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44438</v>
      </c>
      <c r="E1064" s="184">
        <v>48.35</v>
      </c>
      <c r="F1064" s="184">
        <v>1.5117</v>
      </c>
      <c r="G1064" s="184">
        <v>1.5117</v>
      </c>
      <c r="H1064" s="184">
        <v>2.8285999999999998</v>
      </c>
      <c r="I1064" s="184">
        <v>2.3931</v>
      </c>
      <c r="J1064" s="184">
        <v>6.5682</v>
      </c>
      <c r="K1064" s="184">
        <v>11.379899999999999</v>
      </c>
      <c r="L1064" s="184">
        <v>17.468399999999999</v>
      </c>
      <c r="M1064" s="184">
        <v>30.710999999999999</v>
      </c>
      <c r="N1064" s="184">
        <v>41.457000000000001</v>
      </c>
      <c r="O1064" s="184">
        <v>12.6403</v>
      </c>
      <c r="P1064" s="184">
        <v>13.697800000000001</v>
      </c>
      <c r="Q1064" s="184">
        <v>10.8973</v>
      </c>
      <c r="R1064" s="184">
        <v>25.1721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44438</v>
      </c>
      <c r="E1065" s="184">
        <v>28.21</v>
      </c>
      <c r="F1065" s="184">
        <v>1.3653999999999999</v>
      </c>
      <c r="G1065" s="184">
        <v>1.3653999999999999</v>
      </c>
      <c r="H1065" s="184">
        <v>3.1444000000000001</v>
      </c>
      <c r="I1065" s="184">
        <v>1.7310000000000001</v>
      </c>
      <c r="J1065" s="184">
        <v>5.8933999999999997</v>
      </c>
      <c r="K1065" s="184">
        <v>9.5533999999999999</v>
      </c>
      <c r="L1065" s="184">
        <v>14.2568</v>
      </c>
      <c r="M1065" s="184">
        <v>21.857500000000002</v>
      </c>
      <c r="N1065" s="184">
        <v>34.911499999999997</v>
      </c>
      <c r="O1065" s="184">
        <v>9.5355000000000008</v>
      </c>
      <c r="P1065" s="184">
        <v>11.6564</v>
      </c>
      <c r="Q1065" s="184">
        <v>11.459899999999999</v>
      </c>
      <c r="R1065" s="184">
        <v>17.915099999999999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44438</v>
      </c>
      <c r="E1066" s="184">
        <v>32.11</v>
      </c>
      <c r="F1066" s="184">
        <v>1.3573</v>
      </c>
      <c r="G1066" s="184">
        <v>1.3573</v>
      </c>
      <c r="H1066" s="184">
        <v>3.1480999999999999</v>
      </c>
      <c r="I1066" s="184">
        <v>1.7749999999999999</v>
      </c>
      <c r="J1066" s="184">
        <v>6.0086000000000004</v>
      </c>
      <c r="K1066" s="184">
        <v>9.9281000000000006</v>
      </c>
      <c r="L1066" s="184">
        <v>15.048400000000001</v>
      </c>
      <c r="M1066" s="184">
        <v>23.168399999999998</v>
      </c>
      <c r="N1066" s="184">
        <v>36.871299999999998</v>
      </c>
      <c r="O1066" s="184">
        <v>11.145</v>
      </c>
      <c r="P1066" s="184">
        <v>13.3827</v>
      </c>
      <c r="Q1066" s="184">
        <v>13.5082</v>
      </c>
      <c r="R1066" s="184">
        <v>19.645299999999999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44438</v>
      </c>
      <c r="E1067" s="184">
        <v>42.92</v>
      </c>
      <c r="F1067" s="184">
        <v>1.3220000000000001</v>
      </c>
      <c r="G1067" s="184">
        <v>1.3220000000000001</v>
      </c>
      <c r="H1067" s="184">
        <v>2.7040000000000002</v>
      </c>
      <c r="I1067" s="184">
        <v>1.2742</v>
      </c>
      <c r="J1067" s="184">
        <v>4.9389000000000003</v>
      </c>
      <c r="K1067" s="184">
        <v>12.9771</v>
      </c>
      <c r="L1067" s="184">
        <v>21.448799999999999</v>
      </c>
      <c r="M1067" s="184">
        <v>34.545499999999997</v>
      </c>
      <c r="N1067" s="184">
        <v>45.294499999999999</v>
      </c>
      <c r="O1067" s="184">
        <v>13.2872</v>
      </c>
      <c r="P1067" s="184">
        <v>13.3401</v>
      </c>
      <c r="Q1067" s="184">
        <v>12.8698</v>
      </c>
      <c r="R1067" s="184">
        <v>24.597300000000001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44438</v>
      </c>
      <c r="E1068" s="184">
        <v>48.74</v>
      </c>
      <c r="F1068" s="184">
        <v>1.3306</v>
      </c>
      <c r="G1068" s="184">
        <v>1.3306</v>
      </c>
      <c r="H1068" s="184">
        <v>2.7403</v>
      </c>
      <c r="I1068" s="184">
        <v>1.3515999999999999</v>
      </c>
      <c r="J1068" s="184">
        <v>5.0884</v>
      </c>
      <c r="K1068" s="184">
        <v>13.4016</v>
      </c>
      <c r="L1068" s="184">
        <v>22.308700000000002</v>
      </c>
      <c r="M1068" s="184">
        <v>35.955399999999997</v>
      </c>
      <c r="N1068" s="184">
        <v>47.295299999999997</v>
      </c>
      <c r="O1068" s="184">
        <v>14.886699999999999</v>
      </c>
      <c r="P1068" s="184">
        <v>15.1076</v>
      </c>
      <c r="Q1068" s="184">
        <v>16.453900000000001</v>
      </c>
      <c r="R1068" s="184">
        <v>26.166399999999999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44438</v>
      </c>
      <c r="E1069" s="184">
        <v>12.100899999999999</v>
      </c>
      <c r="F1069" s="184">
        <v>1.2941</v>
      </c>
      <c r="G1069" s="184">
        <v>1.2941</v>
      </c>
      <c r="H1069" s="184">
        <v>2.6797</v>
      </c>
      <c r="I1069" s="184">
        <v>1.8963000000000001</v>
      </c>
      <c r="J1069" s="184">
        <v>5.3773</v>
      </c>
      <c r="K1069" s="184">
        <v>7.0316999999999998</v>
      </c>
      <c r="L1069" s="184">
        <v>11.656599999999999</v>
      </c>
      <c r="M1069" s="184"/>
      <c r="N1069" s="184"/>
      <c r="O1069" s="184"/>
      <c r="P1069" s="184"/>
      <c r="Q1069" s="184">
        <v>21.009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44438</v>
      </c>
      <c r="E1070" s="184">
        <v>11.9071</v>
      </c>
      <c r="F1070" s="184">
        <v>1.2758</v>
      </c>
      <c r="G1070" s="184">
        <v>1.2758</v>
      </c>
      <c r="H1070" s="184">
        <v>2.6358999999999999</v>
      </c>
      <c r="I1070" s="184">
        <v>1.8101</v>
      </c>
      <c r="J1070" s="184">
        <v>5.1807999999999996</v>
      </c>
      <c r="K1070" s="184">
        <v>6.4188999999999998</v>
      </c>
      <c r="L1070" s="184">
        <v>10.301</v>
      </c>
      <c r="M1070" s="184"/>
      <c r="N1070" s="184"/>
      <c r="O1070" s="184"/>
      <c r="P1070" s="184"/>
      <c r="Q1070" s="184">
        <v>19.071000000000002</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44438</v>
      </c>
      <c r="E1071" s="184">
        <v>94.096699999999998</v>
      </c>
      <c r="F1071" s="184">
        <v>1.1047</v>
      </c>
      <c r="G1071" s="184">
        <v>1.1047</v>
      </c>
      <c r="H1071" s="184">
        <v>2.6126</v>
      </c>
      <c r="I1071" s="184">
        <v>1.9794</v>
      </c>
      <c r="J1071" s="184">
        <v>3.9401000000000002</v>
      </c>
      <c r="K1071" s="184">
        <v>9.1727000000000007</v>
      </c>
      <c r="L1071" s="184">
        <v>14.074400000000001</v>
      </c>
      <c r="M1071" s="184">
        <v>22.8306</v>
      </c>
      <c r="N1071" s="184">
        <v>32.019199999999998</v>
      </c>
      <c r="O1071" s="184">
        <v>12.0844</v>
      </c>
      <c r="P1071" s="184">
        <v>10.782400000000001</v>
      </c>
      <c r="Q1071" s="184">
        <v>8.8508999999999993</v>
      </c>
      <c r="R1071" s="184">
        <v>19.925599999999999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44438</v>
      </c>
      <c r="E1072" s="184">
        <v>103.2526</v>
      </c>
      <c r="F1072" s="184">
        <v>1.1137999999999999</v>
      </c>
      <c r="G1072" s="184">
        <v>1.1137999999999999</v>
      </c>
      <c r="H1072" s="184">
        <v>2.6341999999999999</v>
      </c>
      <c r="I1072" s="184">
        <v>2.0225</v>
      </c>
      <c r="J1072" s="184">
        <v>4.0373999999999999</v>
      </c>
      <c r="K1072" s="184">
        <v>9.4824999999999999</v>
      </c>
      <c r="L1072" s="184">
        <v>14.712400000000001</v>
      </c>
      <c r="M1072" s="184">
        <v>23.856400000000001</v>
      </c>
      <c r="N1072" s="184">
        <v>33.487200000000001</v>
      </c>
      <c r="O1072" s="184">
        <v>13.2433</v>
      </c>
      <c r="P1072" s="184">
        <v>11.981999999999999</v>
      </c>
      <c r="Q1072" s="184">
        <v>12.859400000000001</v>
      </c>
      <c r="R1072" s="184">
        <v>21.185500000000001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44438</v>
      </c>
      <c r="E1073" s="184">
        <v>365.93900000000002</v>
      </c>
      <c r="F1073" s="184">
        <v>1.4527000000000001</v>
      </c>
      <c r="G1073" s="184">
        <v>1.4527000000000001</v>
      </c>
      <c r="H1073" s="184">
        <v>2.7265999999999999</v>
      </c>
      <c r="I1073" s="184">
        <v>2.3464999999999998</v>
      </c>
      <c r="J1073" s="184">
        <v>5.8391999999999999</v>
      </c>
      <c r="K1073" s="184">
        <v>11.2287</v>
      </c>
      <c r="L1073" s="184">
        <v>18.393899999999999</v>
      </c>
      <c r="M1073" s="184">
        <v>33.417999999999999</v>
      </c>
      <c r="N1073" s="184">
        <v>48.253700000000002</v>
      </c>
      <c r="O1073" s="184">
        <v>15.081300000000001</v>
      </c>
      <c r="P1073" s="184">
        <v>14.2607</v>
      </c>
      <c r="Q1073" s="184">
        <v>20.1753</v>
      </c>
      <c r="R1073" s="184">
        <v>27.5274</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44438</v>
      </c>
      <c r="E1074" s="184">
        <v>401.57499999999999</v>
      </c>
      <c r="F1074" s="184">
        <v>1.4623999999999999</v>
      </c>
      <c r="G1074" s="184">
        <v>1.4623999999999999</v>
      </c>
      <c r="H1074" s="184">
        <v>2.7494999999999998</v>
      </c>
      <c r="I1074" s="184">
        <v>2.3935</v>
      </c>
      <c r="J1074" s="184">
        <v>5.9481000000000002</v>
      </c>
      <c r="K1074" s="184">
        <v>11.574</v>
      </c>
      <c r="L1074" s="184">
        <v>19.1218</v>
      </c>
      <c r="M1074" s="184">
        <v>34.634700000000002</v>
      </c>
      <c r="N1074" s="184">
        <v>50.030099999999997</v>
      </c>
      <c r="O1074" s="184">
        <v>16.3842</v>
      </c>
      <c r="P1074" s="184">
        <v>15.625299999999999</v>
      </c>
      <c r="Q1074" s="184">
        <v>15.983499999999999</v>
      </c>
      <c r="R1074" s="184">
        <v>28.993099999999998</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44438</v>
      </c>
      <c r="E1075" s="184">
        <v>488.25147335297299</v>
      </c>
      <c r="F1075" s="184">
        <v>1.4519</v>
      </c>
      <c r="G1075" s="184">
        <v>1.4519</v>
      </c>
      <c r="H1075" s="184">
        <v>2.7271000000000001</v>
      </c>
      <c r="I1075" s="184">
        <v>2.3464999999999998</v>
      </c>
      <c r="J1075" s="184">
        <v>5.8390000000000004</v>
      </c>
      <c r="K1075" s="184">
        <v>11.2296</v>
      </c>
      <c r="L1075" s="184">
        <v>18.394400000000001</v>
      </c>
      <c r="M1075" s="184">
        <v>33.416800000000002</v>
      </c>
      <c r="N1075" s="184">
        <v>48.253900000000002</v>
      </c>
      <c r="O1075" s="184">
        <v>14.6069</v>
      </c>
      <c r="P1075" s="184">
        <v>13.942500000000001</v>
      </c>
      <c r="Q1075" s="184">
        <v>18.6968</v>
      </c>
      <c r="R1075" s="184">
        <v>26.954899999999999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44438</v>
      </c>
      <c r="E1076" s="184">
        <v>110.43369336963001</v>
      </c>
      <c r="F1076" s="184">
        <v>1.4634</v>
      </c>
      <c r="G1076" s="184">
        <v>1.4634</v>
      </c>
      <c r="H1076" s="184">
        <v>2.7490999999999999</v>
      </c>
      <c r="I1076" s="184">
        <v>2.3944999999999999</v>
      </c>
      <c r="J1076" s="184">
        <v>5.9488000000000003</v>
      </c>
      <c r="K1076" s="184">
        <v>11.5733</v>
      </c>
      <c r="L1076" s="184">
        <v>19.1235</v>
      </c>
      <c r="M1076" s="184">
        <v>34.633499999999998</v>
      </c>
      <c r="N1076" s="184">
        <v>50.032499999999999</v>
      </c>
      <c r="O1076" s="184">
        <v>15.9093</v>
      </c>
      <c r="P1076" s="184">
        <v>15.311</v>
      </c>
      <c r="Q1076" s="184">
        <v>15.5083</v>
      </c>
      <c r="R1076" s="184">
        <v>28.4238</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44438</v>
      </c>
      <c r="E1077" s="184">
        <v>42.575000000000003</v>
      </c>
      <c r="F1077" s="184">
        <v>1.6183000000000001</v>
      </c>
      <c r="G1077" s="184">
        <v>1.6183000000000001</v>
      </c>
      <c r="H1077" s="184">
        <v>3.3675000000000002</v>
      </c>
      <c r="I1077" s="184">
        <v>2.3191999999999999</v>
      </c>
      <c r="J1077" s="184">
        <v>5.5587</v>
      </c>
      <c r="K1077" s="184">
        <v>10.673500000000001</v>
      </c>
      <c r="L1077" s="184">
        <v>17.535799999999998</v>
      </c>
      <c r="M1077" s="184">
        <v>31.860099999999999</v>
      </c>
      <c r="N1077" s="184">
        <v>45.168399999999998</v>
      </c>
      <c r="O1077" s="184">
        <v>14.098800000000001</v>
      </c>
      <c r="P1077" s="184">
        <v>13.6235</v>
      </c>
      <c r="Q1077" s="184">
        <v>14.698499999999999</v>
      </c>
      <c r="R1077" s="184">
        <v>23.901499999999999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44438</v>
      </c>
      <c r="E1078" s="184">
        <v>39.856000000000002</v>
      </c>
      <c r="F1078" s="184">
        <v>1.6113</v>
      </c>
      <c r="G1078" s="184">
        <v>1.6113</v>
      </c>
      <c r="H1078" s="184">
        <v>3.3502999999999998</v>
      </c>
      <c r="I1078" s="184">
        <v>2.2814000000000001</v>
      </c>
      <c r="J1078" s="184">
        <v>5.4725999999999999</v>
      </c>
      <c r="K1078" s="184">
        <v>10.401400000000001</v>
      </c>
      <c r="L1078" s="184">
        <v>16.979199999999999</v>
      </c>
      <c r="M1078" s="184">
        <v>30.950199999999999</v>
      </c>
      <c r="N1078" s="184">
        <v>43.8429</v>
      </c>
      <c r="O1078" s="184">
        <v>13.1051</v>
      </c>
      <c r="P1078" s="184">
        <v>12.682</v>
      </c>
      <c r="Q1078" s="184">
        <v>10.488300000000001</v>
      </c>
      <c r="R1078" s="184">
        <v>22.802600000000002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44438</v>
      </c>
      <c r="E1079" s="184">
        <v>44.3207232526578</v>
      </c>
      <c r="F1079" s="184">
        <v>1.4515</v>
      </c>
      <c r="G1079" s="184">
        <v>1.4515</v>
      </c>
      <c r="H1079" s="184">
        <v>2.9935</v>
      </c>
      <c r="I1079" s="184">
        <v>3.3086000000000002</v>
      </c>
      <c r="J1079" s="184">
        <v>7.2412999999999998</v>
      </c>
      <c r="K1079" s="184">
        <v>12.473699999999999</v>
      </c>
      <c r="L1079" s="184">
        <v>19.015899999999998</v>
      </c>
      <c r="M1079" s="184">
        <v>29.296500000000002</v>
      </c>
      <c r="N1079" s="184">
        <v>44.521299999999997</v>
      </c>
      <c r="O1079" s="184">
        <v>13.903700000000001</v>
      </c>
      <c r="P1079" s="184">
        <v>12.984</v>
      </c>
      <c r="Q1079" s="184">
        <v>10.6013</v>
      </c>
      <c r="R1079" s="184">
        <v>23.472100000000001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44438</v>
      </c>
      <c r="E1080" s="184">
        <v>43.287500000000001</v>
      </c>
      <c r="F1080" s="184">
        <v>1.4631000000000001</v>
      </c>
      <c r="G1080" s="184">
        <v>1.4631000000000001</v>
      </c>
      <c r="H1080" s="184">
        <v>3.0211000000000001</v>
      </c>
      <c r="I1080" s="184">
        <v>3.3641999999999999</v>
      </c>
      <c r="J1080" s="184">
        <v>7.3788</v>
      </c>
      <c r="K1080" s="184">
        <v>12.9405</v>
      </c>
      <c r="L1080" s="184">
        <v>20.003699999999998</v>
      </c>
      <c r="M1080" s="184">
        <v>30.802399999999999</v>
      </c>
      <c r="N1080" s="184">
        <v>46.596699999999998</v>
      </c>
      <c r="O1080" s="184">
        <v>15.1998</v>
      </c>
      <c r="P1080" s="184">
        <v>14.270200000000001</v>
      </c>
      <c r="Q1080" s="184">
        <v>14.471299999999999</v>
      </c>
      <c r="R1080" s="184">
        <v>24.910499999999999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44438</v>
      </c>
      <c r="E1081" s="184">
        <v>15.7616</v>
      </c>
      <c r="F1081" s="184">
        <v>1.3515999999999999</v>
      </c>
      <c r="G1081" s="184">
        <v>1.3515999999999999</v>
      </c>
      <c r="H1081" s="184">
        <v>2.4211999999999998</v>
      </c>
      <c r="I1081" s="184">
        <v>1.115</v>
      </c>
      <c r="J1081" s="184">
        <v>4.7853000000000003</v>
      </c>
      <c r="K1081" s="184">
        <v>8.6295000000000002</v>
      </c>
      <c r="L1081" s="184">
        <v>17.107399999999998</v>
      </c>
      <c r="M1081" s="184">
        <v>36.654600000000002</v>
      </c>
      <c r="N1081" s="184">
        <v>51.424300000000002</v>
      </c>
      <c r="O1081" s="184"/>
      <c r="P1081" s="184"/>
      <c r="Q1081" s="184">
        <v>20.289300000000001</v>
      </c>
      <c r="R1081" s="184">
        <v>26.450399999999998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44438</v>
      </c>
      <c r="E1082" s="184">
        <v>15.045</v>
      </c>
      <c r="F1082" s="184">
        <v>1.3376999999999999</v>
      </c>
      <c r="G1082" s="184">
        <v>1.3376999999999999</v>
      </c>
      <c r="H1082" s="184">
        <v>2.3887</v>
      </c>
      <c r="I1082" s="184">
        <v>1.0518000000000001</v>
      </c>
      <c r="J1082" s="184">
        <v>4.6390000000000002</v>
      </c>
      <c r="K1082" s="184">
        <v>8.1417000000000002</v>
      </c>
      <c r="L1082" s="184">
        <v>16.0808</v>
      </c>
      <c r="M1082" s="184">
        <v>34.871000000000002</v>
      </c>
      <c r="N1082" s="184">
        <v>48.7851</v>
      </c>
      <c r="O1082" s="184"/>
      <c r="P1082" s="184"/>
      <c r="Q1082" s="184">
        <v>18.0382</v>
      </c>
      <c r="R1082" s="184">
        <v>24.143699999999999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44438</v>
      </c>
      <c r="E1083" s="184">
        <v>82.783000000000001</v>
      </c>
      <c r="F1083" s="184">
        <v>1.5929</v>
      </c>
      <c r="G1083" s="184">
        <v>1.5929</v>
      </c>
      <c r="H1083" s="184">
        <v>3.0626000000000002</v>
      </c>
      <c r="I1083" s="184">
        <v>2.3262999999999998</v>
      </c>
      <c r="J1083" s="184">
        <v>5.6782000000000004</v>
      </c>
      <c r="K1083" s="184">
        <v>11.811500000000001</v>
      </c>
      <c r="L1083" s="184">
        <v>17.728300000000001</v>
      </c>
      <c r="M1083" s="184">
        <v>33.518799999999999</v>
      </c>
      <c r="N1083" s="184">
        <v>45.498800000000003</v>
      </c>
      <c r="O1083" s="184">
        <v>15.699199999999999</v>
      </c>
      <c r="P1083" s="184">
        <v>16.972100000000001</v>
      </c>
      <c r="Q1083" s="184">
        <v>18.646799999999999</v>
      </c>
      <c r="R1083" s="184">
        <v>25.8752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44438</v>
      </c>
      <c r="E1084" s="184">
        <v>76.367000000000004</v>
      </c>
      <c r="F1084" s="184">
        <v>1.5843</v>
      </c>
      <c r="G1084" s="184">
        <v>1.5843</v>
      </c>
      <c r="H1084" s="184">
        <v>3.0413000000000001</v>
      </c>
      <c r="I1084" s="184">
        <v>2.2835999999999999</v>
      </c>
      <c r="J1084" s="184">
        <v>5.5814000000000004</v>
      </c>
      <c r="K1084" s="184">
        <v>11.502599999999999</v>
      </c>
      <c r="L1084" s="184">
        <v>17.0806</v>
      </c>
      <c r="M1084" s="184">
        <v>32.423000000000002</v>
      </c>
      <c r="N1084" s="184">
        <v>43.912199999999999</v>
      </c>
      <c r="O1084" s="184">
        <v>14.449299999999999</v>
      </c>
      <c r="P1084" s="184">
        <v>15.8668</v>
      </c>
      <c r="Q1084" s="184">
        <v>16.364699999999999</v>
      </c>
      <c r="R1084" s="184">
        <v>24.5059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44438</v>
      </c>
      <c r="E1085" s="184">
        <v>33.386099999999999</v>
      </c>
      <c r="F1085" s="184">
        <v>1.4641999999999999</v>
      </c>
      <c r="G1085" s="184">
        <v>1.4641999999999999</v>
      </c>
      <c r="H1085" s="184">
        <v>2.9098000000000002</v>
      </c>
      <c r="I1085" s="184">
        <v>1.6855</v>
      </c>
      <c r="J1085" s="184">
        <v>5.8730000000000002</v>
      </c>
      <c r="K1085" s="184">
        <v>11.271100000000001</v>
      </c>
      <c r="L1085" s="184">
        <v>16.770099999999999</v>
      </c>
      <c r="M1085" s="184">
        <v>32.1965</v>
      </c>
      <c r="N1085" s="184">
        <v>45.350299999999997</v>
      </c>
      <c r="O1085" s="184">
        <v>12.0503</v>
      </c>
      <c r="P1085" s="184">
        <v>12.4261</v>
      </c>
      <c r="Q1085" s="184">
        <v>12.9099</v>
      </c>
      <c r="R1085" s="184">
        <v>23.315300000000001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44438</v>
      </c>
      <c r="E1086" s="184">
        <v>37.783000000000001</v>
      </c>
      <c r="F1086" s="184">
        <v>1.4829000000000001</v>
      </c>
      <c r="G1086" s="184">
        <v>1.4829000000000001</v>
      </c>
      <c r="H1086" s="184">
        <v>2.9538000000000002</v>
      </c>
      <c r="I1086" s="184">
        <v>1.7728999999999999</v>
      </c>
      <c r="J1086" s="184">
        <v>6.0747999999999998</v>
      </c>
      <c r="K1086" s="184">
        <v>11.8939</v>
      </c>
      <c r="L1086" s="184">
        <v>18.0793</v>
      </c>
      <c r="M1086" s="184">
        <v>34.392099999999999</v>
      </c>
      <c r="N1086" s="184">
        <v>48.36</v>
      </c>
      <c r="O1086" s="184">
        <v>14.074400000000001</v>
      </c>
      <c r="P1086" s="184">
        <v>14.1876</v>
      </c>
      <c r="Q1086" s="184">
        <v>14.3248</v>
      </c>
      <c r="R1086" s="184">
        <v>25.555499999999999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44438</v>
      </c>
      <c r="E1087" s="184">
        <v>47.656399999999998</v>
      </c>
      <c r="F1087" s="184">
        <v>1.5104</v>
      </c>
      <c r="G1087" s="184">
        <v>1.5104</v>
      </c>
      <c r="H1087" s="184">
        <v>3.1861000000000002</v>
      </c>
      <c r="I1087" s="184">
        <v>1.7716000000000001</v>
      </c>
      <c r="J1087" s="184">
        <v>5.6641000000000004</v>
      </c>
      <c r="K1087" s="184">
        <v>10.6374</v>
      </c>
      <c r="L1087" s="184">
        <v>16.0794</v>
      </c>
      <c r="M1087" s="184">
        <v>38.966700000000003</v>
      </c>
      <c r="N1087" s="184">
        <v>47.065899999999999</v>
      </c>
      <c r="O1087" s="184">
        <v>10.784800000000001</v>
      </c>
      <c r="P1087" s="184">
        <v>13.2484</v>
      </c>
      <c r="Q1087" s="184">
        <v>11.7357</v>
      </c>
      <c r="R1087" s="184">
        <v>22.648900000000001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44438</v>
      </c>
      <c r="E1088" s="184">
        <v>51.427799999999998</v>
      </c>
      <c r="F1088" s="184">
        <v>1.5165999999999999</v>
      </c>
      <c r="G1088" s="184">
        <v>1.5165999999999999</v>
      </c>
      <c r="H1088" s="184">
        <v>3.2002999999999999</v>
      </c>
      <c r="I1088" s="184">
        <v>1.8017000000000001</v>
      </c>
      <c r="J1088" s="184">
        <v>5.7332000000000001</v>
      </c>
      <c r="K1088" s="184">
        <v>10.858499999999999</v>
      </c>
      <c r="L1088" s="184">
        <v>16.5656</v>
      </c>
      <c r="M1088" s="184">
        <v>39.7973</v>
      </c>
      <c r="N1088" s="184">
        <v>48.256100000000004</v>
      </c>
      <c r="O1088" s="184">
        <v>11.7453</v>
      </c>
      <c r="P1088" s="184">
        <v>14.334099999999999</v>
      </c>
      <c r="Q1088" s="184">
        <v>15.6557</v>
      </c>
      <c r="R1088" s="184">
        <v>23.686900000000001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44438</v>
      </c>
      <c r="E1089" s="184">
        <v>246.26</v>
      </c>
      <c r="F1089" s="184">
        <v>1.3582000000000001</v>
      </c>
      <c r="G1089" s="184">
        <v>1.3582000000000001</v>
      </c>
      <c r="H1089" s="184">
        <v>2.8397000000000001</v>
      </c>
      <c r="I1089" s="184">
        <v>1.8233999999999999</v>
      </c>
      <c r="J1089" s="184">
        <v>5.9318999999999997</v>
      </c>
      <c r="K1089" s="184">
        <v>9.0949000000000009</v>
      </c>
      <c r="L1089" s="184">
        <v>17.004799999999999</v>
      </c>
      <c r="M1089" s="184">
        <v>30.0623</v>
      </c>
      <c r="N1089" s="184">
        <v>44.9953</v>
      </c>
      <c r="O1089" s="184">
        <v>12.8863</v>
      </c>
      <c r="P1089" s="184">
        <v>12.5829</v>
      </c>
      <c r="Q1089" s="184">
        <v>18.8032</v>
      </c>
      <c r="R1089" s="184">
        <v>22.815899999999999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44438</v>
      </c>
      <c r="E1090" s="184">
        <v>275.54000000000002</v>
      </c>
      <c r="F1090" s="184">
        <v>1.3686</v>
      </c>
      <c r="G1090" s="184">
        <v>1.3686</v>
      </c>
      <c r="H1090" s="184">
        <v>2.8672</v>
      </c>
      <c r="I1090" s="184">
        <v>1.8819999999999999</v>
      </c>
      <c r="J1090" s="184">
        <v>6.0667</v>
      </c>
      <c r="K1090" s="184">
        <v>9.5237999999999996</v>
      </c>
      <c r="L1090" s="184">
        <v>17.903300000000002</v>
      </c>
      <c r="M1090" s="184">
        <v>31.572900000000001</v>
      </c>
      <c r="N1090" s="184">
        <v>47.213799999999999</v>
      </c>
      <c r="O1090" s="184">
        <v>14.474600000000001</v>
      </c>
      <c r="P1090" s="184">
        <v>14.2575</v>
      </c>
      <c r="Q1090" s="184">
        <v>15.697800000000001</v>
      </c>
      <c r="R1090" s="184">
        <v>24.608000000000001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44438</v>
      </c>
      <c r="E1091" s="184">
        <v>14.46</v>
      </c>
      <c r="F1091" s="184">
        <v>1.4737</v>
      </c>
      <c r="G1091" s="184">
        <v>1.4737</v>
      </c>
      <c r="H1091" s="184">
        <v>2.6989000000000001</v>
      </c>
      <c r="I1091" s="184">
        <v>1.9745999999999999</v>
      </c>
      <c r="J1091" s="184">
        <v>5.6245000000000003</v>
      </c>
      <c r="K1091" s="184">
        <v>11.402200000000001</v>
      </c>
      <c r="L1091" s="184">
        <v>18.719200000000001</v>
      </c>
      <c r="M1091" s="184">
        <v>32.0548</v>
      </c>
      <c r="N1091" s="184"/>
      <c r="O1091" s="184"/>
      <c r="P1091" s="184"/>
      <c r="Q1091" s="184">
        <v>44.6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44438</v>
      </c>
      <c r="E1092" s="184">
        <v>14.2</v>
      </c>
      <c r="F1092" s="184">
        <v>1.4286000000000001</v>
      </c>
      <c r="G1092" s="184">
        <v>1.4286000000000001</v>
      </c>
      <c r="H1092" s="184">
        <v>2.6012</v>
      </c>
      <c r="I1092" s="184">
        <v>1.8651</v>
      </c>
      <c r="J1092" s="184">
        <v>5.4195000000000002</v>
      </c>
      <c r="K1092" s="184">
        <v>10.7644</v>
      </c>
      <c r="L1092" s="184">
        <v>17.549700000000001</v>
      </c>
      <c r="M1092" s="184">
        <v>29.9177</v>
      </c>
      <c r="N1092" s="184"/>
      <c r="O1092" s="184"/>
      <c r="P1092" s="184"/>
      <c r="Q1092" s="184">
        <v>42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44438</v>
      </c>
      <c r="E1093" s="184">
        <v>63.522300000000001</v>
      </c>
      <c r="F1093" s="184">
        <v>1.5991</v>
      </c>
      <c r="G1093" s="184">
        <v>1.5991</v>
      </c>
      <c r="H1093" s="184">
        <v>3.3637999999999999</v>
      </c>
      <c r="I1093" s="184">
        <v>1.7575000000000001</v>
      </c>
      <c r="J1093" s="184">
        <v>4.8346</v>
      </c>
      <c r="K1093" s="184">
        <v>9.5103000000000009</v>
      </c>
      <c r="L1093" s="184">
        <v>14.378500000000001</v>
      </c>
      <c r="M1093" s="184">
        <v>31.506599999999999</v>
      </c>
      <c r="N1093" s="184">
        <v>47.716700000000003</v>
      </c>
      <c r="O1093" s="184">
        <v>14.669499999999999</v>
      </c>
      <c r="P1093" s="184">
        <v>13.935600000000001</v>
      </c>
      <c r="Q1093" s="184">
        <v>16.6526</v>
      </c>
      <c r="R1093" s="184">
        <v>25.730399999999999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44438</v>
      </c>
      <c r="E1094" s="184">
        <v>58.947299999999998</v>
      </c>
      <c r="F1094" s="184">
        <v>1.5932999999999999</v>
      </c>
      <c r="G1094" s="184">
        <v>1.5932999999999999</v>
      </c>
      <c r="H1094" s="184">
        <v>3.3504999999999998</v>
      </c>
      <c r="I1094" s="184">
        <v>1.7305999999999999</v>
      </c>
      <c r="J1094" s="184">
        <v>4.7718999999999996</v>
      </c>
      <c r="K1094" s="184">
        <v>9.3081999999999994</v>
      </c>
      <c r="L1094" s="184">
        <v>13.942399999999999</v>
      </c>
      <c r="M1094" s="184">
        <v>30.755700000000001</v>
      </c>
      <c r="N1094" s="184">
        <v>46.625999999999998</v>
      </c>
      <c r="O1094" s="184">
        <v>13.792199999999999</v>
      </c>
      <c r="P1094" s="184">
        <v>12.9032</v>
      </c>
      <c r="Q1094" s="184">
        <v>12.0284</v>
      </c>
      <c r="R1094" s="184">
        <v>24.771999999999998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44438</v>
      </c>
      <c r="E1095" s="184">
        <v>14.827999999999999</v>
      </c>
      <c r="F1095" s="184">
        <v>1.2626999999999999</v>
      </c>
      <c r="G1095" s="184">
        <v>1.2626999999999999</v>
      </c>
      <c r="H1095" s="184">
        <v>2.9628999999999999</v>
      </c>
      <c r="I1095" s="184">
        <v>2.9701</v>
      </c>
      <c r="J1095" s="184">
        <v>6.7054</v>
      </c>
      <c r="K1095" s="184">
        <v>13.177899999999999</v>
      </c>
      <c r="L1095" s="184">
        <v>20.949100000000001</v>
      </c>
      <c r="M1095" s="184">
        <v>36.245399999999997</v>
      </c>
      <c r="N1095" s="184"/>
      <c r="O1095" s="184"/>
      <c r="P1095" s="184"/>
      <c r="Q1095" s="184">
        <v>48.28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44438</v>
      </c>
      <c r="E1096" s="184">
        <v>14.569000000000001</v>
      </c>
      <c r="F1096" s="184">
        <v>1.246</v>
      </c>
      <c r="G1096" s="184">
        <v>1.246</v>
      </c>
      <c r="H1096" s="184">
        <v>2.9239999999999999</v>
      </c>
      <c r="I1096" s="184">
        <v>2.8921000000000001</v>
      </c>
      <c r="J1096" s="184">
        <v>6.5258000000000003</v>
      </c>
      <c r="K1096" s="184">
        <v>12.6037</v>
      </c>
      <c r="L1096" s="184">
        <v>19.736999999999998</v>
      </c>
      <c r="M1096" s="184">
        <v>34.226999999999997</v>
      </c>
      <c r="N1096" s="184"/>
      <c r="O1096" s="184"/>
      <c r="P1096" s="184"/>
      <c r="Q1096" s="184">
        <v>45.69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44438</v>
      </c>
      <c r="E1097" s="184">
        <v>704.74054147962204</v>
      </c>
      <c r="F1097" s="184">
        <v>1.4516</v>
      </c>
      <c r="G1097" s="184">
        <v>1.4516</v>
      </c>
      <c r="H1097" s="184">
        <v>2.7221000000000002</v>
      </c>
      <c r="I1097" s="184">
        <v>1.3556999999999999</v>
      </c>
      <c r="J1097" s="184">
        <v>5.4409000000000001</v>
      </c>
      <c r="K1097" s="184">
        <v>10.615600000000001</v>
      </c>
      <c r="L1097" s="184">
        <v>18.064</v>
      </c>
      <c r="M1097" s="184">
        <v>38.679000000000002</v>
      </c>
      <c r="N1097" s="184">
        <v>50.385899999999999</v>
      </c>
      <c r="O1097" s="184">
        <v>12.854200000000001</v>
      </c>
      <c r="P1097" s="184">
        <v>12.5891</v>
      </c>
      <c r="Q1097" s="184">
        <v>20.007200000000001</v>
      </c>
      <c r="R1097" s="184">
        <v>23.198699999999999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44438</v>
      </c>
      <c r="E1098" s="184">
        <v>354.56630000000001</v>
      </c>
      <c r="F1098" s="184">
        <v>1.4573</v>
      </c>
      <c r="G1098" s="184">
        <v>1.4573</v>
      </c>
      <c r="H1098" s="184">
        <v>2.7361</v>
      </c>
      <c r="I1098" s="184">
        <v>1.3838999999999999</v>
      </c>
      <c r="J1098" s="184">
        <v>5.5042999999999997</v>
      </c>
      <c r="K1098" s="184">
        <v>10.8117</v>
      </c>
      <c r="L1098" s="184">
        <v>18.4832</v>
      </c>
      <c r="M1098" s="184">
        <v>39.451900000000002</v>
      </c>
      <c r="N1098" s="184">
        <v>51.526800000000001</v>
      </c>
      <c r="O1098" s="184">
        <v>13.8361</v>
      </c>
      <c r="P1098" s="184">
        <v>13.9171</v>
      </c>
      <c r="Q1098" s="184">
        <v>14.6311</v>
      </c>
      <c r="R1098" s="184">
        <v>24.1769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44438</v>
      </c>
      <c r="E1099" s="184">
        <v>106</v>
      </c>
      <c r="F1099" s="184">
        <v>1.4644999999999999</v>
      </c>
      <c r="G1099" s="184">
        <v>1.4644999999999999</v>
      </c>
      <c r="H1099" s="184">
        <v>3.3742999999999999</v>
      </c>
      <c r="I1099" s="184">
        <v>1.3093999999999999</v>
      </c>
      <c r="J1099" s="184">
        <v>4.3307000000000002</v>
      </c>
      <c r="K1099" s="184">
        <v>7.6688999999999998</v>
      </c>
      <c r="L1099" s="184">
        <v>15.7079</v>
      </c>
      <c r="M1099" s="184">
        <v>26.7791</v>
      </c>
      <c r="N1099" s="184">
        <v>38.998199999999997</v>
      </c>
      <c r="O1099" s="184">
        <v>9.4436999999999998</v>
      </c>
      <c r="P1099" s="184">
        <v>9.3856999999999999</v>
      </c>
      <c r="Q1099" s="184">
        <v>10.609400000000001</v>
      </c>
      <c r="R1099" s="184">
        <v>19.093699999999998</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44438</v>
      </c>
      <c r="E1100" s="184">
        <v>134.16</v>
      </c>
      <c r="F1100" s="184">
        <v>1.4723999999999999</v>
      </c>
      <c r="G1100" s="184">
        <v>1.4723999999999999</v>
      </c>
      <c r="H1100" s="184">
        <v>3.3803000000000001</v>
      </c>
      <c r="I1100" s="184">
        <v>1.3190999999999999</v>
      </c>
      <c r="J1100" s="184">
        <v>4.3342999999999998</v>
      </c>
      <c r="K1100" s="184">
        <v>7.6609999999999996</v>
      </c>
      <c r="L1100" s="184">
        <v>15.6685</v>
      </c>
      <c r="M1100" s="184">
        <v>26.7254</v>
      </c>
      <c r="N1100" s="184">
        <v>38.901200000000003</v>
      </c>
      <c r="O1100" s="184">
        <v>9.1917000000000009</v>
      </c>
      <c r="P1100" s="184">
        <v>8.9702999999999999</v>
      </c>
      <c r="Q1100" s="184">
        <v>10.285600000000001</v>
      </c>
      <c r="R1100" s="184">
        <v>18.9085</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44438</v>
      </c>
      <c r="E1101" s="184">
        <v>16.489999999999998</v>
      </c>
      <c r="F1101" s="184">
        <v>1.4145000000000001</v>
      </c>
      <c r="G1101" s="184">
        <v>1.4145000000000001</v>
      </c>
      <c r="H1101" s="184">
        <v>2.8696000000000002</v>
      </c>
      <c r="I1101" s="184">
        <v>2.2953000000000001</v>
      </c>
      <c r="J1101" s="184">
        <v>6.6623999999999999</v>
      </c>
      <c r="K1101" s="184">
        <v>11.7209</v>
      </c>
      <c r="L1101" s="184">
        <v>18.038699999999999</v>
      </c>
      <c r="M1101" s="184">
        <v>32.7697</v>
      </c>
      <c r="N1101" s="184">
        <v>46.187899999999999</v>
      </c>
      <c r="O1101" s="184">
        <v>13.8512</v>
      </c>
      <c r="P1101" s="184"/>
      <c r="Q1101" s="184">
        <v>12.3146</v>
      </c>
      <c r="R1101" s="184">
        <v>24.923999999999999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44438</v>
      </c>
      <c r="E1102" s="184">
        <v>16</v>
      </c>
      <c r="F1102" s="184">
        <v>1.3942000000000001</v>
      </c>
      <c r="G1102" s="184">
        <v>1.3942000000000001</v>
      </c>
      <c r="H1102" s="184">
        <v>2.8277999999999999</v>
      </c>
      <c r="I1102" s="184">
        <v>2.3018000000000001</v>
      </c>
      <c r="J1102" s="184">
        <v>6.5956000000000001</v>
      </c>
      <c r="K1102" s="184">
        <v>11.4983</v>
      </c>
      <c r="L1102" s="184">
        <v>17.647099999999998</v>
      </c>
      <c r="M1102" s="184">
        <v>32.122199999999999</v>
      </c>
      <c r="N1102" s="184">
        <v>45.322400000000002</v>
      </c>
      <c r="O1102" s="184">
        <v>13.2218</v>
      </c>
      <c r="P1102" s="184"/>
      <c r="Q1102" s="184">
        <v>11.5307</v>
      </c>
      <c r="R1102" s="184">
        <v>24.177199999999999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44438</v>
      </c>
      <c r="E1103" s="184">
        <v>199.55529999999999</v>
      </c>
      <c r="F1103" s="184">
        <v>1.6496</v>
      </c>
      <c r="G1103" s="184">
        <v>1.6496</v>
      </c>
      <c r="H1103" s="184">
        <v>2.78</v>
      </c>
      <c r="I1103" s="184">
        <v>2.4055</v>
      </c>
      <c r="J1103" s="184">
        <v>6.0993000000000004</v>
      </c>
      <c r="K1103" s="184">
        <v>11.719799999999999</v>
      </c>
      <c r="L1103" s="184">
        <v>19.616099999999999</v>
      </c>
      <c r="M1103" s="184">
        <v>33.822000000000003</v>
      </c>
      <c r="N1103" s="184">
        <v>49.099400000000003</v>
      </c>
      <c r="O1103" s="184">
        <v>15.376099999999999</v>
      </c>
      <c r="P1103" s="184">
        <v>15.3279</v>
      </c>
      <c r="Q1103" s="184">
        <v>15.332599999999999</v>
      </c>
      <c r="R1103" s="184">
        <v>27.704899999999999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44438</v>
      </c>
      <c r="E1104" s="184">
        <v>89.570096875017597</v>
      </c>
      <c r="F1104" s="184">
        <v>1.6494</v>
      </c>
      <c r="G1104" s="184">
        <v>1.6494</v>
      </c>
      <c r="H1104" s="184">
        <v>2.7799</v>
      </c>
      <c r="I1104" s="184">
        <v>2.4055</v>
      </c>
      <c r="J1104" s="184">
        <v>6.1017000000000001</v>
      </c>
      <c r="K1104" s="184">
        <v>11.722300000000001</v>
      </c>
      <c r="L1104" s="184">
        <v>19.6187</v>
      </c>
      <c r="M1104" s="184">
        <v>33.825099999999999</v>
      </c>
      <c r="N1104" s="184">
        <v>49.103099999999998</v>
      </c>
      <c r="O1104" s="184">
        <v>14.847799999999999</v>
      </c>
      <c r="P1104" s="184">
        <v>15.0107</v>
      </c>
      <c r="Q1104" s="184">
        <v>15.149699999999999</v>
      </c>
      <c r="R1104" s="184">
        <v>27.399799999999999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44438</v>
      </c>
      <c r="E1105" s="184">
        <v>188.34809999999999</v>
      </c>
      <c r="F1105" s="184">
        <v>1.6427</v>
      </c>
      <c r="G1105" s="184">
        <v>1.6427</v>
      </c>
      <c r="H1105" s="184">
        <v>2.7623000000000002</v>
      </c>
      <c r="I1105" s="184">
        <v>2.3711000000000002</v>
      </c>
      <c r="J1105" s="184">
        <v>6.0129999999999999</v>
      </c>
      <c r="K1105" s="184">
        <v>11.452500000000001</v>
      </c>
      <c r="L1105" s="184">
        <v>19.0564</v>
      </c>
      <c r="M1105" s="184">
        <v>32.901800000000001</v>
      </c>
      <c r="N1105" s="184">
        <v>47.680700000000002</v>
      </c>
      <c r="O1105" s="184">
        <v>14.367100000000001</v>
      </c>
      <c r="P1105" s="184">
        <v>14.3658</v>
      </c>
      <c r="Q1105" s="184">
        <v>13.9476</v>
      </c>
      <c r="R1105" s="184">
        <v>26.563600000000001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44438</v>
      </c>
      <c r="E1106" s="184">
        <v>926.84632853392998</v>
      </c>
      <c r="F1106" s="184">
        <v>1.6427</v>
      </c>
      <c r="G1106" s="184">
        <v>1.6427</v>
      </c>
      <c r="H1106" s="184">
        <v>2.7623000000000002</v>
      </c>
      <c r="I1106" s="184">
        <v>2.3708999999999998</v>
      </c>
      <c r="J1106" s="184">
        <v>6.0128000000000004</v>
      </c>
      <c r="K1106" s="184">
        <v>11.452299999999999</v>
      </c>
      <c r="L1106" s="184">
        <v>19.0564</v>
      </c>
      <c r="M1106" s="184">
        <v>32.901699999999998</v>
      </c>
      <c r="N1106" s="184">
        <v>47.680999999999997</v>
      </c>
      <c r="O1106" s="184">
        <v>13.6633</v>
      </c>
      <c r="P1106" s="184">
        <v>13.9428</v>
      </c>
      <c r="Q1106" s="184">
        <v>13.858000000000001</v>
      </c>
      <c r="R1106" s="184">
        <v>25.985600000000002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1.468385507246377</v>
      </c>
      <c r="G1107" s="186">
        <v>1.468385507246377</v>
      </c>
      <c r="H1107" s="186">
        <v>2.9418594202898563</v>
      </c>
      <c r="I1107" s="186">
        <v>2.0381144927536234</v>
      </c>
      <c r="J1107" s="186">
        <v>5.63631884057971</v>
      </c>
      <c r="K1107" s="186">
        <v>10.626128985507249</v>
      </c>
      <c r="L1107" s="186">
        <v>17.254691304347826</v>
      </c>
      <c r="M1107" s="186">
        <v>32.367874626865671</v>
      </c>
      <c r="N1107" s="186">
        <v>45.772955555555562</v>
      </c>
      <c r="O1107" s="186">
        <v>13.694949180327869</v>
      </c>
      <c r="P1107" s="186">
        <v>13.782276271186445</v>
      </c>
      <c r="Q1107" s="186">
        <v>16.922099999999997</v>
      </c>
      <c r="R1107" s="186">
        <v>24.656285714285705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1.4644999999999999</v>
      </c>
      <c r="G1108" s="186">
        <v>1.4644999999999999</v>
      </c>
      <c r="H1108" s="186">
        <v>2.9098000000000002</v>
      </c>
      <c r="I1108" s="186">
        <v>2.0225</v>
      </c>
      <c r="J1108" s="186">
        <v>5.7701000000000002</v>
      </c>
      <c r="K1108" s="186">
        <v>11.180999999999999</v>
      </c>
      <c r="L1108" s="186">
        <v>17.647099999999998</v>
      </c>
      <c r="M1108" s="186">
        <v>32.423000000000002</v>
      </c>
      <c r="N1108" s="186">
        <v>46.187899999999999</v>
      </c>
      <c r="O1108" s="186">
        <v>13.689299999999999</v>
      </c>
      <c r="P1108" s="186">
        <v>13.742900000000001</v>
      </c>
      <c r="Q1108" s="186">
        <v>15.332599999999999</v>
      </c>
      <c r="R1108" s="186">
        <v>24.709900000000001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44438</v>
      </c>
      <c r="E1111" s="184">
        <v>224.78553510201701</v>
      </c>
      <c r="F1111" s="184">
        <v>2.2252000000000001</v>
      </c>
      <c r="G1111" s="184">
        <v>2.7128999999999999</v>
      </c>
      <c r="H1111" s="184">
        <v>3.0668000000000002</v>
      </c>
      <c r="I1111" s="184">
        <v>3.1732</v>
      </c>
      <c r="J1111" s="184">
        <v>3.2298</v>
      </c>
      <c r="K1111" s="184">
        <v>3.2010000000000001</v>
      </c>
      <c r="L1111" s="184">
        <v>3.4077000000000002</v>
      </c>
      <c r="M1111" s="184">
        <v>3.3348</v>
      </c>
      <c r="N1111" s="184">
        <v>3.2944</v>
      </c>
      <c r="O1111" s="184">
        <v>5.1897000000000002</v>
      </c>
      <c r="P1111" s="184">
        <v>5.9465000000000003</v>
      </c>
      <c r="Q1111" s="184">
        <v>6.8666999999999998</v>
      </c>
      <c r="R1111" s="184">
        <v>4.1412000000000004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44438</v>
      </c>
      <c r="E1112" s="184">
        <v>333.7749</v>
      </c>
      <c r="F1112" s="184">
        <v>3.3683999999999998</v>
      </c>
      <c r="G1112" s="184">
        <v>3.1027999999999998</v>
      </c>
      <c r="H1112" s="184">
        <v>3.3031000000000001</v>
      </c>
      <c r="I1112" s="184">
        <v>3.3412000000000002</v>
      </c>
      <c r="J1112" s="184">
        <v>3.3738999999999999</v>
      </c>
      <c r="K1112" s="184">
        <v>3.3287</v>
      </c>
      <c r="L1112" s="184">
        <v>3.2627000000000002</v>
      </c>
      <c r="M1112" s="184">
        <v>3.1751</v>
      </c>
      <c r="N1112" s="184">
        <v>3.1968000000000001</v>
      </c>
      <c r="O1112" s="184">
        <v>5.2167000000000003</v>
      </c>
      <c r="P1112" s="184">
        <v>5.8902999999999999</v>
      </c>
      <c r="Q1112" s="184">
        <v>7.1589999999999998</v>
      </c>
      <c r="R1112" s="184">
        <v>4.1413000000000002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44438</v>
      </c>
      <c r="E1113" s="184">
        <v>336.19130000000001</v>
      </c>
      <c r="F1113" s="184">
        <v>3.4744999999999999</v>
      </c>
      <c r="G1113" s="184">
        <v>3.2109000000000001</v>
      </c>
      <c r="H1113" s="184">
        <v>3.4081999999999999</v>
      </c>
      <c r="I1113" s="184">
        <v>3.4462000000000002</v>
      </c>
      <c r="J1113" s="184">
        <v>3.4799000000000002</v>
      </c>
      <c r="K1113" s="184">
        <v>3.4413999999999998</v>
      </c>
      <c r="L1113" s="184">
        <v>3.3805999999999998</v>
      </c>
      <c r="M1113" s="184">
        <v>3.2906</v>
      </c>
      <c r="N1113" s="184">
        <v>3.3098999999999998</v>
      </c>
      <c r="O1113" s="184">
        <v>5.3205999999999998</v>
      </c>
      <c r="P1113" s="184">
        <v>5.9886999999999997</v>
      </c>
      <c r="Q1113" s="184">
        <v>7.2027000000000001</v>
      </c>
      <c r="R1113" s="184">
        <v>4.2487000000000004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44438</v>
      </c>
      <c r="E1114" s="184">
        <v>555.83989999999994</v>
      </c>
      <c r="F1114" s="184">
        <v>3.3624000000000001</v>
      </c>
      <c r="G1114" s="184">
        <v>3.1023999999999998</v>
      </c>
      <c r="H1114" s="184">
        <v>3.3022999999999998</v>
      </c>
      <c r="I1114" s="184">
        <v>3.3405999999999998</v>
      </c>
      <c r="J1114" s="184">
        <v>3.3736999999999999</v>
      </c>
      <c r="K1114" s="184">
        <v>3.3287</v>
      </c>
      <c r="L1114" s="184">
        <v>3.2627999999999999</v>
      </c>
      <c r="M1114" s="184">
        <v>3.1751</v>
      </c>
      <c r="N1114" s="184">
        <v>3.1968999999999999</v>
      </c>
      <c r="O1114" s="184">
        <v>5.2168999999999999</v>
      </c>
      <c r="P1114" s="184">
        <v>5.8905000000000003</v>
      </c>
      <c r="Q1114" s="184">
        <v>6.8898999999999999</v>
      </c>
      <c r="R1114" s="184">
        <v>4.1413000000000002</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44438</v>
      </c>
      <c r="E1115" s="184">
        <v>541.64509999999996</v>
      </c>
      <c r="F1115" s="184">
        <v>3.3628999999999998</v>
      </c>
      <c r="G1115" s="184">
        <v>3.1029</v>
      </c>
      <c r="H1115" s="184">
        <v>3.3020999999999998</v>
      </c>
      <c r="I1115" s="184">
        <v>3.3409</v>
      </c>
      <c r="J1115" s="184">
        <v>3.3738000000000001</v>
      </c>
      <c r="K1115" s="184">
        <v>3.3287</v>
      </c>
      <c r="L1115" s="184">
        <v>3.2627999999999999</v>
      </c>
      <c r="M1115" s="184">
        <v>3.1751</v>
      </c>
      <c r="N1115" s="184">
        <v>3.1968999999999999</v>
      </c>
      <c r="O1115" s="184">
        <v>5.2168999999999999</v>
      </c>
      <c r="P1115" s="184">
        <v>5.8905000000000003</v>
      </c>
      <c r="Q1115" s="184">
        <v>7.2237999999999998</v>
      </c>
      <c r="R1115" s="184">
        <v>4.1413000000000002</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44438</v>
      </c>
      <c r="E1116" s="184">
        <v>2316.6754999999998</v>
      </c>
      <c r="F1116" s="184">
        <v>3.4113000000000002</v>
      </c>
      <c r="G1116" s="184">
        <v>3.2002000000000002</v>
      </c>
      <c r="H1116" s="184">
        <v>3.3904999999999998</v>
      </c>
      <c r="I1116" s="184">
        <v>3.4363000000000001</v>
      </c>
      <c r="J1116" s="184">
        <v>3.4792999999999998</v>
      </c>
      <c r="K1116" s="184">
        <v>3.4401000000000002</v>
      </c>
      <c r="L1116" s="184">
        <v>3.3601999999999999</v>
      </c>
      <c r="M1116" s="184">
        <v>3.2696000000000001</v>
      </c>
      <c r="N1116" s="184">
        <v>3.2995999999999999</v>
      </c>
      <c r="O1116" s="184">
        <v>5.2657999999999996</v>
      </c>
      <c r="P1116" s="184">
        <v>5.9673999999999996</v>
      </c>
      <c r="Q1116" s="184">
        <v>7.1516999999999999</v>
      </c>
      <c r="R1116" s="184">
        <v>4.2127999999999997</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44438</v>
      </c>
      <c r="E1117" s="184">
        <v>2303.7628</v>
      </c>
      <c r="F1117" s="184">
        <v>3.3401000000000001</v>
      </c>
      <c r="G1117" s="184">
        <v>3.1294</v>
      </c>
      <c r="H1117" s="184">
        <v>3.3191000000000002</v>
      </c>
      <c r="I1117" s="184">
        <v>3.3650000000000002</v>
      </c>
      <c r="J1117" s="184">
        <v>3.4077999999999999</v>
      </c>
      <c r="K1117" s="184">
        <v>3.3683000000000001</v>
      </c>
      <c r="L1117" s="184">
        <v>3.2879999999999998</v>
      </c>
      <c r="M1117" s="184">
        <v>3.1970999999999998</v>
      </c>
      <c r="N1117" s="184">
        <v>3.2261000000000002</v>
      </c>
      <c r="O1117" s="184">
        <v>5.2020999999999997</v>
      </c>
      <c r="P1117" s="184">
        <v>5.9001000000000001</v>
      </c>
      <c r="Q1117" s="184">
        <v>7.2656000000000001</v>
      </c>
      <c r="R1117" s="184">
        <v>4.1454000000000004</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44438</v>
      </c>
      <c r="E1118" s="184">
        <v>2150.3389000000002</v>
      </c>
      <c r="F1118" s="184">
        <v>2.84</v>
      </c>
      <c r="G1118" s="184">
        <v>2.6293000000000002</v>
      </c>
      <c r="H1118" s="184">
        <v>2.8191999999999999</v>
      </c>
      <c r="I1118" s="184">
        <v>2.8645</v>
      </c>
      <c r="J1118" s="184">
        <v>2.9062999999999999</v>
      </c>
      <c r="K1118" s="184">
        <v>2.8643000000000001</v>
      </c>
      <c r="L1118" s="184">
        <v>2.7804000000000002</v>
      </c>
      <c r="M1118" s="184">
        <v>2.6861000000000002</v>
      </c>
      <c r="N1118" s="184">
        <v>2.7111999999999998</v>
      </c>
      <c r="O1118" s="184">
        <v>4.6908000000000003</v>
      </c>
      <c r="P1118" s="184">
        <v>5.3552</v>
      </c>
      <c r="Q1118" s="184">
        <v>6.88</v>
      </c>
      <c r="R1118" s="184">
        <v>3.6528</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44438</v>
      </c>
      <c r="E1119" s="184">
        <v>2383.1496999999999</v>
      </c>
      <c r="F1119" s="184">
        <v>2.9592999999999998</v>
      </c>
      <c r="G1119" s="184">
        <v>2.972</v>
      </c>
      <c r="H1119" s="184">
        <v>3.2092999999999998</v>
      </c>
      <c r="I1119" s="184">
        <v>3.2284000000000002</v>
      </c>
      <c r="J1119" s="184">
        <v>3.34</v>
      </c>
      <c r="K1119" s="184">
        <v>3.3723999999999998</v>
      </c>
      <c r="L1119" s="184">
        <v>3.3475999999999999</v>
      </c>
      <c r="M1119" s="184">
        <v>3.2467999999999999</v>
      </c>
      <c r="N1119" s="184">
        <v>3.2524999999999999</v>
      </c>
      <c r="O1119" s="184">
        <v>5.1586999999999996</v>
      </c>
      <c r="P1119" s="184">
        <v>5.8710000000000004</v>
      </c>
      <c r="Q1119" s="184">
        <v>7.1513999999999998</v>
      </c>
      <c r="R1119" s="184">
        <v>4.0980999999999996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44438</v>
      </c>
      <c r="E1120" s="184">
        <v>2403.0513000000001</v>
      </c>
      <c r="F1120" s="184">
        <v>3.0592999999999999</v>
      </c>
      <c r="G1120" s="184">
        <v>3.0720000000000001</v>
      </c>
      <c r="H1120" s="184">
        <v>3.3092000000000001</v>
      </c>
      <c r="I1120" s="184">
        <v>3.3285999999999998</v>
      </c>
      <c r="J1120" s="184">
        <v>3.4401999999999999</v>
      </c>
      <c r="K1120" s="184">
        <v>3.4733000000000001</v>
      </c>
      <c r="L1120" s="184">
        <v>3.4493</v>
      </c>
      <c r="M1120" s="184">
        <v>3.3492999999999999</v>
      </c>
      <c r="N1120" s="184">
        <v>3.3557999999999999</v>
      </c>
      <c r="O1120" s="184">
        <v>5.2625000000000002</v>
      </c>
      <c r="P1120" s="184">
        <v>5.9774000000000003</v>
      </c>
      <c r="Q1120" s="184">
        <v>7.1916000000000002</v>
      </c>
      <c r="R1120" s="184">
        <v>4.2022000000000004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44438</v>
      </c>
      <c r="E1121" s="184">
        <v>3506.7955000000002</v>
      </c>
      <c r="F1121" s="184">
        <v>2.9582999999999999</v>
      </c>
      <c r="G1121" s="184">
        <v>2.9712999999999998</v>
      </c>
      <c r="H1121" s="184">
        <v>3.2088999999999999</v>
      </c>
      <c r="I1121" s="184">
        <v>3.2282000000000002</v>
      </c>
      <c r="J1121" s="184">
        <v>3.3399000000000001</v>
      </c>
      <c r="K1121" s="184">
        <v>3.3725000000000001</v>
      </c>
      <c r="L1121" s="184">
        <v>3.3475999999999999</v>
      </c>
      <c r="M1121" s="184">
        <v>3.2467999999999999</v>
      </c>
      <c r="N1121" s="184">
        <v>3.2524999999999999</v>
      </c>
      <c r="O1121" s="184">
        <v>5.1586999999999996</v>
      </c>
      <c r="P1121" s="184">
        <v>5.8498999999999999</v>
      </c>
      <c r="Q1121" s="184">
        <v>6.6329000000000002</v>
      </c>
      <c r="R1121" s="184">
        <v>4.0980999999999996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44438</v>
      </c>
      <c r="E1122" s="184">
        <v>3184.4947000000002</v>
      </c>
      <c r="F1122" s="184">
        <v>3.3449</v>
      </c>
      <c r="G1122" s="184">
        <v>3.1703999999999999</v>
      </c>
      <c r="H1122" s="184">
        <v>3.2879999999999998</v>
      </c>
      <c r="I1122" s="184">
        <v>3.3155000000000001</v>
      </c>
      <c r="J1122" s="184">
        <v>3.3456999999999999</v>
      </c>
      <c r="K1122" s="184">
        <v>3.3582999999999998</v>
      </c>
      <c r="L1122" s="184">
        <v>3.3149999999999999</v>
      </c>
      <c r="M1122" s="184">
        <v>3.2734000000000001</v>
      </c>
      <c r="N1122" s="184">
        <v>3.2787999999999999</v>
      </c>
      <c r="O1122" s="184">
        <v>5.1787000000000001</v>
      </c>
      <c r="P1122" s="184">
        <v>5.8505000000000003</v>
      </c>
      <c r="Q1122" s="184">
        <v>7.0498000000000003</v>
      </c>
      <c r="R1122" s="184">
        <v>4.1162000000000001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44438</v>
      </c>
      <c r="E1123" s="184">
        <v>3211.7503000000002</v>
      </c>
      <c r="F1123" s="184">
        <v>3.4449000000000001</v>
      </c>
      <c r="G1123" s="184">
        <v>3.2705000000000002</v>
      </c>
      <c r="H1123" s="184">
        <v>3.3881999999999999</v>
      </c>
      <c r="I1123" s="184">
        <v>3.4157000000000002</v>
      </c>
      <c r="J1123" s="184">
        <v>3.4460999999999999</v>
      </c>
      <c r="K1123" s="184">
        <v>3.4592000000000001</v>
      </c>
      <c r="L1123" s="184">
        <v>3.4167000000000001</v>
      </c>
      <c r="M1123" s="184">
        <v>3.3759000000000001</v>
      </c>
      <c r="N1123" s="184">
        <v>3.3820999999999999</v>
      </c>
      <c r="O1123" s="184">
        <v>5.2979000000000003</v>
      </c>
      <c r="P1123" s="184">
        <v>5.9649999999999999</v>
      </c>
      <c r="Q1123" s="184">
        <v>7.1341000000000001</v>
      </c>
      <c r="R1123" s="184">
        <v>4.226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44438</v>
      </c>
      <c r="E1124" s="184">
        <v>3009.5533999999998</v>
      </c>
      <c r="F1124" s="184">
        <v>3.3088000000000002</v>
      </c>
      <c r="G1124" s="184">
        <v>3.1351</v>
      </c>
      <c r="H1124" s="184">
        <v>3.2526999999999999</v>
      </c>
      <c r="I1124" s="184">
        <v>3.2801</v>
      </c>
      <c r="J1124" s="184">
        <v>3.3102999999999998</v>
      </c>
      <c r="K1124" s="184">
        <v>3.3226</v>
      </c>
      <c r="L1124" s="184">
        <v>3.2789999999999999</v>
      </c>
      <c r="M1124" s="184">
        <v>3.2372000000000001</v>
      </c>
      <c r="N1124" s="184">
        <v>3.2422</v>
      </c>
      <c r="O1124" s="184">
        <v>5.1417999999999999</v>
      </c>
      <c r="P1124" s="184">
        <v>5.8021000000000003</v>
      </c>
      <c r="Q1124" s="184">
        <v>6.6947000000000001</v>
      </c>
      <c r="R1124" s="184">
        <v>4.0849000000000002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44438</v>
      </c>
      <c r="E1125" s="184">
        <v>2399.3130000000001</v>
      </c>
      <c r="F1125" s="184">
        <v>3.6362000000000001</v>
      </c>
      <c r="G1125" s="184">
        <v>3.2452000000000001</v>
      </c>
      <c r="H1125" s="184">
        <v>3.2706</v>
      </c>
      <c r="I1125" s="184">
        <v>3.3288000000000002</v>
      </c>
      <c r="J1125" s="184">
        <v>3.3267000000000002</v>
      </c>
      <c r="K1125" s="184">
        <v>3.302</v>
      </c>
      <c r="L1125" s="184">
        <v>3.2898000000000001</v>
      </c>
      <c r="M1125" s="184">
        <v>3.2235</v>
      </c>
      <c r="N1125" s="184">
        <v>3.2469999999999999</v>
      </c>
      <c r="O1125" s="184">
        <v>5.1353999999999997</v>
      </c>
      <c r="P1125" s="184">
        <v>5.8921999999999999</v>
      </c>
      <c r="Q1125" s="184">
        <v>7.1169000000000002</v>
      </c>
      <c r="R1125" s="184">
        <v>4.0857000000000001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44438</v>
      </c>
      <c r="E1126" s="184">
        <v>2380.1134999999999</v>
      </c>
      <c r="F1126" s="184">
        <v>3.5674000000000001</v>
      </c>
      <c r="G1126" s="184">
        <v>3.1758000000000002</v>
      </c>
      <c r="H1126" s="184">
        <v>3.2010999999999998</v>
      </c>
      <c r="I1126" s="184">
        <v>3.2591000000000001</v>
      </c>
      <c r="J1126" s="184">
        <v>3.2570999999999999</v>
      </c>
      <c r="K1126" s="184">
        <v>3.2320000000000002</v>
      </c>
      <c r="L1126" s="184">
        <v>3.2153999999999998</v>
      </c>
      <c r="M1126" s="184">
        <v>3.1456</v>
      </c>
      <c r="N1126" s="184">
        <v>3.1667000000000001</v>
      </c>
      <c r="O1126" s="184">
        <v>5.0492999999999997</v>
      </c>
      <c r="P1126" s="184">
        <v>5.8014999999999999</v>
      </c>
      <c r="Q1126" s="184">
        <v>6.8265000000000002</v>
      </c>
      <c r="R1126" s="184">
        <v>4.0021000000000004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44438</v>
      </c>
      <c r="E1127" s="184">
        <v>2500.1777000000002</v>
      </c>
      <c r="F1127" s="184">
        <v>3.2134999999999998</v>
      </c>
      <c r="G1127" s="184">
        <v>3.0918999999999999</v>
      </c>
      <c r="H1127" s="184">
        <v>3.2122999999999999</v>
      </c>
      <c r="I1127" s="184">
        <v>3.2170999999999998</v>
      </c>
      <c r="J1127" s="184">
        <v>3.2938999999999998</v>
      </c>
      <c r="K1127" s="184">
        <v>3.2717000000000001</v>
      </c>
      <c r="L1127" s="184">
        <v>3.2545999999999999</v>
      </c>
      <c r="M1127" s="184">
        <v>3.1806999999999999</v>
      </c>
      <c r="N1127" s="184">
        <v>3.1932999999999998</v>
      </c>
      <c r="O1127" s="184">
        <v>4.9057000000000004</v>
      </c>
      <c r="P1127" s="184">
        <v>5.6814999999999998</v>
      </c>
      <c r="Q1127" s="184">
        <v>6.9462999999999999</v>
      </c>
      <c r="R1127" s="184">
        <v>3.8113000000000001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44438</v>
      </c>
      <c r="E1128" s="184">
        <v>2492.1394</v>
      </c>
      <c r="F1128" s="184">
        <v>3.1930999999999998</v>
      </c>
      <c r="G1128" s="184">
        <v>3.0720999999999998</v>
      </c>
      <c r="H1128" s="184">
        <v>3.1922999999999999</v>
      </c>
      <c r="I1128" s="184">
        <v>3.1970999999999998</v>
      </c>
      <c r="J1128" s="184">
        <v>3.27</v>
      </c>
      <c r="K1128" s="184">
        <v>3.2446999999999999</v>
      </c>
      <c r="L1128" s="184">
        <v>3.2288999999999999</v>
      </c>
      <c r="M1128" s="184">
        <v>3.1503000000000001</v>
      </c>
      <c r="N1128" s="184">
        <v>3.1650999999999998</v>
      </c>
      <c r="O1128" s="184">
        <v>4.8779000000000003</v>
      </c>
      <c r="P1128" s="184">
        <v>5.6487999999999996</v>
      </c>
      <c r="Q1128" s="184">
        <v>7.1642999999999999</v>
      </c>
      <c r="R1128" s="184">
        <v>3.7867000000000002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44438</v>
      </c>
      <c r="E1129" s="184">
        <v>1123.2851742943999</v>
      </c>
      <c r="F1129" s="184">
        <v>2.4735999999999998</v>
      </c>
      <c r="G1129" s="184">
        <v>2.5</v>
      </c>
      <c r="H1129" s="184">
        <v>2.4982000000000002</v>
      </c>
      <c r="I1129" s="184">
        <v>2.4910999999999999</v>
      </c>
      <c r="J1129" s="184">
        <v>2.4695</v>
      </c>
      <c r="K1129" s="184">
        <v>2.5455999999999999</v>
      </c>
      <c r="L1129" s="184">
        <v>2.657</v>
      </c>
      <c r="M1129" s="184">
        <v>2.6080999999999999</v>
      </c>
      <c r="N1129" s="184">
        <v>2.5979999999999999</v>
      </c>
      <c r="O1129" s="184">
        <v>3.2437999999999998</v>
      </c>
      <c r="P1129" s="184"/>
      <c r="Q1129" s="184">
        <v>3.4114</v>
      </c>
      <c r="R1129" s="184">
        <v>2.81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44438</v>
      </c>
      <c r="E1130" s="184">
        <v>2982.0023000000001</v>
      </c>
      <c r="F1130" s="184">
        <v>3.3393999999999999</v>
      </c>
      <c r="G1130" s="184">
        <v>3.2029000000000001</v>
      </c>
      <c r="H1130" s="184">
        <v>3.3250999999999999</v>
      </c>
      <c r="I1130" s="184">
        <v>3.3340999999999998</v>
      </c>
      <c r="J1130" s="184">
        <v>3.3893</v>
      </c>
      <c r="K1130" s="184">
        <v>3.3853</v>
      </c>
      <c r="L1130" s="184">
        <v>3.3494999999999999</v>
      </c>
      <c r="M1130" s="184">
        <v>3.2768999999999999</v>
      </c>
      <c r="N1130" s="184">
        <v>3.2816999999999998</v>
      </c>
      <c r="O1130" s="184">
        <v>5.2055999999999996</v>
      </c>
      <c r="P1130" s="184">
        <v>5.9207999999999998</v>
      </c>
      <c r="Q1130" s="184">
        <v>7.1134000000000004</v>
      </c>
      <c r="R1130" s="184">
        <v>4.1397000000000004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44438</v>
      </c>
      <c r="E1131" s="184">
        <v>2958.9740999999999</v>
      </c>
      <c r="F1131" s="184">
        <v>3.2296999999999998</v>
      </c>
      <c r="G1131" s="184">
        <v>3.0928</v>
      </c>
      <c r="H1131" s="184">
        <v>3.2147999999999999</v>
      </c>
      <c r="I1131" s="184">
        <v>3.2237</v>
      </c>
      <c r="J1131" s="184">
        <v>3.2789000000000001</v>
      </c>
      <c r="K1131" s="184">
        <v>3.2778999999999998</v>
      </c>
      <c r="L1131" s="184">
        <v>3.2463000000000002</v>
      </c>
      <c r="M1131" s="184">
        <v>3.1802000000000001</v>
      </c>
      <c r="N1131" s="184">
        <v>3.1909000000000001</v>
      </c>
      <c r="O1131" s="184">
        <v>5.1086999999999998</v>
      </c>
      <c r="P1131" s="184">
        <v>5.8109000000000002</v>
      </c>
      <c r="Q1131" s="184">
        <v>7.1162000000000001</v>
      </c>
      <c r="R1131" s="184">
        <v>4.0472000000000001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44438</v>
      </c>
      <c r="E1132" s="184">
        <v>2692.5697</v>
      </c>
      <c r="F1132" s="184">
        <v>3.7879</v>
      </c>
      <c r="G1132" s="184">
        <v>3.3940000000000001</v>
      </c>
      <c r="H1132" s="184">
        <v>3.4897</v>
      </c>
      <c r="I1132" s="184">
        <v>3.4899</v>
      </c>
      <c r="J1132" s="184">
        <v>3.5785999999999998</v>
      </c>
      <c r="K1132" s="184">
        <v>3.5566</v>
      </c>
      <c r="L1132" s="184">
        <v>3.5331000000000001</v>
      </c>
      <c r="M1132" s="184">
        <v>3.4558</v>
      </c>
      <c r="N1132" s="184">
        <v>3.4592999999999998</v>
      </c>
      <c r="O1132" s="184">
        <v>5.3594999999999997</v>
      </c>
      <c r="P1132" s="184">
        <v>5.9667000000000003</v>
      </c>
      <c r="Q1132" s="184">
        <v>7.0724999999999998</v>
      </c>
      <c r="R1132" s="184">
        <v>4.3261000000000003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44438</v>
      </c>
      <c r="E1133" s="184">
        <v>2659.1588000000002</v>
      </c>
      <c r="F1133" s="184">
        <v>3.5472000000000001</v>
      </c>
      <c r="G1133" s="184">
        <v>3.1537000000000002</v>
      </c>
      <c r="H1133" s="184">
        <v>3.2494000000000001</v>
      </c>
      <c r="I1133" s="184">
        <v>3.2452999999999999</v>
      </c>
      <c r="J1133" s="184">
        <v>3.3304</v>
      </c>
      <c r="K1133" s="184">
        <v>3.3052999999999999</v>
      </c>
      <c r="L1133" s="184">
        <v>3.2791999999999999</v>
      </c>
      <c r="M1133" s="184">
        <v>3.1999</v>
      </c>
      <c r="N1133" s="184">
        <v>3.2010999999999998</v>
      </c>
      <c r="O1133" s="184">
        <v>5.1349</v>
      </c>
      <c r="P1133" s="184">
        <v>5.7866</v>
      </c>
      <c r="Q1133" s="184">
        <v>7.1718000000000002</v>
      </c>
      <c r="R1133" s="184">
        <v>4.0613999999999999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44438</v>
      </c>
      <c r="E1134" s="184">
        <v>2418.3177999999998</v>
      </c>
      <c r="F1134" s="184">
        <v>3.5472000000000001</v>
      </c>
      <c r="G1134" s="184">
        <v>3.1543000000000001</v>
      </c>
      <c r="H1134" s="184">
        <v>3.2496</v>
      </c>
      <c r="I1134" s="184">
        <v>3.2454999999999998</v>
      </c>
      <c r="J1134" s="184">
        <v>3.3308</v>
      </c>
      <c r="K1134" s="184">
        <v>3.3056000000000001</v>
      </c>
      <c r="L1134" s="184">
        <v>3.2795999999999998</v>
      </c>
      <c r="M1134" s="184">
        <v>3.2002000000000002</v>
      </c>
      <c r="N1134" s="184">
        <v>3.2014999999999998</v>
      </c>
      <c r="O1134" s="184">
        <v>5.1348000000000003</v>
      </c>
      <c r="P1134" s="184">
        <v>5.7728999999999999</v>
      </c>
      <c r="Q1134" s="184">
        <v>6.5346000000000002</v>
      </c>
      <c r="R1134" s="184">
        <v>4.0612000000000004</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44438</v>
      </c>
      <c r="E1136" s="184">
        <v>4809.7470999999996</v>
      </c>
      <c r="F1136" s="184">
        <v>2.6410999999999998</v>
      </c>
      <c r="G1136" s="184">
        <v>2.4643000000000002</v>
      </c>
      <c r="H1136" s="184">
        <v>2.6377000000000002</v>
      </c>
      <c r="I1136" s="184">
        <v>2.6524999999999999</v>
      </c>
      <c r="J1136" s="184">
        <v>2.6987000000000001</v>
      </c>
      <c r="K1136" s="184">
        <v>2.6705000000000001</v>
      </c>
      <c r="L1136" s="184">
        <v>2.5901999999999998</v>
      </c>
      <c r="M1136" s="184">
        <v>2.5078</v>
      </c>
      <c r="N1136" s="184">
        <v>2.5122</v>
      </c>
      <c r="O1136" s="184">
        <v>4.6070000000000002</v>
      </c>
      <c r="P1136" s="184">
        <v>5.2455999999999996</v>
      </c>
      <c r="Q1136" s="184">
        <v>6.9569000000000001</v>
      </c>
      <c r="R1136" s="184">
        <v>3.5331999999999999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44438</v>
      </c>
      <c r="E1137" s="184">
        <v>3117.6325000000002</v>
      </c>
      <c r="F1137" s="184">
        <v>3.2995000000000001</v>
      </c>
      <c r="G1137" s="184">
        <v>3.1219999999999999</v>
      </c>
      <c r="H1137" s="184">
        <v>3.2957999999999998</v>
      </c>
      <c r="I1137" s="184">
        <v>3.3107000000000002</v>
      </c>
      <c r="J1137" s="184">
        <v>3.3530000000000002</v>
      </c>
      <c r="K1137" s="184">
        <v>3.3342000000000001</v>
      </c>
      <c r="L1137" s="184">
        <v>3.2646000000000002</v>
      </c>
      <c r="M1137" s="184">
        <v>3.1890000000000001</v>
      </c>
      <c r="N1137" s="184">
        <v>3.1993999999999998</v>
      </c>
      <c r="O1137" s="184">
        <v>5.3164999999999996</v>
      </c>
      <c r="P1137" s="184">
        <v>5.9569999999999999</v>
      </c>
      <c r="Q1137" s="184">
        <v>7.3639999999999999</v>
      </c>
      <c r="R1137" s="184">
        <v>4.2300000000000004</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44438</v>
      </c>
      <c r="E1138" s="184">
        <v>3134.7401</v>
      </c>
      <c r="F1138" s="184">
        <v>3.3757999999999999</v>
      </c>
      <c r="G1138" s="184">
        <v>3.1993999999999998</v>
      </c>
      <c r="H1138" s="184">
        <v>3.3732000000000002</v>
      </c>
      <c r="I1138" s="184">
        <v>3.3881999999999999</v>
      </c>
      <c r="J1138" s="184">
        <v>3.4306999999999999</v>
      </c>
      <c r="K1138" s="184">
        <v>3.4112</v>
      </c>
      <c r="L1138" s="184">
        <v>3.3424</v>
      </c>
      <c r="M1138" s="184">
        <v>3.2677999999999998</v>
      </c>
      <c r="N1138" s="184">
        <v>3.2803</v>
      </c>
      <c r="O1138" s="184">
        <v>5.39</v>
      </c>
      <c r="P1138" s="184">
        <v>6.0270000000000001</v>
      </c>
      <c r="Q1138" s="184">
        <v>7.2450999999999999</v>
      </c>
      <c r="R1138" s="184">
        <v>4.3093000000000004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44438</v>
      </c>
      <c r="E1139" s="184">
        <v>4071.4665</v>
      </c>
      <c r="F1139" s="184">
        <v>3.2751000000000001</v>
      </c>
      <c r="G1139" s="184">
        <v>3.0859000000000001</v>
      </c>
      <c r="H1139" s="184">
        <v>3.2328999999999999</v>
      </c>
      <c r="I1139" s="184">
        <v>3.3489</v>
      </c>
      <c r="J1139" s="184">
        <v>3.3715999999999999</v>
      </c>
      <c r="K1139" s="184">
        <v>3.3134999999999999</v>
      </c>
      <c r="L1139" s="184">
        <v>3.2094</v>
      </c>
      <c r="M1139" s="184">
        <v>3.1036000000000001</v>
      </c>
      <c r="N1139" s="184">
        <v>3.1374</v>
      </c>
      <c r="O1139" s="184">
        <v>5.0673000000000004</v>
      </c>
      <c r="P1139" s="184">
        <v>5.7412000000000001</v>
      </c>
      <c r="Q1139" s="184">
        <v>6.9546000000000001</v>
      </c>
      <c r="R1139" s="184">
        <v>4.0049000000000001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44438</v>
      </c>
      <c r="E1140" s="184">
        <v>4101.3788999999997</v>
      </c>
      <c r="F1140" s="184">
        <v>3.3696000000000002</v>
      </c>
      <c r="G1140" s="184">
        <v>3.1839</v>
      </c>
      <c r="H1140" s="184">
        <v>3.3331</v>
      </c>
      <c r="I1140" s="184">
        <v>3.4487999999999999</v>
      </c>
      <c r="J1140" s="184">
        <v>3.4719000000000002</v>
      </c>
      <c r="K1140" s="184">
        <v>3.4146000000000001</v>
      </c>
      <c r="L1140" s="184">
        <v>3.3104</v>
      </c>
      <c r="M1140" s="184">
        <v>3.2054999999999998</v>
      </c>
      <c r="N1140" s="184">
        <v>3.2404000000000002</v>
      </c>
      <c r="O1140" s="184">
        <v>5.1725000000000003</v>
      </c>
      <c r="P1140" s="184">
        <v>5.8471000000000002</v>
      </c>
      <c r="Q1140" s="184">
        <v>7.0884</v>
      </c>
      <c r="R1140" s="184">
        <v>4.1089000000000002</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44438</v>
      </c>
      <c r="E1141" s="184">
        <v>2065.9636999999998</v>
      </c>
      <c r="F1141" s="184">
        <v>3.4984999999999999</v>
      </c>
      <c r="G1141" s="184">
        <v>3.1821000000000002</v>
      </c>
      <c r="H1141" s="184">
        <v>3.2972999999999999</v>
      </c>
      <c r="I1141" s="184">
        <v>3.3805999999999998</v>
      </c>
      <c r="J1141" s="184">
        <v>3.3506999999999998</v>
      </c>
      <c r="K1141" s="184">
        <v>3.3239000000000001</v>
      </c>
      <c r="L1141" s="184">
        <v>3.2482000000000002</v>
      </c>
      <c r="M1141" s="184">
        <v>3.1707999999999998</v>
      </c>
      <c r="N1141" s="184">
        <v>3.1802000000000001</v>
      </c>
      <c r="O1141" s="184">
        <v>5.1127000000000002</v>
      </c>
      <c r="P1141" s="184">
        <v>5.8315999999999999</v>
      </c>
      <c r="Q1141" s="184">
        <v>4.2942</v>
      </c>
      <c r="R1141" s="184">
        <v>4.0110000000000001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44438</v>
      </c>
      <c r="E1142" s="184">
        <v>2077.3249999999998</v>
      </c>
      <c r="F1142" s="184">
        <v>3.5935999999999999</v>
      </c>
      <c r="G1142" s="184">
        <v>3.2778</v>
      </c>
      <c r="H1142" s="184">
        <v>3.3925999999999998</v>
      </c>
      <c r="I1142" s="184">
        <v>3.4761000000000002</v>
      </c>
      <c r="J1142" s="184">
        <v>3.4464999999999999</v>
      </c>
      <c r="K1142" s="184">
        <v>3.4201000000000001</v>
      </c>
      <c r="L1142" s="184">
        <v>3.3458999999999999</v>
      </c>
      <c r="M1142" s="184">
        <v>3.2707000000000002</v>
      </c>
      <c r="N1142" s="184">
        <v>3.2812999999999999</v>
      </c>
      <c r="O1142" s="184">
        <v>5.2057000000000002</v>
      </c>
      <c r="P1142" s="184">
        <v>5.9131</v>
      </c>
      <c r="Q1142" s="184">
        <v>7.1082000000000001</v>
      </c>
      <c r="R1142" s="184">
        <v>4.1143000000000001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44438</v>
      </c>
      <c r="E1143" s="184">
        <v>3009.5128</v>
      </c>
      <c r="F1143" s="184">
        <v>2.7012</v>
      </c>
      <c r="G1143" s="184">
        <v>2.3856999999999999</v>
      </c>
      <c r="H1143" s="184">
        <v>2.5005000000000002</v>
      </c>
      <c r="I1143" s="184">
        <v>2.5834000000000001</v>
      </c>
      <c r="J1143" s="184">
        <v>2.5524</v>
      </c>
      <c r="K1143" s="184">
        <v>2.5215999999999998</v>
      </c>
      <c r="L1143" s="184">
        <v>2.4409999999999998</v>
      </c>
      <c r="M1143" s="184">
        <v>2.3595999999999999</v>
      </c>
      <c r="N1143" s="184">
        <v>2.3639000000000001</v>
      </c>
      <c r="O1143" s="184">
        <v>4.2652000000000001</v>
      </c>
      <c r="P1143" s="184">
        <v>4.9546999999999999</v>
      </c>
      <c r="Q1143" s="184">
        <v>6.0519999999999996</v>
      </c>
      <c r="R1143" s="184">
        <v>3.1903000000000001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44438</v>
      </c>
      <c r="E1144" s="184">
        <v>1094.70926971113</v>
      </c>
      <c r="F1144" s="184">
        <v>2.5621999999999998</v>
      </c>
      <c r="G1144" s="184">
        <v>2.5781000000000001</v>
      </c>
      <c r="H1144" s="184">
        <v>2.5758000000000001</v>
      </c>
      <c r="I1144" s="184">
        <v>2.5644999999999998</v>
      </c>
      <c r="J1144" s="184">
        <v>2.5562999999999998</v>
      </c>
      <c r="K1144" s="184">
        <v>2.6251000000000002</v>
      </c>
      <c r="L1144" s="184">
        <v>2.6103999999999998</v>
      </c>
      <c r="M1144" s="184">
        <v>2.5575999999999999</v>
      </c>
      <c r="N1144" s="184">
        <v>2.5264000000000002</v>
      </c>
      <c r="O1144" s="184"/>
      <c r="P1144" s="184"/>
      <c r="Q1144" s="184">
        <v>3.1271</v>
      </c>
      <c r="R1144" s="184">
        <v>2.6815000000000002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44438</v>
      </c>
      <c r="E1145" s="184">
        <v>307.10590000000002</v>
      </c>
      <c r="F1145" s="184">
        <v>3.3519000000000001</v>
      </c>
      <c r="G1145" s="184">
        <v>3.0949</v>
      </c>
      <c r="H1145" s="184">
        <v>3.2568999999999999</v>
      </c>
      <c r="I1145" s="184">
        <v>3.3073999999999999</v>
      </c>
      <c r="J1145" s="184">
        <v>3.3388</v>
      </c>
      <c r="K1145" s="184">
        <v>3.3035999999999999</v>
      </c>
      <c r="L1145" s="184">
        <v>3.2319</v>
      </c>
      <c r="M1145" s="184">
        <v>3.1482000000000001</v>
      </c>
      <c r="N1145" s="184">
        <v>3.1844000000000001</v>
      </c>
      <c r="O1145" s="184">
        <v>5.1670999999999996</v>
      </c>
      <c r="P1145" s="184">
        <v>5.8555000000000001</v>
      </c>
      <c r="Q1145" s="184">
        <v>7.3623000000000003</v>
      </c>
      <c r="R1145" s="184">
        <v>4.1188000000000002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44438</v>
      </c>
      <c r="E1146" s="184">
        <v>308.97629999999998</v>
      </c>
      <c r="F1146" s="184">
        <v>3.4733999999999998</v>
      </c>
      <c r="G1146" s="184">
        <v>3.214</v>
      </c>
      <c r="H1146" s="184">
        <v>3.3774000000000002</v>
      </c>
      <c r="I1146" s="184">
        <v>3.4278</v>
      </c>
      <c r="J1146" s="184">
        <v>3.4596</v>
      </c>
      <c r="K1146" s="184">
        <v>3.4247999999999998</v>
      </c>
      <c r="L1146" s="184">
        <v>3.3538999999999999</v>
      </c>
      <c r="M1146" s="184">
        <v>3.2711000000000001</v>
      </c>
      <c r="N1146" s="184">
        <v>3.3083</v>
      </c>
      <c r="O1146" s="184">
        <v>5.2675000000000001</v>
      </c>
      <c r="P1146" s="184">
        <v>5.9396000000000004</v>
      </c>
      <c r="Q1146" s="184">
        <v>7.1452999999999998</v>
      </c>
      <c r="R1146" s="184">
        <v>4.2313999999999998</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44438</v>
      </c>
      <c r="E1147" s="184">
        <v>2227.29</v>
      </c>
      <c r="F1147" s="184">
        <v>3.2827000000000002</v>
      </c>
      <c r="G1147" s="184">
        <v>3.15</v>
      </c>
      <c r="H1147" s="184">
        <v>3.2435</v>
      </c>
      <c r="I1147" s="184">
        <v>3.2726999999999999</v>
      </c>
      <c r="J1147" s="184">
        <v>3.3569</v>
      </c>
      <c r="K1147" s="184">
        <v>3.4460000000000002</v>
      </c>
      <c r="L1147" s="184">
        <v>3.3995000000000002</v>
      </c>
      <c r="M1147" s="184">
        <v>3.3418999999999999</v>
      </c>
      <c r="N1147" s="184">
        <v>3.3793000000000002</v>
      </c>
      <c r="O1147" s="184">
        <v>5.3284000000000002</v>
      </c>
      <c r="P1147" s="184">
        <v>5.9374000000000002</v>
      </c>
      <c r="Q1147" s="184">
        <v>7.4455999999999998</v>
      </c>
      <c r="R1147" s="184">
        <v>4.3323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44438</v>
      </c>
      <c r="E1148" s="184">
        <v>2244.9180999999999</v>
      </c>
      <c r="F1148" s="184">
        <v>3.3235999999999999</v>
      </c>
      <c r="G1148" s="184">
        <v>3.1903000000000001</v>
      </c>
      <c r="H1148" s="184">
        <v>3.2835999999999999</v>
      </c>
      <c r="I1148" s="184">
        <v>3.3128000000000002</v>
      </c>
      <c r="J1148" s="184">
        <v>3.3969999999999998</v>
      </c>
      <c r="K1148" s="184">
        <v>3.4864000000000002</v>
      </c>
      <c r="L1148" s="184">
        <v>3.4403000000000001</v>
      </c>
      <c r="M1148" s="184">
        <v>3.383</v>
      </c>
      <c r="N1148" s="184">
        <v>3.4207000000000001</v>
      </c>
      <c r="O1148" s="184">
        <v>5.3994999999999997</v>
      </c>
      <c r="P1148" s="184">
        <v>6.0282999999999998</v>
      </c>
      <c r="Q1148" s="184">
        <v>7.1601999999999997</v>
      </c>
      <c r="R1148" s="184">
        <v>4.3792999999999997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44438</v>
      </c>
      <c r="E1149" s="184">
        <v>2520.1244000000002</v>
      </c>
      <c r="F1149" s="184">
        <v>3.0750999999999999</v>
      </c>
      <c r="G1149" s="184">
        <v>3.0558000000000001</v>
      </c>
      <c r="H1149" s="184">
        <v>3.2391000000000001</v>
      </c>
      <c r="I1149" s="184">
        <v>3.3172000000000001</v>
      </c>
      <c r="J1149" s="184">
        <v>3.3538000000000001</v>
      </c>
      <c r="K1149" s="184">
        <v>3.3614999999999999</v>
      </c>
      <c r="L1149" s="184">
        <v>3.3134999999999999</v>
      </c>
      <c r="M1149" s="184">
        <v>3.2172999999999998</v>
      </c>
      <c r="N1149" s="184">
        <v>3.2296999999999998</v>
      </c>
      <c r="O1149" s="184">
        <v>5.0495999999999999</v>
      </c>
      <c r="P1149" s="184">
        <v>5.8026999999999997</v>
      </c>
      <c r="Q1149" s="184">
        <v>7.0472999999999999</v>
      </c>
      <c r="R1149" s="184">
        <v>4.0186000000000002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44438</v>
      </c>
      <c r="E1150" s="184">
        <v>2506.9203000000002</v>
      </c>
      <c r="F1150" s="184">
        <v>3.0257999999999998</v>
      </c>
      <c r="G1150" s="184">
        <v>3.0059</v>
      </c>
      <c r="H1150" s="184">
        <v>3.1890999999999998</v>
      </c>
      <c r="I1150" s="184">
        <v>3.2669999999999999</v>
      </c>
      <c r="J1150" s="184">
        <v>3.3037000000000001</v>
      </c>
      <c r="K1150" s="184">
        <v>3.3109999999999999</v>
      </c>
      <c r="L1150" s="184">
        <v>3.2627000000000002</v>
      </c>
      <c r="M1150" s="184">
        <v>3.1661000000000001</v>
      </c>
      <c r="N1150" s="184">
        <v>3.1781000000000001</v>
      </c>
      <c r="O1150" s="184">
        <v>4.9908000000000001</v>
      </c>
      <c r="P1150" s="184">
        <v>5.7331000000000003</v>
      </c>
      <c r="Q1150" s="184">
        <v>5.4161000000000001</v>
      </c>
      <c r="R1150" s="184">
        <v>3.9655</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44438</v>
      </c>
      <c r="E1151" s="184">
        <v>1609.7606000000001</v>
      </c>
      <c r="F1151" s="184">
        <v>3.0545</v>
      </c>
      <c r="G1151" s="184">
        <v>2.9422999999999999</v>
      </c>
      <c r="H1151" s="184">
        <v>3.0228999999999999</v>
      </c>
      <c r="I1151" s="184">
        <v>3.0419</v>
      </c>
      <c r="J1151" s="184">
        <v>3.0777999999999999</v>
      </c>
      <c r="K1151" s="184">
        <v>3.0150999999999999</v>
      </c>
      <c r="L1151" s="184">
        <v>2.9824000000000002</v>
      </c>
      <c r="M1151" s="184">
        <v>2.8956</v>
      </c>
      <c r="N1151" s="184">
        <v>2.8948999999999998</v>
      </c>
      <c r="O1151" s="184">
        <v>4.5559000000000003</v>
      </c>
      <c r="P1151" s="184">
        <v>5.3334999999999999</v>
      </c>
      <c r="Q1151" s="184">
        <v>6.2906000000000004</v>
      </c>
      <c r="R1151" s="184">
        <v>3.5575999999999999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44438</v>
      </c>
      <c r="E1152" s="184">
        <v>1603.4892</v>
      </c>
      <c r="F1152" s="184">
        <v>3.0049000000000001</v>
      </c>
      <c r="G1152" s="184">
        <v>2.8923000000000001</v>
      </c>
      <c r="H1152" s="184">
        <v>2.9731999999999998</v>
      </c>
      <c r="I1152" s="184">
        <v>2.9918999999999998</v>
      </c>
      <c r="J1152" s="184">
        <v>3.0278</v>
      </c>
      <c r="K1152" s="184">
        <v>2.9647000000000001</v>
      </c>
      <c r="L1152" s="184">
        <v>2.9317000000000002</v>
      </c>
      <c r="M1152" s="184">
        <v>2.8445999999999998</v>
      </c>
      <c r="N1152" s="184">
        <v>2.8435000000000001</v>
      </c>
      <c r="O1152" s="184">
        <v>4.5037000000000003</v>
      </c>
      <c r="P1152" s="184">
        <v>5.2808999999999999</v>
      </c>
      <c r="Q1152" s="184">
        <v>6.2374999999999998</v>
      </c>
      <c r="R1152" s="184">
        <v>3.5059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44438</v>
      </c>
      <c r="E1153" s="184">
        <v>2014.2157999999999</v>
      </c>
      <c r="F1153" s="184">
        <v>2.6568000000000001</v>
      </c>
      <c r="G1153" s="184">
        <v>2.7502</v>
      </c>
      <c r="H1153" s="184">
        <v>3.0148000000000001</v>
      </c>
      <c r="I1153" s="184">
        <v>3.0232999999999999</v>
      </c>
      <c r="J1153" s="184">
        <v>3.0371999999999999</v>
      </c>
      <c r="K1153" s="184">
        <v>2.9748999999999999</v>
      </c>
      <c r="L1153" s="184">
        <v>2.8997000000000002</v>
      </c>
      <c r="M1153" s="184">
        <v>3.1221999999999999</v>
      </c>
      <c r="N1153" s="184">
        <v>3.1147999999999998</v>
      </c>
      <c r="O1153" s="184">
        <v>4.9888000000000003</v>
      </c>
      <c r="P1153" s="184">
        <v>5.7796000000000003</v>
      </c>
      <c r="Q1153" s="184">
        <v>7.3639999999999999</v>
      </c>
      <c r="R1153" s="184">
        <v>3.9068999999999998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44438</v>
      </c>
      <c r="E1154" s="184">
        <v>2031.3949</v>
      </c>
      <c r="F1154" s="184">
        <v>2.7565</v>
      </c>
      <c r="G1154" s="184">
        <v>2.8504</v>
      </c>
      <c r="H1154" s="184">
        <v>3.1149</v>
      </c>
      <c r="I1154" s="184">
        <v>3.1227</v>
      </c>
      <c r="J1154" s="184">
        <v>3.1356000000000002</v>
      </c>
      <c r="K1154" s="184">
        <v>3.0750999999999999</v>
      </c>
      <c r="L1154" s="184">
        <v>3.0002</v>
      </c>
      <c r="M1154" s="184">
        <v>3.2250000000000001</v>
      </c>
      <c r="N1154" s="184">
        <v>3.2183000000000002</v>
      </c>
      <c r="O1154" s="184">
        <v>5.0938999999999997</v>
      </c>
      <c r="P1154" s="184">
        <v>5.8857999999999997</v>
      </c>
      <c r="Q1154" s="184">
        <v>7.1416000000000004</v>
      </c>
      <c r="R1154" s="184">
        <v>4.0110000000000001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44438</v>
      </c>
      <c r="E1155" s="184">
        <v>2020</v>
      </c>
      <c r="F1155" s="184">
        <v>2.7178</v>
      </c>
      <c r="G1155" s="184">
        <v>2.7176</v>
      </c>
      <c r="H1155" s="184">
        <v>2.7185000000000001</v>
      </c>
      <c r="I1155" s="184">
        <v>2.8172999999999999</v>
      </c>
      <c r="J1155" s="184">
        <v>2.8555999999999999</v>
      </c>
      <c r="K1155" s="184">
        <v>2.9157000000000002</v>
      </c>
      <c r="L1155" s="184">
        <v>2.8233999999999999</v>
      </c>
      <c r="M1155" s="184">
        <v>2.8565999999999998</v>
      </c>
      <c r="N1155" s="184">
        <v>2.86</v>
      </c>
      <c r="O1155" s="184"/>
      <c r="P1155" s="184"/>
      <c r="Q1155" s="184">
        <v>3.2688999999999999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44438</v>
      </c>
      <c r="E1156" s="184">
        <v>2031.6352999999999</v>
      </c>
      <c r="F1156" s="184">
        <v>2.7812999999999999</v>
      </c>
      <c r="G1156" s="184">
        <v>2.8620000000000001</v>
      </c>
      <c r="H1156" s="184">
        <v>3.1282000000000001</v>
      </c>
      <c r="I1156" s="184">
        <v>3.1385999999999998</v>
      </c>
      <c r="J1156" s="184">
        <v>3.1558000000000002</v>
      </c>
      <c r="K1156" s="184">
        <v>3.0564</v>
      </c>
      <c r="L1156" s="184">
        <v>2.9893999999999998</v>
      </c>
      <c r="M1156" s="184">
        <v>3.2130999999999998</v>
      </c>
      <c r="N1156" s="184">
        <v>3.1999</v>
      </c>
      <c r="O1156" s="184"/>
      <c r="P1156" s="184"/>
      <c r="Q1156" s="184">
        <v>3.6272000000000002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44438</v>
      </c>
      <c r="E1157" s="184">
        <v>2031.8133</v>
      </c>
      <c r="F1157" s="184">
        <v>2.7559</v>
      </c>
      <c r="G1157" s="184">
        <v>2.8504</v>
      </c>
      <c r="H1157" s="184">
        <v>3.1145999999999998</v>
      </c>
      <c r="I1157" s="184">
        <v>3.1214</v>
      </c>
      <c r="J1157" s="184">
        <v>3.1351</v>
      </c>
      <c r="K1157" s="184">
        <v>3.0752000000000002</v>
      </c>
      <c r="L1157" s="184">
        <v>3.0049000000000001</v>
      </c>
      <c r="M1157" s="184">
        <v>3.2279</v>
      </c>
      <c r="N1157" s="184">
        <v>3.2206000000000001</v>
      </c>
      <c r="O1157" s="184"/>
      <c r="P1157" s="184"/>
      <c r="Q1157" s="184">
        <v>3.6339999999999999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44438</v>
      </c>
      <c r="E1158" s="184">
        <v>2031.6388999999999</v>
      </c>
      <c r="F1158" s="184">
        <v>2.9897999999999998</v>
      </c>
      <c r="G1158" s="184">
        <v>2.9895999999999998</v>
      </c>
      <c r="H1158" s="184">
        <v>3.2473999999999998</v>
      </c>
      <c r="I1158" s="184">
        <v>3.2709000000000001</v>
      </c>
      <c r="J1158" s="184">
        <v>3.2393000000000001</v>
      </c>
      <c r="K1158" s="184">
        <v>3.1257999999999999</v>
      </c>
      <c r="L1158" s="184">
        <v>3.0222000000000002</v>
      </c>
      <c r="M1158" s="184">
        <v>3.2338</v>
      </c>
      <c r="N1158" s="184">
        <v>3.2164999999999999</v>
      </c>
      <c r="O1158" s="184"/>
      <c r="P1158" s="184"/>
      <c r="Q1158" s="184">
        <v>3.6263000000000001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44438</v>
      </c>
      <c r="E1159" s="184">
        <v>2848.2869999999998</v>
      </c>
      <c r="F1159" s="184">
        <v>3.4411</v>
      </c>
      <c r="G1159" s="184">
        <v>3.1793</v>
      </c>
      <c r="H1159" s="184">
        <v>3.3883999999999999</v>
      </c>
      <c r="I1159" s="184">
        <v>3.3805000000000001</v>
      </c>
      <c r="J1159" s="184">
        <v>3.3942999999999999</v>
      </c>
      <c r="K1159" s="184">
        <v>3.3374999999999999</v>
      </c>
      <c r="L1159" s="184">
        <v>3.2538</v>
      </c>
      <c r="M1159" s="184">
        <v>3.1756000000000002</v>
      </c>
      <c r="N1159" s="184">
        <v>3.2010999999999998</v>
      </c>
      <c r="O1159" s="184">
        <v>5.0724999999999998</v>
      </c>
      <c r="P1159" s="184">
        <v>5.8083</v>
      </c>
      <c r="Q1159" s="184">
        <v>7.3312999999999997</v>
      </c>
      <c r="R1159" s="184">
        <v>4.0083000000000002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44438</v>
      </c>
      <c r="E1160" s="184">
        <v>2865.1644999999999</v>
      </c>
      <c r="F1160" s="184">
        <v>3.51</v>
      </c>
      <c r="G1160" s="184">
        <v>3.2498</v>
      </c>
      <c r="H1160" s="184">
        <v>3.4588000000000001</v>
      </c>
      <c r="I1160" s="184">
        <v>3.4508999999999999</v>
      </c>
      <c r="J1160" s="184">
        <v>3.4645999999999999</v>
      </c>
      <c r="K1160" s="184">
        <v>3.4083000000000001</v>
      </c>
      <c r="L1160" s="184">
        <v>3.3252000000000002</v>
      </c>
      <c r="M1160" s="184">
        <v>3.2475000000000001</v>
      </c>
      <c r="N1160" s="184">
        <v>3.2734999999999999</v>
      </c>
      <c r="O1160" s="184">
        <v>5.1460999999999997</v>
      </c>
      <c r="P1160" s="184">
        <v>5.8825000000000003</v>
      </c>
      <c r="Q1160" s="184">
        <v>7.1143999999999998</v>
      </c>
      <c r="R1160" s="184">
        <v>4.0812999999999997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44438</v>
      </c>
      <c r="E1161" s="184">
        <v>2573.9758000000002</v>
      </c>
      <c r="F1161" s="184">
        <v>2.91</v>
      </c>
      <c r="G1161" s="184">
        <v>2.649</v>
      </c>
      <c r="H1161" s="184">
        <v>2.8580999999999999</v>
      </c>
      <c r="I1161" s="184">
        <v>2.8498999999999999</v>
      </c>
      <c r="J1161" s="184">
        <v>2.8626999999999998</v>
      </c>
      <c r="K1161" s="184">
        <v>2.8033999999999999</v>
      </c>
      <c r="L1161" s="184">
        <v>2.7159</v>
      </c>
      <c r="M1161" s="184">
        <v>2.6341000000000001</v>
      </c>
      <c r="N1161" s="184">
        <v>2.6556000000000002</v>
      </c>
      <c r="O1161" s="184">
        <v>4.5190000000000001</v>
      </c>
      <c r="P1161" s="184">
        <v>5.2241999999999997</v>
      </c>
      <c r="Q1161" s="184">
        <v>6.5991999999999997</v>
      </c>
      <c r="R1161" s="184">
        <v>3.4611000000000001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44438</v>
      </c>
      <c r="E1162" s="184">
        <v>1093.9779000000001</v>
      </c>
      <c r="F1162" s="184">
        <v>2.8795999999999999</v>
      </c>
      <c r="G1162" s="184">
        <v>2.9357000000000002</v>
      </c>
      <c r="H1162" s="184">
        <v>3.0465</v>
      </c>
      <c r="I1162" s="184">
        <v>2.9992999999999999</v>
      </c>
      <c r="J1162" s="184">
        <v>3.0156000000000001</v>
      </c>
      <c r="K1162" s="184">
        <v>3.1335000000000002</v>
      </c>
      <c r="L1162" s="184">
        <v>3.1099000000000001</v>
      </c>
      <c r="M1162" s="184">
        <v>3.0625</v>
      </c>
      <c r="N1162" s="184">
        <v>3.0516000000000001</v>
      </c>
      <c r="O1162" s="184"/>
      <c r="P1162" s="184"/>
      <c r="Q1162" s="184">
        <v>3.8864999999999998</v>
      </c>
      <c r="R1162" s="184">
        <v>3.5211000000000001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44438</v>
      </c>
      <c r="E1163" s="184">
        <v>1091.1476</v>
      </c>
      <c r="F1163" s="184">
        <v>2.77</v>
      </c>
      <c r="G1163" s="184">
        <v>2.8262</v>
      </c>
      <c r="H1163" s="184">
        <v>2.9367000000000001</v>
      </c>
      <c r="I1163" s="184">
        <v>2.8891</v>
      </c>
      <c r="J1163" s="184">
        <v>2.9053</v>
      </c>
      <c r="K1163" s="184">
        <v>3.0226000000000002</v>
      </c>
      <c r="L1163" s="184">
        <v>2.9980000000000002</v>
      </c>
      <c r="M1163" s="184">
        <v>2.9498000000000002</v>
      </c>
      <c r="N1163" s="184">
        <v>2.9380000000000002</v>
      </c>
      <c r="O1163" s="184"/>
      <c r="P1163" s="184"/>
      <c r="Q1163" s="184">
        <v>3.7723</v>
      </c>
      <c r="R1163" s="184">
        <v>3.4074</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44438</v>
      </c>
      <c r="E1164" s="184">
        <v>56.643999999999998</v>
      </c>
      <c r="F1164" s="184">
        <v>3.2222</v>
      </c>
      <c r="G1164" s="184">
        <v>2.8788999999999998</v>
      </c>
      <c r="H1164" s="184">
        <v>3.2423000000000002</v>
      </c>
      <c r="I1164" s="184">
        <v>3.2766000000000002</v>
      </c>
      <c r="J1164" s="184">
        <v>3.3708</v>
      </c>
      <c r="K1164" s="184">
        <v>3.3443999999999998</v>
      </c>
      <c r="L1164" s="184">
        <v>3.3195000000000001</v>
      </c>
      <c r="M1164" s="184">
        <v>3.2347999999999999</v>
      </c>
      <c r="N1164" s="184">
        <v>3.2153999999999998</v>
      </c>
      <c r="O1164" s="184">
        <v>5.0888999999999998</v>
      </c>
      <c r="P1164" s="184">
        <v>5.8334999999999999</v>
      </c>
      <c r="Q1164" s="184">
        <v>7.5984999999999996</v>
      </c>
      <c r="R1164" s="184">
        <v>3.9756999999999998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44438</v>
      </c>
      <c r="E1165" s="184">
        <v>57.034799999999997</v>
      </c>
      <c r="F1165" s="184">
        <v>3.3281000000000001</v>
      </c>
      <c r="G1165" s="184">
        <v>2.9445000000000001</v>
      </c>
      <c r="H1165" s="184">
        <v>3.3298999999999999</v>
      </c>
      <c r="I1165" s="184">
        <v>3.3595000000000002</v>
      </c>
      <c r="J1165" s="184">
        <v>3.4514</v>
      </c>
      <c r="K1165" s="184">
        <v>3.4253</v>
      </c>
      <c r="L1165" s="184">
        <v>3.4009</v>
      </c>
      <c r="M1165" s="184">
        <v>3.3169</v>
      </c>
      <c r="N1165" s="184">
        <v>3.2980999999999998</v>
      </c>
      <c r="O1165" s="184">
        <v>5.173</v>
      </c>
      <c r="P1165" s="184">
        <v>5.9173999999999998</v>
      </c>
      <c r="Q1165" s="184">
        <v>7.1620999999999997</v>
      </c>
      <c r="R1165" s="184">
        <v>4.0590000000000002</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44438</v>
      </c>
      <c r="E1166" s="184">
        <v>32.572299999999998</v>
      </c>
      <c r="F1166" s="184">
        <v>3.25</v>
      </c>
      <c r="G1166" s="184">
        <v>2.8395000000000001</v>
      </c>
      <c r="H1166" s="184">
        <v>3.2197</v>
      </c>
      <c r="I1166" s="184">
        <v>3.2456999999999998</v>
      </c>
      <c r="J1166" s="184">
        <v>3.3458999999999999</v>
      </c>
      <c r="K1166" s="184">
        <v>3.3508</v>
      </c>
      <c r="L1166" s="184">
        <v>3.3231000000000002</v>
      </c>
      <c r="M1166" s="184">
        <v>3.2376</v>
      </c>
      <c r="N1166" s="184">
        <v>3.2176999999999998</v>
      </c>
      <c r="O1166" s="184">
        <v>5.0898000000000003</v>
      </c>
      <c r="P1166" s="184">
        <v>5.8339999999999996</v>
      </c>
      <c r="Q1166" s="184">
        <v>7.0670999999999999</v>
      </c>
      <c r="R1166" s="184">
        <v>3.9769999999999999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44438</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44438</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44438</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44438</v>
      </c>
      <c r="E1170" s="184">
        <v>57.036900000000003</v>
      </c>
      <c r="F1170" s="184">
        <v>3.2639999999999998</v>
      </c>
      <c r="G1170" s="184">
        <v>2.9443999999999999</v>
      </c>
      <c r="H1170" s="184">
        <v>3.3206000000000002</v>
      </c>
      <c r="I1170" s="184">
        <v>3.3548</v>
      </c>
      <c r="J1170" s="184">
        <v>3.4491999999999998</v>
      </c>
      <c r="K1170" s="184">
        <v>3.4251999999999998</v>
      </c>
      <c r="L1170" s="184">
        <v>3.4007999999999998</v>
      </c>
      <c r="M1170" s="184">
        <v>3.3168000000000002</v>
      </c>
      <c r="N1170" s="184">
        <v>3.298</v>
      </c>
      <c r="O1170" s="184">
        <v>5.1729000000000003</v>
      </c>
      <c r="P1170" s="184">
        <v>5.9181999999999997</v>
      </c>
      <c r="Q1170" s="184">
        <v>6.0735000000000001</v>
      </c>
      <c r="R1170" s="184">
        <v>4.0587999999999997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44438</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44438</v>
      </c>
      <c r="E1172" s="184">
        <v>57.036999999999999</v>
      </c>
      <c r="F1172" s="184">
        <v>3.3279999999999998</v>
      </c>
      <c r="G1172" s="184">
        <v>2.9658000000000002</v>
      </c>
      <c r="H1172" s="184">
        <v>3.3298000000000001</v>
      </c>
      <c r="I1172" s="184">
        <v>3.3593999999999999</v>
      </c>
      <c r="J1172" s="184">
        <v>3.4512999999999998</v>
      </c>
      <c r="K1172" s="184">
        <v>3.4251</v>
      </c>
      <c r="L1172" s="184">
        <v>3.4011</v>
      </c>
      <c r="M1172" s="184">
        <v>3.3168000000000002</v>
      </c>
      <c r="N1172" s="184">
        <v>3.298</v>
      </c>
      <c r="O1172" s="184">
        <v>5.1729000000000003</v>
      </c>
      <c r="P1172" s="184">
        <v>5.9183000000000003</v>
      </c>
      <c r="Q1172" s="184">
        <v>6.0735000000000001</v>
      </c>
      <c r="R1172" s="184">
        <v>4.0589000000000004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44438</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44438</v>
      </c>
      <c r="E1174" s="184">
        <v>4217.1962999999996</v>
      </c>
      <c r="F1174" s="184">
        <v>3.3801000000000001</v>
      </c>
      <c r="G1174" s="184">
        <v>3.1709000000000001</v>
      </c>
      <c r="H1174" s="184">
        <v>3.4045999999999998</v>
      </c>
      <c r="I1174" s="184">
        <v>3.4548000000000001</v>
      </c>
      <c r="J1174" s="184">
        <v>3.4763999999999999</v>
      </c>
      <c r="K1174" s="184">
        <v>3.4314</v>
      </c>
      <c r="L1174" s="184">
        <v>3.3801999999999999</v>
      </c>
      <c r="M1174" s="184">
        <v>3.2618</v>
      </c>
      <c r="N1174" s="184">
        <v>3.2856999999999998</v>
      </c>
      <c r="O1174" s="184">
        <v>5.1456999999999997</v>
      </c>
      <c r="P1174" s="184">
        <v>5.8605999999999998</v>
      </c>
      <c r="Q1174" s="184">
        <v>7.0842000000000001</v>
      </c>
      <c r="R1174" s="184">
        <v>4.1131000000000002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44438</v>
      </c>
      <c r="E1175" s="184">
        <v>4196.5658999999996</v>
      </c>
      <c r="F1175" s="184">
        <v>3.2584</v>
      </c>
      <c r="G1175" s="184">
        <v>3.0493000000000001</v>
      </c>
      <c r="H1175" s="184">
        <v>3.2827999999999999</v>
      </c>
      <c r="I1175" s="184">
        <v>3.3330000000000002</v>
      </c>
      <c r="J1175" s="184">
        <v>3.3542999999999998</v>
      </c>
      <c r="K1175" s="184">
        <v>3.3085</v>
      </c>
      <c r="L1175" s="184">
        <v>3.2566999999999999</v>
      </c>
      <c r="M1175" s="184">
        <v>3.1440000000000001</v>
      </c>
      <c r="N1175" s="184">
        <v>3.1735000000000002</v>
      </c>
      <c r="O1175" s="184">
        <v>5.0715000000000003</v>
      </c>
      <c r="P1175" s="184">
        <v>5.7946</v>
      </c>
      <c r="Q1175" s="184">
        <v>7.0377000000000001</v>
      </c>
      <c r="R1175" s="184">
        <v>4.0292000000000003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44438</v>
      </c>
      <c r="E1176" s="184">
        <v>2843.7975999999999</v>
      </c>
      <c r="F1176" s="184">
        <v>2.8778000000000001</v>
      </c>
      <c r="G1176" s="184">
        <v>2.9283999999999999</v>
      </c>
      <c r="H1176" s="184">
        <v>3.1711</v>
      </c>
      <c r="I1176" s="184">
        <v>3.2254999999999998</v>
      </c>
      <c r="J1176" s="184">
        <v>3.2684000000000002</v>
      </c>
      <c r="K1176" s="184">
        <v>3.2782</v>
      </c>
      <c r="L1176" s="184">
        <v>3.2271000000000001</v>
      </c>
      <c r="M1176" s="184">
        <v>3.1564000000000001</v>
      </c>
      <c r="N1176" s="184">
        <v>3.1831999999999998</v>
      </c>
      <c r="O1176" s="184">
        <v>5.1269999999999998</v>
      </c>
      <c r="P1176" s="184">
        <v>5.8464</v>
      </c>
      <c r="Q1176" s="184">
        <v>7.2572000000000001</v>
      </c>
      <c r="R1176" s="184">
        <v>4.0857000000000001</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44438</v>
      </c>
      <c r="E1177" s="184">
        <v>2857.2950999999998</v>
      </c>
      <c r="F1177" s="184">
        <v>2.9382999999999999</v>
      </c>
      <c r="G1177" s="184">
        <v>2.9882</v>
      </c>
      <c r="H1177" s="184">
        <v>3.2307999999999999</v>
      </c>
      <c r="I1177" s="184">
        <v>3.2854000000000001</v>
      </c>
      <c r="J1177" s="184">
        <v>3.3285999999999998</v>
      </c>
      <c r="K1177" s="184">
        <v>3.3329</v>
      </c>
      <c r="L1177" s="184">
        <v>3.28</v>
      </c>
      <c r="M1177" s="184">
        <v>3.2090999999999998</v>
      </c>
      <c r="N1177" s="184">
        <v>3.2359</v>
      </c>
      <c r="O1177" s="184">
        <v>5.1802999999999999</v>
      </c>
      <c r="P1177" s="184">
        <v>5.9039999999999999</v>
      </c>
      <c r="Q1177" s="184">
        <v>7.1078999999999999</v>
      </c>
      <c r="R1177" s="184">
        <v>4.1383000000000001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44438</v>
      </c>
      <c r="E1178" s="184">
        <v>3752.8661999999999</v>
      </c>
      <c r="F1178" s="184">
        <v>3.3877999999999999</v>
      </c>
      <c r="G1178" s="184">
        <v>3.1423000000000001</v>
      </c>
      <c r="H1178" s="184">
        <v>3.3014999999999999</v>
      </c>
      <c r="I1178" s="184">
        <v>3.4369999999999998</v>
      </c>
      <c r="J1178" s="184">
        <v>3.3784000000000001</v>
      </c>
      <c r="K1178" s="184">
        <v>3.3062999999999998</v>
      </c>
      <c r="L1178" s="184">
        <v>3.2551999999999999</v>
      </c>
      <c r="M1178" s="184">
        <v>3.1928000000000001</v>
      </c>
      <c r="N1178" s="184">
        <v>3.1995</v>
      </c>
      <c r="O1178" s="184">
        <v>5.1348000000000003</v>
      </c>
      <c r="P1178" s="184">
        <v>5.8212000000000002</v>
      </c>
      <c r="Q1178" s="184">
        <v>7.0251000000000001</v>
      </c>
      <c r="R1178" s="184">
        <v>4.1341000000000001</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44438</v>
      </c>
      <c r="E1179" s="184">
        <v>3789.5446000000002</v>
      </c>
      <c r="F1179" s="184">
        <v>3.5274999999999999</v>
      </c>
      <c r="G1179" s="184">
        <v>3.2824</v>
      </c>
      <c r="H1179" s="184">
        <v>3.4418000000000002</v>
      </c>
      <c r="I1179" s="184">
        <v>3.5773999999999999</v>
      </c>
      <c r="J1179" s="184">
        <v>3.5188999999999999</v>
      </c>
      <c r="K1179" s="184">
        <v>3.4476</v>
      </c>
      <c r="L1179" s="184">
        <v>3.3976999999999999</v>
      </c>
      <c r="M1179" s="184">
        <v>3.3368000000000002</v>
      </c>
      <c r="N1179" s="184">
        <v>3.3431000000000002</v>
      </c>
      <c r="O1179" s="184">
        <v>5.2797000000000001</v>
      </c>
      <c r="P1179" s="184">
        <v>5.9680999999999997</v>
      </c>
      <c r="Q1179" s="184">
        <v>7.1364000000000001</v>
      </c>
      <c r="R1179" s="184">
        <v>4.2766000000000002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44438</v>
      </c>
      <c r="E1180" s="184">
        <v>1356.2786000000001</v>
      </c>
      <c r="F1180" s="184">
        <v>3.3132000000000001</v>
      </c>
      <c r="G1180" s="184">
        <v>3.2454999999999998</v>
      </c>
      <c r="H1180" s="184">
        <v>3.3946000000000001</v>
      </c>
      <c r="I1180" s="184">
        <v>3.4102000000000001</v>
      </c>
      <c r="J1180" s="184">
        <v>3.4359000000000002</v>
      </c>
      <c r="K1180" s="184">
        <v>3.4775999999999998</v>
      </c>
      <c r="L1180" s="184">
        <v>3.4500999999999999</v>
      </c>
      <c r="M1180" s="184">
        <v>3.3654999999999999</v>
      </c>
      <c r="N1180" s="184">
        <v>3.3895</v>
      </c>
      <c r="O1180" s="184">
        <v>5.3619000000000003</v>
      </c>
      <c r="P1180" s="184">
        <v>6.0378999999999996</v>
      </c>
      <c r="Q1180" s="184">
        <v>6.0818000000000003</v>
      </c>
      <c r="R1180" s="184">
        <v>4.3017000000000003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44438</v>
      </c>
      <c r="E1181" s="184">
        <v>1347.6</v>
      </c>
      <c r="F1181" s="184">
        <v>3.2044999999999999</v>
      </c>
      <c r="G1181" s="184">
        <v>3.1364000000000001</v>
      </c>
      <c r="H1181" s="184">
        <v>3.2848000000000002</v>
      </c>
      <c r="I1181" s="184">
        <v>3.3001999999999998</v>
      </c>
      <c r="J1181" s="184">
        <v>3.3256000000000001</v>
      </c>
      <c r="K1181" s="184">
        <v>3.3664999999999998</v>
      </c>
      <c r="L1181" s="184">
        <v>3.3382000000000001</v>
      </c>
      <c r="M1181" s="184">
        <v>3.2528000000000001</v>
      </c>
      <c r="N1181" s="184">
        <v>3.2757000000000001</v>
      </c>
      <c r="O1181" s="184">
        <v>5.2445000000000004</v>
      </c>
      <c r="P1181" s="184">
        <v>5.9059999999999997</v>
      </c>
      <c r="Q1181" s="184">
        <v>5.9499000000000004</v>
      </c>
      <c r="R1181" s="184">
        <v>4.1871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44438</v>
      </c>
      <c r="E1182" s="184">
        <v>2202.1967</v>
      </c>
      <c r="F1182" s="184">
        <v>3.2256999999999998</v>
      </c>
      <c r="G1182" s="184">
        <v>3.1499000000000001</v>
      </c>
      <c r="H1182" s="184">
        <v>3.3544</v>
      </c>
      <c r="I1182" s="184">
        <v>3.4167000000000001</v>
      </c>
      <c r="J1182" s="184">
        <v>3.4521000000000002</v>
      </c>
      <c r="K1182" s="184">
        <v>3.4529000000000001</v>
      </c>
      <c r="L1182" s="184">
        <v>3.4190999999999998</v>
      </c>
      <c r="M1182" s="184">
        <v>3.3715000000000002</v>
      </c>
      <c r="N1182" s="184">
        <v>3.3919000000000001</v>
      </c>
      <c r="O1182" s="184">
        <v>5.2393999999999998</v>
      </c>
      <c r="P1182" s="184">
        <v>5.9097</v>
      </c>
      <c r="Q1182" s="184">
        <v>6.9287999999999998</v>
      </c>
      <c r="R1182" s="184">
        <v>4.2066999999999997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44438</v>
      </c>
      <c r="E1183" s="184">
        <v>2173.35</v>
      </c>
      <c r="F1183" s="184">
        <v>3.1240000000000001</v>
      </c>
      <c r="G1183" s="184">
        <v>3.0489000000000002</v>
      </c>
      <c r="H1183" s="184">
        <v>3.2528999999999999</v>
      </c>
      <c r="I1183" s="184">
        <v>3.3161</v>
      </c>
      <c r="J1183" s="184">
        <v>3.3515999999999999</v>
      </c>
      <c r="K1183" s="184">
        <v>3.3618000000000001</v>
      </c>
      <c r="L1183" s="184">
        <v>3.3249</v>
      </c>
      <c r="M1183" s="184">
        <v>3.2749999999999999</v>
      </c>
      <c r="N1183" s="184">
        <v>3.2938999999999998</v>
      </c>
      <c r="O1183" s="184">
        <v>5.1512000000000002</v>
      </c>
      <c r="P1183" s="184">
        <v>5.8159999999999998</v>
      </c>
      <c r="Q1183" s="184">
        <v>6.3346999999999998</v>
      </c>
      <c r="R1183" s="184">
        <v>4.1055999999999999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44438</v>
      </c>
      <c r="E1184" s="184">
        <v>11.178900000000001</v>
      </c>
      <c r="F1184" s="184">
        <v>2.9388000000000001</v>
      </c>
      <c r="G1184" s="184">
        <v>2.9392999999999998</v>
      </c>
      <c r="H1184" s="184">
        <v>3.3605</v>
      </c>
      <c r="I1184" s="184">
        <v>3.3159000000000001</v>
      </c>
      <c r="J1184" s="184">
        <v>3.2212000000000001</v>
      </c>
      <c r="K1184" s="184">
        <v>3.1623000000000001</v>
      </c>
      <c r="L1184" s="184">
        <v>3.0615999999999999</v>
      </c>
      <c r="M1184" s="184">
        <v>3.0108999999999999</v>
      </c>
      <c r="N1184" s="184">
        <v>3.0398999999999998</v>
      </c>
      <c r="O1184" s="184"/>
      <c r="P1184" s="184"/>
      <c r="Q1184" s="184">
        <v>4.2161</v>
      </c>
      <c r="R1184" s="184">
        <v>3.6049000000000002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44438</v>
      </c>
      <c r="E1185" s="184">
        <v>11.133699999999999</v>
      </c>
      <c r="F1185" s="184">
        <v>2.9506999999999999</v>
      </c>
      <c r="G1185" s="184">
        <v>2.8418999999999999</v>
      </c>
      <c r="H1185" s="184">
        <v>3.2334999999999998</v>
      </c>
      <c r="I1185" s="184">
        <v>3.1415999999999999</v>
      </c>
      <c r="J1185" s="184">
        <v>3.0748000000000002</v>
      </c>
      <c r="K1185" s="184">
        <v>3.0124</v>
      </c>
      <c r="L1185" s="184">
        <v>2.9098999999999999</v>
      </c>
      <c r="M1185" s="184">
        <v>2.8565</v>
      </c>
      <c r="N1185" s="184">
        <v>2.8849999999999998</v>
      </c>
      <c r="O1185" s="184"/>
      <c r="P1185" s="184"/>
      <c r="Q1185" s="184">
        <v>4.0597000000000003</v>
      </c>
      <c r="R1185" s="184">
        <v>3.4496000000000002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44438</v>
      </c>
      <c r="E1186" s="184">
        <v>2279.0364</v>
      </c>
      <c r="F1186" s="184">
        <v>3.2755000000000001</v>
      </c>
      <c r="G1186" s="184">
        <v>3.2883</v>
      </c>
      <c r="H1186" s="184">
        <v>3.4767999999999999</v>
      </c>
      <c r="I1186" s="184">
        <v>3.5432999999999999</v>
      </c>
      <c r="J1186" s="184">
        <v>3.5219999999999998</v>
      </c>
      <c r="K1186" s="184">
        <v>3.2642000000000002</v>
      </c>
      <c r="L1186" s="184">
        <v>3.25</v>
      </c>
      <c r="M1186" s="184">
        <v>3.1857000000000002</v>
      </c>
      <c r="N1186" s="184">
        <v>3.1377000000000002</v>
      </c>
      <c r="O1186" s="184">
        <v>4.9184999999999999</v>
      </c>
      <c r="P1186" s="184">
        <v>5.7984999999999998</v>
      </c>
      <c r="Q1186" s="184">
        <v>7.1116000000000001</v>
      </c>
      <c r="R1186" s="184">
        <v>3.7646000000000002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44438</v>
      </c>
      <c r="E1187" s="184">
        <v>2262.857</v>
      </c>
      <c r="F1187" s="184">
        <v>3.2246999999999999</v>
      </c>
      <c r="G1187" s="184">
        <v>3.2382</v>
      </c>
      <c r="H1187" s="184">
        <v>3.4264000000000001</v>
      </c>
      <c r="I1187" s="184">
        <v>3.4927000000000001</v>
      </c>
      <c r="J1187" s="184">
        <v>3.4716999999999998</v>
      </c>
      <c r="K1187" s="184">
        <v>3.2136</v>
      </c>
      <c r="L1187" s="184">
        <v>3.1991999999999998</v>
      </c>
      <c r="M1187" s="184">
        <v>3.1345000000000001</v>
      </c>
      <c r="N1187" s="184">
        <v>3.0861999999999998</v>
      </c>
      <c r="O1187" s="184">
        <v>4.8417000000000003</v>
      </c>
      <c r="P1187" s="184">
        <v>5.7065000000000001</v>
      </c>
      <c r="Q1187" s="184">
        <v>7.3367000000000004</v>
      </c>
      <c r="R1187" s="184">
        <v>3.7081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44438</v>
      </c>
      <c r="E1188" s="184">
        <v>2314.0550617899398</v>
      </c>
      <c r="F1188" s="184">
        <v>2.4500000000000002</v>
      </c>
      <c r="G1188" s="184">
        <v>2.4738000000000002</v>
      </c>
      <c r="H1188" s="184">
        <v>2.4735999999999998</v>
      </c>
      <c r="I1188" s="184">
        <v>2.4683000000000002</v>
      </c>
      <c r="J1188" s="184">
        <v>2.4645000000000001</v>
      </c>
      <c r="K1188" s="184">
        <v>2.2925</v>
      </c>
      <c r="L1188" s="184">
        <v>2.4079000000000002</v>
      </c>
      <c r="M1188" s="184">
        <v>2.3685999999999998</v>
      </c>
      <c r="N1188" s="184">
        <v>2.3755000000000002</v>
      </c>
      <c r="O1188" s="184">
        <v>3.0789</v>
      </c>
      <c r="P1188" s="184">
        <v>3.4742999999999999</v>
      </c>
      <c r="Q1188" s="184">
        <v>4.7286999999999999</v>
      </c>
      <c r="R1188" s="184">
        <v>2.5642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44438</v>
      </c>
      <c r="E1189" s="184">
        <v>5064.2704999999996</v>
      </c>
      <c r="F1189" s="184">
        <v>3.1440999999999999</v>
      </c>
      <c r="G1189" s="184">
        <v>3.0834000000000001</v>
      </c>
      <c r="H1189" s="184">
        <v>3.2484999999999999</v>
      </c>
      <c r="I1189" s="184">
        <v>3.2795000000000001</v>
      </c>
      <c r="J1189" s="184">
        <v>3.3473999999999999</v>
      </c>
      <c r="K1189" s="184">
        <v>3.2915000000000001</v>
      </c>
      <c r="L1189" s="184">
        <v>3.2286999999999999</v>
      </c>
      <c r="M1189" s="184">
        <v>3.1433</v>
      </c>
      <c r="N1189" s="184">
        <v>3.169</v>
      </c>
      <c r="O1189" s="184">
        <v>5.2084000000000001</v>
      </c>
      <c r="P1189" s="184">
        <v>5.8898999999999999</v>
      </c>
      <c r="Q1189" s="184">
        <v>7.0190999999999999</v>
      </c>
      <c r="R1189" s="184">
        <v>4.1172000000000004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44438</v>
      </c>
      <c r="E1190" s="184">
        <v>5102.8626999999997</v>
      </c>
      <c r="F1190" s="184">
        <v>3.2841999999999998</v>
      </c>
      <c r="G1190" s="184">
        <v>3.2231999999999998</v>
      </c>
      <c r="H1190" s="184">
        <v>3.3879000000000001</v>
      </c>
      <c r="I1190" s="184">
        <v>3.4190999999999998</v>
      </c>
      <c r="J1190" s="184">
        <v>3.4874000000000001</v>
      </c>
      <c r="K1190" s="184">
        <v>3.4323999999999999</v>
      </c>
      <c r="L1190" s="184">
        <v>3.3828</v>
      </c>
      <c r="M1190" s="184">
        <v>3.2923</v>
      </c>
      <c r="N1190" s="184">
        <v>3.3073000000000001</v>
      </c>
      <c r="O1190" s="184">
        <v>5.3160999999999996</v>
      </c>
      <c r="P1190" s="184">
        <v>5.9889999999999999</v>
      </c>
      <c r="Q1190" s="184">
        <v>7.1795999999999998</v>
      </c>
      <c r="R1190" s="184">
        <v>4.2355999999999998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44438</v>
      </c>
      <c r="E1191" s="184">
        <v>4587.7560000000003</v>
      </c>
      <c r="F1191" s="184">
        <v>2.5238</v>
      </c>
      <c r="G1191" s="184">
        <v>2.4630999999999998</v>
      </c>
      <c r="H1191" s="184">
        <v>2.6276999999999999</v>
      </c>
      <c r="I1191" s="184">
        <v>2.6583999999999999</v>
      </c>
      <c r="J1191" s="184">
        <v>2.7254</v>
      </c>
      <c r="K1191" s="184">
        <v>2.6667000000000001</v>
      </c>
      <c r="L1191" s="184">
        <v>2.5994999999999999</v>
      </c>
      <c r="M1191" s="184">
        <v>2.5076999999999998</v>
      </c>
      <c r="N1191" s="184">
        <v>2.5190999999999999</v>
      </c>
      <c r="O1191" s="184">
        <v>4.4714999999999998</v>
      </c>
      <c r="P1191" s="184">
        <v>5.0841000000000003</v>
      </c>
      <c r="Q1191" s="184">
        <v>6.7065000000000001</v>
      </c>
      <c r="R1191" s="184">
        <v>3.4377</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44438</v>
      </c>
      <c r="E1192" s="184">
        <v>1168.5581</v>
      </c>
      <c r="F1192" s="184">
        <v>3.5674000000000001</v>
      </c>
      <c r="G1192" s="184">
        <v>3.1941000000000002</v>
      </c>
      <c r="H1192" s="184">
        <v>3.3835999999999999</v>
      </c>
      <c r="I1192" s="184">
        <v>3.4308000000000001</v>
      </c>
      <c r="J1192" s="184">
        <v>3.3525999999999998</v>
      </c>
      <c r="K1192" s="184">
        <v>3.2955000000000001</v>
      </c>
      <c r="L1192" s="184">
        <v>3.2035</v>
      </c>
      <c r="M1192" s="184">
        <v>3.1295000000000002</v>
      </c>
      <c r="N1192" s="184">
        <v>3.1568000000000001</v>
      </c>
      <c r="O1192" s="184">
        <v>4.665</v>
      </c>
      <c r="P1192" s="184"/>
      <c r="Q1192" s="184">
        <v>4.8232999999999997</v>
      </c>
      <c r="R1192" s="184">
        <v>3.7866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44438</v>
      </c>
      <c r="E1193" s="184">
        <v>1164.5716</v>
      </c>
      <c r="F1193" s="184">
        <v>3.4636</v>
      </c>
      <c r="G1193" s="184">
        <v>3.0922000000000001</v>
      </c>
      <c r="H1193" s="184">
        <v>3.2839999999999998</v>
      </c>
      <c r="I1193" s="184">
        <v>3.3300999999999998</v>
      </c>
      <c r="J1193" s="184">
        <v>3.2517</v>
      </c>
      <c r="K1193" s="184">
        <v>3.194</v>
      </c>
      <c r="L1193" s="184">
        <v>3.1019000000000001</v>
      </c>
      <c r="M1193" s="184">
        <v>3.0274999999999999</v>
      </c>
      <c r="N1193" s="184">
        <v>3.0539000000000001</v>
      </c>
      <c r="O1193" s="184">
        <v>4.5594999999999999</v>
      </c>
      <c r="P1193" s="184"/>
      <c r="Q1193" s="184">
        <v>4.7149999999999999</v>
      </c>
      <c r="R1193" s="184">
        <v>3.6831999999999998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44438</v>
      </c>
      <c r="E1194" s="184">
        <v>269.90019999999998</v>
      </c>
      <c r="F1194" s="184">
        <v>3.3540999999999999</v>
      </c>
      <c r="G1194" s="184">
        <v>3.2509999999999999</v>
      </c>
      <c r="H1194" s="184">
        <v>3.3908</v>
      </c>
      <c r="I1194" s="184">
        <v>3.3378000000000001</v>
      </c>
      <c r="J1194" s="184">
        <v>3.3462999999999998</v>
      </c>
      <c r="K1194" s="184">
        <v>3.3317000000000001</v>
      </c>
      <c r="L1194" s="184">
        <v>3.2850000000000001</v>
      </c>
      <c r="M1194" s="184">
        <v>3.1859999999999999</v>
      </c>
      <c r="N1194" s="184">
        <v>3.1951999999999998</v>
      </c>
      <c r="O1194" s="184">
        <v>5.2015000000000002</v>
      </c>
      <c r="P1194" s="184">
        <v>5.8898999999999999</v>
      </c>
      <c r="Q1194" s="184">
        <v>7.351</v>
      </c>
      <c r="R1194" s="184">
        <v>4.1094999999999997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44438</v>
      </c>
      <c r="E1195" s="184">
        <v>271.8485</v>
      </c>
      <c r="F1195" s="184">
        <v>3.4510000000000001</v>
      </c>
      <c r="G1195" s="184">
        <v>3.3485999999999998</v>
      </c>
      <c r="H1195" s="184">
        <v>3.4893999999999998</v>
      </c>
      <c r="I1195" s="184">
        <v>3.4359999999999999</v>
      </c>
      <c r="J1195" s="184">
        <v>3.4447000000000001</v>
      </c>
      <c r="K1195" s="184">
        <v>3.4323999999999999</v>
      </c>
      <c r="L1195" s="184">
        <v>3.3953000000000002</v>
      </c>
      <c r="M1195" s="184">
        <v>3.3132000000000001</v>
      </c>
      <c r="N1195" s="184">
        <v>3.3269000000000002</v>
      </c>
      <c r="O1195" s="184">
        <v>5.3226000000000004</v>
      </c>
      <c r="P1195" s="184">
        <v>5.9854000000000003</v>
      </c>
      <c r="Q1195" s="184">
        <v>7.1609999999999996</v>
      </c>
      <c r="R1195" s="184">
        <v>4.2624000000000004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44438</v>
      </c>
      <c r="E1196" s="184">
        <v>2928.6055999999999</v>
      </c>
      <c r="F1196" s="184">
        <v>2.9117000000000002</v>
      </c>
      <c r="G1196" s="184">
        <v>2.9773000000000001</v>
      </c>
      <c r="H1196" s="184">
        <v>3.1659999999999999</v>
      </c>
      <c r="I1196" s="184">
        <v>3.1966000000000001</v>
      </c>
      <c r="J1196" s="184">
        <v>3.1863000000000001</v>
      </c>
      <c r="K1196" s="184">
        <v>3.2040000000000002</v>
      </c>
      <c r="L1196" s="184">
        <v>3.1718999999999999</v>
      </c>
      <c r="M1196" s="184">
        <v>3.1120999999999999</v>
      </c>
      <c r="N1196" s="184">
        <v>3.1231</v>
      </c>
      <c r="O1196" s="184">
        <v>1.7511000000000001</v>
      </c>
      <c r="P1196" s="184">
        <v>3.8092000000000001</v>
      </c>
      <c r="Q1196" s="184">
        <v>6.5204000000000004</v>
      </c>
      <c r="R1196" s="184">
        <v>3.8388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44438</v>
      </c>
      <c r="E1197" s="184">
        <v>2947.20912</v>
      </c>
      <c r="F1197" s="184">
        <v>2.9904000000000002</v>
      </c>
      <c r="G1197" s="184">
        <v>3.0575999999999999</v>
      </c>
      <c r="H1197" s="184">
        <v>3.2452000000000001</v>
      </c>
      <c r="I1197" s="184">
        <v>3.2761</v>
      </c>
      <c r="J1197" s="184">
        <v>3.2662</v>
      </c>
      <c r="K1197" s="184">
        <v>3.2902999999999998</v>
      </c>
      <c r="L1197" s="184">
        <v>3.2606000000000002</v>
      </c>
      <c r="M1197" s="184">
        <v>3.2021999999999999</v>
      </c>
      <c r="N1197" s="184">
        <v>3.2071999999999998</v>
      </c>
      <c r="O1197" s="184">
        <v>1.8176000000000001</v>
      </c>
      <c r="P1197" s="184">
        <v>3.8780000000000001</v>
      </c>
      <c r="Q1197" s="184">
        <v>5.9427000000000003</v>
      </c>
      <c r="R1197" s="184">
        <v>3.8994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44438</v>
      </c>
      <c r="E1198" s="184">
        <v>10.441599999999999</v>
      </c>
      <c r="F1198" s="184">
        <v>3.8456000000000001</v>
      </c>
      <c r="G1198" s="184">
        <v>3.7298</v>
      </c>
      <c r="H1198" s="184">
        <v>3.798</v>
      </c>
      <c r="I1198" s="184">
        <v>3.7507000000000001</v>
      </c>
      <c r="J1198" s="184">
        <v>3.8123999999999998</v>
      </c>
      <c r="K1198" s="184">
        <v>3.8866999999999998</v>
      </c>
      <c r="L1198" s="184">
        <v>4.3446999999999996</v>
      </c>
      <c r="M1198" s="184">
        <v>4.4097999999999997</v>
      </c>
      <c r="N1198" s="184"/>
      <c r="O1198" s="184"/>
      <c r="P1198" s="184"/>
      <c r="Q1198" s="184">
        <v>4.6052999999999997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44438</v>
      </c>
      <c r="E1199" s="184">
        <v>10.4421</v>
      </c>
      <c r="F1199" s="184">
        <v>3.4958</v>
      </c>
      <c r="G1199" s="184">
        <v>3.6131000000000002</v>
      </c>
      <c r="H1199" s="184">
        <v>3.7477999999999998</v>
      </c>
      <c r="I1199" s="184">
        <v>3.7505000000000002</v>
      </c>
      <c r="J1199" s="184">
        <v>3.8121999999999998</v>
      </c>
      <c r="K1199" s="184">
        <v>3.8864999999999998</v>
      </c>
      <c r="L1199" s="184">
        <v>4.3544</v>
      </c>
      <c r="M1199" s="184">
        <v>4.4177999999999997</v>
      </c>
      <c r="N1199" s="184"/>
      <c r="O1199" s="184"/>
      <c r="P1199" s="184"/>
      <c r="Q1199" s="184">
        <v>4.6105</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44438</v>
      </c>
      <c r="E1200" s="184">
        <v>10.441599999999999</v>
      </c>
      <c r="F1200" s="184">
        <v>3.8456000000000001</v>
      </c>
      <c r="G1200" s="184">
        <v>3.7298</v>
      </c>
      <c r="H1200" s="184">
        <v>3.798</v>
      </c>
      <c r="I1200" s="184">
        <v>3.7757000000000001</v>
      </c>
      <c r="J1200" s="184">
        <v>3.8237000000000001</v>
      </c>
      <c r="K1200" s="184">
        <v>3.8866999999999998</v>
      </c>
      <c r="L1200" s="184">
        <v>4.3446999999999996</v>
      </c>
      <c r="M1200" s="184">
        <v>4.4097999999999997</v>
      </c>
      <c r="N1200" s="184"/>
      <c r="O1200" s="184"/>
      <c r="P1200" s="184"/>
      <c r="Q1200" s="184">
        <v>4.6052999999999997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44438</v>
      </c>
      <c r="E1201" s="184">
        <v>10.4438</v>
      </c>
      <c r="F1201" s="184">
        <v>3.8448000000000002</v>
      </c>
      <c r="G1201" s="184">
        <v>3.8456000000000001</v>
      </c>
      <c r="H1201" s="184">
        <v>3.9472</v>
      </c>
      <c r="I1201" s="184">
        <v>3.8500999999999999</v>
      </c>
      <c r="J1201" s="184">
        <v>3.891</v>
      </c>
      <c r="K1201" s="184">
        <v>3.9207000000000001</v>
      </c>
      <c r="L1201" s="184">
        <v>4.3716999999999997</v>
      </c>
      <c r="M1201" s="184">
        <v>4.4362000000000004</v>
      </c>
      <c r="N1201" s="184"/>
      <c r="O1201" s="184"/>
      <c r="P1201" s="184"/>
      <c r="Q1201" s="184">
        <v>4.6281999999999996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44438</v>
      </c>
      <c r="E1202" s="184">
        <v>32.957299999999996</v>
      </c>
      <c r="F1202" s="184">
        <v>3.3228</v>
      </c>
      <c r="G1202" s="184">
        <v>3.2126000000000001</v>
      </c>
      <c r="H1202" s="184">
        <v>3.3721000000000001</v>
      </c>
      <c r="I1202" s="184">
        <v>3.3426</v>
      </c>
      <c r="J1202" s="184">
        <v>3.4073000000000002</v>
      </c>
      <c r="K1202" s="184">
        <v>3.4742000000000002</v>
      </c>
      <c r="L1202" s="184">
        <v>3.9266000000000001</v>
      </c>
      <c r="M1202" s="184">
        <v>3.9914999999999998</v>
      </c>
      <c r="N1202" s="184">
        <v>4.2061999999999999</v>
      </c>
      <c r="O1202" s="184">
        <v>5.7427999999999999</v>
      </c>
      <c r="P1202" s="184">
        <v>6.1881000000000004</v>
      </c>
      <c r="Q1202" s="184">
        <v>7.7747000000000002</v>
      </c>
      <c r="R1202" s="184">
        <v>4.8594999999999997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44438</v>
      </c>
      <c r="E1203" s="184">
        <v>33.488700000000001</v>
      </c>
      <c r="F1203" s="184">
        <v>3.7061000000000002</v>
      </c>
      <c r="G1203" s="184">
        <v>3.5977999999999999</v>
      </c>
      <c r="H1203" s="184">
        <v>3.7240000000000002</v>
      </c>
      <c r="I1203" s="184">
        <v>3.7031999999999998</v>
      </c>
      <c r="J1203" s="184">
        <v>3.7599</v>
      </c>
      <c r="K1203" s="184">
        <v>3.8311999999999999</v>
      </c>
      <c r="L1203" s="184">
        <v>4.2866999999999997</v>
      </c>
      <c r="M1203" s="184">
        <v>4.3540999999999999</v>
      </c>
      <c r="N1203" s="184">
        <v>4.5715000000000003</v>
      </c>
      <c r="O1203" s="184">
        <v>6.0839999999999996</v>
      </c>
      <c r="P1203" s="184">
        <v>6.4314</v>
      </c>
      <c r="Q1203" s="184">
        <v>7.6311</v>
      </c>
      <c r="R1203" s="184">
        <v>5.2260999999999997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44438</v>
      </c>
      <c r="E1204" s="184">
        <v>28.157399999999999</v>
      </c>
      <c r="F1204" s="184">
        <v>3.3706999999999998</v>
      </c>
      <c r="G1204" s="184">
        <v>3.1551</v>
      </c>
      <c r="H1204" s="184">
        <v>3.3910999999999998</v>
      </c>
      <c r="I1204" s="184">
        <v>3.4026000000000001</v>
      </c>
      <c r="J1204" s="184">
        <v>3.3673999999999999</v>
      </c>
      <c r="K1204" s="184">
        <v>3.2816999999999998</v>
      </c>
      <c r="L1204" s="184">
        <v>3.1852</v>
      </c>
      <c r="M1204" s="184">
        <v>3.1204999999999998</v>
      </c>
      <c r="N1204" s="184">
        <v>3.1516000000000002</v>
      </c>
      <c r="O1204" s="184">
        <v>4.7211999999999996</v>
      </c>
      <c r="P1204" s="184">
        <v>5.3121999999999998</v>
      </c>
      <c r="Q1204" s="184">
        <v>6.9494999999999996</v>
      </c>
      <c r="R1204" s="184">
        <v>3.7515000000000001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44438</v>
      </c>
      <c r="E1205" s="184">
        <v>28.068100000000001</v>
      </c>
      <c r="F1205" s="184">
        <v>3.2513000000000001</v>
      </c>
      <c r="G1205" s="184">
        <v>3.0350000000000001</v>
      </c>
      <c r="H1205" s="184">
        <v>3.2717000000000001</v>
      </c>
      <c r="I1205" s="184">
        <v>3.2923</v>
      </c>
      <c r="J1205" s="184">
        <v>3.2642000000000002</v>
      </c>
      <c r="K1205" s="184">
        <v>3.1787999999999998</v>
      </c>
      <c r="L1205" s="184">
        <v>3.0825999999999998</v>
      </c>
      <c r="M1205" s="184">
        <v>3.0175000000000001</v>
      </c>
      <c r="N1205" s="184">
        <v>3.048</v>
      </c>
      <c r="O1205" s="184">
        <v>4.6368</v>
      </c>
      <c r="P1205" s="184">
        <v>5.2392000000000003</v>
      </c>
      <c r="Q1205" s="184">
        <v>6.8893000000000004</v>
      </c>
      <c r="R1205" s="184">
        <v>3.6566000000000001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44438</v>
      </c>
      <c r="E1206" s="184">
        <v>3246.4967999999999</v>
      </c>
      <c r="F1206" s="184">
        <v>3.6160999999999999</v>
      </c>
      <c r="G1206" s="184">
        <v>3.1806999999999999</v>
      </c>
      <c r="H1206" s="184">
        <v>3.2829000000000002</v>
      </c>
      <c r="I1206" s="184">
        <v>3.3506999999999998</v>
      </c>
      <c r="J1206" s="184">
        <v>3.3980000000000001</v>
      </c>
      <c r="K1206" s="184">
        <v>3.3401000000000001</v>
      </c>
      <c r="L1206" s="184">
        <v>3.2761999999999998</v>
      </c>
      <c r="M1206" s="184">
        <v>3.1844999999999999</v>
      </c>
      <c r="N1206" s="184">
        <v>3.2084000000000001</v>
      </c>
      <c r="O1206" s="184">
        <v>5.1040999999999999</v>
      </c>
      <c r="P1206" s="184">
        <v>5.7828999999999997</v>
      </c>
      <c r="Q1206" s="184">
        <v>6.8669000000000002</v>
      </c>
      <c r="R1206" s="184">
        <v>4.0753000000000004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44438</v>
      </c>
      <c r="E1207" s="184">
        <v>3266.5073000000002</v>
      </c>
      <c r="F1207" s="184">
        <v>3.718</v>
      </c>
      <c r="G1207" s="184">
        <v>3.2808000000000002</v>
      </c>
      <c r="H1207" s="184">
        <v>3.3831000000000002</v>
      </c>
      <c r="I1207" s="184">
        <v>3.4510999999999998</v>
      </c>
      <c r="J1207" s="184">
        <v>3.4984999999999999</v>
      </c>
      <c r="K1207" s="184">
        <v>3.4388999999999998</v>
      </c>
      <c r="L1207" s="184">
        <v>3.3662999999999998</v>
      </c>
      <c r="M1207" s="184">
        <v>3.2724000000000002</v>
      </c>
      <c r="N1207" s="184">
        <v>3.2955999999999999</v>
      </c>
      <c r="O1207" s="184">
        <v>5.1905999999999999</v>
      </c>
      <c r="P1207" s="184">
        <v>5.8644999999999996</v>
      </c>
      <c r="Q1207" s="184">
        <v>7.0789</v>
      </c>
      <c r="R1207" s="184">
        <v>4.1585000000000001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44438</v>
      </c>
      <c r="E1208" s="184">
        <v>3277.1759000000002</v>
      </c>
      <c r="F1208" s="184">
        <v>3.6166999999999998</v>
      </c>
      <c r="G1208" s="184">
        <v>3.1825000000000001</v>
      </c>
      <c r="H1208" s="184">
        <v>3.2845</v>
      </c>
      <c r="I1208" s="184">
        <v>3.3521999999999998</v>
      </c>
      <c r="J1208" s="184">
        <v>3.3993000000000002</v>
      </c>
      <c r="K1208" s="184">
        <v>3.3412000000000002</v>
      </c>
      <c r="L1208" s="184">
        <v>3.2774000000000001</v>
      </c>
      <c r="M1208" s="184">
        <v>3.1852999999999998</v>
      </c>
      <c r="N1208" s="184">
        <v>3.2090999999999998</v>
      </c>
      <c r="O1208" s="184">
        <v>5.1048</v>
      </c>
      <c r="P1208" s="184">
        <v>5.7840999999999996</v>
      </c>
      <c r="Q1208" s="184">
        <v>6.9013</v>
      </c>
      <c r="R1208" s="184">
        <v>4.0761000000000003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44438</v>
      </c>
      <c r="E1209" s="184">
        <v>44.009399999999999</v>
      </c>
      <c r="F1209" s="184">
        <v>3.4836999999999998</v>
      </c>
      <c r="G1209" s="184">
        <v>3.2353999999999998</v>
      </c>
      <c r="H1209" s="184">
        <v>3.4975000000000001</v>
      </c>
      <c r="I1209" s="184">
        <v>3.4821</v>
      </c>
      <c r="J1209" s="184">
        <v>3.5206</v>
      </c>
      <c r="K1209" s="184">
        <v>3.4674</v>
      </c>
      <c r="L1209" s="184">
        <v>3.4167000000000001</v>
      </c>
      <c r="M1209" s="184">
        <v>3.3332000000000002</v>
      </c>
      <c r="N1209" s="184">
        <v>3.3574999999999999</v>
      </c>
      <c r="O1209" s="184">
        <v>5.2526999999999999</v>
      </c>
      <c r="P1209" s="184">
        <v>5.9356</v>
      </c>
      <c r="Q1209" s="184">
        <v>7.1333000000000002</v>
      </c>
      <c r="R1209" s="184">
        <v>4.1849999999999996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44438</v>
      </c>
      <c r="E1210" s="184">
        <v>43.7119</v>
      </c>
      <c r="F1210" s="184">
        <v>3.3403999999999998</v>
      </c>
      <c r="G1210" s="184">
        <v>3.1181999999999999</v>
      </c>
      <c r="H1210" s="184">
        <v>3.4018999999999999</v>
      </c>
      <c r="I1210" s="184">
        <v>3.3921999999999999</v>
      </c>
      <c r="J1210" s="184">
        <v>3.4281000000000001</v>
      </c>
      <c r="K1210" s="184">
        <v>3.3757999999999999</v>
      </c>
      <c r="L1210" s="184">
        <v>3.3224</v>
      </c>
      <c r="M1210" s="184">
        <v>3.2393000000000001</v>
      </c>
      <c r="N1210" s="184">
        <v>3.2631000000000001</v>
      </c>
      <c r="O1210" s="184">
        <v>5.1668000000000003</v>
      </c>
      <c r="P1210" s="184">
        <v>5.8445999999999998</v>
      </c>
      <c r="Q1210" s="184">
        <v>7.2721999999999998</v>
      </c>
      <c r="R1210" s="184">
        <v>4.0940000000000003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44438</v>
      </c>
      <c r="E1211" s="184">
        <v>40.851100000000002</v>
      </c>
      <c r="F1211" s="184">
        <v>3.3062</v>
      </c>
      <c r="G1211" s="184">
        <v>3.1280000000000001</v>
      </c>
      <c r="H1211" s="184">
        <v>3.3975</v>
      </c>
      <c r="I1211" s="184">
        <v>3.3868999999999998</v>
      </c>
      <c r="J1211" s="184">
        <v>3.4283000000000001</v>
      </c>
      <c r="K1211" s="184">
        <v>3.3761999999999999</v>
      </c>
      <c r="L1211" s="184">
        <v>3.3222999999999998</v>
      </c>
      <c r="M1211" s="184">
        <v>3.2391999999999999</v>
      </c>
      <c r="N1211" s="184">
        <v>3.2631000000000001</v>
      </c>
      <c r="O1211" s="184">
        <v>5.1669999999999998</v>
      </c>
      <c r="P1211" s="184">
        <v>5.8453999999999997</v>
      </c>
      <c r="Q1211" s="184">
        <v>6.7652000000000001</v>
      </c>
      <c r="R1211" s="184">
        <v>4.0941999999999998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44438</v>
      </c>
      <c r="E1212" s="184">
        <v>3292.8427999999999</v>
      </c>
      <c r="F1212" s="184">
        <v>3.3910999999999998</v>
      </c>
      <c r="G1212" s="184">
        <v>3.1465999999999998</v>
      </c>
      <c r="H1212" s="184">
        <v>3.3441999999999998</v>
      </c>
      <c r="I1212" s="184">
        <v>3.3769999999999998</v>
      </c>
      <c r="J1212" s="184">
        <v>3.4458000000000002</v>
      </c>
      <c r="K1212" s="184">
        <v>3.4056999999999999</v>
      </c>
      <c r="L1212" s="184">
        <v>3.3529</v>
      </c>
      <c r="M1212" s="184">
        <v>3.2494000000000001</v>
      </c>
      <c r="N1212" s="184">
        <v>3.2936999999999999</v>
      </c>
      <c r="O1212" s="184">
        <v>5.2832999999999997</v>
      </c>
      <c r="P1212" s="184">
        <v>5.9644000000000004</v>
      </c>
      <c r="Q1212" s="184">
        <v>7.1786000000000003</v>
      </c>
      <c r="R1212" s="184">
        <v>4.2443999999999997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44438</v>
      </c>
      <c r="E1213" s="184">
        <v>3268.1594</v>
      </c>
      <c r="F1213" s="184">
        <v>3.2804000000000002</v>
      </c>
      <c r="G1213" s="184">
        <v>3.0363000000000002</v>
      </c>
      <c r="H1213" s="184">
        <v>3.2338</v>
      </c>
      <c r="I1213" s="184">
        <v>3.2665999999999999</v>
      </c>
      <c r="J1213" s="184">
        <v>3.3353999999999999</v>
      </c>
      <c r="K1213" s="184">
        <v>3.2947000000000002</v>
      </c>
      <c r="L1213" s="184">
        <v>3.2374999999999998</v>
      </c>
      <c r="M1213" s="184">
        <v>3.1305000000000001</v>
      </c>
      <c r="N1213" s="184">
        <v>3.1753999999999998</v>
      </c>
      <c r="O1213" s="184">
        <v>5.1738</v>
      </c>
      <c r="P1213" s="184">
        <v>5.8727</v>
      </c>
      <c r="Q1213" s="184">
        <v>7.2119999999999997</v>
      </c>
      <c r="R1213" s="184">
        <v>4.1212999999999997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44438</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44438</v>
      </c>
      <c r="E1218" s="184">
        <v>1011.7447</v>
      </c>
      <c r="F1218" s="184">
        <v>3.3879000000000001</v>
      </c>
      <c r="G1218" s="184">
        <v>3.2357</v>
      </c>
      <c r="H1218" s="184">
        <v>3.2968999999999999</v>
      </c>
      <c r="I1218" s="184">
        <v>3.3157999999999999</v>
      </c>
      <c r="J1218" s="184">
        <v>3.3408000000000002</v>
      </c>
      <c r="K1218" s="184">
        <v>3.3283</v>
      </c>
      <c r="L1218" s="184"/>
      <c r="M1218" s="184"/>
      <c r="N1218" s="184"/>
      <c r="O1218" s="184"/>
      <c r="P1218" s="184"/>
      <c r="Q1218" s="184">
        <v>3.3231000000000002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44438</v>
      </c>
      <c r="E1219" s="184">
        <v>1011.2</v>
      </c>
      <c r="F1219" s="184">
        <v>3.2381000000000002</v>
      </c>
      <c r="G1219" s="184">
        <v>3.0857999999999999</v>
      </c>
      <c r="H1219" s="184">
        <v>3.1463999999999999</v>
      </c>
      <c r="I1219" s="184">
        <v>3.1652999999999998</v>
      </c>
      <c r="J1219" s="184">
        <v>3.1901999999999999</v>
      </c>
      <c r="K1219" s="184">
        <v>3.1753999999999998</v>
      </c>
      <c r="L1219" s="184"/>
      <c r="M1219" s="184"/>
      <c r="N1219" s="184"/>
      <c r="O1219" s="184"/>
      <c r="P1219" s="184"/>
      <c r="Q1219" s="184">
        <v>3.169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44438</v>
      </c>
      <c r="E1220" s="184">
        <v>1992.9582</v>
      </c>
      <c r="F1220" s="184">
        <v>3.1101000000000001</v>
      </c>
      <c r="G1220" s="184">
        <v>3.0697000000000001</v>
      </c>
      <c r="H1220" s="184">
        <v>3.2046000000000001</v>
      </c>
      <c r="I1220" s="184">
        <v>3.2726999999999999</v>
      </c>
      <c r="J1220" s="184">
        <v>3.3149999999999999</v>
      </c>
      <c r="K1220" s="184">
        <v>3.3250000000000002</v>
      </c>
      <c r="L1220" s="184">
        <v>3.2909000000000002</v>
      </c>
      <c r="M1220" s="184">
        <v>3.2193999999999998</v>
      </c>
      <c r="N1220" s="184">
        <v>3.2275</v>
      </c>
      <c r="O1220" s="184">
        <v>3.8782000000000001</v>
      </c>
      <c r="P1220" s="184">
        <v>5.0286</v>
      </c>
      <c r="Q1220" s="184">
        <v>6.9813000000000001</v>
      </c>
      <c r="R1220" s="184">
        <v>4.1346999999999996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44438</v>
      </c>
      <c r="E1221" s="184">
        <v>2009.8088</v>
      </c>
      <c r="F1221" s="184">
        <v>3.1857000000000002</v>
      </c>
      <c r="G1221" s="184">
        <v>3.1475</v>
      </c>
      <c r="H1221" s="184">
        <v>3.2831999999999999</v>
      </c>
      <c r="I1221" s="184">
        <v>3.3523999999999998</v>
      </c>
      <c r="J1221" s="184">
        <v>3.3942999999999999</v>
      </c>
      <c r="K1221" s="184">
        <v>3.4058999999999999</v>
      </c>
      <c r="L1221" s="184">
        <v>3.3794</v>
      </c>
      <c r="M1221" s="184">
        <v>3.3079999999999998</v>
      </c>
      <c r="N1221" s="184">
        <v>3.3203999999999998</v>
      </c>
      <c r="O1221" s="184">
        <v>3.9819</v>
      </c>
      <c r="P1221" s="184">
        <v>5.1406999999999998</v>
      </c>
      <c r="Q1221" s="184">
        <v>6.6448999999999998</v>
      </c>
      <c r="R1221" s="184">
        <v>4.2335000000000003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44438</v>
      </c>
      <c r="E1222" s="184">
        <v>3417.7136999999998</v>
      </c>
      <c r="F1222" s="184">
        <v>3.2298</v>
      </c>
      <c r="G1222" s="184">
        <v>3.1577000000000002</v>
      </c>
      <c r="H1222" s="184">
        <v>3.3532999999999999</v>
      </c>
      <c r="I1222" s="184">
        <v>3.4137</v>
      </c>
      <c r="J1222" s="184">
        <v>3.4651000000000001</v>
      </c>
      <c r="K1222" s="184">
        <v>3.4436</v>
      </c>
      <c r="L1222" s="184">
        <v>3.3698999999999999</v>
      </c>
      <c r="M1222" s="184">
        <v>3.2902</v>
      </c>
      <c r="N1222" s="184">
        <v>3.3121</v>
      </c>
      <c r="O1222" s="184">
        <v>5.2469000000000001</v>
      </c>
      <c r="P1222" s="184">
        <v>5.9341999999999997</v>
      </c>
      <c r="Q1222" s="184">
        <v>7.1124000000000001</v>
      </c>
      <c r="R1222" s="184">
        <v>4.1807999999999996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44438</v>
      </c>
      <c r="E1223" s="184">
        <v>3135.9854</v>
      </c>
      <c r="F1223" s="184">
        <v>2.5910000000000002</v>
      </c>
      <c r="G1223" s="184">
        <v>2.5184000000000002</v>
      </c>
      <c r="H1223" s="184">
        <v>2.7136999999999998</v>
      </c>
      <c r="I1223" s="184">
        <v>2.7734999999999999</v>
      </c>
      <c r="J1223" s="184">
        <v>2.8254999999999999</v>
      </c>
      <c r="K1223" s="184">
        <v>2.8056000000000001</v>
      </c>
      <c r="L1223" s="184">
        <v>2.7349999999999999</v>
      </c>
      <c r="M1223" s="184">
        <v>2.6549</v>
      </c>
      <c r="N1223" s="184">
        <v>2.6747000000000001</v>
      </c>
      <c r="O1223" s="184">
        <v>4.5915999999999997</v>
      </c>
      <c r="P1223" s="184">
        <v>5.2526000000000002</v>
      </c>
      <c r="Q1223" s="184">
        <v>6.4832999999999998</v>
      </c>
      <c r="R1223" s="184">
        <v>3.5390000000000001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44438</v>
      </c>
      <c r="E1224" s="184">
        <v>3398.8283999999999</v>
      </c>
      <c r="F1224" s="184">
        <v>3.1307</v>
      </c>
      <c r="G1224" s="184">
        <v>3.0577999999999999</v>
      </c>
      <c r="H1224" s="184">
        <v>3.2532999999999999</v>
      </c>
      <c r="I1224" s="184">
        <v>3.3136000000000001</v>
      </c>
      <c r="J1224" s="184">
        <v>3.3647999999999998</v>
      </c>
      <c r="K1224" s="184">
        <v>3.3485999999999998</v>
      </c>
      <c r="L1224" s="184">
        <v>3.2799</v>
      </c>
      <c r="M1224" s="184">
        <v>3.2023999999999999</v>
      </c>
      <c r="N1224" s="184">
        <v>3.2262</v>
      </c>
      <c r="O1224" s="184">
        <v>5.1645000000000003</v>
      </c>
      <c r="P1224" s="184">
        <v>5.8657000000000004</v>
      </c>
      <c r="Q1224" s="184">
        <v>7.0084999999999997</v>
      </c>
      <c r="R1224" s="184">
        <v>4.0896999999999997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44438</v>
      </c>
      <c r="E1225" s="184">
        <v>1125.7583</v>
      </c>
      <c r="F1225" s="184">
        <v>2.7625999999999999</v>
      </c>
      <c r="G1225" s="184">
        <v>2.8041</v>
      </c>
      <c r="H1225" s="184">
        <v>2.7879999999999998</v>
      </c>
      <c r="I1225" s="184">
        <v>2.7812999999999999</v>
      </c>
      <c r="J1225" s="184">
        <v>2.7953000000000001</v>
      </c>
      <c r="K1225" s="184">
        <v>2.9049</v>
      </c>
      <c r="L1225" s="184">
        <v>2.9632999999999998</v>
      </c>
      <c r="M1225" s="184">
        <v>2.9661</v>
      </c>
      <c r="N1225" s="184">
        <v>3.0116000000000001</v>
      </c>
      <c r="O1225" s="184"/>
      <c r="P1225" s="184"/>
      <c r="Q1225" s="184">
        <v>4.6119000000000003</v>
      </c>
      <c r="R1225" s="184">
        <v>3.8008999999999999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44438</v>
      </c>
      <c r="E1226" s="184">
        <v>1123.421</v>
      </c>
      <c r="F1226" s="184">
        <v>2.6839</v>
      </c>
      <c r="G1226" s="184">
        <v>2.7244000000000002</v>
      </c>
      <c r="H1226" s="184">
        <v>2.7092000000000001</v>
      </c>
      <c r="I1226" s="184">
        <v>2.7010999999999998</v>
      </c>
      <c r="J1226" s="184">
        <v>2.7153</v>
      </c>
      <c r="K1226" s="184">
        <v>2.8248000000000002</v>
      </c>
      <c r="L1226" s="184">
        <v>2.8824000000000001</v>
      </c>
      <c r="M1226" s="184">
        <v>2.8845999999999998</v>
      </c>
      <c r="N1226" s="184">
        <v>2.9295</v>
      </c>
      <c r="O1226" s="184"/>
      <c r="P1226" s="184"/>
      <c r="Q1226" s="184">
        <v>4.5290999999999997</v>
      </c>
      <c r="R1226" s="184">
        <v>3.7189999999999999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3.0356026785714278</v>
      </c>
      <c r="G1227" s="186">
        <v>2.9014767857142862</v>
      </c>
      <c r="H1227" s="186">
        <v>3.0634071428571437</v>
      </c>
      <c r="I1227" s="186">
        <v>3.0891678571428574</v>
      </c>
      <c r="J1227" s="186">
        <v>3.1182107142857158</v>
      </c>
      <c r="K1227" s="186">
        <v>3.0993660714285722</v>
      </c>
      <c r="L1227" s="186">
        <v>3.0810572727272731</v>
      </c>
      <c r="M1227" s="186">
        <v>3.0316145454545449</v>
      </c>
      <c r="N1227" s="186">
        <v>2.9946952830188671</v>
      </c>
      <c r="O1227" s="186">
        <v>4.7953260869565213</v>
      </c>
      <c r="P1227" s="186">
        <v>5.5226213483146047</v>
      </c>
      <c r="Q1227" s="186">
        <v>6.0123616071428545</v>
      </c>
      <c r="R1227" s="186">
        <v>3.8573838383838392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3.2611999999999997</v>
      </c>
      <c r="G1228" s="186">
        <v>3.0925000000000002</v>
      </c>
      <c r="H1228" s="186">
        <v>3.27115</v>
      </c>
      <c r="I1228" s="186">
        <v>3.3145500000000001</v>
      </c>
      <c r="J1228" s="186">
        <v>3.3468499999999999</v>
      </c>
      <c r="K1228" s="186">
        <v>3.3244500000000001</v>
      </c>
      <c r="L1228" s="186">
        <v>3.2704</v>
      </c>
      <c r="M1228" s="186">
        <v>3.2000500000000001</v>
      </c>
      <c r="N1228" s="186">
        <v>3.2012999999999998</v>
      </c>
      <c r="O1228" s="186">
        <v>5.1458999999999993</v>
      </c>
      <c r="P1228" s="186">
        <v>5.8498999999999999</v>
      </c>
      <c r="Q1228" s="186">
        <v>6.9478999999999997</v>
      </c>
      <c r="R1228" s="186">
        <v>4.0812999999999997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44438</v>
      </c>
      <c r="E1231" s="184">
        <v>71.669200000000004</v>
      </c>
      <c r="F1231" s="184">
        <v>46.453699999999998</v>
      </c>
      <c r="G1231" s="184">
        <v>46.453699999999998</v>
      </c>
      <c r="H1231" s="184">
        <v>24.105499999999999</v>
      </c>
      <c r="I1231" s="184">
        <v>20.038399999999999</v>
      </c>
      <c r="J1231" s="184">
        <v>10.2127</v>
      </c>
      <c r="K1231" s="184">
        <v>-0.55830000000000002</v>
      </c>
      <c r="L1231" s="184">
        <v>5.8776000000000002</v>
      </c>
      <c r="M1231" s="184">
        <v>-0.43790000000000001</v>
      </c>
      <c r="N1231" s="184">
        <v>3.5072999999999999</v>
      </c>
      <c r="O1231" s="184">
        <v>9.5060000000000002</v>
      </c>
      <c r="P1231" s="184">
        <v>7.5054999999999996</v>
      </c>
      <c r="Q1231" s="184">
        <v>8.8763000000000005</v>
      </c>
      <c r="R1231" s="184">
        <v>5.9431000000000003</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44438</v>
      </c>
      <c r="E1232" s="184">
        <v>76.806899999999999</v>
      </c>
      <c r="F1232" s="184">
        <v>47.053600000000003</v>
      </c>
      <c r="G1232" s="184">
        <v>47.053600000000003</v>
      </c>
      <c r="H1232" s="184">
        <v>24.7056</v>
      </c>
      <c r="I1232" s="184">
        <v>20.645</v>
      </c>
      <c r="J1232" s="184">
        <v>10.8169</v>
      </c>
      <c r="K1232" s="184">
        <v>4.1000000000000002E-2</v>
      </c>
      <c r="L1232" s="184">
        <v>6.4966999999999997</v>
      </c>
      <c r="M1232" s="184">
        <v>0.16139999999999999</v>
      </c>
      <c r="N1232" s="184">
        <v>4.1303999999999998</v>
      </c>
      <c r="O1232" s="184">
        <v>10.1022</v>
      </c>
      <c r="P1232" s="184">
        <v>8.2118000000000002</v>
      </c>
      <c r="Q1232" s="184">
        <v>8.9893000000000001</v>
      </c>
      <c r="R1232" s="184">
        <v>6.5166000000000004</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44438</v>
      </c>
      <c r="E1233" s="184">
        <v>13.791399999999999</v>
      </c>
      <c r="F1233" s="184">
        <v>46.047600000000003</v>
      </c>
      <c r="G1233" s="184">
        <v>46.047600000000003</v>
      </c>
      <c r="H1233" s="184">
        <v>43.114699999999999</v>
      </c>
      <c r="I1233" s="184">
        <v>32.444299999999998</v>
      </c>
      <c r="J1233" s="184">
        <v>16.5792</v>
      </c>
      <c r="K1233" s="184">
        <v>-0.98850000000000005</v>
      </c>
      <c r="L1233" s="184">
        <v>3.7301000000000002</v>
      </c>
      <c r="M1233" s="184">
        <v>0.35570000000000002</v>
      </c>
      <c r="N1233" s="184">
        <v>3.2930000000000001</v>
      </c>
      <c r="O1233" s="184">
        <v>11.4055</v>
      </c>
      <c r="P1233" s="184"/>
      <c r="Q1233" s="184">
        <v>10.7317</v>
      </c>
      <c r="R1233" s="184">
        <v>6.4752000000000001</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44438</v>
      </c>
      <c r="E1234" s="184">
        <v>13.931900000000001</v>
      </c>
      <c r="F1234" s="184">
        <v>46.285400000000003</v>
      </c>
      <c r="G1234" s="184">
        <v>46.285400000000003</v>
      </c>
      <c r="H1234" s="184">
        <v>43.361199999999997</v>
      </c>
      <c r="I1234" s="184">
        <v>32.6997</v>
      </c>
      <c r="J1234" s="184">
        <v>16.8443</v>
      </c>
      <c r="K1234" s="184">
        <v>-0.72050000000000003</v>
      </c>
      <c r="L1234" s="184">
        <v>4.0067000000000004</v>
      </c>
      <c r="M1234" s="184">
        <v>0.65149999999999997</v>
      </c>
      <c r="N1234" s="184">
        <v>3.6078000000000001</v>
      </c>
      <c r="O1234" s="184">
        <v>11.7568</v>
      </c>
      <c r="P1234" s="184"/>
      <c r="Q1234" s="184">
        <v>11.088200000000001</v>
      </c>
      <c r="R1234" s="184">
        <v>6.8082000000000003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46.460075000000003</v>
      </c>
      <c r="G1235" s="186">
        <v>46.460075000000003</v>
      </c>
      <c r="H1235" s="186">
        <v>33.821749999999994</v>
      </c>
      <c r="I1235" s="186">
        <v>26.456850000000003</v>
      </c>
      <c r="J1235" s="186">
        <v>13.613275000000002</v>
      </c>
      <c r="K1235" s="186">
        <v>-0.55657500000000004</v>
      </c>
      <c r="L1235" s="186">
        <v>5.0277750000000001</v>
      </c>
      <c r="M1235" s="186">
        <v>0.18267499999999998</v>
      </c>
      <c r="N1235" s="186">
        <v>3.6346249999999998</v>
      </c>
      <c r="O1235" s="186">
        <v>10.692625</v>
      </c>
      <c r="P1235" s="186">
        <v>7.8586499999999999</v>
      </c>
      <c r="Q1235" s="186">
        <v>9.9213750000000012</v>
      </c>
      <c r="R1235" s="186">
        <v>6.4357750000000005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46.369550000000004</v>
      </c>
      <c r="G1236" s="186">
        <v>46.369550000000004</v>
      </c>
      <c r="H1236" s="186">
        <v>33.910150000000002</v>
      </c>
      <c r="I1236" s="186">
        <v>26.544649999999997</v>
      </c>
      <c r="J1236" s="186">
        <v>13.69805</v>
      </c>
      <c r="K1236" s="186">
        <v>-0.63939999999999997</v>
      </c>
      <c r="L1236" s="186">
        <v>4.9421499999999998</v>
      </c>
      <c r="M1236" s="186">
        <v>0.25855</v>
      </c>
      <c r="N1236" s="186">
        <v>3.55755</v>
      </c>
      <c r="O1236" s="186">
        <v>10.75385</v>
      </c>
      <c r="P1236" s="186">
        <v>7.8586499999999999</v>
      </c>
      <c r="Q1236" s="186">
        <v>9.8605</v>
      </c>
      <c r="R1236" s="186">
        <v>6.4959000000000007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44438</v>
      </c>
      <c r="E1239" s="184">
        <v>525.70749999999998</v>
      </c>
      <c r="F1239" s="184">
        <v>4.1950000000000003</v>
      </c>
      <c r="G1239" s="184">
        <v>4.1950000000000003</v>
      </c>
      <c r="H1239" s="184">
        <v>4.8010999999999999</v>
      </c>
      <c r="I1239" s="184">
        <v>4.6750999999999996</v>
      </c>
      <c r="J1239" s="184">
        <v>4.7282999999999999</v>
      </c>
      <c r="K1239" s="184">
        <v>4.3118999999999996</v>
      </c>
      <c r="L1239" s="184">
        <v>4.8186</v>
      </c>
      <c r="M1239" s="184">
        <v>3.7890999999999999</v>
      </c>
      <c r="N1239" s="184">
        <v>4.6326999999999998</v>
      </c>
      <c r="O1239" s="184">
        <v>7.0580999999999996</v>
      </c>
      <c r="P1239" s="184">
        <v>6.907</v>
      </c>
      <c r="Q1239" s="184">
        <v>7.3784000000000001</v>
      </c>
      <c r="R1239" s="184">
        <v>6.2903000000000002</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44438</v>
      </c>
      <c r="E1240" s="184">
        <v>564.57360000000006</v>
      </c>
      <c r="F1240" s="184">
        <v>5.0340999999999996</v>
      </c>
      <c r="G1240" s="184">
        <v>5.0340999999999996</v>
      </c>
      <c r="H1240" s="184">
        <v>5.6344000000000003</v>
      </c>
      <c r="I1240" s="184">
        <v>5.5086000000000004</v>
      </c>
      <c r="J1240" s="184">
        <v>5.5629999999999997</v>
      </c>
      <c r="K1240" s="184">
        <v>5.1395</v>
      </c>
      <c r="L1240" s="184">
        <v>5.6161000000000003</v>
      </c>
      <c r="M1240" s="184">
        <v>4.5978000000000003</v>
      </c>
      <c r="N1240" s="184">
        <v>5.4659000000000004</v>
      </c>
      <c r="O1240" s="184">
        <v>7.9428999999999998</v>
      </c>
      <c r="P1240" s="184">
        <v>7.8003999999999998</v>
      </c>
      <c r="Q1240" s="184">
        <v>8.5427999999999997</v>
      </c>
      <c r="R1240" s="184">
        <v>7.1604000000000001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44438</v>
      </c>
      <c r="E1241" s="184">
        <v>2532.2258999999999</v>
      </c>
      <c r="F1241" s="184">
        <v>5.5327999999999999</v>
      </c>
      <c r="G1241" s="184">
        <v>5.5327999999999999</v>
      </c>
      <c r="H1241" s="184">
        <v>4.9477000000000002</v>
      </c>
      <c r="I1241" s="184">
        <v>5.0633999999999997</v>
      </c>
      <c r="J1241" s="184">
        <v>5.0339</v>
      </c>
      <c r="K1241" s="184">
        <v>4.6531000000000002</v>
      </c>
      <c r="L1241" s="184">
        <v>4.9184999999999999</v>
      </c>
      <c r="M1241" s="184">
        <v>4.2645999999999997</v>
      </c>
      <c r="N1241" s="184">
        <v>4.8714000000000004</v>
      </c>
      <c r="O1241" s="184">
        <v>7.4973000000000001</v>
      </c>
      <c r="P1241" s="184">
        <v>7.4486999999999997</v>
      </c>
      <c r="Q1241" s="184">
        <v>8.2129999999999992</v>
      </c>
      <c r="R1241" s="184">
        <v>6.5286999999999997</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44438</v>
      </c>
      <c r="E1242" s="184">
        <v>2445.8290000000002</v>
      </c>
      <c r="F1242" s="184">
        <v>5.2354000000000003</v>
      </c>
      <c r="G1242" s="184">
        <v>5.2354000000000003</v>
      </c>
      <c r="H1242" s="184">
        <v>4.6497999999999999</v>
      </c>
      <c r="I1242" s="184">
        <v>4.7649999999999997</v>
      </c>
      <c r="J1242" s="184">
        <v>4.7348999999999997</v>
      </c>
      <c r="K1242" s="184">
        <v>4.3461999999999996</v>
      </c>
      <c r="L1242" s="184">
        <v>4.5998999999999999</v>
      </c>
      <c r="M1242" s="184">
        <v>3.9413999999999998</v>
      </c>
      <c r="N1242" s="184">
        <v>4.5439999999999996</v>
      </c>
      <c r="O1242" s="184">
        <v>7.1456</v>
      </c>
      <c r="P1242" s="184">
        <v>7.0071000000000003</v>
      </c>
      <c r="Q1242" s="184">
        <v>7.8064</v>
      </c>
      <c r="R1242" s="184">
        <v>6.2020999999999997</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44438</v>
      </c>
      <c r="E1243" s="184">
        <v>1577.8665000000001</v>
      </c>
      <c r="F1243" s="184">
        <v>5.4238999999999997</v>
      </c>
      <c r="G1243" s="184">
        <v>5.4238999999999997</v>
      </c>
      <c r="H1243" s="184">
        <v>2.7347000000000001</v>
      </c>
      <c r="I1243" s="184">
        <v>3.9110999999999998</v>
      </c>
      <c r="J1243" s="184">
        <v>4.7039999999999997</v>
      </c>
      <c r="K1243" s="184">
        <v>3.2138</v>
      </c>
      <c r="L1243" s="184">
        <v>4.8939000000000004</v>
      </c>
      <c r="M1243" s="184">
        <v>7.3918999999999997</v>
      </c>
      <c r="N1243" s="184">
        <v>7.8002000000000002</v>
      </c>
      <c r="O1243" s="184">
        <v>-8.9047000000000001</v>
      </c>
      <c r="P1243" s="184">
        <v>-2.6644999999999999</v>
      </c>
      <c r="Q1243" s="184">
        <v>3.8117000000000001</v>
      </c>
      <c r="R1243" s="184">
        <v>-6.9352999999999998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44438</v>
      </c>
      <c r="E1244" s="184">
        <v>1619.5047999999999</v>
      </c>
      <c r="F1244" s="184">
        <v>5.6340000000000003</v>
      </c>
      <c r="G1244" s="184">
        <v>5.6340000000000003</v>
      </c>
      <c r="H1244" s="184">
        <v>2.9453999999999998</v>
      </c>
      <c r="I1244" s="184">
        <v>4.1224999999999996</v>
      </c>
      <c r="J1244" s="184">
        <v>4.9151999999999996</v>
      </c>
      <c r="K1244" s="184">
        <v>3.4262000000000001</v>
      </c>
      <c r="L1244" s="184">
        <v>5.1093000000000002</v>
      </c>
      <c r="M1244" s="184">
        <v>7.6138000000000003</v>
      </c>
      <c r="N1244" s="184">
        <v>8.0269999999999992</v>
      </c>
      <c r="O1244" s="184">
        <v>-8.6631</v>
      </c>
      <c r="P1244" s="184">
        <v>-2.3845000000000001</v>
      </c>
      <c r="Q1244" s="184">
        <v>2.5341</v>
      </c>
      <c r="R1244" s="184">
        <v>-6.7042000000000002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44438</v>
      </c>
      <c r="E1247" s="184">
        <v>32.329099999999997</v>
      </c>
      <c r="F1247" s="184">
        <v>5.1203000000000003</v>
      </c>
      <c r="G1247" s="184">
        <v>5.1203000000000003</v>
      </c>
      <c r="H1247" s="184">
        <v>3.1147</v>
      </c>
      <c r="I1247" s="184">
        <v>3.8654999999999999</v>
      </c>
      <c r="J1247" s="184">
        <v>3.8035000000000001</v>
      </c>
      <c r="K1247" s="184">
        <v>3.9456000000000002</v>
      </c>
      <c r="L1247" s="184">
        <v>4.6059000000000001</v>
      </c>
      <c r="M1247" s="184">
        <v>3.7545000000000002</v>
      </c>
      <c r="N1247" s="184">
        <v>4.4654999999999996</v>
      </c>
      <c r="O1247" s="184">
        <v>6.4968000000000004</v>
      </c>
      <c r="P1247" s="184">
        <v>6.5694999999999997</v>
      </c>
      <c r="Q1247" s="184">
        <v>7.6746999999999996</v>
      </c>
      <c r="R1247" s="184">
        <v>6.0613000000000001</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44438</v>
      </c>
      <c r="E1248" s="184">
        <v>34.388500000000001</v>
      </c>
      <c r="F1248" s="184">
        <v>5.9112999999999998</v>
      </c>
      <c r="G1248" s="184">
        <v>5.9112999999999998</v>
      </c>
      <c r="H1248" s="184">
        <v>3.8997999999999999</v>
      </c>
      <c r="I1248" s="184">
        <v>4.6426999999999996</v>
      </c>
      <c r="J1248" s="184">
        <v>4.5887000000000002</v>
      </c>
      <c r="K1248" s="184">
        <v>4.7420999999999998</v>
      </c>
      <c r="L1248" s="184">
        <v>5.4446000000000003</v>
      </c>
      <c r="M1248" s="184">
        <v>4.5804999999999998</v>
      </c>
      <c r="N1248" s="184">
        <v>5.3017000000000003</v>
      </c>
      <c r="O1248" s="184">
        <v>7.3619000000000003</v>
      </c>
      <c r="P1248" s="184">
        <v>7.3574000000000002</v>
      </c>
      <c r="Q1248" s="184">
        <v>8.1410999999999998</v>
      </c>
      <c r="R1248" s="184">
        <v>6.9279999999999999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44438</v>
      </c>
      <c r="E1249" s="184">
        <v>34.171100000000003</v>
      </c>
      <c r="F1249" s="184">
        <v>5.2005999999999997</v>
      </c>
      <c r="G1249" s="184">
        <v>5.2005999999999997</v>
      </c>
      <c r="H1249" s="184">
        <v>4.3830999999999998</v>
      </c>
      <c r="I1249" s="184">
        <v>4.3064</v>
      </c>
      <c r="J1249" s="184">
        <v>4.3193999999999999</v>
      </c>
      <c r="K1249" s="184">
        <v>3.9904999999999999</v>
      </c>
      <c r="L1249" s="184">
        <v>4.0641999999999996</v>
      </c>
      <c r="M1249" s="184">
        <v>3.5182000000000002</v>
      </c>
      <c r="N1249" s="184">
        <v>4.0629999999999997</v>
      </c>
      <c r="O1249" s="184">
        <v>6.6300999999999997</v>
      </c>
      <c r="P1249" s="184">
        <v>6.82</v>
      </c>
      <c r="Q1249" s="184">
        <v>7.7232000000000003</v>
      </c>
      <c r="R1249" s="184">
        <v>5.6010999999999997</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44438</v>
      </c>
      <c r="E1250" s="184">
        <v>33.6051</v>
      </c>
      <c r="F1250" s="184">
        <v>4.9983000000000004</v>
      </c>
      <c r="G1250" s="184">
        <v>4.9983000000000004</v>
      </c>
      <c r="H1250" s="184">
        <v>4.1462000000000003</v>
      </c>
      <c r="I1250" s="184">
        <v>4.0518999999999998</v>
      </c>
      <c r="J1250" s="184">
        <v>4.0606999999999998</v>
      </c>
      <c r="K1250" s="184">
        <v>3.726</v>
      </c>
      <c r="L1250" s="184">
        <v>3.7871000000000001</v>
      </c>
      <c r="M1250" s="184">
        <v>3.2564000000000002</v>
      </c>
      <c r="N1250" s="184">
        <v>3.7953999999999999</v>
      </c>
      <c r="O1250" s="184">
        <v>6.3684000000000003</v>
      </c>
      <c r="P1250" s="184">
        <v>6.5872000000000002</v>
      </c>
      <c r="Q1250" s="184">
        <v>7.6219000000000001</v>
      </c>
      <c r="R1250" s="184">
        <v>5.3417000000000003</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44438</v>
      </c>
      <c r="E1251" s="184">
        <v>16.119700000000002</v>
      </c>
      <c r="F1251" s="184">
        <v>5.3612000000000002</v>
      </c>
      <c r="G1251" s="184">
        <v>5.3612000000000002</v>
      </c>
      <c r="H1251" s="184">
        <v>4.3380999999999998</v>
      </c>
      <c r="I1251" s="184">
        <v>4.8459000000000003</v>
      </c>
      <c r="J1251" s="184">
        <v>4.8552999999999997</v>
      </c>
      <c r="K1251" s="184">
        <v>4.5007000000000001</v>
      </c>
      <c r="L1251" s="184">
        <v>4.7119999999999997</v>
      </c>
      <c r="M1251" s="184">
        <v>3.9386000000000001</v>
      </c>
      <c r="N1251" s="184">
        <v>4.4905999999999997</v>
      </c>
      <c r="O1251" s="184">
        <v>7.1742999999999997</v>
      </c>
      <c r="P1251" s="184">
        <v>7.1828000000000003</v>
      </c>
      <c r="Q1251" s="184">
        <v>7.6471</v>
      </c>
      <c r="R1251" s="184">
        <v>6.6703999999999999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44438</v>
      </c>
      <c r="E1252" s="184">
        <v>15.796099999999999</v>
      </c>
      <c r="F1252" s="184">
        <v>5.0857000000000001</v>
      </c>
      <c r="G1252" s="184">
        <v>5.0857000000000001</v>
      </c>
      <c r="H1252" s="184">
        <v>4.0633999999999997</v>
      </c>
      <c r="I1252" s="184">
        <v>4.5631000000000004</v>
      </c>
      <c r="J1252" s="184">
        <v>4.5720000000000001</v>
      </c>
      <c r="K1252" s="184">
        <v>4.2092999999999998</v>
      </c>
      <c r="L1252" s="184">
        <v>4.4249000000000001</v>
      </c>
      <c r="M1252" s="184">
        <v>3.653</v>
      </c>
      <c r="N1252" s="184">
        <v>4.2065000000000001</v>
      </c>
      <c r="O1252" s="184">
        <v>6.8650000000000002</v>
      </c>
      <c r="P1252" s="184">
        <v>6.8593000000000002</v>
      </c>
      <c r="Q1252" s="184">
        <v>7.3106999999999998</v>
      </c>
      <c r="R1252" s="184">
        <v>6.3714000000000004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44438</v>
      </c>
      <c r="E1255" s="184">
        <v>23.954999999999998</v>
      </c>
      <c r="F1255" s="184">
        <v>33.920200000000001</v>
      </c>
      <c r="G1255" s="184">
        <v>33.920200000000001</v>
      </c>
      <c r="H1255" s="184">
        <v>17.8445</v>
      </c>
      <c r="I1255" s="184">
        <v>11.896599999999999</v>
      </c>
      <c r="J1255" s="184">
        <v>10.8985</v>
      </c>
      <c r="K1255" s="184">
        <v>7.3346</v>
      </c>
      <c r="L1255" s="184">
        <v>8.5815000000000001</v>
      </c>
      <c r="M1255" s="184">
        <v>10.2729</v>
      </c>
      <c r="N1255" s="184">
        <v>11.675800000000001</v>
      </c>
      <c r="O1255" s="184">
        <v>5.194</v>
      </c>
      <c r="P1255" s="184">
        <v>6.4850000000000003</v>
      </c>
      <c r="Q1255" s="184">
        <v>8.1850000000000005</v>
      </c>
      <c r="R1255" s="184">
        <v>3.6297999999999999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44438</v>
      </c>
      <c r="E1256" s="184">
        <v>24.602699999999999</v>
      </c>
      <c r="F1256" s="184">
        <v>33.820399999999999</v>
      </c>
      <c r="G1256" s="184">
        <v>33.820399999999999</v>
      </c>
      <c r="H1256" s="184">
        <v>17.799900000000001</v>
      </c>
      <c r="I1256" s="184">
        <v>11.881600000000001</v>
      </c>
      <c r="J1256" s="184">
        <v>10.8917</v>
      </c>
      <c r="K1256" s="184">
        <v>7.3311999999999999</v>
      </c>
      <c r="L1256" s="184">
        <v>8.6112000000000002</v>
      </c>
      <c r="M1256" s="184">
        <v>10.4217</v>
      </c>
      <c r="N1256" s="184">
        <v>11.891999999999999</v>
      </c>
      <c r="O1256" s="184">
        <v>5.5178000000000003</v>
      </c>
      <c r="P1256" s="184">
        <v>6.8270999999999997</v>
      </c>
      <c r="Q1256" s="184">
        <v>8.1898999999999997</v>
      </c>
      <c r="R1256" s="184">
        <v>3.9180000000000001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44438</v>
      </c>
      <c r="E1257" s="184">
        <v>44.437424225042697</v>
      </c>
      <c r="F1257" s="184">
        <v>33.799399999999999</v>
      </c>
      <c r="G1257" s="184">
        <v>33.799399999999999</v>
      </c>
      <c r="H1257" s="184">
        <v>17.810400000000001</v>
      </c>
      <c r="I1257" s="184">
        <v>11.883800000000001</v>
      </c>
      <c r="J1257" s="184">
        <v>10.8873</v>
      </c>
      <c r="K1257" s="184">
        <v>7.3319000000000001</v>
      </c>
      <c r="L1257" s="184">
        <v>8.5814000000000004</v>
      </c>
      <c r="M1257" s="184">
        <v>10.2719</v>
      </c>
      <c r="N1257" s="184">
        <v>11.6759</v>
      </c>
      <c r="O1257" s="184">
        <v>4.1593</v>
      </c>
      <c r="P1257" s="184">
        <v>4.9024999999999999</v>
      </c>
      <c r="Q1257" s="184">
        <v>7.1574999999999998</v>
      </c>
      <c r="R1257" s="184">
        <v>3.2444000000000002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44438</v>
      </c>
      <c r="E1258" s="184">
        <v>17.586870758467501</v>
      </c>
      <c r="F1258" s="184">
        <v>33.931800000000003</v>
      </c>
      <c r="G1258" s="184">
        <v>33.931800000000003</v>
      </c>
      <c r="H1258" s="184">
        <v>17.846</v>
      </c>
      <c r="I1258" s="184">
        <v>11.8955</v>
      </c>
      <c r="J1258" s="184">
        <v>10.901999999999999</v>
      </c>
      <c r="K1258" s="184">
        <v>7.3353999999999999</v>
      </c>
      <c r="L1258" s="184">
        <v>8.6135000000000002</v>
      </c>
      <c r="M1258" s="184">
        <v>10.4224</v>
      </c>
      <c r="N1258" s="184">
        <v>11.892300000000001</v>
      </c>
      <c r="O1258" s="184">
        <v>4.5072000000000001</v>
      </c>
      <c r="P1258" s="184">
        <v>5.2725</v>
      </c>
      <c r="Q1258" s="184">
        <v>6.2900999999999998</v>
      </c>
      <c r="R1258" s="184">
        <v>3.5434999999999999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44438</v>
      </c>
      <c r="E1265" s="184">
        <v>45.956699999999998</v>
      </c>
      <c r="F1265" s="184">
        <v>5.6946000000000003</v>
      </c>
      <c r="G1265" s="184">
        <v>5.6946000000000003</v>
      </c>
      <c r="H1265" s="184">
        <v>4.3037000000000001</v>
      </c>
      <c r="I1265" s="184">
        <v>6.0766</v>
      </c>
      <c r="J1265" s="184">
        <v>5.6712999999999996</v>
      </c>
      <c r="K1265" s="184">
        <v>5.0853999999999999</v>
      </c>
      <c r="L1265" s="184">
        <v>4.6577000000000002</v>
      </c>
      <c r="M1265" s="184">
        <v>4.2664999999999997</v>
      </c>
      <c r="N1265" s="184">
        <v>5.2903000000000002</v>
      </c>
      <c r="O1265" s="184">
        <v>7.08</v>
      </c>
      <c r="P1265" s="184">
        <v>6.8979999999999997</v>
      </c>
      <c r="Q1265" s="184">
        <v>7.2473999999999998</v>
      </c>
      <c r="R1265" s="184">
        <v>6.5442999999999998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44438</v>
      </c>
      <c r="E1266" s="184">
        <v>48.696599999999997</v>
      </c>
      <c r="F1266" s="184">
        <v>6.2744</v>
      </c>
      <c r="G1266" s="184">
        <v>6.2744</v>
      </c>
      <c r="H1266" s="184">
        <v>4.8979999999999997</v>
      </c>
      <c r="I1266" s="184">
        <v>6.6738999999999997</v>
      </c>
      <c r="J1266" s="184">
        <v>6.2713000000000001</v>
      </c>
      <c r="K1266" s="184">
        <v>5.6909999999999998</v>
      </c>
      <c r="L1266" s="184">
        <v>5.2713000000000001</v>
      </c>
      <c r="M1266" s="184">
        <v>4.8864000000000001</v>
      </c>
      <c r="N1266" s="184">
        <v>5.9237000000000002</v>
      </c>
      <c r="O1266" s="184">
        <v>7.7255000000000003</v>
      </c>
      <c r="P1266" s="184">
        <v>7.5734000000000004</v>
      </c>
      <c r="Q1266" s="184">
        <v>8.1716999999999995</v>
      </c>
      <c r="R1266" s="184">
        <v>7.1844000000000001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44438</v>
      </c>
      <c r="E1267" s="184">
        <v>16.461300000000001</v>
      </c>
      <c r="F1267" s="184">
        <v>3.9925000000000002</v>
      </c>
      <c r="G1267" s="184">
        <v>3.9925000000000002</v>
      </c>
      <c r="H1267" s="184">
        <v>3.2964000000000002</v>
      </c>
      <c r="I1267" s="184">
        <v>4.2211999999999996</v>
      </c>
      <c r="J1267" s="184">
        <v>4.2207999999999997</v>
      </c>
      <c r="K1267" s="184">
        <v>3.9363000000000001</v>
      </c>
      <c r="L1267" s="184">
        <v>4.2861000000000002</v>
      </c>
      <c r="M1267" s="184">
        <v>3.3323999999999998</v>
      </c>
      <c r="N1267" s="184">
        <v>3.9009999999999998</v>
      </c>
      <c r="O1267" s="184">
        <v>1.7324999999999999</v>
      </c>
      <c r="P1267" s="184">
        <v>3.5825999999999998</v>
      </c>
      <c r="Q1267" s="184">
        <v>3.4064999999999999</v>
      </c>
      <c r="R1267" s="184">
        <v>3.7848999999999999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44438</v>
      </c>
      <c r="E1268" s="184">
        <v>17.560400000000001</v>
      </c>
      <c r="F1268" s="184">
        <v>4.7824999999999998</v>
      </c>
      <c r="G1268" s="184">
        <v>4.7824999999999998</v>
      </c>
      <c r="H1268" s="184">
        <v>4.1307</v>
      </c>
      <c r="I1268" s="184">
        <v>5.0369999999999999</v>
      </c>
      <c r="J1268" s="184">
        <v>5.03</v>
      </c>
      <c r="K1268" s="184">
        <v>4.7564000000000002</v>
      </c>
      <c r="L1268" s="184">
        <v>5.1214000000000004</v>
      </c>
      <c r="M1268" s="184">
        <v>4.1733000000000002</v>
      </c>
      <c r="N1268" s="184">
        <v>4.7539999999999996</v>
      </c>
      <c r="O1268" s="184">
        <v>2.5594999999999999</v>
      </c>
      <c r="P1268" s="184">
        <v>4.4263000000000003</v>
      </c>
      <c r="Q1268" s="184">
        <v>6.4279999999999999</v>
      </c>
      <c r="R1268" s="184">
        <v>4.6341000000000001</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44438</v>
      </c>
      <c r="E1269" s="184">
        <v>426.452</v>
      </c>
      <c r="F1269" s="184">
        <v>6.8482000000000003</v>
      </c>
      <c r="G1269" s="184">
        <v>6.8482000000000003</v>
      </c>
      <c r="H1269" s="184">
        <v>8.8160000000000007</v>
      </c>
      <c r="I1269" s="184">
        <v>7.6538000000000004</v>
      </c>
      <c r="J1269" s="184">
        <v>7.8719000000000001</v>
      </c>
      <c r="K1269" s="184">
        <v>6.2286999999999999</v>
      </c>
      <c r="L1269" s="184">
        <v>5.1006999999999998</v>
      </c>
      <c r="M1269" s="184">
        <v>4.7308000000000003</v>
      </c>
      <c r="N1269" s="184">
        <v>5.6451000000000002</v>
      </c>
      <c r="O1269" s="184">
        <v>7.6340000000000003</v>
      </c>
      <c r="P1269" s="184">
        <v>7.4878999999999998</v>
      </c>
      <c r="Q1269" s="184">
        <v>7.9596</v>
      </c>
      <c r="R1269" s="184">
        <v>7.0692000000000004</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44438</v>
      </c>
      <c r="E1270" s="184">
        <v>430.43029999999999</v>
      </c>
      <c r="F1270" s="184">
        <v>6.9660000000000002</v>
      </c>
      <c r="G1270" s="184">
        <v>6.9660000000000002</v>
      </c>
      <c r="H1270" s="184">
        <v>8.9360999999999997</v>
      </c>
      <c r="I1270" s="184">
        <v>7.7742000000000004</v>
      </c>
      <c r="J1270" s="184">
        <v>7.9897</v>
      </c>
      <c r="K1270" s="184">
        <v>6.3429000000000002</v>
      </c>
      <c r="L1270" s="184">
        <v>5.2149000000000001</v>
      </c>
      <c r="M1270" s="184">
        <v>4.8456000000000001</v>
      </c>
      <c r="N1270" s="184">
        <v>5.7619999999999996</v>
      </c>
      <c r="O1270" s="184">
        <v>7.7553000000000001</v>
      </c>
      <c r="P1270" s="184">
        <v>7.6186999999999996</v>
      </c>
      <c r="Q1270" s="184">
        <v>8.3697999999999997</v>
      </c>
      <c r="R1270" s="184">
        <v>7.1783000000000001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44438</v>
      </c>
      <c r="E1271" s="184">
        <v>31.2105</v>
      </c>
      <c r="F1271" s="184">
        <v>5.1868999999999996</v>
      </c>
      <c r="G1271" s="184">
        <v>5.1868999999999996</v>
      </c>
      <c r="H1271" s="184">
        <v>3.9792999999999998</v>
      </c>
      <c r="I1271" s="184">
        <v>4.5983000000000001</v>
      </c>
      <c r="J1271" s="184">
        <v>4.5293000000000001</v>
      </c>
      <c r="K1271" s="184">
        <v>4.1532999999999998</v>
      </c>
      <c r="L1271" s="184">
        <v>4.6516999999999999</v>
      </c>
      <c r="M1271" s="184">
        <v>3.8329</v>
      </c>
      <c r="N1271" s="184">
        <v>4.3844000000000003</v>
      </c>
      <c r="O1271" s="184">
        <v>7.0433000000000003</v>
      </c>
      <c r="P1271" s="184">
        <v>7.1185999999999998</v>
      </c>
      <c r="Q1271" s="184">
        <v>8.0459999999999994</v>
      </c>
      <c r="R1271" s="184">
        <v>6.0708000000000002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44438</v>
      </c>
      <c r="E1272" s="184">
        <v>30.7621</v>
      </c>
      <c r="F1272" s="184">
        <v>4.9459</v>
      </c>
      <c r="G1272" s="184">
        <v>4.9459</v>
      </c>
      <c r="H1272" s="184">
        <v>3.7486999999999999</v>
      </c>
      <c r="I1272" s="184">
        <v>4.3711000000000002</v>
      </c>
      <c r="J1272" s="184">
        <v>4.3063000000000002</v>
      </c>
      <c r="K1272" s="184">
        <v>3.9321999999999999</v>
      </c>
      <c r="L1272" s="184">
        <v>4.4337</v>
      </c>
      <c r="M1272" s="184">
        <v>3.6135999999999999</v>
      </c>
      <c r="N1272" s="184">
        <v>4.1595000000000004</v>
      </c>
      <c r="O1272" s="184">
        <v>6.8136999999999999</v>
      </c>
      <c r="P1272" s="184">
        <v>6.9048999999999996</v>
      </c>
      <c r="Q1272" s="184">
        <v>7.4554</v>
      </c>
      <c r="R1272" s="184">
        <v>5.8391000000000002</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44438</v>
      </c>
      <c r="E1273" s="184">
        <v>3017.0735</v>
      </c>
      <c r="F1273" s="184">
        <v>3.5889000000000002</v>
      </c>
      <c r="G1273" s="184">
        <v>3.5889000000000002</v>
      </c>
      <c r="H1273" s="184">
        <v>3.6734</v>
      </c>
      <c r="I1273" s="184">
        <v>4.3</v>
      </c>
      <c r="J1273" s="184">
        <v>4.1894999999999998</v>
      </c>
      <c r="K1273" s="184">
        <v>4.0430000000000001</v>
      </c>
      <c r="L1273" s="184">
        <v>4.4368999999999996</v>
      </c>
      <c r="M1273" s="184">
        <v>3.6524000000000001</v>
      </c>
      <c r="N1273" s="184">
        <v>4.2233999999999998</v>
      </c>
      <c r="O1273" s="184">
        <v>7.0701000000000001</v>
      </c>
      <c r="P1273" s="184">
        <v>6.8872999999999998</v>
      </c>
      <c r="Q1273" s="184">
        <v>7.8418000000000001</v>
      </c>
      <c r="R1273" s="184">
        <v>6.0426000000000002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44438</v>
      </c>
      <c r="E1274" s="184">
        <v>3109.2431999999999</v>
      </c>
      <c r="F1274" s="184">
        <v>3.919</v>
      </c>
      <c r="G1274" s="184">
        <v>3.919</v>
      </c>
      <c r="H1274" s="184">
        <v>4.0035999999999996</v>
      </c>
      <c r="I1274" s="184">
        <v>4.6307</v>
      </c>
      <c r="J1274" s="184">
        <v>4.5206999999999997</v>
      </c>
      <c r="K1274" s="184">
        <v>4.3765999999999998</v>
      </c>
      <c r="L1274" s="184">
        <v>4.7746000000000004</v>
      </c>
      <c r="M1274" s="184">
        <v>3.9918999999999998</v>
      </c>
      <c r="N1274" s="184">
        <v>4.5675999999999997</v>
      </c>
      <c r="O1274" s="184">
        <v>7.4029999999999996</v>
      </c>
      <c r="P1274" s="184">
        <v>7.2697000000000003</v>
      </c>
      <c r="Q1274" s="184">
        <v>8.0526999999999997</v>
      </c>
      <c r="R1274" s="184">
        <v>6.3784000000000001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44438</v>
      </c>
      <c r="E1275" s="184">
        <v>29.661899999999999</v>
      </c>
      <c r="F1275" s="184">
        <v>5.9093999999999998</v>
      </c>
      <c r="G1275" s="184">
        <v>5.9093999999999998</v>
      </c>
      <c r="H1275" s="184">
        <v>4.3456000000000001</v>
      </c>
      <c r="I1275" s="184">
        <v>4.4027000000000003</v>
      </c>
      <c r="J1275" s="184">
        <v>4.3147000000000002</v>
      </c>
      <c r="K1275" s="184">
        <v>3.8525</v>
      </c>
      <c r="L1275" s="184">
        <v>3.8401000000000001</v>
      </c>
      <c r="M1275" s="184">
        <v>3.2450000000000001</v>
      </c>
      <c r="N1275" s="184">
        <v>3.7544</v>
      </c>
      <c r="O1275" s="184">
        <v>5.3189000000000002</v>
      </c>
      <c r="P1275" s="184">
        <v>5.9383999999999997</v>
      </c>
      <c r="Q1275" s="184">
        <v>7.5519999999999996</v>
      </c>
      <c r="R1275" s="184">
        <v>10.556100000000001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44438</v>
      </c>
      <c r="E1276" s="184">
        <v>29.975200000000001</v>
      </c>
      <c r="F1276" s="184">
        <v>6.2133000000000003</v>
      </c>
      <c r="G1276" s="184">
        <v>6.2133000000000003</v>
      </c>
      <c r="H1276" s="184">
        <v>4.6486999999999998</v>
      </c>
      <c r="I1276" s="184">
        <v>4.7019000000000002</v>
      </c>
      <c r="J1276" s="184">
        <v>4.6136999999999997</v>
      </c>
      <c r="K1276" s="184">
        <v>4.1555999999999997</v>
      </c>
      <c r="L1276" s="184">
        <v>4.1458000000000004</v>
      </c>
      <c r="M1276" s="184">
        <v>3.5285000000000002</v>
      </c>
      <c r="N1276" s="184">
        <v>3.9958</v>
      </c>
      <c r="O1276" s="184">
        <v>5.4718999999999998</v>
      </c>
      <c r="P1276" s="184">
        <v>6.0815000000000001</v>
      </c>
      <c r="Q1276" s="184">
        <v>7.2953000000000001</v>
      </c>
      <c r="R1276" s="184">
        <v>10.740399999999999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44438</v>
      </c>
      <c r="E1277" s="184">
        <v>2679.8236000000002</v>
      </c>
      <c r="F1277" s="184">
        <v>5.6896000000000004</v>
      </c>
      <c r="G1277" s="184">
        <v>5.6896000000000004</v>
      </c>
      <c r="H1277" s="184">
        <v>4.899</v>
      </c>
      <c r="I1277" s="184">
        <v>5.7398999999999996</v>
      </c>
      <c r="J1277" s="184">
        <v>5.3845000000000001</v>
      </c>
      <c r="K1277" s="184">
        <v>4.4450000000000003</v>
      </c>
      <c r="L1277" s="184">
        <v>4.6753999999999998</v>
      </c>
      <c r="M1277" s="184">
        <v>3.6867999999999999</v>
      </c>
      <c r="N1277" s="184">
        <v>4.6233000000000004</v>
      </c>
      <c r="O1277" s="184">
        <v>7.0923999999999996</v>
      </c>
      <c r="P1277" s="184">
        <v>7.2098000000000004</v>
      </c>
      <c r="Q1277" s="184">
        <v>7.5789999999999997</v>
      </c>
      <c r="R1277" s="184">
        <v>6.5902000000000003</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44438</v>
      </c>
      <c r="E1278" s="184">
        <v>2837.5381000000002</v>
      </c>
      <c r="F1278" s="184">
        <v>6.4325000000000001</v>
      </c>
      <c r="G1278" s="184">
        <v>6.4325000000000001</v>
      </c>
      <c r="H1278" s="184">
        <v>5.6303999999999998</v>
      </c>
      <c r="I1278" s="184">
        <v>6.5039999999999996</v>
      </c>
      <c r="J1278" s="184">
        <v>6.1538000000000004</v>
      </c>
      <c r="K1278" s="184">
        <v>5.2275999999999998</v>
      </c>
      <c r="L1278" s="184">
        <v>5.4737</v>
      </c>
      <c r="M1278" s="184">
        <v>4.4888000000000003</v>
      </c>
      <c r="N1278" s="184">
        <v>5.4374000000000002</v>
      </c>
      <c r="O1278" s="184">
        <v>7.9050000000000002</v>
      </c>
      <c r="P1278" s="184">
        <v>8.0183</v>
      </c>
      <c r="Q1278" s="184">
        <v>8.5373999999999999</v>
      </c>
      <c r="R1278" s="184">
        <v>7.4055</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44438</v>
      </c>
      <c r="E1279" s="184">
        <v>23.345500000000001</v>
      </c>
      <c r="F1279" s="184">
        <v>5.6833</v>
      </c>
      <c r="G1279" s="184">
        <v>5.6833</v>
      </c>
      <c r="H1279" s="184">
        <v>5.1868999999999996</v>
      </c>
      <c r="I1279" s="184">
        <v>5.4954000000000001</v>
      </c>
      <c r="J1279" s="184">
        <v>5.5587999999999997</v>
      </c>
      <c r="K1279" s="184">
        <v>4.7358000000000002</v>
      </c>
      <c r="L1279" s="184">
        <v>5.0923999999999996</v>
      </c>
      <c r="M1279" s="184">
        <v>4.3322000000000003</v>
      </c>
      <c r="N1279" s="184">
        <v>5.0795000000000003</v>
      </c>
      <c r="O1279" s="184">
        <v>6.2553999999999998</v>
      </c>
      <c r="P1279" s="184">
        <v>7.0094000000000003</v>
      </c>
      <c r="Q1279" s="184">
        <v>8.016</v>
      </c>
      <c r="R1279" s="184">
        <v>6.2920999999999996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44438</v>
      </c>
      <c r="E1280" s="184">
        <v>22.561299999999999</v>
      </c>
      <c r="F1280" s="184">
        <v>5.0172999999999996</v>
      </c>
      <c r="G1280" s="184">
        <v>5.0172999999999996</v>
      </c>
      <c r="H1280" s="184">
        <v>4.5338000000000003</v>
      </c>
      <c r="I1280" s="184">
        <v>4.8452999999999999</v>
      </c>
      <c r="J1280" s="184">
        <v>4.9051</v>
      </c>
      <c r="K1280" s="184">
        <v>4.0766</v>
      </c>
      <c r="L1280" s="184">
        <v>4.4268000000000001</v>
      </c>
      <c r="M1280" s="184">
        <v>3.6625999999999999</v>
      </c>
      <c r="N1280" s="184">
        <v>4.3982999999999999</v>
      </c>
      <c r="O1280" s="184">
        <v>5.6706000000000003</v>
      </c>
      <c r="P1280" s="184">
        <v>6.4854000000000003</v>
      </c>
      <c r="Q1280" s="184">
        <v>7.8662999999999998</v>
      </c>
      <c r="R1280" s="184">
        <v>5.6700999999999997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44438</v>
      </c>
      <c r="E1281" s="184">
        <v>31.855599999999999</v>
      </c>
      <c r="F1281" s="184">
        <v>4.5467000000000004</v>
      </c>
      <c r="G1281" s="184">
        <v>4.5467000000000004</v>
      </c>
      <c r="H1281" s="184">
        <v>3.8330000000000002</v>
      </c>
      <c r="I1281" s="184">
        <v>4.0922000000000001</v>
      </c>
      <c r="J1281" s="184">
        <v>4.0091000000000001</v>
      </c>
      <c r="K1281" s="184">
        <v>3.7288000000000001</v>
      </c>
      <c r="L1281" s="184">
        <v>3.8885000000000001</v>
      </c>
      <c r="M1281" s="184">
        <v>4.0332999999999997</v>
      </c>
      <c r="N1281" s="184">
        <v>4.4165999999999999</v>
      </c>
      <c r="O1281" s="184">
        <v>5.2859999999999996</v>
      </c>
      <c r="P1281" s="184">
        <v>5.9123000000000001</v>
      </c>
      <c r="Q1281" s="184">
        <v>6.5537000000000001</v>
      </c>
      <c r="R1281" s="184">
        <v>6.0403000000000002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44438</v>
      </c>
      <c r="E1282" s="184">
        <v>33.725700000000003</v>
      </c>
      <c r="F1282" s="184">
        <v>5.0888</v>
      </c>
      <c r="G1282" s="184">
        <v>5.0888</v>
      </c>
      <c r="H1282" s="184">
        <v>4.3791000000000002</v>
      </c>
      <c r="I1282" s="184">
        <v>4.6318999999999999</v>
      </c>
      <c r="J1282" s="184">
        <v>4.5490000000000004</v>
      </c>
      <c r="K1282" s="184">
        <v>4.2731000000000003</v>
      </c>
      <c r="L1282" s="184">
        <v>4.4401999999999999</v>
      </c>
      <c r="M1282" s="184">
        <v>4.5888</v>
      </c>
      <c r="N1282" s="184">
        <v>4.9813000000000001</v>
      </c>
      <c r="O1282" s="184">
        <v>5.8334999999999999</v>
      </c>
      <c r="P1282" s="184">
        <v>6.5167000000000002</v>
      </c>
      <c r="Q1282" s="184">
        <v>7.5940000000000003</v>
      </c>
      <c r="R1282" s="184">
        <v>6.6006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44438</v>
      </c>
      <c r="E1283" s="184">
        <v>1370.2805000000001</v>
      </c>
      <c r="F1283" s="184">
        <v>5.5137</v>
      </c>
      <c r="G1283" s="184">
        <v>5.5137</v>
      </c>
      <c r="H1283" s="184">
        <v>4.8295000000000003</v>
      </c>
      <c r="I1283" s="184">
        <v>5.2987000000000002</v>
      </c>
      <c r="J1283" s="184">
        <v>5.1307999999999998</v>
      </c>
      <c r="K1283" s="184">
        <v>4.4550999999999998</v>
      </c>
      <c r="L1283" s="184">
        <v>4.8905000000000003</v>
      </c>
      <c r="M1283" s="184">
        <v>4.1675000000000004</v>
      </c>
      <c r="N1283" s="184">
        <v>4.7610999999999999</v>
      </c>
      <c r="O1283" s="184">
        <v>7.1951000000000001</v>
      </c>
      <c r="P1283" s="184"/>
      <c r="Q1283" s="184">
        <v>7.1855000000000002</v>
      </c>
      <c r="R1283" s="184">
        <v>6.2869999999999999</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44438</v>
      </c>
      <c r="E1284" s="184">
        <v>1316.7391</v>
      </c>
      <c r="F1284" s="184">
        <v>4.7133000000000003</v>
      </c>
      <c r="G1284" s="184">
        <v>4.7133000000000003</v>
      </c>
      <c r="H1284" s="184">
        <v>4.0288000000000004</v>
      </c>
      <c r="I1284" s="184">
        <v>4.4965999999999999</v>
      </c>
      <c r="J1284" s="184">
        <v>4.3276000000000003</v>
      </c>
      <c r="K1284" s="184">
        <v>3.6467000000000001</v>
      </c>
      <c r="L1284" s="184">
        <v>4.0631000000000004</v>
      </c>
      <c r="M1284" s="184">
        <v>3.3317999999999999</v>
      </c>
      <c r="N1284" s="184">
        <v>3.9112</v>
      </c>
      <c r="O1284" s="184">
        <v>6.3201000000000001</v>
      </c>
      <c r="P1284" s="184"/>
      <c r="Q1284" s="184">
        <v>6.2485999999999997</v>
      </c>
      <c r="R1284" s="184">
        <v>5.4242999999999997</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44438</v>
      </c>
      <c r="E1285" s="184">
        <v>1926.4129</v>
      </c>
      <c r="F1285" s="184">
        <v>5.2992999999999997</v>
      </c>
      <c r="G1285" s="184">
        <v>5.2992999999999997</v>
      </c>
      <c r="H1285" s="184">
        <v>4.3105000000000002</v>
      </c>
      <c r="I1285" s="184">
        <v>5.1548999999999996</v>
      </c>
      <c r="J1285" s="184">
        <v>4.9164000000000003</v>
      </c>
      <c r="K1285" s="184">
        <v>4.4204999999999997</v>
      </c>
      <c r="L1285" s="184">
        <v>4.7362000000000002</v>
      </c>
      <c r="M1285" s="184">
        <v>3.9188999999999998</v>
      </c>
      <c r="N1285" s="184">
        <v>4.6559999999999997</v>
      </c>
      <c r="O1285" s="184">
        <v>6.3619000000000003</v>
      </c>
      <c r="P1285" s="184">
        <v>6.5789999999999997</v>
      </c>
      <c r="Q1285" s="184">
        <v>7.3163</v>
      </c>
      <c r="R1285" s="184">
        <v>5.8384999999999998</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44438</v>
      </c>
      <c r="E1286" s="184">
        <v>1811.8015</v>
      </c>
      <c r="F1286" s="184">
        <v>4.6588000000000003</v>
      </c>
      <c r="G1286" s="184">
        <v>4.6588000000000003</v>
      </c>
      <c r="H1286" s="184">
        <v>3.67</v>
      </c>
      <c r="I1286" s="184">
        <v>4.5137999999999998</v>
      </c>
      <c r="J1286" s="184">
        <v>4.2721999999999998</v>
      </c>
      <c r="K1286" s="184">
        <v>3.7700999999999998</v>
      </c>
      <c r="L1286" s="184">
        <v>4.0686</v>
      </c>
      <c r="M1286" s="184">
        <v>3.2566000000000002</v>
      </c>
      <c r="N1286" s="184">
        <v>3.9878</v>
      </c>
      <c r="O1286" s="184">
        <v>5.6806000000000001</v>
      </c>
      <c r="P1286" s="184">
        <v>5.8696999999999999</v>
      </c>
      <c r="Q1286" s="184">
        <v>4.5021000000000004</v>
      </c>
      <c r="R1286" s="184">
        <v>5.1852999999999998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44438</v>
      </c>
      <c r="E1287" s="184">
        <v>2983.8975999999998</v>
      </c>
      <c r="F1287" s="184">
        <v>4.5811000000000002</v>
      </c>
      <c r="G1287" s="184">
        <v>4.5811000000000002</v>
      </c>
      <c r="H1287" s="184">
        <v>3.3258000000000001</v>
      </c>
      <c r="I1287" s="184">
        <v>3.8534000000000002</v>
      </c>
      <c r="J1287" s="184">
        <v>4.5083000000000002</v>
      </c>
      <c r="K1287" s="184">
        <v>4.5026000000000002</v>
      </c>
      <c r="L1287" s="184">
        <v>5.2743000000000002</v>
      </c>
      <c r="M1287" s="184">
        <v>4.3867000000000003</v>
      </c>
      <c r="N1287" s="184">
        <v>5.1237000000000004</v>
      </c>
      <c r="O1287" s="184">
        <v>6.6679000000000004</v>
      </c>
      <c r="P1287" s="184">
        <v>6.7729999999999997</v>
      </c>
      <c r="Q1287" s="184">
        <v>7.8548999999999998</v>
      </c>
      <c r="R1287" s="184">
        <v>6.5247999999999999</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44438</v>
      </c>
      <c r="E1288" s="184">
        <v>3091.2660000000001</v>
      </c>
      <c r="F1288" s="184">
        <v>5.2712000000000003</v>
      </c>
      <c r="G1288" s="184">
        <v>5.2712000000000003</v>
      </c>
      <c r="H1288" s="184">
        <v>4.0205000000000002</v>
      </c>
      <c r="I1288" s="184">
        <v>4.5464000000000002</v>
      </c>
      <c r="J1288" s="184">
        <v>5.202</v>
      </c>
      <c r="K1288" s="184">
        <v>5.2015000000000002</v>
      </c>
      <c r="L1288" s="184">
        <v>5.9843000000000002</v>
      </c>
      <c r="M1288" s="184">
        <v>5.1016000000000004</v>
      </c>
      <c r="N1288" s="184">
        <v>5.8518999999999997</v>
      </c>
      <c r="O1288" s="184">
        <v>7.2305000000000001</v>
      </c>
      <c r="P1288" s="184">
        <v>7.2474999999999996</v>
      </c>
      <c r="Q1288" s="184">
        <v>8.1288</v>
      </c>
      <c r="R1288" s="184">
        <v>7.2020999999999997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44438</v>
      </c>
      <c r="E1289" s="184">
        <v>23.701599999999999</v>
      </c>
      <c r="F1289" s="184">
        <v>6.5227000000000004</v>
      </c>
      <c r="G1289" s="184">
        <v>6.5227000000000004</v>
      </c>
      <c r="H1289" s="184">
        <v>4.4698000000000002</v>
      </c>
      <c r="I1289" s="184">
        <v>4.2660999999999998</v>
      </c>
      <c r="J1289" s="184">
        <v>3.6926000000000001</v>
      </c>
      <c r="K1289" s="184">
        <v>3.2761</v>
      </c>
      <c r="L1289" s="184">
        <v>3.9447999999999999</v>
      </c>
      <c r="M1289" s="184">
        <v>3.6488999999999998</v>
      </c>
      <c r="N1289" s="184">
        <v>4.375</v>
      </c>
      <c r="O1289" s="184">
        <v>-0.90280000000000005</v>
      </c>
      <c r="P1289" s="184">
        <v>2.2625999999999999</v>
      </c>
      <c r="Q1289" s="184">
        <v>6.2656000000000001</v>
      </c>
      <c r="R1289" s="184">
        <v>3.6922999999999999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44438</v>
      </c>
      <c r="E1290" s="184">
        <v>25.000699999999998</v>
      </c>
      <c r="F1290" s="184">
        <v>7.2066999999999997</v>
      </c>
      <c r="G1290" s="184">
        <v>7.2066999999999997</v>
      </c>
      <c r="H1290" s="184">
        <v>5.1566999999999998</v>
      </c>
      <c r="I1290" s="184">
        <v>4.9494999999999996</v>
      </c>
      <c r="J1290" s="184">
        <v>4.3819999999999997</v>
      </c>
      <c r="K1290" s="184">
        <v>3.9681000000000002</v>
      </c>
      <c r="L1290" s="184">
        <v>4.6454000000000004</v>
      </c>
      <c r="M1290" s="184">
        <v>4.3529999999999998</v>
      </c>
      <c r="N1290" s="184">
        <v>5.0956999999999999</v>
      </c>
      <c r="O1290" s="184">
        <v>-0.18779999999999999</v>
      </c>
      <c r="P1290" s="184">
        <v>2.9422999999999999</v>
      </c>
      <c r="Q1290" s="184">
        <v>5.8194999999999997</v>
      </c>
      <c r="R1290" s="184">
        <v>4.4424000000000001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44438</v>
      </c>
      <c r="E1291" s="184">
        <v>2776.8249000000001</v>
      </c>
      <c r="F1291" s="184">
        <v>3.9914999999999998</v>
      </c>
      <c r="G1291" s="184">
        <v>3.9914999999999998</v>
      </c>
      <c r="H1291" s="184">
        <v>4.0068999999999999</v>
      </c>
      <c r="I1291" s="184">
        <v>4.1462000000000003</v>
      </c>
      <c r="J1291" s="184">
        <v>4.1085000000000003</v>
      </c>
      <c r="K1291" s="184">
        <v>3.9318</v>
      </c>
      <c r="L1291" s="184">
        <v>4.1368999999999998</v>
      </c>
      <c r="M1291" s="184">
        <v>3.5878000000000001</v>
      </c>
      <c r="N1291" s="184">
        <v>3.9245999999999999</v>
      </c>
      <c r="O1291" s="184">
        <v>-0.77310000000000001</v>
      </c>
      <c r="P1291" s="184">
        <v>2.3542000000000001</v>
      </c>
      <c r="Q1291" s="184">
        <v>6.2031999999999998</v>
      </c>
      <c r="R1291" s="184">
        <v>4.7864000000000004</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44438</v>
      </c>
      <c r="E1292" s="184">
        <v>2898.27</v>
      </c>
      <c r="F1292" s="184">
        <v>4.3124000000000002</v>
      </c>
      <c r="G1292" s="184">
        <v>4.3124000000000002</v>
      </c>
      <c r="H1292" s="184">
        <v>4.3282999999999996</v>
      </c>
      <c r="I1292" s="184">
        <v>4.4828999999999999</v>
      </c>
      <c r="J1292" s="184">
        <v>4.4524999999999997</v>
      </c>
      <c r="K1292" s="184">
        <v>4.2552000000000003</v>
      </c>
      <c r="L1292" s="184">
        <v>4.4813000000000001</v>
      </c>
      <c r="M1292" s="184">
        <v>3.9350999999999998</v>
      </c>
      <c r="N1292" s="184">
        <v>4.2743000000000002</v>
      </c>
      <c r="O1292" s="184">
        <v>-0.49580000000000002</v>
      </c>
      <c r="P1292" s="184">
        <v>2.6913</v>
      </c>
      <c r="Q1292" s="184">
        <v>5.4850000000000003</v>
      </c>
      <c r="R1292" s="184">
        <v>5.0419999999999998</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44438</v>
      </c>
      <c r="E1293" s="184">
        <v>2795.8742999999999</v>
      </c>
      <c r="F1293" s="184">
        <v>4.2569999999999997</v>
      </c>
      <c r="G1293" s="184">
        <v>4.2569999999999997</v>
      </c>
      <c r="H1293" s="184">
        <v>4.2066999999999997</v>
      </c>
      <c r="I1293" s="184">
        <v>4.1913999999999998</v>
      </c>
      <c r="J1293" s="184">
        <v>4.2605000000000004</v>
      </c>
      <c r="K1293" s="184">
        <v>4.0564</v>
      </c>
      <c r="L1293" s="184">
        <v>3.8555000000000001</v>
      </c>
      <c r="M1293" s="184">
        <v>3.3536999999999999</v>
      </c>
      <c r="N1293" s="184">
        <v>3.97</v>
      </c>
      <c r="O1293" s="184">
        <v>6.6501999999999999</v>
      </c>
      <c r="P1293" s="184">
        <v>6.7785000000000002</v>
      </c>
      <c r="Q1293" s="184">
        <v>7.5603999999999996</v>
      </c>
      <c r="R1293" s="184">
        <v>5.6432000000000002</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44438</v>
      </c>
      <c r="E1294" s="184">
        <v>2848.4376999999999</v>
      </c>
      <c r="F1294" s="184">
        <v>4.7785000000000002</v>
      </c>
      <c r="G1294" s="184">
        <v>4.7785000000000002</v>
      </c>
      <c r="H1294" s="184">
        <v>4.7302999999999997</v>
      </c>
      <c r="I1294" s="184">
        <v>4.7253999999999996</v>
      </c>
      <c r="J1294" s="184">
        <v>4.8022</v>
      </c>
      <c r="K1294" s="184">
        <v>4.6026999999999996</v>
      </c>
      <c r="L1294" s="184">
        <v>4.4192</v>
      </c>
      <c r="M1294" s="184">
        <v>3.8845000000000001</v>
      </c>
      <c r="N1294" s="184">
        <v>4.548</v>
      </c>
      <c r="O1294" s="184">
        <v>7.1375999999999999</v>
      </c>
      <c r="P1294" s="184">
        <v>7.11</v>
      </c>
      <c r="Q1294" s="184">
        <v>7.8882000000000003</v>
      </c>
      <c r="R1294" s="184">
        <v>6.2472000000000003</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44438</v>
      </c>
      <c r="E1295" s="184">
        <v>27.587800000000001</v>
      </c>
      <c r="F1295" s="184">
        <v>5.1178999999999997</v>
      </c>
      <c r="G1295" s="184">
        <v>5.1178999999999997</v>
      </c>
      <c r="H1295" s="184">
        <v>4.2751000000000001</v>
      </c>
      <c r="I1295" s="184">
        <v>4.5156000000000001</v>
      </c>
      <c r="J1295" s="184">
        <v>4.4941000000000004</v>
      </c>
      <c r="K1295" s="184">
        <v>4.0777000000000001</v>
      </c>
      <c r="L1295" s="184">
        <v>4.3452999999999999</v>
      </c>
      <c r="M1295" s="184">
        <v>3.8797999999999999</v>
      </c>
      <c r="N1295" s="184">
        <v>4.3155000000000001</v>
      </c>
      <c r="O1295" s="184">
        <v>3.2639</v>
      </c>
      <c r="P1295" s="184">
        <v>4.8815</v>
      </c>
      <c r="Q1295" s="184">
        <v>6.7645999999999997</v>
      </c>
      <c r="R1295" s="184">
        <v>5.7968999999999999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44438</v>
      </c>
      <c r="E1296" s="184">
        <v>26.348700000000001</v>
      </c>
      <c r="F1296" s="184">
        <v>4.4344999999999999</v>
      </c>
      <c r="G1296" s="184">
        <v>4.4344999999999999</v>
      </c>
      <c r="H1296" s="184">
        <v>3.5844</v>
      </c>
      <c r="I1296" s="184">
        <v>3.8285</v>
      </c>
      <c r="J1296" s="184">
        <v>3.8060999999999998</v>
      </c>
      <c r="K1296" s="184">
        <v>3.3862999999999999</v>
      </c>
      <c r="L1296" s="184">
        <v>3.5800999999999998</v>
      </c>
      <c r="M1296" s="184">
        <v>3.16</v>
      </c>
      <c r="N1296" s="184">
        <v>3.6379999999999999</v>
      </c>
      <c r="O1296" s="184">
        <v>2.6987000000000001</v>
      </c>
      <c r="P1296" s="184">
        <v>4.2572000000000001</v>
      </c>
      <c r="Q1296" s="184">
        <v>6.9774000000000003</v>
      </c>
      <c r="R1296" s="184">
        <v>5.2150999999999996</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44438</v>
      </c>
      <c r="E1297" s="184">
        <v>3131.9353000000001</v>
      </c>
      <c r="F1297" s="184">
        <v>4.3461999999999996</v>
      </c>
      <c r="G1297" s="184">
        <v>4.3461999999999996</v>
      </c>
      <c r="H1297" s="184">
        <v>3.9032</v>
      </c>
      <c r="I1297" s="184">
        <v>4.2972999999999999</v>
      </c>
      <c r="J1297" s="184">
        <v>4.3798000000000004</v>
      </c>
      <c r="K1297" s="184">
        <v>4.2337999999999996</v>
      </c>
      <c r="L1297" s="184">
        <v>4.6730999999999998</v>
      </c>
      <c r="M1297" s="184">
        <v>3.7726999999999999</v>
      </c>
      <c r="N1297" s="184">
        <v>4.5576999999999996</v>
      </c>
      <c r="O1297" s="184">
        <v>4.9405999999999999</v>
      </c>
      <c r="P1297" s="184">
        <v>5.8127000000000004</v>
      </c>
      <c r="Q1297" s="184">
        <v>7.4</v>
      </c>
      <c r="R1297" s="184">
        <v>6.1933999999999996</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44438</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-16.3508</v>
      </c>
      <c r="R1298" s="184">
        <v>-18.5595</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44438</v>
      </c>
      <c r="E1299" s="184">
        <v>3180.0763999999999</v>
      </c>
      <c r="F1299" s="184">
        <v>4.7567000000000004</v>
      </c>
      <c r="G1299" s="184">
        <v>4.7567000000000004</v>
      </c>
      <c r="H1299" s="184">
        <v>4.3166000000000002</v>
      </c>
      <c r="I1299" s="184">
        <v>4.6653000000000002</v>
      </c>
      <c r="J1299" s="184">
        <v>4.7031999999999998</v>
      </c>
      <c r="K1299" s="184">
        <v>4.4890999999999996</v>
      </c>
      <c r="L1299" s="184">
        <v>4.9157000000000002</v>
      </c>
      <c r="M1299" s="184">
        <v>4.0087000000000002</v>
      </c>
      <c r="N1299" s="184">
        <v>4.7838000000000003</v>
      </c>
      <c r="O1299" s="184">
        <v>5.1394000000000002</v>
      </c>
      <c r="P1299" s="184">
        <v>6.0198999999999998</v>
      </c>
      <c r="Q1299" s="184">
        <v>7.3426</v>
      </c>
      <c r="R1299" s="184">
        <v>6.3921000000000001</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44438</v>
      </c>
      <c r="E1300" s="184">
        <v>31.465800000000002</v>
      </c>
      <c r="F1300" s="184">
        <v>0</v>
      </c>
      <c r="G1300" s="184">
        <v>0</v>
      </c>
      <c r="H1300" s="184">
        <v>0</v>
      </c>
      <c r="I1300" s="184">
        <v>0</v>
      </c>
      <c r="J1300" s="184">
        <v>0</v>
      </c>
      <c r="K1300" s="184">
        <v>0</v>
      </c>
      <c r="L1300" s="184">
        <v>-7.4999999999999997E-3</v>
      </c>
      <c r="M1300" s="184">
        <v>-5.0000000000000001E-3</v>
      </c>
      <c r="N1300" s="184">
        <v>-3.8E-3</v>
      </c>
      <c r="O1300" s="184"/>
      <c r="P1300" s="184"/>
      <c r="Q1300" s="184">
        <v>-16.353300000000001</v>
      </c>
      <c r="R1300" s="184">
        <v>-18.562100000000001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44438</v>
      </c>
      <c r="E1301" s="184">
        <v>2701.1857</v>
      </c>
      <c r="F1301" s="184">
        <v>5.1296999999999997</v>
      </c>
      <c r="G1301" s="184">
        <v>5.1296999999999997</v>
      </c>
      <c r="H1301" s="184">
        <v>7.0056000000000003</v>
      </c>
      <c r="I1301" s="184">
        <v>6.8841999999999999</v>
      </c>
      <c r="J1301" s="184">
        <v>6.915</v>
      </c>
      <c r="K1301" s="184">
        <v>5.4218000000000002</v>
      </c>
      <c r="L1301" s="184">
        <v>5.18</v>
      </c>
      <c r="M1301" s="184">
        <v>4.3243999999999998</v>
      </c>
      <c r="N1301" s="184">
        <v>4.7854999999999999</v>
      </c>
      <c r="O1301" s="184">
        <v>2.8485999999999998</v>
      </c>
      <c r="P1301" s="184">
        <v>4.6464999999999996</v>
      </c>
      <c r="Q1301" s="184">
        <v>6.6109</v>
      </c>
      <c r="R1301" s="184">
        <v>6.3701999999999996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44438</v>
      </c>
      <c r="E1302" s="184">
        <v>2669.8557999999998</v>
      </c>
      <c r="F1302" s="184">
        <v>4.9992999999999999</v>
      </c>
      <c r="G1302" s="184">
        <v>4.9992999999999999</v>
      </c>
      <c r="H1302" s="184">
        <v>6.8753000000000002</v>
      </c>
      <c r="I1302" s="184">
        <v>6.7538999999999998</v>
      </c>
      <c r="J1302" s="184">
        <v>6.7054999999999998</v>
      </c>
      <c r="K1302" s="184">
        <v>5.2876000000000003</v>
      </c>
      <c r="L1302" s="184">
        <v>5.0681000000000003</v>
      </c>
      <c r="M1302" s="184">
        <v>4.2232000000000003</v>
      </c>
      <c r="N1302" s="184">
        <v>4.6900000000000004</v>
      </c>
      <c r="O1302" s="184">
        <v>2.7330999999999999</v>
      </c>
      <c r="P1302" s="184">
        <v>4.5137</v>
      </c>
      <c r="Q1302" s="184">
        <v>7.0755999999999997</v>
      </c>
      <c r="R1302" s="184">
        <v>6.2708000000000004</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7.1273092592592606</v>
      </c>
      <c r="G1303" s="186">
        <v>7.1273092592592606</v>
      </c>
      <c r="H1303" s="186">
        <v>5.3564000000000007</v>
      </c>
      <c r="I1303" s="186">
        <v>5.2444240740740744</v>
      </c>
      <c r="J1303" s="186">
        <v>5.1593925925925914</v>
      </c>
      <c r="K1303" s="186">
        <v>4.4363314814814823</v>
      </c>
      <c r="L1303" s="186">
        <v>4.7697685185185188</v>
      </c>
      <c r="M1303" s="186">
        <v>4.4235018518518503</v>
      </c>
      <c r="N1303" s="186">
        <v>5.0989351851851854</v>
      </c>
      <c r="O1303" s="186">
        <v>4.9328884615384618</v>
      </c>
      <c r="P1303" s="186">
        <v>5.7731259999999995</v>
      </c>
      <c r="Q1303" s="186">
        <v>6.2615796296296269</v>
      </c>
      <c r="R1303" s="186">
        <v>4.6278777777777789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5.125</v>
      </c>
      <c r="G1304" s="186">
        <v>5.125</v>
      </c>
      <c r="H1304" s="186">
        <v>4.3224499999999999</v>
      </c>
      <c r="I1304" s="186">
        <v>4.6372999999999998</v>
      </c>
      <c r="J1304" s="186">
        <v>4.6584500000000002</v>
      </c>
      <c r="K1304" s="186">
        <v>4.2925000000000004</v>
      </c>
      <c r="L1304" s="186">
        <v>4.6654</v>
      </c>
      <c r="M1304" s="186">
        <v>3.94</v>
      </c>
      <c r="N1304" s="186">
        <v>4.5954499999999996</v>
      </c>
      <c r="O1304" s="186">
        <v>6.3410000000000002</v>
      </c>
      <c r="P1304" s="186">
        <v>6.5831</v>
      </c>
      <c r="Q1304" s="186">
        <v>7.4276999999999997</v>
      </c>
      <c r="R1304" s="186">
        <v>6.0660500000000006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44438</v>
      </c>
      <c r="E1307" s="184">
        <v>26.3171</v>
      </c>
      <c r="F1307" s="184">
        <v>11.8003</v>
      </c>
      <c r="G1307" s="184">
        <v>11.8003</v>
      </c>
      <c r="H1307" s="184">
        <v>13.1097</v>
      </c>
      <c r="I1307" s="184">
        <v>11.342700000000001</v>
      </c>
      <c r="J1307" s="184">
        <v>8.1676000000000002</v>
      </c>
      <c r="K1307" s="184">
        <v>6.0613999999999999</v>
      </c>
      <c r="L1307" s="184">
        <v>8.3209999999999997</v>
      </c>
      <c r="M1307" s="184">
        <v>8.7283000000000008</v>
      </c>
      <c r="N1307" s="184">
        <v>11.1434</v>
      </c>
      <c r="O1307" s="184">
        <v>4.2153999999999998</v>
      </c>
      <c r="P1307" s="184">
        <v>5.6616999999999997</v>
      </c>
      <c r="Q1307" s="184">
        <v>8.0479000000000003</v>
      </c>
      <c r="R1307" s="184">
        <v>3.8519999999999999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44438</v>
      </c>
      <c r="E1308" s="184">
        <v>24.874099999999999</v>
      </c>
      <c r="F1308" s="184">
        <v>11.1624</v>
      </c>
      <c r="G1308" s="184">
        <v>11.1624</v>
      </c>
      <c r="H1308" s="184">
        <v>12.439500000000001</v>
      </c>
      <c r="I1308" s="184">
        <v>10.687200000000001</v>
      </c>
      <c r="J1308" s="184">
        <v>7.5124000000000004</v>
      </c>
      <c r="K1308" s="184">
        <v>5.4004000000000003</v>
      </c>
      <c r="L1308" s="184">
        <v>7.8164999999999996</v>
      </c>
      <c r="M1308" s="184">
        <v>8.1917000000000009</v>
      </c>
      <c r="N1308" s="184">
        <v>10.5268</v>
      </c>
      <c r="O1308" s="184">
        <v>3.5257000000000001</v>
      </c>
      <c r="P1308" s="184">
        <v>4.9093999999999998</v>
      </c>
      <c r="Q1308" s="184">
        <v>7.5994000000000002</v>
      </c>
      <c r="R1308" s="184">
        <v>3.1661000000000001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44438</v>
      </c>
      <c r="E1309" s="184">
        <v>1.3931</v>
      </c>
      <c r="F1309" s="184">
        <v>0</v>
      </c>
      <c r="G1309" s="184">
        <v>0</v>
      </c>
      <c r="H1309" s="184">
        <v>0</v>
      </c>
      <c r="I1309" s="184">
        <v>0</v>
      </c>
      <c r="J1309" s="184">
        <v>0</v>
      </c>
      <c r="K1309" s="184">
        <v>0</v>
      </c>
      <c r="L1309" s="184">
        <v>0</v>
      </c>
      <c r="M1309" s="184">
        <v>0</v>
      </c>
      <c r="N1309" s="184">
        <v>0</v>
      </c>
      <c r="O1309" s="184"/>
      <c r="P1309" s="184"/>
      <c r="Q1309" s="184">
        <v>-14.3645</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44438</v>
      </c>
      <c r="E1310" s="184">
        <v>1.3322000000000001</v>
      </c>
      <c r="F1310" s="184">
        <v>0</v>
      </c>
      <c r="G1310" s="184">
        <v>0</v>
      </c>
      <c r="H1310" s="184">
        <v>0</v>
      </c>
      <c r="I1310" s="184">
        <v>0</v>
      </c>
      <c r="J1310" s="184">
        <v>0</v>
      </c>
      <c r="K1310" s="184">
        <v>0</v>
      </c>
      <c r="L1310" s="184">
        <v>0</v>
      </c>
      <c r="M1310" s="184">
        <v>0</v>
      </c>
      <c r="N1310" s="184">
        <v>0</v>
      </c>
      <c r="O1310" s="184"/>
      <c r="P1310" s="184"/>
      <c r="Q1310" s="184">
        <v>-14.366300000000001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44438</v>
      </c>
      <c r="E1311" s="184">
        <v>23.3156</v>
      </c>
      <c r="F1311" s="184">
        <v>14.785600000000001</v>
      </c>
      <c r="G1311" s="184">
        <v>14.785600000000001</v>
      </c>
      <c r="H1311" s="184">
        <v>10.5098</v>
      </c>
      <c r="I1311" s="184">
        <v>10.670400000000001</v>
      </c>
      <c r="J1311" s="184">
        <v>9.7918000000000003</v>
      </c>
      <c r="K1311" s="184">
        <v>6.702</v>
      </c>
      <c r="L1311" s="184">
        <v>8.4273000000000007</v>
      </c>
      <c r="M1311" s="184">
        <v>6.4569999999999999</v>
      </c>
      <c r="N1311" s="184">
        <v>8.8150999999999993</v>
      </c>
      <c r="O1311" s="184">
        <v>8.7780000000000005</v>
      </c>
      <c r="P1311" s="184">
        <v>8.4652999999999992</v>
      </c>
      <c r="Q1311" s="184">
        <v>9.2362000000000002</v>
      </c>
      <c r="R1311" s="184">
        <v>9.2151999999999994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44438</v>
      </c>
      <c r="E1312" s="184">
        <v>21.773299999999999</v>
      </c>
      <c r="F1312" s="184">
        <v>14.0418</v>
      </c>
      <c r="G1312" s="184">
        <v>14.0418</v>
      </c>
      <c r="H1312" s="184">
        <v>9.7891999999999992</v>
      </c>
      <c r="I1312" s="184">
        <v>9.9562000000000008</v>
      </c>
      <c r="J1312" s="184">
        <v>9.0731000000000002</v>
      </c>
      <c r="K1312" s="184">
        <v>5.9794</v>
      </c>
      <c r="L1312" s="184">
        <v>7.6898999999999997</v>
      </c>
      <c r="M1312" s="184">
        <v>5.7146999999999997</v>
      </c>
      <c r="N1312" s="184">
        <v>8.0447000000000006</v>
      </c>
      <c r="O1312" s="184">
        <v>8.0402000000000005</v>
      </c>
      <c r="P1312" s="184">
        <v>7.7424999999999997</v>
      </c>
      <c r="Q1312" s="184">
        <v>8.6012000000000004</v>
      </c>
      <c r="R1312" s="184">
        <v>8.4566999999999997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44438</v>
      </c>
      <c r="E1313" s="184">
        <v>15.157299999999999</v>
      </c>
      <c r="F1313" s="184">
        <v>11.811</v>
      </c>
      <c r="G1313" s="184">
        <v>11.811</v>
      </c>
      <c r="H1313" s="184">
        <v>10.0991</v>
      </c>
      <c r="I1313" s="184">
        <v>8.5472000000000001</v>
      </c>
      <c r="J1313" s="184">
        <v>6.7343000000000002</v>
      </c>
      <c r="K1313" s="184">
        <v>2.9348000000000001</v>
      </c>
      <c r="L1313" s="184">
        <v>5.6627000000000001</v>
      </c>
      <c r="M1313" s="184">
        <v>2.4636</v>
      </c>
      <c r="N1313" s="184">
        <v>4.6807999999999996</v>
      </c>
      <c r="O1313" s="184">
        <v>2.7951999999999999</v>
      </c>
      <c r="P1313" s="184">
        <v>3.7955000000000001</v>
      </c>
      <c r="Q1313" s="184">
        <v>5.6986999999999997</v>
      </c>
      <c r="R1313" s="184">
        <v>5.2271999999999998</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44438</v>
      </c>
      <c r="E1314" s="184">
        <v>16.0029</v>
      </c>
      <c r="F1314" s="184">
        <v>12.405200000000001</v>
      </c>
      <c r="G1314" s="184">
        <v>12.405200000000001</v>
      </c>
      <c r="H1314" s="184">
        <v>10.6439</v>
      </c>
      <c r="I1314" s="184">
        <v>9.1217000000000006</v>
      </c>
      <c r="J1314" s="184">
        <v>7.3144</v>
      </c>
      <c r="K1314" s="184">
        <v>3.5110000000000001</v>
      </c>
      <c r="L1314" s="184">
        <v>6.2556000000000003</v>
      </c>
      <c r="M1314" s="184">
        <v>3.0529999999999999</v>
      </c>
      <c r="N1314" s="184">
        <v>5.2568999999999999</v>
      </c>
      <c r="O1314" s="184">
        <v>3.4047000000000001</v>
      </c>
      <c r="P1314" s="184">
        <v>4.4821</v>
      </c>
      <c r="Q1314" s="184">
        <v>6.4669999999999996</v>
      </c>
      <c r="R1314" s="184">
        <v>5.8011999999999997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44438</v>
      </c>
      <c r="E1315" s="184">
        <v>68.040700000000001</v>
      </c>
      <c r="F1315" s="184">
        <v>15.989100000000001</v>
      </c>
      <c r="G1315" s="184">
        <v>15.989100000000001</v>
      </c>
      <c r="H1315" s="184">
        <v>10.543200000000001</v>
      </c>
      <c r="I1315" s="184">
        <v>9.5340000000000007</v>
      </c>
      <c r="J1315" s="184">
        <v>7.5724</v>
      </c>
      <c r="K1315" s="184">
        <v>4.2881999999999998</v>
      </c>
      <c r="L1315" s="184">
        <v>6.7210999999999999</v>
      </c>
      <c r="M1315" s="184">
        <v>4.0677000000000003</v>
      </c>
      <c r="N1315" s="184">
        <v>5.9119999999999999</v>
      </c>
      <c r="O1315" s="184">
        <v>5.5564999999999998</v>
      </c>
      <c r="P1315" s="184">
        <v>5.9291</v>
      </c>
      <c r="Q1315" s="184">
        <v>7.4356</v>
      </c>
      <c r="R1315" s="184">
        <v>7.2165999999999997</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44438</v>
      </c>
      <c r="E1316" s="184">
        <v>64.947699999999998</v>
      </c>
      <c r="F1316" s="184">
        <v>15.6434</v>
      </c>
      <c r="G1316" s="184">
        <v>15.6434</v>
      </c>
      <c r="H1316" s="184">
        <v>10.1839</v>
      </c>
      <c r="I1316" s="184">
        <v>9.173</v>
      </c>
      <c r="J1316" s="184">
        <v>7.2083000000000004</v>
      </c>
      <c r="K1316" s="184">
        <v>3.9064999999999999</v>
      </c>
      <c r="L1316" s="184">
        <v>6.3174999999999999</v>
      </c>
      <c r="M1316" s="184">
        <v>3.6642000000000001</v>
      </c>
      <c r="N1316" s="184">
        <v>5.5140000000000002</v>
      </c>
      <c r="O1316" s="184">
        <v>5.1269999999999998</v>
      </c>
      <c r="P1316" s="184">
        <v>5.4622000000000002</v>
      </c>
      <c r="Q1316" s="184">
        <v>7.9855</v>
      </c>
      <c r="R1316" s="184">
        <v>6.8034999999999997</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44438</v>
      </c>
      <c r="E1317" s="184">
        <v>64.947699999999998</v>
      </c>
      <c r="F1317" s="184">
        <v>15.6434</v>
      </c>
      <c r="G1317" s="184">
        <v>15.6434</v>
      </c>
      <c r="H1317" s="184">
        <v>10.1839</v>
      </c>
      <c r="I1317" s="184">
        <v>9.173</v>
      </c>
      <c r="J1317" s="184">
        <v>7.2083000000000004</v>
      </c>
      <c r="K1317" s="184">
        <v>3.9064999999999999</v>
      </c>
      <c r="L1317" s="184">
        <v>6.3174999999999999</v>
      </c>
      <c r="M1317" s="184">
        <v>3.6642000000000001</v>
      </c>
      <c r="N1317" s="184">
        <v>5.5140000000000002</v>
      </c>
      <c r="O1317" s="184">
        <v>5.1269999999999998</v>
      </c>
      <c r="P1317" s="184">
        <v>5.4622000000000002</v>
      </c>
      <c r="Q1317" s="184">
        <v>7.9855</v>
      </c>
      <c r="R1317" s="184">
        <v>6.8034999999999997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44438</v>
      </c>
      <c r="E1322" s="184">
        <v>24.249300000000002</v>
      </c>
      <c r="F1322" s="184">
        <v>25.491099999999999</v>
      </c>
      <c r="G1322" s="184">
        <v>25.491099999999999</v>
      </c>
      <c r="H1322" s="184">
        <v>15.6579</v>
      </c>
      <c r="I1322" s="184">
        <v>10.7761</v>
      </c>
      <c r="J1322" s="184">
        <v>9.8904999999999994</v>
      </c>
      <c r="K1322" s="184">
        <v>11.0131</v>
      </c>
      <c r="L1322" s="184">
        <v>16.6859</v>
      </c>
      <c r="M1322" s="184">
        <v>16.9102</v>
      </c>
      <c r="N1322" s="184">
        <v>14.536899999999999</v>
      </c>
      <c r="O1322" s="184">
        <v>4.5754999999999999</v>
      </c>
      <c r="P1322" s="184">
        <v>6.1215999999999999</v>
      </c>
      <c r="Q1322" s="184">
        <v>7.8468</v>
      </c>
      <c r="R1322" s="184">
        <v>3.4007000000000001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44438</v>
      </c>
      <c r="E1323" s="184">
        <v>25.846399999999999</v>
      </c>
      <c r="F1323" s="184">
        <v>25.5199</v>
      </c>
      <c r="G1323" s="184">
        <v>25.5199</v>
      </c>
      <c r="H1323" s="184">
        <v>15.6617</v>
      </c>
      <c r="I1323" s="184">
        <v>10.7782</v>
      </c>
      <c r="J1323" s="184">
        <v>9.8948999999999998</v>
      </c>
      <c r="K1323" s="184">
        <v>11.0139</v>
      </c>
      <c r="L1323" s="184">
        <v>16.761900000000001</v>
      </c>
      <c r="M1323" s="184">
        <v>17.2163</v>
      </c>
      <c r="N1323" s="184">
        <v>14.964700000000001</v>
      </c>
      <c r="O1323" s="184">
        <v>5.2567000000000004</v>
      </c>
      <c r="P1323" s="184">
        <v>6.8348000000000004</v>
      </c>
      <c r="Q1323" s="184">
        <v>8.282</v>
      </c>
      <c r="R1323" s="184">
        <v>3.9904000000000002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44438</v>
      </c>
      <c r="E1324" s="184">
        <v>44.796199999999999</v>
      </c>
      <c r="F1324" s="184">
        <v>11.7173</v>
      </c>
      <c r="G1324" s="184">
        <v>11.7173</v>
      </c>
      <c r="H1324" s="184">
        <v>7.4019000000000004</v>
      </c>
      <c r="I1324" s="184">
        <v>10.5433</v>
      </c>
      <c r="J1324" s="184">
        <v>9.0342000000000002</v>
      </c>
      <c r="K1324" s="184">
        <v>6.2793999999999999</v>
      </c>
      <c r="L1324" s="184">
        <v>8.3620000000000001</v>
      </c>
      <c r="M1324" s="184">
        <v>5.5178000000000003</v>
      </c>
      <c r="N1324" s="184">
        <v>8.3816000000000006</v>
      </c>
      <c r="O1324" s="184">
        <v>8.4076000000000004</v>
      </c>
      <c r="P1324" s="184">
        <v>7.5039999999999996</v>
      </c>
      <c r="Q1324" s="184">
        <v>7.9614000000000003</v>
      </c>
      <c r="R1324" s="184">
        <v>8.1126000000000005</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44438</v>
      </c>
      <c r="E1325" s="184">
        <v>47.345300000000002</v>
      </c>
      <c r="F1325" s="184">
        <v>12.4504</v>
      </c>
      <c r="G1325" s="184">
        <v>12.4504</v>
      </c>
      <c r="H1325" s="184">
        <v>8.1295000000000002</v>
      </c>
      <c r="I1325" s="184">
        <v>11.2645</v>
      </c>
      <c r="J1325" s="184">
        <v>9.7566000000000006</v>
      </c>
      <c r="K1325" s="184">
        <v>7.0655000000000001</v>
      </c>
      <c r="L1325" s="184">
        <v>9.1888000000000005</v>
      </c>
      <c r="M1325" s="184">
        <v>6.3543000000000003</v>
      </c>
      <c r="N1325" s="184">
        <v>9.2604000000000006</v>
      </c>
      <c r="O1325" s="184">
        <v>9.2832000000000008</v>
      </c>
      <c r="P1325" s="184">
        <v>8.3176000000000005</v>
      </c>
      <c r="Q1325" s="184">
        <v>8.8648000000000007</v>
      </c>
      <c r="R1325" s="184">
        <v>8.9892000000000003</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44438</v>
      </c>
      <c r="E1326" s="184">
        <v>35.008000000000003</v>
      </c>
      <c r="F1326" s="184">
        <v>13.186</v>
      </c>
      <c r="G1326" s="184">
        <v>13.186</v>
      </c>
      <c r="H1326" s="184">
        <v>7.3982000000000001</v>
      </c>
      <c r="I1326" s="184">
        <v>9.6722999999999999</v>
      </c>
      <c r="J1326" s="184">
        <v>8.4550000000000001</v>
      </c>
      <c r="K1326" s="184">
        <v>5.6593</v>
      </c>
      <c r="L1326" s="184">
        <v>8.2798999999999996</v>
      </c>
      <c r="M1326" s="184">
        <v>5.8297999999999996</v>
      </c>
      <c r="N1326" s="184">
        <v>8.6629000000000005</v>
      </c>
      <c r="O1326" s="184">
        <v>8.4863</v>
      </c>
      <c r="P1326" s="184">
        <v>7.6679000000000004</v>
      </c>
      <c r="Q1326" s="184">
        <v>7.6642999999999999</v>
      </c>
      <c r="R1326" s="184">
        <v>9.1100999999999992</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44438</v>
      </c>
      <c r="E1327" s="184">
        <v>37.483199999999997</v>
      </c>
      <c r="F1327" s="184">
        <v>13.810700000000001</v>
      </c>
      <c r="G1327" s="184">
        <v>13.810700000000001</v>
      </c>
      <c r="H1327" s="184">
        <v>8.0530000000000008</v>
      </c>
      <c r="I1327" s="184">
        <v>10.331300000000001</v>
      </c>
      <c r="J1327" s="184">
        <v>9.1166999999999998</v>
      </c>
      <c r="K1327" s="184">
        <v>6.3284000000000002</v>
      </c>
      <c r="L1327" s="184">
        <v>8.9893000000000001</v>
      </c>
      <c r="M1327" s="184">
        <v>6.5726000000000004</v>
      </c>
      <c r="N1327" s="184">
        <v>9.4229000000000003</v>
      </c>
      <c r="O1327" s="184">
        <v>9.2051999999999996</v>
      </c>
      <c r="P1327" s="184">
        <v>8.4779999999999998</v>
      </c>
      <c r="Q1327" s="184">
        <v>9.1243999999999996</v>
      </c>
      <c r="R1327" s="184">
        <v>9.8040000000000003</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44438</v>
      </c>
      <c r="E1328" s="184">
        <v>39.731299999999997</v>
      </c>
      <c r="F1328" s="184">
        <v>18.3398</v>
      </c>
      <c r="G1328" s="184">
        <v>18.3398</v>
      </c>
      <c r="H1328" s="184">
        <v>10.573</v>
      </c>
      <c r="I1328" s="184">
        <v>10.1968</v>
      </c>
      <c r="J1328" s="184">
        <v>8.3055000000000003</v>
      </c>
      <c r="K1328" s="184">
        <v>4.9828999999999999</v>
      </c>
      <c r="L1328" s="184">
        <v>7.1414999999999997</v>
      </c>
      <c r="M1328" s="184">
        <v>3.4186999999999999</v>
      </c>
      <c r="N1328" s="184">
        <v>5.9843000000000002</v>
      </c>
      <c r="O1328" s="184">
        <v>8.9878999999999998</v>
      </c>
      <c r="P1328" s="184">
        <v>7.9306999999999999</v>
      </c>
      <c r="Q1328" s="184">
        <v>8.4513999999999996</v>
      </c>
      <c r="R1328" s="184">
        <v>7.6764999999999999</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44438</v>
      </c>
      <c r="E1329" s="184">
        <v>37.464500000000001</v>
      </c>
      <c r="F1329" s="184">
        <v>17.659600000000001</v>
      </c>
      <c r="G1329" s="184">
        <v>17.659600000000001</v>
      </c>
      <c r="H1329" s="184">
        <v>9.8726000000000003</v>
      </c>
      <c r="I1329" s="184">
        <v>9.4977999999999998</v>
      </c>
      <c r="J1329" s="184">
        <v>7.6040000000000001</v>
      </c>
      <c r="K1329" s="184">
        <v>4.2784000000000004</v>
      </c>
      <c r="L1329" s="184">
        <v>6.423</v>
      </c>
      <c r="M1329" s="184">
        <v>2.7159</v>
      </c>
      <c r="N1329" s="184">
        <v>5.2625999999999999</v>
      </c>
      <c r="O1329" s="184">
        <v>8.2683999999999997</v>
      </c>
      <c r="P1329" s="184">
        <v>7.2201000000000004</v>
      </c>
      <c r="Q1329" s="184">
        <v>7.5446999999999997</v>
      </c>
      <c r="R1329" s="184">
        <v>6.9516999999999998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44438</v>
      </c>
      <c r="E1332" s="184">
        <v>17.9499</v>
      </c>
      <c r="F1332" s="184">
        <v>11.9412</v>
      </c>
      <c r="G1332" s="184">
        <v>11.9412</v>
      </c>
      <c r="H1332" s="184">
        <v>11.879</v>
      </c>
      <c r="I1332" s="184">
        <v>14.1594</v>
      </c>
      <c r="J1332" s="184">
        <v>10.189</v>
      </c>
      <c r="K1332" s="184">
        <v>7.3083</v>
      </c>
      <c r="L1332" s="184">
        <v>8.7012999999999998</v>
      </c>
      <c r="M1332" s="184">
        <v>4.9870999999999999</v>
      </c>
      <c r="N1332" s="184">
        <v>8.1510999999999996</v>
      </c>
      <c r="O1332" s="184">
        <v>7.0122999999999998</v>
      </c>
      <c r="P1332" s="184">
        <v>6.8235999999999999</v>
      </c>
      <c r="Q1332" s="184">
        <v>8.1696000000000009</v>
      </c>
      <c r="R1332" s="184">
        <v>7.6032999999999999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44438</v>
      </c>
      <c r="E1333" s="184">
        <v>19.197900000000001</v>
      </c>
      <c r="F1333" s="184">
        <v>12.815200000000001</v>
      </c>
      <c r="G1333" s="184">
        <v>12.815200000000001</v>
      </c>
      <c r="H1333" s="184">
        <v>12.7423</v>
      </c>
      <c r="I1333" s="184">
        <v>15.1143</v>
      </c>
      <c r="J1333" s="184">
        <v>11.1815</v>
      </c>
      <c r="K1333" s="184">
        <v>8.3322000000000003</v>
      </c>
      <c r="L1333" s="184">
        <v>9.6760000000000002</v>
      </c>
      <c r="M1333" s="184">
        <v>5.9946999999999999</v>
      </c>
      <c r="N1333" s="184">
        <v>9.2079000000000004</v>
      </c>
      <c r="O1333" s="184">
        <v>7.9507000000000003</v>
      </c>
      <c r="P1333" s="184">
        <v>7.7451999999999996</v>
      </c>
      <c r="Q1333" s="184">
        <v>9.1501000000000001</v>
      </c>
      <c r="R1333" s="184">
        <v>8.5959000000000003</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44438</v>
      </c>
      <c r="E1334" s="184">
        <v>17.199100000000001</v>
      </c>
      <c r="F1334" s="184">
        <v>13.526400000000001</v>
      </c>
      <c r="G1334" s="184">
        <v>13.526400000000001</v>
      </c>
      <c r="H1334" s="184">
        <v>9.0806000000000004</v>
      </c>
      <c r="I1334" s="184">
        <v>10.096500000000001</v>
      </c>
      <c r="J1334" s="184">
        <v>9.3010999999999999</v>
      </c>
      <c r="K1334" s="184">
        <v>6.5473999999999997</v>
      </c>
      <c r="L1334" s="184">
        <v>8.2971000000000004</v>
      </c>
      <c r="M1334" s="184">
        <v>6.8015999999999996</v>
      </c>
      <c r="N1334" s="184">
        <v>9.8382000000000005</v>
      </c>
      <c r="O1334" s="184">
        <v>8.4575999999999993</v>
      </c>
      <c r="P1334" s="184">
        <v>7.7164000000000001</v>
      </c>
      <c r="Q1334" s="184">
        <v>8.5929000000000002</v>
      </c>
      <c r="R1334" s="184">
        <v>8.8574999999999999</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44438</v>
      </c>
      <c r="E1335" s="184">
        <v>16.229900000000001</v>
      </c>
      <c r="F1335" s="184">
        <v>12.607100000000001</v>
      </c>
      <c r="G1335" s="184">
        <v>12.607100000000001</v>
      </c>
      <c r="H1335" s="184">
        <v>8.2053999999999991</v>
      </c>
      <c r="I1335" s="184">
        <v>9.1936999999999998</v>
      </c>
      <c r="J1335" s="184">
        <v>8.3949999999999996</v>
      </c>
      <c r="K1335" s="184">
        <v>5.6360000000000001</v>
      </c>
      <c r="L1335" s="184">
        <v>7.3630000000000004</v>
      </c>
      <c r="M1335" s="184">
        <v>5.8381999999999996</v>
      </c>
      <c r="N1335" s="184">
        <v>8.81</v>
      </c>
      <c r="O1335" s="184">
        <v>7.4892000000000003</v>
      </c>
      <c r="P1335" s="184">
        <v>6.7594000000000003</v>
      </c>
      <c r="Q1335" s="184">
        <v>7.6395999999999997</v>
      </c>
      <c r="R1335" s="184">
        <v>7.8602999999999996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44438</v>
      </c>
      <c r="E1336" s="184">
        <v>12.417</v>
      </c>
      <c r="F1336" s="184">
        <v>11.0823</v>
      </c>
      <c r="G1336" s="184">
        <v>11.0823</v>
      </c>
      <c r="H1336" s="184">
        <v>5.5068999999999999</v>
      </c>
      <c r="I1336" s="184">
        <v>6.8345000000000002</v>
      </c>
      <c r="J1336" s="184">
        <v>7.7503000000000002</v>
      </c>
      <c r="K1336" s="184">
        <v>57.583599999999997</v>
      </c>
      <c r="L1336" s="184">
        <v>33.693300000000001</v>
      </c>
      <c r="M1336" s="184">
        <v>23.135200000000001</v>
      </c>
      <c r="N1336" s="184">
        <v>18.267499999999998</v>
      </c>
      <c r="O1336" s="184">
        <v>-4.3456000000000001</v>
      </c>
      <c r="P1336" s="184">
        <v>-0.12570000000000001</v>
      </c>
      <c r="Q1336" s="184">
        <v>3.0594000000000001</v>
      </c>
      <c r="R1336" s="184">
        <v>-5.5237999999999996</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44438</v>
      </c>
      <c r="E1337" s="184">
        <v>13.1691</v>
      </c>
      <c r="F1337" s="184">
        <v>11.651999999999999</v>
      </c>
      <c r="G1337" s="184">
        <v>11.651999999999999</v>
      </c>
      <c r="H1337" s="184">
        <v>6.0651000000000002</v>
      </c>
      <c r="I1337" s="184">
        <v>7.3947000000000003</v>
      </c>
      <c r="J1337" s="184">
        <v>8.3015000000000008</v>
      </c>
      <c r="K1337" s="184">
        <v>58.205399999999997</v>
      </c>
      <c r="L1337" s="184">
        <v>34.3337</v>
      </c>
      <c r="M1337" s="184">
        <v>23.779900000000001</v>
      </c>
      <c r="N1337" s="184">
        <v>18.918600000000001</v>
      </c>
      <c r="O1337" s="184">
        <v>-3.6547000000000001</v>
      </c>
      <c r="P1337" s="184">
        <v>0.69899999999999995</v>
      </c>
      <c r="Q1337" s="184">
        <v>3.9066000000000001</v>
      </c>
      <c r="R1337" s="184">
        <v>-4.9328000000000003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44438</v>
      </c>
      <c r="E1338" s="184">
        <v>4.3499999999999997E-2</v>
      </c>
      <c r="F1338" s="184">
        <v>0</v>
      </c>
      <c r="G1338" s="184">
        <v>0</v>
      </c>
      <c r="H1338" s="184">
        <v>12.0145</v>
      </c>
      <c r="I1338" s="184">
        <v>9.9170999999999996</v>
      </c>
      <c r="J1338" s="184">
        <v>10.927300000000001</v>
      </c>
      <c r="K1338" s="184">
        <v>11.015499999999999</v>
      </c>
      <c r="L1338" s="184">
        <v>11.014200000000001</v>
      </c>
      <c r="M1338" s="184">
        <v>-24.517600000000002</v>
      </c>
      <c r="N1338" s="184">
        <v>-20.363700000000001</v>
      </c>
      <c r="O1338" s="184"/>
      <c r="P1338" s="184"/>
      <c r="Q1338" s="184">
        <v>-11.093500000000001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44438</v>
      </c>
      <c r="E1339" s="184">
        <v>4.58E-2</v>
      </c>
      <c r="F1339" s="184">
        <v>26.622900000000001</v>
      </c>
      <c r="G1339" s="184">
        <v>26.622900000000001</v>
      </c>
      <c r="H1339" s="184">
        <v>11.409800000000001</v>
      </c>
      <c r="I1339" s="184">
        <v>14.1564</v>
      </c>
      <c r="J1339" s="184">
        <v>10.373699999999999</v>
      </c>
      <c r="K1339" s="184">
        <v>11.343500000000001</v>
      </c>
      <c r="L1339" s="184">
        <v>11.391299999999999</v>
      </c>
      <c r="M1339" s="184">
        <v>-24.2805</v>
      </c>
      <c r="N1339" s="184">
        <v>-20.236899999999999</v>
      </c>
      <c r="O1339" s="184"/>
      <c r="P1339" s="184"/>
      <c r="Q1339" s="184">
        <v>-11.035600000000001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44438</v>
      </c>
      <c r="E1342" s="184">
        <v>42.790999999999997</v>
      </c>
      <c r="F1342" s="184">
        <v>11.2698</v>
      </c>
      <c r="G1342" s="184">
        <v>11.2698</v>
      </c>
      <c r="H1342" s="184">
        <v>8.1159999999999997</v>
      </c>
      <c r="I1342" s="184">
        <v>7.8863000000000003</v>
      </c>
      <c r="J1342" s="184">
        <v>7.5098000000000003</v>
      </c>
      <c r="K1342" s="184">
        <v>6.7045000000000003</v>
      </c>
      <c r="L1342" s="184">
        <v>7.5021000000000004</v>
      </c>
      <c r="M1342" s="184">
        <v>4.8270999999999997</v>
      </c>
      <c r="N1342" s="184">
        <v>7.9360999999999997</v>
      </c>
      <c r="O1342" s="184">
        <v>10.082700000000001</v>
      </c>
      <c r="P1342" s="184">
        <v>9.5637000000000008</v>
      </c>
      <c r="Q1342" s="184">
        <v>9.9535</v>
      </c>
      <c r="R1342" s="184">
        <v>9.5832999999999995</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44438</v>
      </c>
      <c r="E1343" s="184">
        <v>40.397799999999997</v>
      </c>
      <c r="F1343" s="184">
        <v>10.731199999999999</v>
      </c>
      <c r="G1343" s="184">
        <v>10.731199999999999</v>
      </c>
      <c r="H1343" s="184">
        <v>7.5876000000000001</v>
      </c>
      <c r="I1343" s="184">
        <v>7.3489000000000004</v>
      </c>
      <c r="J1343" s="184">
        <v>6.9748000000000001</v>
      </c>
      <c r="K1343" s="184">
        <v>6.1662999999999997</v>
      </c>
      <c r="L1343" s="184">
        <v>6.9305000000000003</v>
      </c>
      <c r="M1343" s="184">
        <v>4.2530000000000001</v>
      </c>
      <c r="N1343" s="184">
        <v>7.3514999999999997</v>
      </c>
      <c r="O1343" s="184">
        <v>9.5734999999999992</v>
      </c>
      <c r="P1343" s="184">
        <v>8.8732000000000006</v>
      </c>
      <c r="Q1343" s="184">
        <v>8.1453000000000007</v>
      </c>
      <c r="R1343" s="184">
        <v>9.0662000000000003</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44438</v>
      </c>
      <c r="E1344" s="184">
        <v>58.741700000000002</v>
      </c>
      <c r="F1344" s="184">
        <v>15.637</v>
      </c>
      <c r="G1344" s="184">
        <v>15.637</v>
      </c>
      <c r="H1344" s="184">
        <v>7.8677000000000001</v>
      </c>
      <c r="I1344" s="184">
        <v>8.5539000000000005</v>
      </c>
      <c r="J1344" s="184">
        <v>6.4734999999999996</v>
      </c>
      <c r="K1344" s="184">
        <v>2.7841999999999998</v>
      </c>
      <c r="L1344" s="184">
        <v>5.0491999999999999</v>
      </c>
      <c r="M1344" s="184">
        <v>1.9417</v>
      </c>
      <c r="N1344" s="184">
        <v>3.8498000000000001</v>
      </c>
      <c r="O1344" s="184">
        <v>5.9233000000000002</v>
      </c>
      <c r="P1344" s="184">
        <v>5.8323</v>
      </c>
      <c r="Q1344" s="184">
        <v>7.7518000000000002</v>
      </c>
      <c r="R1344" s="184">
        <v>4.6946000000000003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44438</v>
      </c>
      <c r="E1345" s="184">
        <v>63.340299999999999</v>
      </c>
      <c r="F1345" s="184">
        <v>16.657299999999999</v>
      </c>
      <c r="G1345" s="184">
        <v>16.657299999999999</v>
      </c>
      <c r="H1345" s="184">
        <v>8.8811999999999998</v>
      </c>
      <c r="I1345" s="184">
        <v>9.5676000000000005</v>
      </c>
      <c r="J1345" s="184">
        <v>7.4903000000000004</v>
      </c>
      <c r="K1345" s="184">
        <v>3.8028</v>
      </c>
      <c r="L1345" s="184">
        <v>6.1780999999999997</v>
      </c>
      <c r="M1345" s="184">
        <v>2.9765999999999999</v>
      </c>
      <c r="N1345" s="184">
        <v>4.8673999999999999</v>
      </c>
      <c r="O1345" s="184">
        <v>6.8639999999999999</v>
      </c>
      <c r="P1345" s="184">
        <v>6.8060999999999998</v>
      </c>
      <c r="Q1345" s="184">
        <v>7.6897000000000002</v>
      </c>
      <c r="R1345" s="184">
        <v>5.6711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44438</v>
      </c>
      <c r="E1346" s="184">
        <v>31.7105</v>
      </c>
      <c r="F1346" s="184">
        <v>15.2896</v>
      </c>
      <c r="G1346" s="184">
        <v>15.2896</v>
      </c>
      <c r="H1346" s="184">
        <v>11.4368</v>
      </c>
      <c r="I1346" s="184">
        <v>12.3598</v>
      </c>
      <c r="J1346" s="184">
        <v>10.156599999999999</v>
      </c>
      <c r="K1346" s="184">
        <v>7.0605000000000002</v>
      </c>
      <c r="L1346" s="184">
        <v>9.4061000000000003</v>
      </c>
      <c r="M1346" s="184">
        <v>6.1124000000000001</v>
      </c>
      <c r="N1346" s="184">
        <v>8.1538000000000004</v>
      </c>
      <c r="O1346" s="184">
        <v>3.2564000000000002</v>
      </c>
      <c r="P1346" s="184">
        <v>4.4828000000000001</v>
      </c>
      <c r="Q1346" s="184">
        <v>6.8532999999999999</v>
      </c>
      <c r="R1346" s="184">
        <v>9.5706000000000007</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44438</v>
      </c>
      <c r="E1347" s="184">
        <v>0.83730000000000004</v>
      </c>
      <c r="F1347" s="184">
        <v>0</v>
      </c>
      <c r="G1347" s="184">
        <v>0</v>
      </c>
      <c r="H1347" s="184">
        <v>0</v>
      </c>
      <c r="I1347" s="184">
        <v>0</v>
      </c>
      <c r="J1347" s="184">
        <v>0</v>
      </c>
      <c r="K1347" s="184">
        <v>0</v>
      </c>
      <c r="L1347" s="184">
        <v>0</v>
      </c>
      <c r="M1347" s="184">
        <v>0</v>
      </c>
      <c r="N1347" s="184">
        <v>0</v>
      </c>
      <c r="O1347" s="184"/>
      <c r="P1347" s="184"/>
      <c r="Q1347" s="184">
        <v>-20.7958</v>
      </c>
      <c r="R1347" s="184">
        <v>-23.321100000000001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44438</v>
      </c>
      <c r="E1348" s="184">
        <v>29.116499999999998</v>
      </c>
      <c r="F1348" s="184">
        <v>14.307700000000001</v>
      </c>
      <c r="G1348" s="184">
        <v>14.307700000000001</v>
      </c>
      <c r="H1348" s="184">
        <v>10.461499999999999</v>
      </c>
      <c r="I1348" s="184">
        <v>11.4015</v>
      </c>
      <c r="J1348" s="184">
        <v>9.2187000000000001</v>
      </c>
      <c r="K1348" s="184">
        <v>6.1448999999999998</v>
      </c>
      <c r="L1348" s="184">
        <v>8.4314999999999998</v>
      </c>
      <c r="M1348" s="184">
        <v>5.0903999999999998</v>
      </c>
      <c r="N1348" s="184">
        <v>7.0850999999999997</v>
      </c>
      <c r="O1348" s="184">
        <v>2.3022999999999998</v>
      </c>
      <c r="P1348" s="184">
        <v>3.5356999999999998</v>
      </c>
      <c r="Q1348" s="184">
        <v>5.8581000000000003</v>
      </c>
      <c r="R1348" s="184">
        <v>8.5298999999999996</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44438</v>
      </c>
      <c r="E1349" s="184">
        <v>0.7853</v>
      </c>
      <c r="F1349" s="184">
        <v>0</v>
      </c>
      <c r="G1349" s="184">
        <v>0</v>
      </c>
      <c r="H1349" s="184">
        <v>0</v>
      </c>
      <c r="I1349" s="184">
        <v>0</v>
      </c>
      <c r="J1349" s="184">
        <v>0</v>
      </c>
      <c r="K1349" s="184">
        <v>0</v>
      </c>
      <c r="L1349" s="184">
        <v>0</v>
      </c>
      <c r="M1349" s="184">
        <v>0</v>
      </c>
      <c r="N1349" s="184">
        <v>0</v>
      </c>
      <c r="O1349" s="184"/>
      <c r="P1349" s="184"/>
      <c r="Q1349" s="184">
        <v>-20.7974</v>
      </c>
      <c r="R1349" s="184">
        <v>-23.324100000000001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44438</v>
      </c>
      <c r="E1350" s="184">
        <v>10.543900000000001</v>
      </c>
      <c r="F1350" s="184">
        <v>11.203200000000001</v>
      </c>
      <c r="G1350" s="184">
        <v>11.203200000000001</v>
      </c>
      <c r="H1350" s="184">
        <v>3.9097</v>
      </c>
      <c r="I1350" s="184">
        <v>10.9086</v>
      </c>
      <c r="J1350" s="184">
        <v>9.5008999999999997</v>
      </c>
      <c r="K1350" s="184">
        <v>5.1268000000000002</v>
      </c>
      <c r="L1350" s="184">
        <v>7.9337</v>
      </c>
      <c r="M1350" s="184">
        <v>3.8092000000000001</v>
      </c>
      <c r="N1350" s="184"/>
      <c r="O1350" s="184"/>
      <c r="P1350" s="184"/>
      <c r="Q1350" s="184">
        <v>5.6721000000000004</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44438</v>
      </c>
      <c r="E1351" s="184">
        <v>10.4946</v>
      </c>
      <c r="F1351" s="184">
        <v>10.558999999999999</v>
      </c>
      <c r="G1351" s="184">
        <v>10.558999999999999</v>
      </c>
      <c r="H1351" s="184">
        <v>3.4304999999999999</v>
      </c>
      <c r="I1351" s="184">
        <v>10.4023</v>
      </c>
      <c r="J1351" s="184">
        <v>8.9987999999999992</v>
      </c>
      <c r="K1351" s="184">
        <v>4.6882999999999999</v>
      </c>
      <c r="L1351" s="184">
        <v>7.4791999999999996</v>
      </c>
      <c r="M1351" s="184">
        <v>3.3317999999999999</v>
      </c>
      <c r="N1351" s="184"/>
      <c r="O1351" s="184"/>
      <c r="P1351" s="184"/>
      <c r="Q1351" s="184">
        <v>5.1580000000000004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44438</v>
      </c>
      <c r="E1354" s="184">
        <v>8.9099999999999999E-2</v>
      </c>
      <c r="F1354" s="184">
        <v>0</v>
      </c>
      <c r="G1354" s="184">
        <v>0</v>
      </c>
      <c r="H1354" s="184">
        <v>5.8586999999999998</v>
      </c>
      <c r="I1354" s="184">
        <v>9.6822999999999997</v>
      </c>
      <c r="J1354" s="184">
        <v>10.667400000000001</v>
      </c>
      <c r="K1354" s="184">
        <v>10.748699999999999</v>
      </c>
      <c r="L1354" s="184">
        <v>11.234</v>
      </c>
      <c r="M1354" s="184">
        <v>-23.845700000000001</v>
      </c>
      <c r="N1354" s="184">
        <v>-16.1708</v>
      </c>
      <c r="O1354" s="184"/>
      <c r="P1354" s="184"/>
      <c r="Q1354" s="184">
        <v>-8.2010000000000005</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44438</v>
      </c>
      <c r="E1355" s="184">
        <v>8.5800000000000001E-2</v>
      </c>
      <c r="F1355" s="184">
        <v>14.1968</v>
      </c>
      <c r="G1355" s="184">
        <v>14.1968</v>
      </c>
      <c r="H1355" s="184">
        <v>12.1829</v>
      </c>
      <c r="I1355" s="184">
        <v>10.0565</v>
      </c>
      <c r="J1355" s="184">
        <v>11.0816</v>
      </c>
      <c r="K1355" s="184">
        <v>11.173999999999999</v>
      </c>
      <c r="L1355" s="184">
        <v>11.433999999999999</v>
      </c>
      <c r="M1355" s="184">
        <v>-23.975999999999999</v>
      </c>
      <c r="N1355" s="184">
        <v>-16.285</v>
      </c>
      <c r="O1355" s="184"/>
      <c r="P1355" s="184"/>
      <c r="Q1355" s="184">
        <v>-8.3005999999999993</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44438</v>
      </c>
      <c r="E1356" s="184">
        <v>15.025499999999999</v>
      </c>
      <c r="F1356" s="184">
        <v>9.2379999999999995</v>
      </c>
      <c r="G1356" s="184">
        <v>9.2379999999999995</v>
      </c>
      <c r="H1356" s="184">
        <v>11.442299999999999</v>
      </c>
      <c r="I1356" s="184">
        <v>10.6554</v>
      </c>
      <c r="J1356" s="184">
        <v>10.6348</v>
      </c>
      <c r="K1356" s="184">
        <v>6.2015000000000002</v>
      </c>
      <c r="L1356" s="184">
        <v>6.8236999999999997</v>
      </c>
      <c r="M1356" s="184">
        <v>3.9380999999999999</v>
      </c>
      <c r="N1356" s="184">
        <v>6.2214999999999998</v>
      </c>
      <c r="O1356" s="184">
        <v>4.0997000000000003</v>
      </c>
      <c r="P1356" s="184">
        <v>5.4904000000000002</v>
      </c>
      <c r="Q1356" s="184">
        <v>6.5454999999999997</v>
      </c>
      <c r="R1356" s="184">
        <v>2.5832000000000002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44438</v>
      </c>
      <c r="E1357" s="184">
        <v>14.3558</v>
      </c>
      <c r="F1357" s="184">
        <v>8.5658999999999992</v>
      </c>
      <c r="G1357" s="184">
        <v>8.5658999999999992</v>
      </c>
      <c r="H1357" s="184">
        <v>10.7735</v>
      </c>
      <c r="I1357" s="184">
        <v>10.007099999999999</v>
      </c>
      <c r="J1357" s="184">
        <v>9.0249000000000006</v>
      </c>
      <c r="K1357" s="184">
        <v>5.2385999999999999</v>
      </c>
      <c r="L1357" s="184">
        <v>6.0088999999999997</v>
      </c>
      <c r="M1357" s="184">
        <v>3.1888000000000001</v>
      </c>
      <c r="N1357" s="184">
        <v>5.4939</v>
      </c>
      <c r="O1357" s="184">
        <v>3.3791000000000002</v>
      </c>
      <c r="P1357" s="184">
        <v>4.7884000000000002</v>
      </c>
      <c r="Q1357" s="184">
        <v>5.7916999999999996</v>
      </c>
      <c r="R1357" s="184">
        <v>1.8595999999999999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12.17950243902439</v>
      </c>
      <c r="G1358" s="186">
        <v>12.17950243902439</v>
      </c>
      <c r="H1358" s="186">
        <v>8.7585853658536585</v>
      </c>
      <c r="I1358" s="186">
        <v>9.1942073170731717</v>
      </c>
      <c r="J1358" s="186">
        <v>7.9705243902439031</v>
      </c>
      <c r="K1358" s="186">
        <v>8.3201000000000001</v>
      </c>
      <c r="L1358" s="186">
        <v>8.8839585365853608</v>
      </c>
      <c r="M1358" s="186">
        <v>3.0225853658536583</v>
      </c>
      <c r="N1358" s="186">
        <v>4.948205128205128</v>
      </c>
      <c r="O1358" s="186">
        <v>5.7235806451612916</v>
      </c>
      <c r="P1358" s="186">
        <v>6.1604903225806451</v>
      </c>
      <c r="Q1358" s="186">
        <v>3.3116902439024378</v>
      </c>
      <c r="R1358" s="186">
        <v>4.3015424242424247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12.4504</v>
      </c>
      <c r="G1359" s="186">
        <v>12.4504</v>
      </c>
      <c r="H1359" s="186">
        <v>9.8726000000000003</v>
      </c>
      <c r="I1359" s="186">
        <v>9.9562000000000008</v>
      </c>
      <c r="J1359" s="186">
        <v>8.4550000000000001</v>
      </c>
      <c r="K1359" s="186">
        <v>6.0613999999999999</v>
      </c>
      <c r="L1359" s="186">
        <v>7.8164999999999996</v>
      </c>
      <c r="M1359" s="186">
        <v>4.0677000000000003</v>
      </c>
      <c r="N1359" s="186">
        <v>7.0850999999999997</v>
      </c>
      <c r="O1359" s="186">
        <v>5.9233000000000002</v>
      </c>
      <c r="P1359" s="186">
        <v>6.7594000000000003</v>
      </c>
      <c r="Q1359" s="186">
        <v>7.5994000000000002</v>
      </c>
      <c r="R1359" s="186">
        <v>6.9516999999999998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44438</v>
      </c>
      <c r="E1362" s="184">
        <v>100.6116</v>
      </c>
      <c r="F1362" s="184">
        <v>16.5532</v>
      </c>
      <c r="G1362" s="184">
        <v>16.5532</v>
      </c>
      <c r="H1362" s="184">
        <v>13.1867</v>
      </c>
      <c r="I1362" s="184">
        <v>14.9129</v>
      </c>
      <c r="J1362" s="184">
        <v>11.291499999999999</v>
      </c>
      <c r="K1362" s="184">
        <v>5.5433000000000003</v>
      </c>
      <c r="L1362" s="184">
        <v>9.5855999999999995</v>
      </c>
      <c r="M1362" s="184">
        <v>3.8681000000000001</v>
      </c>
      <c r="N1362" s="184">
        <v>7.0110000000000001</v>
      </c>
      <c r="O1362" s="184">
        <v>9.7815999999999992</v>
      </c>
      <c r="P1362" s="184">
        <v>7.1877000000000004</v>
      </c>
      <c r="Q1362" s="184">
        <v>9.3320000000000007</v>
      </c>
      <c r="R1362" s="184">
        <v>8.1109000000000009</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44438</v>
      </c>
      <c r="E1363" s="184">
        <v>106.708</v>
      </c>
      <c r="F1363" s="184">
        <v>16.955300000000001</v>
      </c>
      <c r="G1363" s="184">
        <v>16.955300000000001</v>
      </c>
      <c r="H1363" s="184">
        <v>13.585599999999999</v>
      </c>
      <c r="I1363" s="184">
        <v>15.315799999999999</v>
      </c>
      <c r="J1363" s="184">
        <v>11.694100000000001</v>
      </c>
      <c r="K1363" s="184">
        <v>5.9482999999999997</v>
      </c>
      <c r="L1363" s="184">
        <v>10.004099999999999</v>
      </c>
      <c r="M1363" s="184">
        <v>4.2911999999999999</v>
      </c>
      <c r="N1363" s="184">
        <v>7.4671000000000003</v>
      </c>
      <c r="O1363" s="184">
        <v>10.4511</v>
      </c>
      <c r="P1363" s="184">
        <v>7.9046000000000003</v>
      </c>
      <c r="Q1363" s="184">
        <v>8.6770999999999994</v>
      </c>
      <c r="R1363" s="184">
        <v>8.6664999999999992</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44438</v>
      </c>
      <c r="E1364" s="184">
        <v>49.530099999999997</v>
      </c>
      <c r="F1364" s="184">
        <v>17.983000000000001</v>
      </c>
      <c r="G1364" s="184">
        <v>17.983000000000001</v>
      </c>
      <c r="H1364" s="184">
        <v>11.732900000000001</v>
      </c>
      <c r="I1364" s="184">
        <v>11.5886</v>
      </c>
      <c r="J1364" s="184">
        <v>9.2889999999999997</v>
      </c>
      <c r="K1364" s="184">
        <v>4.1798999999999999</v>
      </c>
      <c r="L1364" s="184">
        <v>6.9786999999999999</v>
      </c>
      <c r="M1364" s="184">
        <v>3.5459999999999998</v>
      </c>
      <c r="N1364" s="184">
        <v>5.9987000000000004</v>
      </c>
      <c r="O1364" s="184">
        <v>9.4578000000000007</v>
      </c>
      <c r="P1364" s="184">
        <v>7.8871000000000002</v>
      </c>
      <c r="Q1364" s="184">
        <v>8.6440999999999999</v>
      </c>
      <c r="R1364" s="184">
        <v>7.5301</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44438</v>
      </c>
      <c r="E1365" s="184">
        <v>46.128799999999998</v>
      </c>
      <c r="F1365" s="184">
        <v>16.824400000000001</v>
      </c>
      <c r="G1365" s="184">
        <v>16.824400000000001</v>
      </c>
      <c r="H1365" s="184">
        <v>10.5678</v>
      </c>
      <c r="I1365" s="184">
        <v>10.411099999999999</v>
      </c>
      <c r="J1365" s="184">
        <v>8.1447000000000003</v>
      </c>
      <c r="K1365" s="184">
        <v>3.0592999999999999</v>
      </c>
      <c r="L1365" s="184">
        <v>5.8224999999999998</v>
      </c>
      <c r="M1365" s="184">
        <v>2.3973</v>
      </c>
      <c r="N1365" s="184">
        <v>4.8128000000000002</v>
      </c>
      <c r="O1365" s="184">
        <v>8.3055000000000003</v>
      </c>
      <c r="P1365" s="184">
        <v>6.8503999999999996</v>
      </c>
      <c r="Q1365" s="184">
        <v>8.3980999999999995</v>
      </c>
      <c r="R1365" s="184">
        <v>6.3536999999999999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44438</v>
      </c>
      <c r="E1366" s="184">
        <v>47.4679</v>
      </c>
      <c r="F1366" s="184">
        <v>16.040700000000001</v>
      </c>
      <c r="G1366" s="184">
        <v>16.040700000000001</v>
      </c>
      <c r="H1366" s="184">
        <v>12.0893</v>
      </c>
      <c r="I1366" s="184">
        <v>11.358700000000001</v>
      </c>
      <c r="J1366" s="184">
        <v>8.3963000000000001</v>
      </c>
      <c r="K1366" s="184">
        <v>3.508</v>
      </c>
      <c r="L1366" s="184">
        <v>5.5639000000000003</v>
      </c>
      <c r="M1366" s="184">
        <v>2.4096000000000002</v>
      </c>
      <c r="N1366" s="184">
        <v>4.9862000000000002</v>
      </c>
      <c r="O1366" s="184">
        <v>7.4074999999999998</v>
      </c>
      <c r="P1366" s="184">
        <v>5.3464</v>
      </c>
      <c r="Q1366" s="184">
        <v>7.7058</v>
      </c>
      <c r="R1366" s="184">
        <v>6.1779000000000002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44438</v>
      </c>
      <c r="E1367" s="184">
        <v>50.5548</v>
      </c>
      <c r="F1367" s="184">
        <v>16.9422</v>
      </c>
      <c r="G1367" s="184">
        <v>16.9422</v>
      </c>
      <c r="H1367" s="184">
        <v>13.0075</v>
      </c>
      <c r="I1367" s="184">
        <v>12.2628</v>
      </c>
      <c r="J1367" s="184">
        <v>9.3050999999999995</v>
      </c>
      <c r="K1367" s="184">
        <v>4.4082999999999997</v>
      </c>
      <c r="L1367" s="184">
        <v>6.5652999999999997</v>
      </c>
      <c r="M1367" s="184">
        <v>3.3431999999999999</v>
      </c>
      <c r="N1367" s="184">
        <v>5.8624000000000001</v>
      </c>
      <c r="O1367" s="184">
        <v>8.0536999999999992</v>
      </c>
      <c r="P1367" s="184">
        <v>6.0003000000000002</v>
      </c>
      <c r="Q1367" s="184">
        <v>7.7516999999999996</v>
      </c>
      <c r="R1367" s="184">
        <v>6.8864999999999998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44438</v>
      </c>
      <c r="E1368" s="184">
        <v>35.122199999999999</v>
      </c>
      <c r="F1368" s="184">
        <v>18.978200000000001</v>
      </c>
      <c r="G1368" s="184">
        <v>18.978200000000001</v>
      </c>
      <c r="H1368" s="184">
        <v>16.815300000000001</v>
      </c>
      <c r="I1368" s="184">
        <v>14.9274</v>
      </c>
      <c r="J1368" s="184">
        <v>11.741899999999999</v>
      </c>
      <c r="K1368" s="184">
        <v>4.1996000000000002</v>
      </c>
      <c r="L1368" s="184">
        <v>6.9294000000000002</v>
      </c>
      <c r="M1368" s="184">
        <v>1.7325999999999999</v>
      </c>
      <c r="N1368" s="184">
        <v>4.7019000000000002</v>
      </c>
      <c r="O1368" s="184">
        <v>8.2840000000000007</v>
      </c>
      <c r="P1368" s="184">
        <v>5.8406000000000002</v>
      </c>
      <c r="Q1368" s="184">
        <v>6.9356</v>
      </c>
      <c r="R1368" s="184">
        <v>5.4356</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44438</v>
      </c>
      <c r="E1369" s="184">
        <v>37.610700000000001</v>
      </c>
      <c r="F1369" s="184">
        <v>19.829799999999999</v>
      </c>
      <c r="G1369" s="184">
        <v>19.829799999999999</v>
      </c>
      <c r="H1369" s="184">
        <v>17.652799999999999</v>
      </c>
      <c r="I1369" s="184">
        <v>15.768000000000001</v>
      </c>
      <c r="J1369" s="184">
        <v>12.5832</v>
      </c>
      <c r="K1369" s="184">
        <v>5.0450999999999997</v>
      </c>
      <c r="L1369" s="184">
        <v>7.7973999999999997</v>
      </c>
      <c r="M1369" s="184">
        <v>2.5829</v>
      </c>
      <c r="N1369" s="184">
        <v>5.5818000000000003</v>
      </c>
      <c r="O1369" s="184">
        <v>9.1671999999999993</v>
      </c>
      <c r="P1369" s="184">
        <v>6.6772</v>
      </c>
      <c r="Q1369" s="184">
        <v>7.5513000000000003</v>
      </c>
      <c r="R1369" s="184">
        <v>6.3202999999999996</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44438</v>
      </c>
      <c r="E1370" s="184">
        <v>31.542400000000001</v>
      </c>
      <c r="F1370" s="184">
        <v>21.445399999999999</v>
      </c>
      <c r="G1370" s="184">
        <v>21.445399999999999</v>
      </c>
      <c r="H1370" s="184">
        <v>15.702</v>
      </c>
      <c r="I1370" s="184">
        <v>14.162699999999999</v>
      </c>
      <c r="J1370" s="184">
        <v>9.0464000000000002</v>
      </c>
      <c r="K1370" s="184">
        <v>3.2724000000000002</v>
      </c>
      <c r="L1370" s="184">
        <v>6.8266999999999998</v>
      </c>
      <c r="M1370" s="184">
        <v>2.6996000000000002</v>
      </c>
      <c r="N1370" s="184">
        <v>5.5712000000000002</v>
      </c>
      <c r="O1370" s="184">
        <v>8.9715000000000007</v>
      </c>
      <c r="P1370" s="184">
        <v>7.3815999999999997</v>
      </c>
      <c r="Q1370" s="184">
        <v>9.2082999999999995</v>
      </c>
      <c r="R1370" s="184">
        <v>7.9744999999999999</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44438</v>
      </c>
      <c r="E1371" s="184">
        <v>32.802700000000002</v>
      </c>
      <c r="F1371" s="184">
        <v>22.108899999999998</v>
      </c>
      <c r="G1371" s="184">
        <v>22.108899999999998</v>
      </c>
      <c r="H1371" s="184">
        <v>16.3444</v>
      </c>
      <c r="I1371" s="184">
        <v>14.802300000000001</v>
      </c>
      <c r="J1371" s="184">
        <v>9.6914999999999996</v>
      </c>
      <c r="K1371" s="184">
        <v>3.9195000000000002</v>
      </c>
      <c r="L1371" s="184">
        <v>7.4897</v>
      </c>
      <c r="M1371" s="184">
        <v>3.3512</v>
      </c>
      <c r="N1371" s="184">
        <v>6.2283999999999997</v>
      </c>
      <c r="O1371" s="184">
        <v>9.5937000000000001</v>
      </c>
      <c r="P1371" s="184">
        <v>7.9961000000000002</v>
      </c>
      <c r="Q1371" s="184">
        <v>8.7629000000000001</v>
      </c>
      <c r="R1371" s="184">
        <v>8.5882000000000005</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44438</v>
      </c>
      <c r="E1372" s="184">
        <v>57.773200000000003</v>
      </c>
      <c r="F1372" s="184">
        <v>21.201499999999999</v>
      </c>
      <c r="G1372" s="184">
        <v>21.201499999999999</v>
      </c>
      <c r="H1372" s="184">
        <v>11.1884</v>
      </c>
      <c r="I1372" s="184">
        <v>11.4589</v>
      </c>
      <c r="J1372" s="184">
        <v>8.9181000000000008</v>
      </c>
      <c r="K1372" s="184">
        <v>4.2596999999999996</v>
      </c>
      <c r="L1372" s="184">
        <v>7.3068</v>
      </c>
      <c r="M1372" s="184">
        <v>2.3483000000000001</v>
      </c>
      <c r="N1372" s="184">
        <v>5.6364999999999998</v>
      </c>
      <c r="O1372" s="184">
        <v>9.9442000000000004</v>
      </c>
      <c r="P1372" s="184">
        <v>8.1654</v>
      </c>
      <c r="Q1372" s="184">
        <v>8.8987999999999996</v>
      </c>
      <c r="R1372" s="184">
        <v>7.3244999999999996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44438</v>
      </c>
      <c r="E1373" s="184">
        <v>54.161700000000003</v>
      </c>
      <c r="F1373" s="184">
        <v>20.543900000000001</v>
      </c>
      <c r="G1373" s="184">
        <v>20.543900000000001</v>
      </c>
      <c r="H1373" s="184">
        <v>10.5342</v>
      </c>
      <c r="I1373" s="184">
        <v>10.8049</v>
      </c>
      <c r="J1373" s="184">
        <v>8.2619000000000007</v>
      </c>
      <c r="K1373" s="184">
        <v>3.6040999999999999</v>
      </c>
      <c r="L1373" s="184">
        <v>6.6144999999999996</v>
      </c>
      <c r="M1373" s="184">
        <v>1.6837</v>
      </c>
      <c r="N1373" s="184">
        <v>4.9550999999999998</v>
      </c>
      <c r="O1373" s="184">
        <v>9.2627000000000006</v>
      </c>
      <c r="P1373" s="184">
        <v>7.3704000000000001</v>
      </c>
      <c r="Q1373" s="184">
        <v>8.3184000000000005</v>
      </c>
      <c r="R1373" s="184">
        <v>6.6486999999999998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44438</v>
      </c>
      <c r="E1374" s="184">
        <v>50.751600000000003</v>
      </c>
      <c r="F1374" s="184">
        <v>17.525500000000001</v>
      </c>
      <c r="G1374" s="184">
        <v>17.525500000000001</v>
      </c>
      <c r="H1374" s="184">
        <v>14.6509</v>
      </c>
      <c r="I1374" s="184">
        <v>14.0992</v>
      </c>
      <c r="J1374" s="184">
        <v>10.771800000000001</v>
      </c>
      <c r="K1374" s="184">
        <v>5.2057000000000002</v>
      </c>
      <c r="L1374" s="184">
        <v>5.6433999999999997</v>
      </c>
      <c r="M1374" s="184">
        <v>1.7448999999999999</v>
      </c>
      <c r="N1374" s="184">
        <v>3.7465000000000002</v>
      </c>
      <c r="O1374" s="184">
        <v>2.1638000000000002</v>
      </c>
      <c r="P1374" s="184">
        <v>2.9319999999999999</v>
      </c>
      <c r="Q1374" s="184">
        <v>6.2983000000000002</v>
      </c>
      <c r="R1374" s="184">
        <v>3.7888000000000002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44438</v>
      </c>
      <c r="E1375" s="184">
        <v>55.334099999999999</v>
      </c>
      <c r="F1375" s="184">
        <v>18.5198</v>
      </c>
      <c r="G1375" s="184">
        <v>18.5198</v>
      </c>
      <c r="H1375" s="184">
        <v>15.6518</v>
      </c>
      <c r="I1375" s="184">
        <v>15.106299999999999</v>
      </c>
      <c r="J1375" s="184">
        <v>11.779400000000001</v>
      </c>
      <c r="K1375" s="184">
        <v>6.22</v>
      </c>
      <c r="L1375" s="184">
        <v>6.6745999999999999</v>
      </c>
      <c r="M1375" s="184">
        <v>2.7616999999999998</v>
      </c>
      <c r="N1375" s="184">
        <v>4.7892999999999999</v>
      </c>
      <c r="O1375" s="184">
        <v>3.1911</v>
      </c>
      <c r="P1375" s="184">
        <v>3.9664999999999999</v>
      </c>
      <c r="Q1375" s="184">
        <v>5.7126999999999999</v>
      </c>
      <c r="R1375" s="184">
        <v>4.8308</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44438</v>
      </c>
      <c r="E1376" s="184">
        <v>66.854500000000002</v>
      </c>
      <c r="F1376" s="184">
        <v>16.711200000000002</v>
      </c>
      <c r="G1376" s="184">
        <v>16.711200000000002</v>
      </c>
      <c r="H1376" s="184">
        <v>21.010300000000001</v>
      </c>
      <c r="I1376" s="184">
        <v>19.2835</v>
      </c>
      <c r="J1376" s="184">
        <v>14.987500000000001</v>
      </c>
      <c r="K1376" s="184">
        <v>7.6260000000000003</v>
      </c>
      <c r="L1376" s="184">
        <v>8.0901999999999994</v>
      </c>
      <c r="M1376" s="184">
        <v>4.1580000000000004</v>
      </c>
      <c r="N1376" s="184">
        <v>7.4004000000000003</v>
      </c>
      <c r="O1376" s="184">
        <v>10.1828</v>
      </c>
      <c r="P1376" s="184">
        <v>7.5644999999999998</v>
      </c>
      <c r="Q1376" s="184">
        <v>8.3691999999999993</v>
      </c>
      <c r="R1376" s="184">
        <v>8.5408000000000008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44438</v>
      </c>
      <c r="E1377" s="184">
        <v>62.016599999999997</v>
      </c>
      <c r="F1377" s="184">
        <v>15.773999999999999</v>
      </c>
      <c r="G1377" s="184">
        <v>15.773999999999999</v>
      </c>
      <c r="H1377" s="184">
        <v>20.070900000000002</v>
      </c>
      <c r="I1377" s="184">
        <v>18.2712</v>
      </c>
      <c r="J1377" s="184">
        <v>13.9468</v>
      </c>
      <c r="K1377" s="184">
        <v>6.5896999999999997</v>
      </c>
      <c r="L1377" s="184">
        <v>6.9968000000000004</v>
      </c>
      <c r="M1377" s="184">
        <v>3.0626000000000002</v>
      </c>
      <c r="N1377" s="184">
        <v>6.2641999999999998</v>
      </c>
      <c r="O1377" s="184">
        <v>9.0366999999999997</v>
      </c>
      <c r="P1377" s="184">
        <v>6.5202</v>
      </c>
      <c r="Q1377" s="184">
        <v>8.7401999999999997</v>
      </c>
      <c r="R1377" s="184">
        <v>7.3884999999999996</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44438</v>
      </c>
      <c r="E1378" s="184">
        <v>57.715299999999999</v>
      </c>
      <c r="F1378" s="184">
        <v>10.929500000000001</v>
      </c>
      <c r="G1378" s="184">
        <v>10.929500000000001</v>
      </c>
      <c r="H1378" s="184">
        <v>6.9568000000000003</v>
      </c>
      <c r="I1378" s="184">
        <v>6.6833999999999998</v>
      </c>
      <c r="J1378" s="184">
        <v>4.9988000000000001</v>
      </c>
      <c r="K1378" s="184">
        <v>2.0825999999999998</v>
      </c>
      <c r="L1378" s="184">
        <v>4.7807000000000004</v>
      </c>
      <c r="M1378" s="184">
        <v>1.6857</v>
      </c>
      <c r="N1378" s="184">
        <v>3.5145</v>
      </c>
      <c r="O1378" s="184">
        <v>7.7880000000000003</v>
      </c>
      <c r="P1378" s="184">
        <v>6.0887000000000002</v>
      </c>
      <c r="Q1378" s="184">
        <v>8.0831999999999997</v>
      </c>
      <c r="R1378" s="184">
        <v>5.7130999999999998</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44438</v>
      </c>
      <c r="E1379" s="184">
        <v>60.472799999999999</v>
      </c>
      <c r="F1379" s="184">
        <v>11.136100000000001</v>
      </c>
      <c r="G1379" s="184">
        <v>11.136100000000001</v>
      </c>
      <c r="H1379" s="184">
        <v>7.1578999999999997</v>
      </c>
      <c r="I1379" s="184">
        <v>6.8849999999999998</v>
      </c>
      <c r="J1379" s="184">
        <v>5.1901999999999999</v>
      </c>
      <c r="K1379" s="184">
        <v>2.2610999999999999</v>
      </c>
      <c r="L1379" s="184">
        <v>4.9576000000000002</v>
      </c>
      <c r="M1379" s="184">
        <v>1.9558</v>
      </c>
      <c r="N1379" s="184">
        <v>3.9493</v>
      </c>
      <c r="O1379" s="184">
        <v>8.4270999999999994</v>
      </c>
      <c r="P1379" s="184">
        <v>6.6551</v>
      </c>
      <c r="Q1379" s="184">
        <v>7.5243000000000002</v>
      </c>
      <c r="R1379" s="184">
        <v>6.2893999999999997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44438</v>
      </c>
      <c r="E1380" s="184">
        <v>71.795699999999997</v>
      </c>
      <c r="F1380" s="184">
        <v>31.550799999999999</v>
      </c>
      <c r="G1380" s="184">
        <v>31.550799999999999</v>
      </c>
      <c r="H1380" s="184">
        <v>17.1891</v>
      </c>
      <c r="I1380" s="184">
        <v>14.5905</v>
      </c>
      <c r="J1380" s="184">
        <v>8.6865000000000006</v>
      </c>
      <c r="K1380" s="184">
        <v>2.7292000000000001</v>
      </c>
      <c r="L1380" s="184">
        <v>6.7716000000000003</v>
      </c>
      <c r="M1380" s="184">
        <v>1.2789999999999999</v>
      </c>
      <c r="N1380" s="184">
        <v>4.4530000000000003</v>
      </c>
      <c r="O1380" s="184">
        <v>9.1667000000000005</v>
      </c>
      <c r="P1380" s="184">
        <v>6.9004000000000003</v>
      </c>
      <c r="Q1380" s="184">
        <v>8.6958000000000002</v>
      </c>
      <c r="R1380" s="184">
        <v>6.2908999999999997</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44438</v>
      </c>
      <c r="E1381" s="184">
        <v>77.373999999999995</v>
      </c>
      <c r="F1381" s="184">
        <v>32.700200000000002</v>
      </c>
      <c r="G1381" s="184">
        <v>32.700200000000002</v>
      </c>
      <c r="H1381" s="184">
        <v>18.313500000000001</v>
      </c>
      <c r="I1381" s="184">
        <v>15.7035</v>
      </c>
      <c r="J1381" s="184">
        <v>9.7861999999999991</v>
      </c>
      <c r="K1381" s="184">
        <v>3.8656999999999999</v>
      </c>
      <c r="L1381" s="184">
        <v>7.9383999999999997</v>
      </c>
      <c r="M1381" s="184">
        <v>2.4544999999999999</v>
      </c>
      <c r="N1381" s="184">
        <v>5.6275000000000004</v>
      </c>
      <c r="O1381" s="184">
        <v>10.1258</v>
      </c>
      <c r="P1381" s="184">
        <v>7.8276000000000003</v>
      </c>
      <c r="Q1381" s="184">
        <v>8.5907</v>
      </c>
      <c r="R1381" s="184">
        <v>7.2935999999999996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44438</v>
      </c>
      <c r="E1382" s="184">
        <v>59.183</v>
      </c>
      <c r="F1382" s="184">
        <v>14.5105</v>
      </c>
      <c r="G1382" s="184">
        <v>14.5105</v>
      </c>
      <c r="H1382" s="184">
        <v>13.266999999999999</v>
      </c>
      <c r="I1382" s="184">
        <v>9.7594999999999992</v>
      </c>
      <c r="J1382" s="184">
        <v>8.3670000000000009</v>
      </c>
      <c r="K1382" s="184">
        <v>6.6845999999999997</v>
      </c>
      <c r="L1382" s="184">
        <v>7.7342000000000004</v>
      </c>
      <c r="M1382" s="184">
        <v>4.7305000000000001</v>
      </c>
      <c r="N1382" s="184">
        <v>7.6948999999999996</v>
      </c>
      <c r="O1382" s="184">
        <v>10.3124</v>
      </c>
      <c r="P1382" s="184">
        <v>8.9672000000000001</v>
      </c>
      <c r="Q1382" s="184">
        <v>8.8445</v>
      </c>
      <c r="R1382" s="184">
        <v>9.8120999999999992</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44438</v>
      </c>
      <c r="E1383" s="184">
        <v>56.277700000000003</v>
      </c>
      <c r="F1383" s="184">
        <v>13.851900000000001</v>
      </c>
      <c r="G1383" s="184">
        <v>13.851900000000001</v>
      </c>
      <c r="H1383" s="184">
        <v>12.6127</v>
      </c>
      <c r="I1383" s="184">
        <v>9.0838999999999999</v>
      </c>
      <c r="J1383" s="184">
        <v>7.6967999999999996</v>
      </c>
      <c r="K1383" s="184">
        <v>6.0115999999999996</v>
      </c>
      <c r="L1383" s="184">
        <v>7.0484999999999998</v>
      </c>
      <c r="M1383" s="184">
        <v>4.0572999999999997</v>
      </c>
      <c r="N1383" s="184">
        <v>7.0038999999999998</v>
      </c>
      <c r="O1383" s="184">
        <v>9.6054999999999993</v>
      </c>
      <c r="P1383" s="184">
        <v>8.1905000000000001</v>
      </c>
      <c r="Q1383" s="184">
        <v>7.8521999999999998</v>
      </c>
      <c r="R1383" s="184">
        <v>9.1308000000000007</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44438</v>
      </c>
      <c r="E1384" s="184">
        <v>71.108900000000006</v>
      </c>
      <c r="F1384" s="184">
        <v>21.3735</v>
      </c>
      <c r="G1384" s="184">
        <v>21.3735</v>
      </c>
      <c r="H1384" s="184">
        <v>15.356</v>
      </c>
      <c r="I1384" s="184">
        <v>12.545999999999999</v>
      </c>
      <c r="J1384" s="184">
        <v>8.2082999999999995</v>
      </c>
      <c r="K1384" s="184">
        <v>3.9094000000000002</v>
      </c>
      <c r="L1384" s="184">
        <v>7.3037000000000001</v>
      </c>
      <c r="M1384" s="184">
        <v>2.6063000000000001</v>
      </c>
      <c r="N1384" s="184">
        <v>5.9344000000000001</v>
      </c>
      <c r="O1384" s="184">
        <v>9.0472000000000001</v>
      </c>
      <c r="P1384" s="184">
        <v>7.5214999999999996</v>
      </c>
      <c r="Q1384" s="184">
        <v>8.5731000000000002</v>
      </c>
      <c r="R1384" s="184">
        <v>8.0985999999999994</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44438</v>
      </c>
      <c r="E1385" s="184">
        <v>66.125699999999995</v>
      </c>
      <c r="F1385" s="184">
        <v>20.716000000000001</v>
      </c>
      <c r="G1385" s="184">
        <v>20.716000000000001</v>
      </c>
      <c r="H1385" s="184">
        <v>14.7003</v>
      </c>
      <c r="I1385" s="184">
        <v>11.881</v>
      </c>
      <c r="J1385" s="184">
        <v>7.5369999999999999</v>
      </c>
      <c r="K1385" s="184">
        <v>3.2065999999999999</v>
      </c>
      <c r="L1385" s="184">
        <v>6.5488999999999997</v>
      </c>
      <c r="M1385" s="184">
        <v>1.8165</v>
      </c>
      <c r="N1385" s="184">
        <v>5.0903999999999998</v>
      </c>
      <c r="O1385" s="184">
        <v>8.1089000000000002</v>
      </c>
      <c r="P1385" s="184">
        <v>6.4596999999999998</v>
      </c>
      <c r="Q1385" s="184">
        <v>8.0642999999999994</v>
      </c>
      <c r="R1385" s="184">
        <v>7.2058999999999997</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44438</v>
      </c>
      <c r="E1386" s="184">
        <v>1.7890999999999999</v>
      </c>
      <c r="F1386" s="184">
        <v>10.8904</v>
      </c>
      <c r="G1386" s="184">
        <v>10.8904</v>
      </c>
      <c r="H1386" s="184">
        <v>10.805899999999999</v>
      </c>
      <c r="I1386" s="184">
        <v>10.8553</v>
      </c>
      <c r="J1386" s="184">
        <v>10.825799999999999</v>
      </c>
      <c r="K1386" s="184">
        <v>11.0489</v>
      </c>
      <c r="L1386" s="184">
        <v>11.359400000000001</v>
      </c>
      <c r="M1386" s="184">
        <v>-23.698399999999999</v>
      </c>
      <c r="N1386" s="184">
        <v>-16.089700000000001</v>
      </c>
      <c r="O1386" s="184"/>
      <c r="P1386" s="184"/>
      <c r="Q1386" s="184">
        <v>-8.1630000000000003</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44438</v>
      </c>
      <c r="E1387" s="184">
        <v>1.6741999999999999</v>
      </c>
      <c r="F1387" s="184">
        <v>10.910500000000001</v>
      </c>
      <c r="G1387" s="184">
        <v>10.910500000000001</v>
      </c>
      <c r="H1387" s="184">
        <v>10.610799999999999</v>
      </c>
      <c r="I1387" s="184">
        <v>10.6973</v>
      </c>
      <c r="J1387" s="184">
        <v>10.787699999999999</v>
      </c>
      <c r="K1387" s="184">
        <v>11.043799999999999</v>
      </c>
      <c r="L1387" s="184">
        <v>11.3535</v>
      </c>
      <c r="M1387" s="184">
        <v>-23.925999999999998</v>
      </c>
      <c r="N1387" s="184">
        <v>-16.267800000000001</v>
      </c>
      <c r="O1387" s="184"/>
      <c r="P1387" s="184"/>
      <c r="Q1387" s="184">
        <v>-8.2925000000000004</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44438</v>
      </c>
      <c r="E1388" s="184">
        <v>55.199599999999997</v>
      </c>
      <c r="F1388" s="184">
        <v>10.2357</v>
      </c>
      <c r="G1388" s="184">
        <v>10.2357</v>
      </c>
      <c r="H1388" s="184">
        <v>9.2833000000000006</v>
      </c>
      <c r="I1388" s="184">
        <v>9.5250000000000004</v>
      </c>
      <c r="J1388" s="184">
        <v>7.8936000000000002</v>
      </c>
      <c r="K1388" s="184">
        <v>3.9165000000000001</v>
      </c>
      <c r="L1388" s="184">
        <v>5.2496999999999998</v>
      </c>
      <c r="M1388" s="184">
        <v>2.5327000000000002</v>
      </c>
      <c r="N1388" s="184">
        <v>4.7549999999999999</v>
      </c>
      <c r="O1388" s="184">
        <v>0.15509999999999999</v>
      </c>
      <c r="P1388" s="184">
        <v>2.528</v>
      </c>
      <c r="Q1388" s="184">
        <v>5.6966000000000001</v>
      </c>
      <c r="R1388" s="184">
        <v>1.4821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44438</v>
      </c>
      <c r="E1389" s="184">
        <v>51.362699999999997</v>
      </c>
      <c r="F1389" s="184">
        <v>9.9094999999999995</v>
      </c>
      <c r="G1389" s="184">
        <v>9.9094999999999995</v>
      </c>
      <c r="H1389" s="184">
        <v>8.9591999999999992</v>
      </c>
      <c r="I1389" s="184">
        <v>9.2022999999999993</v>
      </c>
      <c r="J1389" s="184">
        <v>7.5719000000000003</v>
      </c>
      <c r="K1389" s="184">
        <v>3.5344000000000002</v>
      </c>
      <c r="L1389" s="184">
        <v>4.8305999999999996</v>
      </c>
      <c r="M1389" s="184">
        <v>2.0937000000000001</v>
      </c>
      <c r="N1389" s="184">
        <v>4.2784000000000004</v>
      </c>
      <c r="O1389" s="184">
        <v>-0.55230000000000001</v>
      </c>
      <c r="P1389" s="184">
        <v>1.7814000000000001</v>
      </c>
      <c r="Q1389" s="184">
        <v>7.3015999999999996</v>
      </c>
      <c r="R1389" s="184">
        <v>0.76639999999999997</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17.5947</v>
      </c>
      <c r="G1390" s="186">
        <v>17.5947</v>
      </c>
      <c r="H1390" s="186">
        <v>13.535832142857144</v>
      </c>
      <c r="I1390" s="186">
        <v>12.569535714285712</v>
      </c>
      <c r="J1390" s="186">
        <v>9.549964285714287</v>
      </c>
      <c r="K1390" s="186">
        <v>4.8886892857142863</v>
      </c>
      <c r="L1390" s="186">
        <v>7.1702285714285692</v>
      </c>
      <c r="M1390" s="186">
        <v>0.84173214285714315</v>
      </c>
      <c r="N1390" s="186">
        <v>3.9627607142857144</v>
      </c>
      <c r="O1390" s="186">
        <v>7.9015115384615386</v>
      </c>
      <c r="P1390" s="186">
        <v>6.4811961538461542</v>
      </c>
      <c r="Q1390" s="186">
        <v>6.8598321428571429</v>
      </c>
      <c r="R1390" s="186">
        <v>6.6403538461538449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16.94875</v>
      </c>
      <c r="G1391" s="186">
        <v>16.94875</v>
      </c>
      <c r="H1391" s="186">
        <v>13.226849999999999</v>
      </c>
      <c r="I1391" s="186">
        <v>12.071899999999999</v>
      </c>
      <c r="J1391" s="186">
        <v>9.1677</v>
      </c>
      <c r="K1391" s="186">
        <v>4.1897500000000001</v>
      </c>
      <c r="L1391" s="186">
        <v>6.9540500000000005</v>
      </c>
      <c r="M1391" s="186">
        <v>2.4935999999999998</v>
      </c>
      <c r="N1391" s="186">
        <v>5.3308</v>
      </c>
      <c r="O1391" s="186">
        <v>9.0419499999999999</v>
      </c>
      <c r="P1391" s="186">
        <v>6.8754</v>
      </c>
      <c r="Q1391" s="186">
        <v>8.200800000000001</v>
      </c>
      <c r="R1391" s="186">
        <v>7.0461999999999998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44438</v>
      </c>
      <c r="E1394" s="184">
        <v>435.6</v>
      </c>
      <c r="F1394" s="184">
        <v>1.399</v>
      </c>
      <c r="G1394" s="184">
        <v>1.399</v>
      </c>
      <c r="H1394" s="184">
        <v>3.0640000000000001</v>
      </c>
      <c r="I1394" s="184">
        <v>1.7781</v>
      </c>
      <c r="J1394" s="184">
        <v>1.3</v>
      </c>
      <c r="K1394" s="184">
        <v>16.0486</v>
      </c>
      <c r="L1394" s="184">
        <v>26.191400000000002</v>
      </c>
      <c r="M1394" s="184">
        <v>45.871000000000002</v>
      </c>
      <c r="N1394" s="184">
        <v>59.6248</v>
      </c>
      <c r="O1394" s="184">
        <v>11.6776</v>
      </c>
      <c r="P1394" s="184">
        <v>11.5847</v>
      </c>
      <c r="Q1394" s="184">
        <v>22.075900000000001</v>
      </c>
      <c r="R1394" s="184">
        <v>30.8748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44438</v>
      </c>
      <c r="E1395" s="184">
        <v>469.22</v>
      </c>
      <c r="F1395" s="184">
        <v>1.4047000000000001</v>
      </c>
      <c r="G1395" s="184">
        <v>1.4047000000000001</v>
      </c>
      <c r="H1395" s="184">
        <v>3.08</v>
      </c>
      <c r="I1395" s="184">
        <v>1.8140000000000001</v>
      </c>
      <c r="J1395" s="184">
        <v>1.3763000000000001</v>
      </c>
      <c r="K1395" s="184">
        <v>16.3048</v>
      </c>
      <c r="L1395" s="184">
        <v>26.7546</v>
      </c>
      <c r="M1395" s="184">
        <v>46.842300000000002</v>
      </c>
      <c r="N1395" s="184">
        <v>61.083500000000001</v>
      </c>
      <c r="O1395" s="184">
        <v>12.6942</v>
      </c>
      <c r="P1395" s="184">
        <v>12.616099999999999</v>
      </c>
      <c r="Q1395" s="184">
        <v>17.047599999999999</v>
      </c>
      <c r="R1395" s="184">
        <v>32.076099999999997</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44438</v>
      </c>
      <c r="E1396" s="184">
        <v>74.040000000000006</v>
      </c>
      <c r="F1396" s="184">
        <v>1.3969</v>
      </c>
      <c r="G1396" s="184">
        <v>1.3969</v>
      </c>
      <c r="H1396" s="184">
        <v>3.6103999999999998</v>
      </c>
      <c r="I1396" s="184">
        <v>4.0765000000000002</v>
      </c>
      <c r="J1396" s="184">
        <v>4.6501999999999999</v>
      </c>
      <c r="K1396" s="184">
        <v>15.9411</v>
      </c>
      <c r="L1396" s="184">
        <v>25.406500000000001</v>
      </c>
      <c r="M1396" s="184">
        <v>41.055399999999999</v>
      </c>
      <c r="N1396" s="184">
        <v>58.747900000000001</v>
      </c>
      <c r="O1396" s="184">
        <v>21.8034</v>
      </c>
      <c r="P1396" s="184">
        <v>21.3599</v>
      </c>
      <c r="Q1396" s="184">
        <v>21.5047</v>
      </c>
      <c r="R1396" s="184">
        <v>38.650399999999998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44438</v>
      </c>
      <c r="E1397" s="184">
        <v>66.58</v>
      </c>
      <c r="F1397" s="184">
        <v>1.4012</v>
      </c>
      <c r="G1397" s="184">
        <v>1.4012</v>
      </c>
      <c r="H1397" s="184">
        <v>3.5941999999999998</v>
      </c>
      <c r="I1397" s="184">
        <v>4.0312000000000001</v>
      </c>
      <c r="J1397" s="184">
        <v>4.5376000000000003</v>
      </c>
      <c r="K1397" s="184">
        <v>15.5502</v>
      </c>
      <c r="L1397" s="184">
        <v>24.5883</v>
      </c>
      <c r="M1397" s="184">
        <v>39.668599999999998</v>
      </c>
      <c r="N1397" s="184">
        <v>56.622</v>
      </c>
      <c r="O1397" s="184">
        <v>20.2196</v>
      </c>
      <c r="P1397" s="184">
        <v>19.869199999999999</v>
      </c>
      <c r="Q1397" s="184">
        <v>19.712199999999999</v>
      </c>
      <c r="R1397" s="184">
        <v>36.793599999999998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44438</v>
      </c>
      <c r="E1398" s="184">
        <v>15.74</v>
      </c>
      <c r="F1398" s="184">
        <v>2.4073000000000002</v>
      </c>
      <c r="G1398" s="184">
        <v>2.4073000000000002</v>
      </c>
      <c r="H1398" s="184">
        <v>5.8506999999999998</v>
      </c>
      <c r="I1398" s="184">
        <v>2.8757999999999999</v>
      </c>
      <c r="J1398" s="184">
        <v>1.3522000000000001</v>
      </c>
      <c r="K1398" s="184">
        <v>15.311400000000001</v>
      </c>
      <c r="L1398" s="184">
        <v>25.5183</v>
      </c>
      <c r="M1398" s="184">
        <v>41.929699999999997</v>
      </c>
      <c r="N1398" s="184">
        <v>60.122100000000003</v>
      </c>
      <c r="O1398" s="184">
        <v>16.619199999999999</v>
      </c>
      <c r="P1398" s="184">
        <v>14.978199999999999</v>
      </c>
      <c r="Q1398" s="184">
        <v>4.2446000000000002</v>
      </c>
      <c r="R1398" s="184">
        <v>37.236899999999999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44438</v>
      </c>
      <c r="E1399" s="184">
        <v>16.899999999999999</v>
      </c>
      <c r="F1399" s="184">
        <v>2.4241999999999999</v>
      </c>
      <c r="G1399" s="184">
        <v>2.4241999999999999</v>
      </c>
      <c r="H1399" s="184">
        <v>5.8234000000000004</v>
      </c>
      <c r="I1399" s="184">
        <v>2.9232999999999998</v>
      </c>
      <c r="J1399" s="184">
        <v>1.4406000000000001</v>
      </c>
      <c r="K1399" s="184">
        <v>15.5161</v>
      </c>
      <c r="L1399" s="184">
        <v>26.119399999999999</v>
      </c>
      <c r="M1399" s="184">
        <v>42.978000000000002</v>
      </c>
      <c r="N1399" s="184">
        <v>61.567900000000002</v>
      </c>
      <c r="O1399" s="184">
        <v>17.662500000000001</v>
      </c>
      <c r="P1399" s="184">
        <v>15.979900000000001</v>
      </c>
      <c r="Q1399" s="184">
        <v>9.9644999999999992</v>
      </c>
      <c r="R1399" s="184">
        <v>38.361699999999999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44438</v>
      </c>
      <c r="E1400" s="184">
        <v>56.338999999999999</v>
      </c>
      <c r="F1400" s="184">
        <v>1.2199</v>
      </c>
      <c r="G1400" s="184">
        <v>1.2199</v>
      </c>
      <c r="H1400" s="184">
        <v>3.1434000000000002</v>
      </c>
      <c r="I1400" s="184">
        <v>1.6435999999999999</v>
      </c>
      <c r="J1400" s="184">
        <v>0.66110000000000002</v>
      </c>
      <c r="K1400" s="184">
        <v>14.4636</v>
      </c>
      <c r="L1400" s="184">
        <v>22.965299999999999</v>
      </c>
      <c r="M1400" s="184">
        <v>47.848100000000002</v>
      </c>
      <c r="N1400" s="184">
        <v>60.013100000000001</v>
      </c>
      <c r="O1400" s="184">
        <v>18.546299999999999</v>
      </c>
      <c r="P1400" s="184">
        <v>14.7989</v>
      </c>
      <c r="Q1400" s="184">
        <v>11.9297</v>
      </c>
      <c r="R1400" s="184">
        <v>37.731499999999997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44438</v>
      </c>
      <c r="E1401" s="184">
        <v>63.273000000000003</v>
      </c>
      <c r="F1401" s="184">
        <v>1.2336</v>
      </c>
      <c r="G1401" s="184">
        <v>1.2336</v>
      </c>
      <c r="H1401" s="184">
        <v>3.1764999999999999</v>
      </c>
      <c r="I1401" s="184">
        <v>1.7055</v>
      </c>
      <c r="J1401" s="184">
        <v>0.79490000000000005</v>
      </c>
      <c r="K1401" s="184">
        <v>14.916499999999999</v>
      </c>
      <c r="L1401" s="184">
        <v>23.901900000000001</v>
      </c>
      <c r="M1401" s="184">
        <v>49.570999999999998</v>
      </c>
      <c r="N1401" s="184">
        <v>62.4801</v>
      </c>
      <c r="O1401" s="184">
        <v>20.296299999999999</v>
      </c>
      <c r="P1401" s="184">
        <v>16.557600000000001</v>
      </c>
      <c r="Q1401" s="184">
        <v>20.623799999999999</v>
      </c>
      <c r="R1401" s="184">
        <v>39.760899999999999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44438</v>
      </c>
      <c r="E1402" s="184">
        <v>95.585999999999999</v>
      </c>
      <c r="F1402" s="184">
        <v>1.5650999999999999</v>
      </c>
      <c r="G1402" s="184">
        <v>1.5650999999999999</v>
      </c>
      <c r="H1402" s="184">
        <v>3.2223999999999999</v>
      </c>
      <c r="I1402" s="184">
        <v>2.0215000000000001</v>
      </c>
      <c r="J1402" s="184">
        <v>0.87590000000000001</v>
      </c>
      <c r="K1402" s="184">
        <v>9.1925000000000008</v>
      </c>
      <c r="L1402" s="184">
        <v>19.395900000000001</v>
      </c>
      <c r="M1402" s="184">
        <v>30.224399999999999</v>
      </c>
      <c r="N1402" s="184">
        <v>45.506300000000003</v>
      </c>
      <c r="O1402" s="184">
        <v>17.522200000000002</v>
      </c>
      <c r="P1402" s="184">
        <v>16.3644</v>
      </c>
      <c r="Q1402" s="184">
        <v>19.6569</v>
      </c>
      <c r="R1402" s="184">
        <v>33.354100000000003</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44438</v>
      </c>
      <c r="E1403" s="184">
        <v>89.230999999999995</v>
      </c>
      <c r="F1403" s="184">
        <v>1.5569999999999999</v>
      </c>
      <c r="G1403" s="184">
        <v>1.5569999999999999</v>
      </c>
      <c r="H1403" s="184">
        <v>3.2038000000000002</v>
      </c>
      <c r="I1403" s="184">
        <v>1.9841</v>
      </c>
      <c r="J1403" s="184">
        <v>0.79520000000000002</v>
      </c>
      <c r="K1403" s="184">
        <v>8.9231999999999996</v>
      </c>
      <c r="L1403" s="184">
        <v>18.806799999999999</v>
      </c>
      <c r="M1403" s="184">
        <v>29.2622</v>
      </c>
      <c r="N1403" s="184">
        <v>44.088299999999997</v>
      </c>
      <c r="O1403" s="184">
        <v>16.424499999999998</v>
      </c>
      <c r="P1403" s="184">
        <v>15.323399999999999</v>
      </c>
      <c r="Q1403" s="184">
        <v>15.9344</v>
      </c>
      <c r="R1403" s="184">
        <v>32.119399999999999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44438</v>
      </c>
      <c r="E1404" s="184">
        <v>52.457999999999998</v>
      </c>
      <c r="F1404" s="184">
        <v>1.7121</v>
      </c>
      <c r="G1404" s="184">
        <v>1.7121</v>
      </c>
      <c r="H1404" s="184">
        <v>3.8443000000000001</v>
      </c>
      <c r="I1404" s="184">
        <v>1.4956</v>
      </c>
      <c r="J1404" s="184">
        <v>7.6E-3</v>
      </c>
      <c r="K1404" s="184">
        <v>12.747400000000001</v>
      </c>
      <c r="L1404" s="184">
        <v>22.9849</v>
      </c>
      <c r="M1404" s="184">
        <v>47.756500000000003</v>
      </c>
      <c r="N1404" s="184">
        <v>67.602800000000002</v>
      </c>
      <c r="O1404" s="184">
        <v>20.177600000000002</v>
      </c>
      <c r="P1404" s="184">
        <v>18.651299999999999</v>
      </c>
      <c r="Q1404" s="184">
        <v>22.2744</v>
      </c>
      <c r="R1404" s="184">
        <v>41.435099999999998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44438</v>
      </c>
      <c r="E1405" s="184">
        <v>47.524999999999999</v>
      </c>
      <c r="F1405" s="184">
        <v>1.6991000000000001</v>
      </c>
      <c r="G1405" s="184">
        <v>1.6991000000000001</v>
      </c>
      <c r="H1405" s="184">
        <v>3.8161999999999998</v>
      </c>
      <c r="I1405" s="184">
        <v>1.4386000000000001</v>
      </c>
      <c r="J1405" s="184">
        <v>-0.11559999999999999</v>
      </c>
      <c r="K1405" s="184">
        <v>12.3177</v>
      </c>
      <c r="L1405" s="184">
        <v>22.087499999999999</v>
      </c>
      <c r="M1405" s="184">
        <v>46.1633</v>
      </c>
      <c r="N1405" s="184">
        <v>65.212400000000002</v>
      </c>
      <c r="O1405" s="184">
        <v>18.350100000000001</v>
      </c>
      <c r="P1405" s="184">
        <v>17.187999999999999</v>
      </c>
      <c r="Q1405" s="184">
        <v>12.0611</v>
      </c>
      <c r="R1405" s="184">
        <v>39.284399999999998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44438</v>
      </c>
      <c r="E1406" s="184">
        <v>1465.6053999999999</v>
      </c>
      <c r="F1406" s="184">
        <v>1.5925</v>
      </c>
      <c r="G1406" s="184">
        <v>1.5925</v>
      </c>
      <c r="H1406" s="184">
        <v>3.4651999999999998</v>
      </c>
      <c r="I1406" s="184">
        <v>2.2709999999999999</v>
      </c>
      <c r="J1406" s="184">
        <v>1.8776999999999999</v>
      </c>
      <c r="K1406" s="184">
        <v>10.5764</v>
      </c>
      <c r="L1406" s="184">
        <v>17.1023</v>
      </c>
      <c r="M1406" s="184">
        <v>35.384599999999999</v>
      </c>
      <c r="N1406" s="184">
        <v>54.222799999999999</v>
      </c>
      <c r="O1406" s="184">
        <v>13.5502</v>
      </c>
      <c r="P1406" s="184">
        <v>13.173500000000001</v>
      </c>
      <c r="Q1406" s="184">
        <v>19.678000000000001</v>
      </c>
      <c r="R1406" s="184">
        <v>28.5609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44438</v>
      </c>
      <c r="E1407" s="184">
        <v>1595.9958999999999</v>
      </c>
      <c r="F1407" s="184">
        <v>1.5988</v>
      </c>
      <c r="G1407" s="184">
        <v>1.5988</v>
      </c>
      <c r="H1407" s="184">
        <v>3.4803999999999999</v>
      </c>
      <c r="I1407" s="184">
        <v>2.3012999999999999</v>
      </c>
      <c r="J1407" s="184">
        <v>1.9434</v>
      </c>
      <c r="K1407" s="184">
        <v>10.803800000000001</v>
      </c>
      <c r="L1407" s="184">
        <v>17.582000000000001</v>
      </c>
      <c r="M1407" s="184">
        <v>36.2166</v>
      </c>
      <c r="N1407" s="184">
        <v>55.482500000000002</v>
      </c>
      <c r="O1407" s="184">
        <v>14.5419</v>
      </c>
      <c r="P1407" s="184">
        <v>14.2355</v>
      </c>
      <c r="Q1407" s="184">
        <v>19.815000000000001</v>
      </c>
      <c r="R1407" s="184">
        <v>29.626300000000001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44438</v>
      </c>
      <c r="E1408" s="184">
        <v>86.712000000000003</v>
      </c>
      <c r="F1408" s="184">
        <v>1.7184999999999999</v>
      </c>
      <c r="G1408" s="184">
        <v>1.7184999999999999</v>
      </c>
      <c r="H1408" s="184">
        <v>4.3239999999999998</v>
      </c>
      <c r="I1408" s="184">
        <v>1.8380000000000001</v>
      </c>
      <c r="J1408" s="184">
        <v>1.1395999999999999</v>
      </c>
      <c r="K1408" s="184">
        <v>9.6204999999999998</v>
      </c>
      <c r="L1408" s="184">
        <v>19.477499999999999</v>
      </c>
      <c r="M1408" s="184">
        <v>39.630600000000001</v>
      </c>
      <c r="N1408" s="184">
        <v>54.4925</v>
      </c>
      <c r="O1408" s="184">
        <v>13.674899999999999</v>
      </c>
      <c r="P1408" s="184">
        <v>13.927899999999999</v>
      </c>
      <c r="Q1408" s="184">
        <v>16.439499999999999</v>
      </c>
      <c r="R1408" s="184">
        <v>32.267200000000003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44438</v>
      </c>
      <c r="E1409" s="184">
        <v>93.028000000000006</v>
      </c>
      <c r="F1409" s="184">
        <v>1.7255</v>
      </c>
      <c r="G1409" s="184">
        <v>1.7255</v>
      </c>
      <c r="H1409" s="184">
        <v>4.3383000000000003</v>
      </c>
      <c r="I1409" s="184">
        <v>1.867</v>
      </c>
      <c r="J1409" s="184">
        <v>1.1999</v>
      </c>
      <c r="K1409" s="184">
        <v>9.8155000000000001</v>
      </c>
      <c r="L1409" s="184">
        <v>19.904599999999999</v>
      </c>
      <c r="M1409" s="184">
        <v>40.3645</v>
      </c>
      <c r="N1409" s="184">
        <v>55.5548</v>
      </c>
      <c r="O1409" s="184">
        <v>14.5174</v>
      </c>
      <c r="P1409" s="184">
        <v>14.908099999999999</v>
      </c>
      <c r="Q1409" s="184">
        <v>20.376300000000001</v>
      </c>
      <c r="R1409" s="184">
        <v>33.160499999999999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44438</v>
      </c>
      <c r="E1410" s="184">
        <v>152.79</v>
      </c>
      <c r="F1410" s="184">
        <v>1.5552999999999999</v>
      </c>
      <c r="G1410" s="184">
        <v>1.5552999999999999</v>
      </c>
      <c r="H1410" s="184">
        <v>3.7130000000000001</v>
      </c>
      <c r="I1410" s="184">
        <v>0.79159999999999997</v>
      </c>
      <c r="J1410" s="184">
        <v>-0.50139999999999996</v>
      </c>
      <c r="K1410" s="184">
        <v>10.397399999999999</v>
      </c>
      <c r="L1410" s="184">
        <v>21.793500000000002</v>
      </c>
      <c r="M1410" s="184">
        <v>44.06</v>
      </c>
      <c r="N1410" s="184">
        <v>59.471899999999998</v>
      </c>
      <c r="O1410" s="184">
        <v>15.4239</v>
      </c>
      <c r="P1410" s="184">
        <v>14.9862</v>
      </c>
      <c r="Q1410" s="184">
        <v>17.564299999999999</v>
      </c>
      <c r="R1410" s="184">
        <v>32.463299999999997</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44438</v>
      </c>
      <c r="E1411" s="184">
        <v>165.46</v>
      </c>
      <c r="F1411" s="184">
        <v>1.5714999999999999</v>
      </c>
      <c r="G1411" s="184">
        <v>1.5714999999999999</v>
      </c>
      <c r="H1411" s="184">
        <v>3.7366999999999999</v>
      </c>
      <c r="I1411" s="184">
        <v>0.83489999999999998</v>
      </c>
      <c r="J1411" s="184">
        <v>-0.4153</v>
      </c>
      <c r="K1411" s="184">
        <v>10.6904</v>
      </c>
      <c r="L1411" s="184">
        <v>22.390699999999999</v>
      </c>
      <c r="M1411" s="184">
        <v>45.064</v>
      </c>
      <c r="N1411" s="184">
        <v>60.953299999999999</v>
      </c>
      <c r="O1411" s="184">
        <v>16.5261</v>
      </c>
      <c r="P1411" s="184">
        <v>16.164300000000001</v>
      </c>
      <c r="Q1411" s="184">
        <v>19.988700000000001</v>
      </c>
      <c r="R1411" s="184">
        <v>33.683999999999997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44438</v>
      </c>
      <c r="E1412" s="184">
        <v>16.87</v>
      </c>
      <c r="F1412" s="184">
        <v>1.8720000000000001</v>
      </c>
      <c r="G1412" s="184">
        <v>1.8720000000000001</v>
      </c>
      <c r="H1412" s="184">
        <v>4.5228999999999999</v>
      </c>
      <c r="I1412" s="184">
        <v>2.3664999999999998</v>
      </c>
      <c r="J1412" s="184">
        <v>0.95750000000000002</v>
      </c>
      <c r="K1412" s="184">
        <v>13.373699999999999</v>
      </c>
      <c r="L1412" s="184">
        <v>18.719200000000001</v>
      </c>
      <c r="M1412" s="184">
        <v>37.714300000000001</v>
      </c>
      <c r="N1412" s="184">
        <v>54.628799999999998</v>
      </c>
      <c r="O1412" s="184">
        <v>12.3565</v>
      </c>
      <c r="P1412" s="184"/>
      <c r="Q1412" s="184">
        <v>12.047499999999999</v>
      </c>
      <c r="R1412" s="184">
        <v>32.5807</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44438</v>
      </c>
      <c r="E1413" s="184">
        <v>18.190000000000001</v>
      </c>
      <c r="F1413" s="184">
        <v>1.8476999999999999</v>
      </c>
      <c r="G1413" s="184">
        <v>1.8476999999999999</v>
      </c>
      <c r="H1413" s="184">
        <v>4.5401999999999996</v>
      </c>
      <c r="I1413" s="184">
        <v>2.3635000000000002</v>
      </c>
      <c r="J1413" s="184">
        <v>0.99939999999999996</v>
      </c>
      <c r="K1413" s="184">
        <v>13.6165</v>
      </c>
      <c r="L1413" s="184">
        <v>19.200500000000002</v>
      </c>
      <c r="M1413" s="184">
        <v>38.537700000000001</v>
      </c>
      <c r="N1413" s="184">
        <v>56.003399999999999</v>
      </c>
      <c r="O1413" s="184">
        <v>13.641400000000001</v>
      </c>
      <c r="P1413" s="184"/>
      <c r="Q1413" s="184">
        <v>13.8988</v>
      </c>
      <c r="R1413" s="184">
        <v>33.750799999999998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44438</v>
      </c>
      <c r="E1414" s="184">
        <v>81.44</v>
      </c>
      <c r="F1414" s="184">
        <v>1.1677</v>
      </c>
      <c r="G1414" s="184">
        <v>1.1677</v>
      </c>
      <c r="H1414" s="184">
        <v>3.7584</v>
      </c>
      <c r="I1414" s="184">
        <v>0.89200000000000002</v>
      </c>
      <c r="J1414" s="184">
        <v>-0.90049999999999997</v>
      </c>
      <c r="K1414" s="184">
        <v>11.120200000000001</v>
      </c>
      <c r="L1414" s="184">
        <v>18.131699999999999</v>
      </c>
      <c r="M1414" s="184">
        <v>37.335599999999999</v>
      </c>
      <c r="N1414" s="184">
        <v>51.883600000000001</v>
      </c>
      <c r="O1414" s="184">
        <v>16.143999999999998</v>
      </c>
      <c r="P1414" s="184">
        <v>16.520800000000001</v>
      </c>
      <c r="Q1414" s="184">
        <v>15.7074</v>
      </c>
      <c r="R1414" s="184">
        <v>34.652799999999999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44438</v>
      </c>
      <c r="E1415" s="184">
        <v>93.01</v>
      </c>
      <c r="F1415" s="184">
        <v>1.1858</v>
      </c>
      <c r="G1415" s="184">
        <v>1.1858</v>
      </c>
      <c r="H1415" s="184">
        <v>3.7826</v>
      </c>
      <c r="I1415" s="184">
        <v>0.94420000000000004</v>
      </c>
      <c r="J1415" s="184">
        <v>-0.77869999999999995</v>
      </c>
      <c r="K1415" s="184">
        <v>11.536199999999999</v>
      </c>
      <c r="L1415" s="184">
        <v>19.029900000000001</v>
      </c>
      <c r="M1415" s="184">
        <v>38.924599999999998</v>
      </c>
      <c r="N1415" s="184">
        <v>54.219900000000003</v>
      </c>
      <c r="O1415" s="184">
        <v>17.905100000000001</v>
      </c>
      <c r="P1415" s="184">
        <v>18.408799999999999</v>
      </c>
      <c r="Q1415" s="184">
        <v>21.141100000000002</v>
      </c>
      <c r="R1415" s="184">
        <v>36.576999999999998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44438</v>
      </c>
      <c r="E1416" s="184">
        <v>11.610300000000001</v>
      </c>
      <c r="F1416" s="184">
        <v>1.4354</v>
      </c>
      <c r="G1416" s="184">
        <v>1.4354</v>
      </c>
      <c r="H1416" s="184">
        <v>3.3</v>
      </c>
      <c r="I1416" s="184">
        <v>0.78559999999999997</v>
      </c>
      <c r="J1416" s="184">
        <v>0.43690000000000001</v>
      </c>
      <c r="K1416" s="184">
        <v>9.8108000000000004</v>
      </c>
      <c r="L1416" s="184"/>
      <c r="M1416" s="184"/>
      <c r="N1416" s="184"/>
      <c r="O1416" s="184"/>
      <c r="P1416" s="184"/>
      <c r="Q1416" s="184">
        <v>16.103000000000002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44438</v>
      </c>
      <c r="E1417" s="184">
        <v>11.478300000000001</v>
      </c>
      <c r="F1417" s="184">
        <v>1.4162999999999999</v>
      </c>
      <c r="G1417" s="184">
        <v>1.4162999999999999</v>
      </c>
      <c r="H1417" s="184">
        <v>3.2545999999999999</v>
      </c>
      <c r="I1417" s="184">
        <v>0.69740000000000002</v>
      </c>
      <c r="J1417" s="184">
        <v>0.24099999999999999</v>
      </c>
      <c r="K1417" s="184">
        <v>9.1622000000000003</v>
      </c>
      <c r="L1417" s="184"/>
      <c r="M1417" s="184"/>
      <c r="N1417" s="184"/>
      <c r="O1417" s="184"/>
      <c r="P1417" s="184"/>
      <c r="Q1417" s="184">
        <v>14.782999999999999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44438</v>
      </c>
      <c r="E1418" s="184">
        <v>68.305999999999997</v>
      </c>
      <c r="F1418" s="184">
        <v>1.3532</v>
      </c>
      <c r="G1418" s="184">
        <v>1.3532</v>
      </c>
      <c r="H1418" s="184">
        <v>3.3936999999999999</v>
      </c>
      <c r="I1418" s="184">
        <v>2.1749999999999998</v>
      </c>
      <c r="J1418" s="184">
        <v>0.94730000000000003</v>
      </c>
      <c r="K1418" s="184">
        <v>11.6312</v>
      </c>
      <c r="L1418" s="184">
        <v>21.480399999999999</v>
      </c>
      <c r="M1418" s="184">
        <v>44.802</v>
      </c>
      <c r="N1418" s="184">
        <v>64.624499999999998</v>
      </c>
      <c r="O1418" s="184">
        <v>19.2974</v>
      </c>
      <c r="P1418" s="184">
        <v>16.960799999999999</v>
      </c>
      <c r="Q1418" s="184">
        <v>14.2424</v>
      </c>
      <c r="R1418" s="184">
        <v>37.918999999999997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44438</v>
      </c>
      <c r="E1419" s="184">
        <v>75.611999999999995</v>
      </c>
      <c r="F1419" s="184">
        <v>1.3633999999999999</v>
      </c>
      <c r="G1419" s="184">
        <v>1.3633999999999999</v>
      </c>
      <c r="H1419" s="184">
        <v>3.4165999999999999</v>
      </c>
      <c r="I1419" s="184">
        <v>2.2225999999999999</v>
      </c>
      <c r="J1419" s="184">
        <v>1.0530999999999999</v>
      </c>
      <c r="K1419" s="184">
        <v>11.9879</v>
      </c>
      <c r="L1419" s="184">
        <v>22.262499999999999</v>
      </c>
      <c r="M1419" s="184">
        <v>46.186399999999999</v>
      </c>
      <c r="N1419" s="184">
        <v>66.704099999999997</v>
      </c>
      <c r="O1419" s="184">
        <v>20.8095</v>
      </c>
      <c r="P1419" s="184">
        <v>18.461400000000001</v>
      </c>
      <c r="Q1419" s="184">
        <v>21.5717</v>
      </c>
      <c r="R1419" s="184">
        <v>39.662100000000002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44438</v>
      </c>
      <c r="E1420" s="184">
        <v>218.31</v>
      </c>
      <c r="F1420" s="184">
        <v>1.3556999999999999</v>
      </c>
      <c r="G1420" s="184">
        <v>1.3556999999999999</v>
      </c>
      <c r="H1420" s="184">
        <v>2.7825000000000002</v>
      </c>
      <c r="I1420" s="184">
        <v>1.3651</v>
      </c>
      <c r="J1420" s="184">
        <v>1.0414000000000001</v>
      </c>
      <c r="K1420" s="184">
        <v>10.492000000000001</v>
      </c>
      <c r="L1420" s="184">
        <v>19.119299999999999</v>
      </c>
      <c r="M1420" s="184">
        <v>33.973599999999998</v>
      </c>
      <c r="N1420" s="184">
        <v>48.3185</v>
      </c>
      <c r="O1420" s="184">
        <v>13.0023</v>
      </c>
      <c r="P1420" s="184">
        <v>16.068899999999999</v>
      </c>
      <c r="Q1420" s="184">
        <v>20.663599999999999</v>
      </c>
      <c r="R1420" s="184">
        <v>31.174700000000001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44438</v>
      </c>
      <c r="E1421" s="184">
        <v>201.48</v>
      </c>
      <c r="F1421" s="184">
        <v>1.343</v>
      </c>
      <c r="G1421" s="184">
        <v>1.343</v>
      </c>
      <c r="H1421" s="184">
        <v>2.7591999999999999</v>
      </c>
      <c r="I1421" s="184">
        <v>1.3174999999999999</v>
      </c>
      <c r="J1421" s="184">
        <v>0.93679999999999997</v>
      </c>
      <c r="K1421" s="184">
        <v>10.1586</v>
      </c>
      <c r="L1421" s="184">
        <v>18.420100000000001</v>
      </c>
      <c r="M1421" s="184">
        <v>32.823500000000003</v>
      </c>
      <c r="N1421" s="184">
        <v>46.637599999999999</v>
      </c>
      <c r="O1421" s="184">
        <v>11.711399999999999</v>
      </c>
      <c r="P1421" s="184">
        <v>14.870200000000001</v>
      </c>
      <c r="Q1421" s="184">
        <v>19.237200000000001</v>
      </c>
      <c r="R1421" s="184">
        <v>29.643599999999999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44438</v>
      </c>
      <c r="E1422" s="184">
        <v>17.3599</v>
      </c>
      <c r="F1422" s="184">
        <v>1.5840000000000001</v>
      </c>
      <c r="G1422" s="184">
        <v>1.5840000000000001</v>
      </c>
      <c r="H1422" s="184">
        <v>4.3269000000000002</v>
      </c>
      <c r="I1422" s="184">
        <v>0.73050000000000004</v>
      </c>
      <c r="J1422" s="184">
        <v>-1.0069999999999999</v>
      </c>
      <c r="K1422" s="184">
        <v>10.559200000000001</v>
      </c>
      <c r="L1422" s="184">
        <v>24.600899999999999</v>
      </c>
      <c r="M1422" s="184">
        <v>50.719700000000003</v>
      </c>
      <c r="N1422" s="184">
        <v>62.037599999999998</v>
      </c>
      <c r="O1422" s="184">
        <v>19.444900000000001</v>
      </c>
      <c r="P1422" s="184"/>
      <c r="Q1422" s="184">
        <v>16.639600000000002</v>
      </c>
      <c r="R1422" s="184">
        <v>38.338200000000001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44438</v>
      </c>
      <c r="E1423" s="184">
        <v>16.302800000000001</v>
      </c>
      <c r="F1423" s="184">
        <v>1.57</v>
      </c>
      <c r="G1423" s="184">
        <v>1.57</v>
      </c>
      <c r="H1423" s="184">
        <v>4.2945000000000002</v>
      </c>
      <c r="I1423" s="184">
        <v>0.6694</v>
      </c>
      <c r="J1423" s="184">
        <v>-1.1394</v>
      </c>
      <c r="K1423" s="184">
        <v>10.079700000000001</v>
      </c>
      <c r="L1423" s="184">
        <v>23.563199999999998</v>
      </c>
      <c r="M1423" s="184">
        <v>48.877200000000002</v>
      </c>
      <c r="N1423" s="184">
        <v>59.414099999999998</v>
      </c>
      <c r="O1423" s="184">
        <v>17.478000000000002</v>
      </c>
      <c r="P1423" s="184"/>
      <c r="Q1423" s="184">
        <v>14.6126</v>
      </c>
      <c r="R1423" s="184">
        <v>36.133699999999997</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44438</v>
      </c>
      <c r="E1424" s="184">
        <v>20.423999999999999</v>
      </c>
      <c r="F1424" s="184">
        <v>1.4857</v>
      </c>
      <c r="G1424" s="184">
        <v>1.4857</v>
      </c>
      <c r="H1424" s="184">
        <v>3.3393999999999999</v>
      </c>
      <c r="I1424" s="184">
        <v>1.4857</v>
      </c>
      <c r="J1424" s="184">
        <v>1.3295999999999999</v>
      </c>
      <c r="K1424" s="184">
        <v>12.1335</v>
      </c>
      <c r="L1424" s="184">
        <v>24.711500000000001</v>
      </c>
      <c r="M1424" s="184">
        <v>51.5471</v>
      </c>
      <c r="N1424" s="184">
        <v>71.342299999999994</v>
      </c>
      <c r="O1424" s="184"/>
      <c r="P1424" s="184"/>
      <c r="Q1424" s="184">
        <v>40.722499999999997</v>
      </c>
      <c r="R1424" s="184">
        <v>43.128900000000002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44438</v>
      </c>
      <c r="E1425" s="184">
        <v>19.753</v>
      </c>
      <c r="F1425" s="184">
        <v>1.4743999999999999</v>
      </c>
      <c r="G1425" s="184">
        <v>1.4743999999999999</v>
      </c>
      <c r="H1425" s="184">
        <v>3.3107000000000002</v>
      </c>
      <c r="I1425" s="184">
        <v>1.4327000000000001</v>
      </c>
      <c r="J1425" s="184">
        <v>1.2092000000000001</v>
      </c>
      <c r="K1425" s="184">
        <v>11.725099999999999</v>
      </c>
      <c r="L1425" s="184">
        <v>23.796700000000001</v>
      </c>
      <c r="M1425" s="184">
        <v>49.848300000000002</v>
      </c>
      <c r="N1425" s="184">
        <v>68.785799999999995</v>
      </c>
      <c r="O1425" s="184"/>
      <c r="P1425" s="184"/>
      <c r="Q1425" s="184">
        <v>38.491599999999998</v>
      </c>
      <c r="R1425" s="184">
        <v>40.874400000000001</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44438</v>
      </c>
      <c r="E1426" s="184">
        <v>42.877499999999998</v>
      </c>
      <c r="F1426" s="184">
        <v>1.9380999999999999</v>
      </c>
      <c r="G1426" s="184">
        <v>1.9380999999999999</v>
      </c>
      <c r="H1426" s="184">
        <v>3.8860000000000001</v>
      </c>
      <c r="I1426" s="184">
        <v>2.4256000000000002</v>
      </c>
      <c r="J1426" s="184">
        <v>4.0113000000000003</v>
      </c>
      <c r="K1426" s="184">
        <v>15.458600000000001</v>
      </c>
      <c r="L1426" s="184">
        <v>21.594799999999999</v>
      </c>
      <c r="M1426" s="184">
        <v>40.592599999999997</v>
      </c>
      <c r="N1426" s="184">
        <v>56.396999999999998</v>
      </c>
      <c r="O1426" s="184">
        <v>13.2295</v>
      </c>
      <c r="P1426" s="184">
        <v>12.6379</v>
      </c>
      <c r="Q1426" s="184">
        <v>21.366199999999999</v>
      </c>
      <c r="R1426" s="184">
        <v>29.685600000000001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44438</v>
      </c>
      <c r="E1427" s="184">
        <v>39.058</v>
      </c>
      <c r="F1427" s="184">
        <v>1.9277</v>
      </c>
      <c r="G1427" s="184">
        <v>1.9277</v>
      </c>
      <c r="H1427" s="184">
        <v>3.8614000000000002</v>
      </c>
      <c r="I1427" s="184">
        <v>2.3771</v>
      </c>
      <c r="J1427" s="184">
        <v>3.9024999999999999</v>
      </c>
      <c r="K1427" s="184">
        <v>15.094799999999999</v>
      </c>
      <c r="L1427" s="184">
        <v>20.8306</v>
      </c>
      <c r="M1427" s="184">
        <v>39.2363</v>
      </c>
      <c r="N1427" s="184">
        <v>54.372100000000003</v>
      </c>
      <c r="O1427" s="184">
        <v>11.867699999999999</v>
      </c>
      <c r="P1427" s="184">
        <v>11.233700000000001</v>
      </c>
      <c r="Q1427" s="184">
        <v>19.869199999999999</v>
      </c>
      <c r="R1427" s="184">
        <v>28.107399999999998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44438</v>
      </c>
      <c r="E1428" s="184">
        <v>1934.8993</v>
      </c>
      <c r="F1428" s="184">
        <v>1.552</v>
      </c>
      <c r="G1428" s="184">
        <v>1.552</v>
      </c>
      <c r="H1428" s="184">
        <v>3.6362000000000001</v>
      </c>
      <c r="I1428" s="184">
        <v>2.3904999999999998</v>
      </c>
      <c r="J1428" s="184">
        <v>1.7013</v>
      </c>
      <c r="K1428" s="184">
        <v>15.801500000000001</v>
      </c>
      <c r="L1428" s="184">
        <v>24.261700000000001</v>
      </c>
      <c r="M1428" s="184">
        <v>46.7545</v>
      </c>
      <c r="N1428" s="184">
        <v>61.986499999999999</v>
      </c>
      <c r="O1428" s="184">
        <v>19.227599999999999</v>
      </c>
      <c r="P1428" s="184">
        <v>16.766400000000001</v>
      </c>
      <c r="Q1428" s="184">
        <v>22.530999999999999</v>
      </c>
      <c r="R1428" s="184">
        <v>36.352400000000003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44438</v>
      </c>
      <c r="E1429" s="184">
        <v>2054.7743</v>
      </c>
      <c r="F1429" s="184">
        <v>1.5578000000000001</v>
      </c>
      <c r="G1429" s="184">
        <v>1.5578000000000001</v>
      </c>
      <c r="H1429" s="184">
        <v>3.6495000000000002</v>
      </c>
      <c r="I1429" s="184">
        <v>2.4176000000000002</v>
      </c>
      <c r="J1429" s="184">
        <v>1.7612000000000001</v>
      </c>
      <c r="K1429" s="184">
        <v>16.0137</v>
      </c>
      <c r="L1429" s="184">
        <v>24.723500000000001</v>
      </c>
      <c r="M1429" s="184">
        <v>47.555500000000002</v>
      </c>
      <c r="N1429" s="184">
        <v>63.166699999999999</v>
      </c>
      <c r="O1429" s="184">
        <v>20.018899999999999</v>
      </c>
      <c r="P1429" s="184">
        <v>17.590199999999999</v>
      </c>
      <c r="Q1429" s="184">
        <v>17.569299999999998</v>
      </c>
      <c r="R1429" s="184">
        <v>37.293900000000001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44438</v>
      </c>
      <c r="E1430" s="184">
        <v>44.2</v>
      </c>
      <c r="F1430" s="184">
        <v>1.9373</v>
      </c>
      <c r="G1430" s="184">
        <v>1.9373</v>
      </c>
      <c r="H1430" s="184">
        <v>3.5371000000000001</v>
      </c>
      <c r="I1430" s="184">
        <v>2.8624999999999998</v>
      </c>
      <c r="J1430" s="184">
        <v>2.6236000000000002</v>
      </c>
      <c r="K1430" s="184">
        <v>17.024100000000001</v>
      </c>
      <c r="L1430" s="184">
        <v>32.097999999999999</v>
      </c>
      <c r="M1430" s="184">
        <v>60.4938</v>
      </c>
      <c r="N1430" s="184">
        <v>85.948700000000002</v>
      </c>
      <c r="O1430" s="184">
        <v>28.452400000000001</v>
      </c>
      <c r="P1430" s="184">
        <v>21.404699999999998</v>
      </c>
      <c r="Q1430" s="184">
        <v>21.144100000000002</v>
      </c>
      <c r="R1430" s="184">
        <v>61.281999999999996</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44438</v>
      </c>
      <c r="E1431" s="184">
        <v>40.31</v>
      </c>
      <c r="F1431" s="184">
        <v>1.8958999999999999</v>
      </c>
      <c r="G1431" s="184">
        <v>1.8958999999999999</v>
      </c>
      <c r="H1431" s="184">
        <v>3.4916999999999998</v>
      </c>
      <c r="I1431" s="184">
        <v>2.7791999999999999</v>
      </c>
      <c r="J1431" s="184">
        <v>2.4396</v>
      </c>
      <c r="K1431" s="184">
        <v>16.435600000000001</v>
      </c>
      <c r="L1431" s="184">
        <v>30.791699999999999</v>
      </c>
      <c r="M1431" s="184">
        <v>58.1404</v>
      </c>
      <c r="N1431" s="184">
        <v>82.398200000000003</v>
      </c>
      <c r="O1431" s="184">
        <v>26.2898</v>
      </c>
      <c r="P1431" s="184">
        <v>19.490400000000001</v>
      </c>
      <c r="Q1431" s="184">
        <v>19.712199999999999</v>
      </c>
      <c r="R1431" s="184">
        <v>58.3782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44438</v>
      </c>
      <c r="E1432" s="184">
        <v>17.05</v>
      </c>
      <c r="F1432" s="184">
        <v>2.0347</v>
      </c>
      <c r="G1432" s="184">
        <v>2.0347</v>
      </c>
      <c r="H1432" s="184">
        <v>4.0903999999999998</v>
      </c>
      <c r="I1432" s="184">
        <v>1.5485</v>
      </c>
      <c r="J1432" s="184">
        <v>1.5485</v>
      </c>
      <c r="K1432" s="184">
        <v>12.467000000000001</v>
      </c>
      <c r="L1432" s="184">
        <v>23.015899999999998</v>
      </c>
      <c r="M1432" s="184">
        <v>44.736800000000002</v>
      </c>
      <c r="N1432" s="184">
        <v>61.611400000000003</v>
      </c>
      <c r="O1432" s="184"/>
      <c r="P1432" s="184"/>
      <c r="Q1432" s="184">
        <v>37.683700000000002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44438</v>
      </c>
      <c r="E1433" s="184">
        <v>16.510000000000002</v>
      </c>
      <c r="F1433" s="184">
        <v>1.9764999999999999</v>
      </c>
      <c r="G1433" s="184">
        <v>1.9764999999999999</v>
      </c>
      <c r="H1433" s="184">
        <v>4.0983999999999998</v>
      </c>
      <c r="I1433" s="184">
        <v>1.4751000000000001</v>
      </c>
      <c r="J1433" s="184">
        <v>1.4128000000000001</v>
      </c>
      <c r="K1433" s="184">
        <v>12.008100000000001</v>
      </c>
      <c r="L1433" s="184">
        <v>21.934999999999999</v>
      </c>
      <c r="M1433" s="184">
        <v>42.820099999999996</v>
      </c>
      <c r="N1433" s="184">
        <v>58.597499999999997</v>
      </c>
      <c r="O1433" s="184"/>
      <c r="P1433" s="184"/>
      <c r="Q1433" s="184">
        <v>35.0533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44438</v>
      </c>
      <c r="E1434" s="184">
        <v>108.6091</v>
      </c>
      <c r="F1434" s="184">
        <v>1.4971000000000001</v>
      </c>
      <c r="G1434" s="184">
        <v>1.4971000000000001</v>
      </c>
      <c r="H1434" s="184">
        <v>5.4832000000000001</v>
      </c>
      <c r="I1434" s="184">
        <v>1.3492999999999999</v>
      </c>
      <c r="J1434" s="184">
        <v>-1.5734999999999999</v>
      </c>
      <c r="K1434" s="184">
        <v>8.1533999999999995</v>
      </c>
      <c r="L1434" s="184">
        <v>35.4863</v>
      </c>
      <c r="M1434" s="184">
        <v>55.328699999999998</v>
      </c>
      <c r="N1434" s="184">
        <v>72.4345</v>
      </c>
      <c r="O1434" s="184">
        <v>21.8553</v>
      </c>
      <c r="P1434" s="184">
        <v>18.440200000000001</v>
      </c>
      <c r="Q1434" s="184">
        <v>12.325799999999999</v>
      </c>
      <c r="R1434" s="184">
        <v>46.350900000000003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44438</v>
      </c>
      <c r="E1435" s="184">
        <v>114.5617</v>
      </c>
      <c r="F1435" s="184">
        <v>1.5146999999999999</v>
      </c>
      <c r="G1435" s="184">
        <v>1.5146999999999999</v>
      </c>
      <c r="H1435" s="184">
        <v>5.5250000000000004</v>
      </c>
      <c r="I1435" s="184">
        <v>1.429</v>
      </c>
      <c r="J1435" s="184">
        <v>-1.4111</v>
      </c>
      <c r="K1435" s="184">
        <v>8.7295999999999996</v>
      </c>
      <c r="L1435" s="184">
        <v>37.199300000000001</v>
      </c>
      <c r="M1435" s="184">
        <v>57.7483</v>
      </c>
      <c r="N1435" s="184">
        <v>75.849500000000006</v>
      </c>
      <c r="O1435" s="184">
        <v>23.6799</v>
      </c>
      <c r="P1435" s="184">
        <v>19.5823</v>
      </c>
      <c r="Q1435" s="184">
        <v>16.485600000000002</v>
      </c>
      <c r="R1435" s="184">
        <v>49.094299999999997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44438</v>
      </c>
      <c r="E1436" s="184">
        <v>137.45849999999999</v>
      </c>
      <c r="F1436" s="184">
        <v>1.5444</v>
      </c>
      <c r="G1436" s="184">
        <v>1.5444</v>
      </c>
      <c r="H1436" s="184">
        <v>4.6276000000000002</v>
      </c>
      <c r="I1436" s="184">
        <v>2.3001999999999998</v>
      </c>
      <c r="J1436" s="184">
        <v>1.1258999999999999</v>
      </c>
      <c r="K1436" s="184">
        <v>11.8216</v>
      </c>
      <c r="L1436" s="184">
        <v>19.944299999999998</v>
      </c>
      <c r="M1436" s="184">
        <v>48.2181</v>
      </c>
      <c r="N1436" s="184">
        <v>69.6417</v>
      </c>
      <c r="O1436" s="184">
        <v>18.8078</v>
      </c>
      <c r="P1436" s="184">
        <v>13.823499999999999</v>
      </c>
      <c r="Q1436" s="184">
        <v>20.2392</v>
      </c>
      <c r="R1436" s="184">
        <v>39.912300000000002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44438</v>
      </c>
      <c r="E1437" s="184">
        <v>126.8827</v>
      </c>
      <c r="F1437" s="184">
        <v>1.5377000000000001</v>
      </c>
      <c r="G1437" s="184">
        <v>1.5377000000000001</v>
      </c>
      <c r="H1437" s="184">
        <v>4.6116999999999999</v>
      </c>
      <c r="I1437" s="184">
        <v>2.2677</v>
      </c>
      <c r="J1437" s="184">
        <v>1.0518000000000001</v>
      </c>
      <c r="K1437" s="184">
        <v>11.5579</v>
      </c>
      <c r="L1437" s="184">
        <v>19.385899999999999</v>
      </c>
      <c r="M1437" s="184">
        <v>47.196599999999997</v>
      </c>
      <c r="N1437" s="184">
        <v>68.1434</v>
      </c>
      <c r="O1437" s="184">
        <v>17.7639</v>
      </c>
      <c r="P1437" s="184">
        <v>12.7027</v>
      </c>
      <c r="Q1437" s="184">
        <v>16.720199999999998</v>
      </c>
      <c r="R1437" s="184">
        <v>38.647399999999998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44438</v>
      </c>
      <c r="E1438" s="184">
        <v>680.69420000000002</v>
      </c>
      <c r="F1438" s="184">
        <v>1.7042999999999999</v>
      </c>
      <c r="G1438" s="184">
        <v>1.7042999999999999</v>
      </c>
      <c r="H1438" s="184">
        <v>3.7113</v>
      </c>
      <c r="I1438" s="184">
        <v>2.9639000000000002</v>
      </c>
      <c r="J1438" s="184">
        <v>2.625</v>
      </c>
      <c r="K1438" s="184">
        <v>13.2247</v>
      </c>
      <c r="L1438" s="184">
        <v>18.3447</v>
      </c>
      <c r="M1438" s="184">
        <v>38.809399999999997</v>
      </c>
      <c r="N1438" s="184">
        <v>53.985799999999998</v>
      </c>
      <c r="O1438" s="184">
        <v>10.356199999999999</v>
      </c>
      <c r="P1438" s="184">
        <v>10.904199999999999</v>
      </c>
      <c r="Q1438" s="184">
        <v>24.687200000000001</v>
      </c>
      <c r="R1438" s="184">
        <v>27.2165</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44438</v>
      </c>
      <c r="E1439" s="184">
        <v>718.98839999999996</v>
      </c>
      <c r="F1439" s="184">
        <v>1.7107000000000001</v>
      </c>
      <c r="G1439" s="184">
        <v>1.7107000000000001</v>
      </c>
      <c r="H1439" s="184">
        <v>3.7267000000000001</v>
      </c>
      <c r="I1439" s="184">
        <v>2.9941</v>
      </c>
      <c r="J1439" s="184">
        <v>2.6899000000000002</v>
      </c>
      <c r="K1439" s="184">
        <v>13.460800000000001</v>
      </c>
      <c r="L1439" s="184">
        <v>18.851500000000001</v>
      </c>
      <c r="M1439" s="184">
        <v>39.674399999999999</v>
      </c>
      <c r="N1439" s="184">
        <v>55.250500000000002</v>
      </c>
      <c r="O1439" s="184">
        <v>11.242599999999999</v>
      </c>
      <c r="P1439" s="184">
        <v>11.7262</v>
      </c>
      <c r="Q1439" s="184">
        <v>17.8125</v>
      </c>
      <c r="R1439" s="184">
        <v>28.2364</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44438</v>
      </c>
      <c r="E1440" s="184">
        <v>234.0635</v>
      </c>
      <c r="F1440" s="184">
        <v>1.5293000000000001</v>
      </c>
      <c r="G1440" s="184">
        <v>1.5293000000000001</v>
      </c>
      <c r="H1440" s="184">
        <v>3.9329999999999998</v>
      </c>
      <c r="I1440" s="184">
        <v>1.7423999999999999</v>
      </c>
      <c r="J1440" s="184">
        <v>2.5407000000000002</v>
      </c>
      <c r="K1440" s="184">
        <v>13.6884</v>
      </c>
      <c r="L1440" s="184">
        <v>22.804600000000001</v>
      </c>
      <c r="M1440" s="184">
        <v>40.168500000000002</v>
      </c>
      <c r="N1440" s="184">
        <v>57.9497</v>
      </c>
      <c r="O1440" s="184">
        <v>18.507000000000001</v>
      </c>
      <c r="P1440" s="184">
        <v>16.311</v>
      </c>
      <c r="Q1440" s="184">
        <v>12.298400000000001</v>
      </c>
      <c r="R1440" s="184">
        <v>34.140599999999999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44438</v>
      </c>
      <c r="E1441" s="184">
        <v>253.82509999999999</v>
      </c>
      <c r="F1441" s="184">
        <v>1.5394000000000001</v>
      </c>
      <c r="G1441" s="184">
        <v>1.5394000000000001</v>
      </c>
      <c r="H1441" s="184">
        <v>3.9575</v>
      </c>
      <c r="I1441" s="184">
        <v>1.7916000000000001</v>
      </c>
      <c r="J1441" s="184">
        <v>2.6476000000000002</v>
      </c>
      <c r="K1441" s="184">
        <v>14.0458</v>
      </c>
      <c r="L1441" s="184">
        <v>23.553000000000001</v>
      </c>
      <c r="M1441" s="184">
        <v>41.450400000000002</v>
      </c>
      <c r="N1441" s="184">
        <v>59.874299999999998</v>
      </c>
      <c r="O1441" s="184">
        <v>20.0016</v>
      </c>
      <c r="P1441" s="184">
        <v>17.553599999999999</v>
      </c>
      <c r="Q1441" s="184">
        <v>20.817</v>
      </c>
      <c r="R1441" s="184">
        <v>35.868299999999998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44438</v>
      </c>
      <c r="E1442" s="184">
        <v>73.27</v>
      </c>
      <c r="F1442" s="184">
        <v>1.665</v>
      </c>
      <c r="G1442" s="184">
        <v>1.665</v>
      </c>
      <c r="H1442" s="184">
        <v>4.6565000000000003</v>
      </c>
      <c r="I1442" s="184">
        <v>0.85340000000000005</v>
      </c>
      <c r="J1442" s="184">
        <v>-1.28</v>
      </c>
      <c r="K1442" s="184">
        <v>7.2923999999999998</v>
      </c>
      <c r="L1442" s="184">
        <v>17.740600000000001</v>
      </c>
      <c r="M1442" s="184">
        <v>35.384300000000003</v>
      </c>
      <c r="N1442" s="184">
        <v>46.393599999999999</v>
      </c>
      <c r="O1442" s="184">
        <v>14.839600000000001</v>
      </c>
      <c r="P1442" s="184">
        <v>15.7822</v>
      </c>
      <c r="Q1442" s="184">
        <v>17.805599999999998</v>
      </c>
      <c r="R1442" s="184">
        <v>34.9161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44438</v>
      </c>
      <c r="E1443" s="184">
        <v>70.400000000000006</v>
      </c>
      <c r="F1443" s="184">
        <v>1.6459999999999999</v>
      </c>
      <c r="G1443" s="184">
        <v>1.6459999999999999</v>
      </c>
      <c r="H1443" s="184">
        <v>4.6372999999999998</v>
      </c>
      <c r="I1443" s="184">
        <v>0.83069999999999999</v>
      </c>
      <c r="J1443" s="184">
        <v>-1.3314999999999999</v>
      </c>
      <c r="K1443" s="184">
        <v>7.17</v>
      </c>
      <c r="L1443" s="184">
        <v>17.489999999999998</v>
      </c>
      <c r="M1443" s="184">
        <v>34.995199999999997</v>
      </c>
      <c r="N1443" s="184">
        <v>45.846299999999999</v>
      </c>
      <c r="O1443" s="184">
        <v>14.3142</v>
      </c>
      <c r="P1443" s="184">
        <v>15.3032</v>
      </c>
      <c r="Q1443" s="184">
        <v>7.4950000000000001</v>
      </c>
      <c r="R1443" s="184">
        <v>34.369599999999998</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44438</v>
      </c>
      <c r="E1444" s="184">
        <v>26.61</v>
      </c>
      <c r="F1444" s="184">
        <v>1.9931000000000001</v>
      </c>
      <c r="G1444" s="184">
        <v>1.9931000000000001</v>
      </c>
      <c r="H1444" s="184">
        <v>4.3529</v>
      </c>
      <c r="I1444" s="184">
        <v>2.1497000000000002</v>
      </c>
      <c r="J1444" s="184">
        <v>2.4249000000000001</v>
      </c>
      <c r="K1444" s="184">
        <v>18.109200000000001</v>
      </c>
      <c r="L1444" s="184">
        <v>27.994199999999999</v>
      </c>
      <c r="M1444" s="184">
        <v>51.193199999999997</v>
      </c>
      <c r="N1444" s="184">
        <v>69.814899999999994</v>
      </c>
      <c r="O1444" s="184"/>
      <c r="P1444" s="184"/>
      <c r="Q1444" s="184">
        <v>97.472800000000007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44438</v>
      </c>
      <c r="E1445" s="184">
        <v>26.17</v>
      </c>
      <c r="F1445" s="184">
        <v>1.9875</v>
      </c>
      <c r="G1445" s="184">
        <v>1.9875</v>
      </c>
      <c r="H1445" s="184">
        <v>4.3045</v>
      </c>
      <c r="I1445" s="184">
        <v>2.1069</v>
      </c>
      <c r="J1445" s="184">
        <v>2.3065000000000002</v>
      </c>
      <c r="K1445" s="184">
        <v>17.723800000000001</v>
      </c>
      <c r="L1445" s="184">
        <v>27.038799999999998</v>
      </c>
      <c r="M1445" s="184">
        <v>49.799700000000001</v>
      </c>
      <c r="N1445" s="184">
        <v>67.756399999999999</v>
      </c>
      <c r="O1445" s="184"/>
      <c r="P1445" s="184"/>
      <c r="Q1445" s="184">
        <v>95.197000000000003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44438</v>
      </c>
      <c r="E1446" s="184">
        <v>190.43209999999999</v>
      </c>
      <c r="F1446" s="184">
        <v>1.6173</v>
      </c>
      <c r="G1446" s="184">
        <v>1.6173</v>
      </c>
      <c r="H1446" s="184">
        <v>4.0320999999999998</v>
      </c>
      <c r="I1446" s="184">
        <v>2.3923999999999999</v>
      </c>
      <c r="J1446" s="184">
        <v>1.4699</v>
      </c>
      <c r="K1446" s="184">
        <v>14.488</v>
      </c>
      <c r="L1446" s="184">
        <v>23.56</v>
      </c>
      <c r="M1446" s="184">
        <v>43.339300000000001</v>
      </c>
      <c r="N1446" s="184">
        <v>62.806199999999997</v>
      </c>
      <c r="O1446" s="184">
        <v>18.793399999999998</v>
      </c>
      <c r="P1446" s="184">
        <v>15.3932</v>
      </c>
      <c r="Q1446" s="184">
        <v>21.062999999999999</v>
      </c>
      <c r="R1446" s="184">
        <v>40.991599999999998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44438</v>
      </c>
      <c r="E1447" s="184">
        <v>129.868916611343</v>
      </c>
      <c r="F1447" s="184">
        <v>1.6173</v>
      </c>
      <c r="G1447" s="184">
        <v>1.6173</v>
      </c>
      <c r="H1447" s="184">
        <v>4.0320999999999998</v>
      </c>
      <c r="I1447" s="184">
        <v>2.3923999999999999</v>
      </c>
      <c r="J1447" s="184">
        <v>1.4702</v>
      </c>
      <c r="K1447" s="184">
        <v>14.488300000000001</v>
      </c>
      <c r="L1447" s="184">
        <v>23.560600000000001</v>
      </c>
      <c r="M1447" s="184">
        <v>43.339799999999997</v>
      </c>
      <c r="N1447" s="184">
        <v>62.806800000000003</v>
      </c>
      <c r="O1447" s="184">
        <v>18.794699999999999</v>
      </c>
      <c r="P1447" s="184">
        <v>15.3942</v>
      </c>
      <c r="Q1447" s="184">
        <v>21.064499999999999</v>
      </c>
      <c r="R1447" s="184">
        <v>40.9938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44438</v>
      </c>
      <c r="E1448" s="184">
        <v>177.27699999999999</v>
      </c>
      <c r="F1448" s="184">
        <v>1.6099000000000001</v>
      </c>
      <c r="G1448" s="184">
        <v>1.6099000000000001</v>
      </c>
      <c r="H1448" s="184">
        <v>4.0126999999999997</v>
      </c>
      <c r="I1448" s="184">
        <v>2.3553000000000002</v>
      </c>
      <c r="J1448" s="184">
        <v>1.381</v>
      </c>
      <c r="K1448" s="184">
        <v>14.2074</v>
      </c>
      <c r="L1448" s="184">
        <v>22.969200000000001</v>
      </c>
      <c r="M1448" s="184">
        <v>42.333500000000001</v>
      </c>
      <c r="N1448" s="184">
        <v>61.277299999999997</v>
      </c>
      <c r="O1448" s="184">
        <v>17.7559</v>
      </c>
      <c r="P1448" s="184">
        <v>14.358700000000001</v>
      </c>
      <c r="Q1448" s="184">
        <v>16.2395</v>
      </c>
      <c r="R1448" s="184">
        <v>39.740499999999997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44438</v>
      </c>
      <c r="E1449" s="184">
        <v>194.552675955333</v>
      </c>
      <c r="F1449" s="184">
        <v>1.61</v>
      </c>
      <c r="G1449" s="184">
        <v>1.61</v>
      </c>
      <c r="H1449" s="184">
        <v>4.0128000000000004</v>
      </c>
      <c r="I1449" s="184">
        <v>2.3553000000000002</v>
      </c>
      <c r="J1449" s="184">
        <v>1.3811</v>
      </c>
      <c r="K1449" s="184">
        <v>14.2074</v>
      </c>
      <c r="L1449" s="184">
        <v>22.9695</v>
      </c>
      <c r="M1449" s="184">
        <v>42.333799999999997</v>
      </c>
      <c r="N1449" s="184">
        <v>61.277799999999999</v>
      </c>
      <c r="O1449" s="184">
        <v>17.756</v>
      </c>
      <c r="P1449" s="184">
        <v>14.3591</v>
      </c>
      <c r="Q1449" s="184">
        <v>18.5899</v>
      </c>
      <c r="R1449" s="184">
        <v>39.740600000000001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1.621075</v>
      </c>
      <c r="G1450" s="186">
        <v>1.621075</v>
      </c>
      <c r="H1450" s="186">
        <v>3.9131553571428568</v>
      </c>
      <c r="I1450" s="186">
        <v>1.9230303571428569</v>
      </c>
      <c r="J1450" s="186">
        <v>1.1636732142857145</v>
      </c>
      <c r="K1450" s="186">
        <v>12.664214285714284</v>
      </c>
      <c r="L1450" s="186">
        <v>22.854648148148154</v>
      </c>
      <c r="M1450" s="186">
        <v>43.570814814814824</v>
      </c>
      <c r="N1450" s="186">
        <v>60.426592592592577</v>
      </c>
      <c r="O1450" s="186">
        <v>17.199425000000002</v>
      </c>
      <c r="P1450" s="186">
        <v>15.788990909090904</v>
      </c>
      <c r="Q1450" s="186">
        <v>21.82135357142857</v>
      </c>
      <c r="R1450" s="186">
        <v>36.863908000000002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1.5707499999999999</v>
      </c>
      <c r="G1451" s="186">
        <v>1.5707499999999999</v>
      </c>
      <c r="H1451" s="186">
        <v>3.7993999999999999</v>
      </c>
      <c r="I1451" s="186">
        <v>1.9255499999999999</v>
      </c>
      <c r="J1451" s="186">
        <v>1.20455</v>
      </c>
      <c r="K1451" s="186">
        <v>12.39235</v>
      </c>
      <c r="L1451" s="186">
        <v>22.88495</v>
      </c>
      <c r="M1451" s="186">
        <v>43.158650000000002</v>
      </c>
      <c r="N1451" s="186">
        <v>60.067599999999999</v>
      </c>
      <c r="O1451" s="186">
        <v>17.709200000000003</v>
      </c>
      <c r="P1451" s="186">
        <v>15.588200000000001</v>
      </c>
      <c r="Q1451" s="186">
        <v>19.667450000000002</v>
      </c>
      <c r="R1451" s="186">
        <v>36.464700000000001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44438</v>
      </c>
      <c r="E1454" s="184">
        <v>289.77019999999999</v>
      </c>
      <c r="F1454" s="184">
        <v>3.7757999999999998</v>
      </c>
      <c r="G1454" s="184">
        <v>3.7757999999999998</v>
      </c>
      <c r="H1454" s="184">
        <v>4.2969999999999997</v>
      </c>
      <c r="I1454" s="184">
        <v>4.3463000000000003</v>
      </c>
      <c r="J1454" s="184">
        <v>4.1902999999999997</v>
      </c>
      <c r="K1454" s="184">
        <v>4.0671999999999997</v>
      </c>
      <c r="L1454" s="184">
        <v>4.1794000000000002</v>
      </c>
      <c r="M1454" s="184">
        <v>3.8906000000000001</v>
      </c>
      <c r="N1454" s="184">
        <v>4.1010999999999997</v>
      </c>
      <c r="O1454" s="184">
        <v>6.7222999999999997</v>
      </c>
      <c r="P1454" s="184">
        <v>6.8522999999999996</v>
      </c>
      <c r="Q1454" s="184">
        <v>6.9236000000000004</v>
      </c>
      <c r="R1454" s="184">
        <v>5.7043999999999997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44438</v>
      </c>
      <c r="E1455" s="184">
        <v>292.14069999999998</v>
      </c>
      <c r="F1455" s="184">
        <v>3.9035000000000002</v>
      </c>
      <c r="G1455" s="184">
        <v>3.9035000000000002</v>
      </c>
      <c r="H1455" s="184">
        <v>4.4212999999999996</v>
      </c>
      <c r="I1455" s="184">
        <v>4.4682000000000004</v>
      </c>
      <c r="J1455" s="184">
        <v>4.3068</v>
      </c>
      <c r="K1455" s="184">
        <v>4.1741000000000001</v>
      </c>
      <c r="L1455" s="184">
        <v>4.2797000000000001</v>
      </c>
      <c r="M1455" s="184">
        <v>3.9988999999999999</v>
      </c>
      <c r="N1455" s="184">
        <v>4.2142999999999997</v>
      </c>
      <c r="O1455" s="184">
        <v>6.8510999999999997</v>
      </c>
      <c r="P1455" s="184">
        <v>6.9756</v>
      </c>
      <c r="Q1455" s="184">
        <v>7.7809999999999997</v>
      </c>
      <c r="R1455" s="184">
        <v>5.8272000000000004</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44438</v>
      </c>
      <c r="E1456" s="184">
        <v>1125.7097000000001</v>
      </c>
      <c r="F1456" s="184">
        <v>4.2835999999999999</v>
      </c>
      <c r="G1456" s="184">
        <v>4.2835999999999999</v>
      </c>
      <c r="H1456" s="184">
        <v>4.3874000000000004</v>
      </c>
      <c r="I1456" s="184">
        <v>4.4561000000000002</v>
      </c>
      <c r="J1456" s="184">
        <v>4.2469999999999999</v>
      </c>
      <c r="K1456" s="184">
        <v>4.1120000000000001</v>
      </c>
      <c r="L1456" s="184">
        <v>4.1825000000000001</v>
      </c>
      <c r="M1456" s="184">
        <v>3.9502999999999999</v>
      </c>
      <c r="N1456" s="184">
        <v>4.1325000000000003</v>
      </c>
      <c r="O1456" s="184"/>
      <c r="P1456" s="184"/>
      <c r="Q1456" s="184">
        <v>5.8917000000000002</v>
      </c>
      <c r="R1456" s="184">
        <v>5.7160000000000002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44438</v>
      </c>
      <c r="E1457" s="184">
        <v>1122.2619</v>
      </c>
      <c r="F1457" s="184">
        <v>4.1254</v>
      </c>
      <c r="G1457" s="184">
        <v>4.1254</v>
      </c>
      <c r="H1457" s="184">
        <v>4.2286999999999999</v>
      </c>
      <c r="I1457" s="184">
        <v>4.2975000000000003</v>
      </c>
      <c r="J1457" s="184">
        <v>4.0944000000000003</v>
      </c>
      <c r="K1457" s="184">
        <v>3.9599000000000002</v>
      </c>
      <c r="L1457" s="184">
        <v>4.0163000000000002</v>
      </c>
      <c r="M1457" s="184">
        <v>3.7877999999999998</v>
      </c>
      <c r="N1457" s="184">
        <v>3.9714</v>
      </c>
      <c r="O1457" s="184"/>
      <c r="P1457" s="184"/>
      <c r="Q1457" s="184">
        <v>5.7347000000000001</v>
      </c>
      <c r="R1457" s="184">
        <v>5.5593000000000004</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44438</v>
      </c>
      <c r="E1458" s="184">
        <v>1104.9603</v>
      </c>
      <c r="F1458" s="184">
        <v>3.6743999999999999</v>
      </c>
      <c r="G1458" s="184">
        <v>3.6743999999999999</v>
      </c>
      <c r="H1458" s="184">
        <v>3.8908999999999998</v>
      </c>
      <c r="I1458" s="184">
        <v>3.7016</v>
      </c>
      <c r="J1458" s="184">
        <v>3.7305000000000001</v>
      </c>
      <c r="K1458" s="184">
        <v>3.1949999999999998</v>
      </c>
      <c r="L1458" s="184">
        <v>3.0834000000000001</v>
      </c>
      <c r="M1458" s="184">
        <v>3.0110999999999999</v>
      </c>
      <c r="N1458" s="184">
        <v>3.1633</v>
      </c>
      <c r="O1458" s="184"/>
      <c r="P1458" s="184"/>
      <c r="Q1458" s="184">
        <v>4.6413000000000002</v>
      </c>
      <c r="R1458" s="184">
        <v>4.1982999999999997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44438</v>
      </c>
      <c r="E1459" s="184">
        <v>1097.5977</v>
      </c>
      <c r="F1459" s="184">
        <v>3.3839999999999999</v>
      </c>
      <c r="G1459" s="184">
        <v>3.3839999999999999</v>
      </c>
      <c r="H1459" s="184">
        <v>3.6006</v>
      </c>
      <c r="I1459" s="184">
        <v>3.4110999999999998</v>
      </c>
      <c r="J1459" s="184">
        <v>3.4396</v>
      </c>
      <c r="K1459" s="184">
        <v>2.9106999999999998</v>
      </c>
      <c r="L1459" s="184">
        <v>2.7867000000000002</v>
      </c>
      <c r="M1459" s="184">
        <v>2.7052999999999998</v>
      </c>
      <c r="N1459" s="184">
        <v>2.8338999999999999</v>
      </c>
      <c r="O1459" s="184"/>
      <c r="P1459" s="184"/>
      <c r="Q1459" s="184">
        <v>4.3238000000000003</v>
      </c>
      <c r="R1459" s="184">
        <v>3.8818000000000001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44438</v>
      </c>
      <c r="E1460" s="184">
        <v>42.8476</v>
      </c>
      <c r="F1460" s="184">
        <v>3.4367999999999999</v>
      </c>
      <c r="G1460" s="184">
        <v>3.4367999999999999</v>
      </c>
      <c r="H1460" s="184">
        <v>3.7021000000000002</v>
      </c>
      <c r="I1460" s="184">
        <v>4.3632999999999997</v>
      </c>
      <c r="J1460" s="184">
        <v>4.2</v>
      </c>
      <c r="K1460" s="184">
        <v>4.1638999999999999</v>
      </c>
      <c r="L1460" s="184">
        <v>4.45</v>
      </c>
      <c r="M1460" s="184">
        <v>3.9481000000000002</v>
      </c>
      <c r="N1460" s="184">
        <v>3.9687000000000001</v>
      </c>
      <c r="O1460" s="184">
        <v>6.4942000000000002</v>
      </c>
      <c r="P1460" s="184">
        <v>6.4927000000000001</v>
      </c>
      <c r="Q1460" s="184">
        <v>7.3495999999999997</v>
      </c>
      <c r="R1460" s="184">
        <v>5.3869999999999996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44438</v>
      </c>
      <c r="E1461" s="184">
        <v>41.9617</v>
      </c>
      <c r="F1461" s="184">
        <v>3.2193000000000001</v>
      </c>
      <c r="G1461" s="184">
        <v>3.2193000000000001</v>
      </c>
      <c r="H1461" s="184">
        <v>3.4817</v>
      </c>
      <c r="I1461" s="184">
        <v>4.1422999999999996</v>
      </c>
      <c r="J1461" s="184">
        <v>3.9782000000000002</v>
      </c>
      <c r="K1461" s="184">
        <v>3.9419</v>
      </c>
      <c r="L1461" s="184">
        <v>4.2331000000000003</v>
      </c>
      <c r="M1461" s="184">
        <v>3.7191000000000001</v>
      </c>
      <c r="N1461" s="184">
        <v>3.7410999999999999</v>
      </c>
      <c r="O1461" s="184">
        <v>6.2488000000000001</v>
      </c>
      <c r="P1461" s="184">
        <v>6.2397</v>
      </c>
      <c r="Q1461" s="184">
        <v>6.7579000000000002</v>
      </c>
      <c r="R1461" s="184">
        <v>5.1553000000000004</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44438</v>
      </c>
      <c r="E1462" s="184">
        <v>24.751999999999999</v>
      </c>
      <c r="F1462" s="184">
        <v>4.032</v>
      </c>
      <c r="G1462" s="184">
        <v>4.032</v>
      </c>
      <c r="H1462" s="184">
        <v>3.7524999999999999</v>
      </c>
      <c r="I1462" s="184">
        <v>4.0498000000000003</v>
      </c>
      <c r="J1462" s="184">
        <v>4.2248999999999999</v>
      </c>
      <c r="K1462" s="184">
        <v>3.9923000000000002</v>
      </c>
      <c r="L1462" s="184">
        <v>4.0119999999999996</v>
      </c>
      <c r="M1462" s="184">
        <v>3.7166000000000001</v>
      </c>
      <c r="N1462" s="184">
        <v>3.8090000000000002</v>
      </c>
      <c r="O1462" s="184">
        <v>9.2416999999999998</v>
      </c>
      <c r="P1462" s="184">
        <v>7.2230999999999996</v>
      </c>
      <c r="Q1462" s="184">
        <v>8.0099</v>
      </c>
      <c r="R1462" s="184">
        <v>5.7184999999999997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44438</v>
      </c>
      <c r="E1463" s="184">
        <v>19.745699999999999</v>
      </c>
      <c r="F1463" s="184">
        <v>3.2048999999999999</v>
      </c>
      <c r="G1463" s="184">
        <v>3.2048999999999999</v>
      </c>
      <c r="H1463" s="184">
        <v>2.9857</v>
      </c>
      <c r="I1463" s="184">
        <v>3.2888000000000002</v>
      </c>
      <c r="J1463" s="184">
        <v>3.4087000000000001</v>
      </c>
      <c r="K1463" s="184">
        <v>3.2101000000000002</v>
      </c>
      <c r="L1463" s="184">
        <v>3.2222</v>
      </c>
      <c r="M1463" s="184">
        <v>2.9167000000000001</v>
      </c>
      <c r="N1463" s="184">
        <v>3.0087000000000002</v>
      </c>
      <c r="O1463" s="184">
        <v>8.4124999999999996</v>
      </c>
      <c r="P1463" s="184">
        <v>6.6798999999999999</v>
      </c>
      <c r="Q1463" s="184">
        <v>5.2938000000000001</v>
      </c>
      <c r="R1463" s="184">
        <v>4.9062999999999999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44438</v>
      </c>
      <c r="E1464" s="184">
        <v>23.071300000000001</v>
      </c>
      <c r="F1464" s="184">
        <v>3.2705000000000002</v>
      </c>
      <c r="G1464" s="184">
        <v>3.2705000000000002</v>
      </c>
      <c r="H1464" s="184">
        <v>3.0076000000000001</v>
      </c>
      <c r="I1464" s="184">
        <v>3.2995000000000001</v>
      </c>
      <c r="J1464" s="184">
        <v>3.4087000000000001</v>
      </c>
      <c r="K1464" s="184">
        <v>3.2141000000000002</v>
      </c>
      <c r="L1464" s="184">
        <v>3.2235999999999998</v>
      </c>
      <c r="M1464" s="184">
        <v>2.9169</v>
      </c>
      <c r="N1464" s="184">
        <v>3.0084</v>
      </c>
      <c r="O1464" s="184">
        <v>8.4120000000000008</v>
      </c>
      <c r="P1464" s="184">
        <v>6.4579000000000004</v>
      </c>
      <c r="Q1464" s="184">
        <v>6.5465999999999998</v>
      </c>
      <c r="R1464" s="184">
        <v>4.9059999999999997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44438</v>
      </c>
      <c r="E1465" s="184">
        <v>39.552199999999999</v>
      </c>
      <c r="F1465" s="184">
        <v>3.3538999999999999</v>
      </c>
      <c r="G1465" s="184">
        <v>3.3538999999999999</v>
      </c>
      <c r="H1465" s="184">
        <v>3.4695</v>
      </c>
      <c r="I1465" s="184">
        <v>4.0899000000000001</v>
      </c>
      <c r="J1465" s="184">
        <v>3.9906000000000001</v>
      </c>
      <c r="K1465" s="184">
        <v>3.8788999999999998</v>
      </c>
      <c r="L1465" s="184">
        <v>3.9125999999999999</v>
      </c>
      <c r="M1465" s="184">
        <v>3.6111</v>
      </c>
      <c r="N1465" s="184">
        <v>3.7027999999999999</v>
      </c>
      <c r="O1465" s="184">
        <v>6.5434999999999999</v>
      </c>
      <c r="P1465" s="184">
        <v>6.8079999999999998</v>
      </c>
      <c r="Q1465" s="184">
        <v>7.2821999999999996</v>
      </c>
      <c r="R1465" s="184">
        <v>5.3653000000000004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44438</v>
      </c>
      <c r="E1466" s="184">
        <v>40.616599999999998</v>
      </c>
      <c r="F1466" s="184">
        <v>3.5057</v>
      </c>
      <c r="G1466" s="184">
        <v>3.5057</v>
      </c>
      <c r="H1466" s="184">
        <v>3.6356000000000002</v>
      </c>
      <c r="I1466" s="184">
        <v>4.2584999999999997</v>
      </c>
      <c r="J1466" s="184">
        <v>4.16</v>
      </c>
      <c r="K1466" s="184">
        <v>4.0454999999999997</v>
      </c>
      <c r="L1466" s="184">
        <v>4.0773999999999999</v>
      </c>
      <c r="M1466" s="184">
        <v>3.7732000000000001</v>
      </c>
      <c r="N1466" s="184">
        <v>3.8650000000000002</v>
      </c>
      <c r="O1466" s="184">
        <v>6.7103000000000002</v>
      </c>
      <c r="P1466" s="184">
        <v>6.9850000000000003</v>
      </c>
      <c r="Q1466" s="184">
        <v>7.9306999999999999</v>
      </c>
      <c r="R1466" s="184">
        <v>5.5294999999999996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44438</v>
      </c>
      <c r="E1467" s="184">
        <v>4492.0549000000001</v>
      </c>
      <c r="F1467" s="184">
        <v>3.8993000000000002</v>
      </c>
      <c r="G1467" s="184">
        <v>3.8993000000000002</v>
      </c>
      <c r="H1467" s="184">
        <v>4.2809999999999997</v>
      </c>
      <c r="I1467" s="184">
        <v>4.3068999999999997</v>
      </c>
      <c r="J1467" s="184">
        <v>4.1497000000000002</v>
      </c>
      <c r="K1467" s="184">
        <v>3.9937</v>
      </c>
      <c r="L1467" s="184">
        <v>4.1658999999999997</v>
      </c>
      <c r="M1467" s="184">
        <v>3.8148</v>
      </c>
      <c r="N1467" s="184">
        <v>3.9500999999999999</v>
      </c>
      <c r="O1467" s="184">
        <v>6.6231999999999998</v>
      </c>
      <c r="P1467" s="184">
        <v>6.6558999999999999</v>
      </c>
      <c r="Q1467" s="184">
        <v>7.1226000000000003</v>
      </c>
      <c r="R1467" s="184">
        <v>5.6478999999999999</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44438</v>
      </c>
      <c r="E1468" s="184">
        <v>4550.9193999999998</v>
      </c>
      <c r="F1468" s="184">
        <v>4.0392999999999999</v>
      </c>
      <c r="G1468" s="184">
        <v>4.0392999999999999</v>
      </c>
      <c r="H1468" s="184">
        <v>4.4211</v>
      </c>
      <c r="I1468" s="184">
        <v>4.4465000000000003</v>
      </c>
      <c r="J1468" s="184">
        <v>4.2899000000000003</v>
      </c>
      <c r="K1468" s="184">
        <v>4.1353</v>
      </c>
      <c r="L1468" s="184">
        <v>4.3087999999999997</v>
      </c>
      <c r="M1468" s="184">
        <v>3.9588999999999999</v>
      </c>
      <c r="N1468" s="184">
        <v>4.0952000000000002</v>
      </c>
      <c r="O1468" s="184">
        <v>6.8109000000000002</v>
      </c>
      <c r="P1468" s="184">
        <v>6.8539000000000003</v>
      </c>
      <c r="Q1468" s="184">
        <v>7.6647999999999996</v>
      </c>
      <c r="R1468" s="184">
        <v>5.8208000000000002</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44438</v>
      </c>
      <c r="E1469" s="184">
        <v>297.78370000000001</v>
      </c>
      <c r="F1469" s="184">
        <v>4.1238999999999999</v>
      </c>
      <c r="G1469" s="184">
        <v>4.1238999999999999</v>
      </c>
      <c r="H1469" s="184">
        <v>4.9005000000000001</v>
      </c>
      <c r="I1469" s="184">
        <v>4.4527999999999999</v>
      </c>
      <c r="J1469" s="184">
        <v>4.1045999999999996</v>
      </c>
      <c r="K1469" s="184">
        <v>3.8940999999999999</v>
      </c>
      <c r="L1469" s="184">
        <v>3.9948000000000001</v>
      </c>
      <c r="M1469" s="184">
        <v>3.7246000000000001</v>
      </c>
      <c r="N1469" s="184">
        <v>3.8923999999999999</v>
      </c>
      <c r="O1469" s="184">
        <v>6.4470999999999998</v>
      </c>
      <c r="P1469" s="184">
        <v>6.6444999999999999</v>
      </c>
      <c r="Q1469" s="184">
        <v>7.2984</v>
      </c>
      <c r="R1469" s="184">
        <v>5.4635999999999996</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44438</v>
      </c>
      <c r="E1470" s="184">
        <v>300.17590000000001</v>
      </c>
      <c r="F1470" s="184">
        <v>4.2451999999999996</v>
      </c>
      <c r="G1470" s="184">
        <v>4.2451999999999996</v>
      </c>
      <c r="H1470" s="184">
        <v>5.0198</v>
      </c>
      <c r="I1470" s="184">
        <v>4.5738000000000003</v>
      </c>
      <c r="J1470" s="184">
        <v>4.2253999999999996</v>
      </c>
      <c r="K1470" s="184">
        <v>4.0152999999999999</v>
      </c>
      <c r="L1470" s="184">
        <v>4.1172000000000004</v>
      </c>
      <c r="M1470" s="184">
        <v>3.8479999999999999</v>
      </c>
      <c r="N1470" s="184">
        <v>4.0171999999999999</v>
      </c>
      <c r="O1470" s="184">
        <v>6.5740999999999996</v>
      </c>
      <c r="P1470" s="184">
        <v>6.7648000000000001</v>
      </c>
      <c r="Q1470" s="184">
        <v>7.6147</v>
      </c>
      <c r="R1470" s="184">
        <v>5.5891000000000002</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44438</v>
      </c>
      <c r="E1471" s="184">
        <v>34.169899999999998</v>
      </c>
      <c r="F1471" s="184">
        <v>4.1317000000000004</v>
      </c>
      <c r="G1471" s="184">
        <v>4.1317000000000004</v>
      </c>
      <c r="H1471" s="184">
        <v>3.8330000000000002</v>
      </c>
      <c r="I1471" s="184">
        <v>3.9784999999999999</v>
      </c>
      <c r="J1471" s="184">
        <v>3.9413</v>
      </c>
      <c r="K1471" s="184">
        <v>3.7530000000000001</v>
      </c>
      <c r="L1471" s="184">
        <v>3.9255</v>
      </c>
      <c r="M1471" s="184">
        <v>3.6570999999999998</v>
      </c>
      <c r="N1471" s="184">
        <v>3.7338</v>
      </c>
      <c r="O1471" s="184">
        <v>6.117</v>
      </c>
      <c r="P1471" s="184">
        <v>6.3876999999999997</v>
      </c>
      <c r="Q1471" s="184">
        <v>7.5491999999999999</v>
      </c>
      <c r="R1471" s="184">
        <v>5.2588999999999997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44438</v>
      </c>
      <c r="E1472" s="184">
        <v>32.305900000000001</v>
      </c>
      <c r="F1472" s="184">
        <v>3.4658000000000002</v>
      </c>
      <c r="G1472" s="184">
        <v>3.4658000000000002</v>
      </c>
      <c r="H1472" s="184">
        <v>3.1654</v>
      </c>
      <c r="I1472" s="184">
        <v>3.3148</v>
      </c>
      <c r="J1472" s="184">
        <v>3.2746</v>
      </c>
      <c r="K1472" s="184">
        <v>3.0735000000000001</v>
      </c>
      <c r="L1472" s="184">
        <v>3.2378</v>
      </c>
      <c r="M1472" s="184">
        <v>2.9485999999999999</v>
      </c>
      <c r="N1472" s="184">
        <v>3.0017999999999998</v>
      </c>
      <c r="O1472" s="184">
        <v>5.3539000000000003</v>
      </c>
      <c r="P1472" s="184">
        <v>5.6860999999999997</v>
      </c>
      <c r="Q1472" s="184">
        <v>6.5285000000000002</v>
      </c>
      <c r="R1472" s="184">
        <v>4.4828999999999999</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44438</v>
      </c>
      <c r="E1475" s="184">
        <v>2429.6028000000001</v>
      </c>
      <c r="F1475" s="184">
        <v>2.9137</v>
      </c>
      <c r="G1475" s="184">
        <v>2.9137</v>
      </c>
      <c r="H1475" s="184">
        <v>3.5886999999999998</v>
      </c>
      <c r="I1475" s="184">
        <v>4.1444000000000001</v>
      </c>
      <c r="J1475" s="184">
        <v>3.8957000000000002</v>
      </c>
      <c r="K1475" s="184">
        <v>3.722</v>
      </c>
      <c r="L1475" s="184">
        <v>4.0434000000000001</v>
      </c>
      <c r="M1475" s="184">
        <v>3.6374</v>
      </c>
      <c r="N1475" s="184">
        <v>3.6989999999999998</v>
      </c>
      <c r="O1475" s="184">
        <v>5.9466000000000001</v>
      </c>
      <c r="P1475" s="184">
        <v>6.3436000000000003</v>
      </c>
      <c r="Q1475" s="184">
        <v>7.6692</v>
      </c>
      <c r="R1475" s="184">
        <v>5.1334999999999997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44438</v>
      </c>
      <c r="E1476" s="184">
        <v>2486.9041000000002</v>
      </c>
      <c r="F1476" s="184">
        <v>3.2650000000000001</v>
      </c>
      <c r="G1476" s="184">
        <v>3.2650000000000001</v>
      </c>
      <c r="H1476" s="184">
        <v>3.9392999999999998</v>
      </c>
      <c r="I1476" s="184">
        <v>4.4954000000000001</v>
      </c>
      <c r="J1476" s="184">
        <v>4.2470999999999997</v>
      </c>
      <c r="K1476" s="184">
        <v>4.0754999999999999</v>
      </c>
      <c r="L1476" s="184">
        <v>4.4013999999999998</v>
      </c>
      <c r="M1476" s="184">
        <v>3.9977999999999998</v>
      </c>
      <c r="N1476" s="184">
        <v>4.0628000000000002</v>
      </c>
      <c r="O1476" s="184">
        <v>6.2633999999999999</v>
      </c>
      <c r="P1476" s="184">
        <v>6.6420000000000003</v>
      </c>
      <c r="Q1476" s="184">
        <v>8.0297000000000001</v>
      </c>
      <c r="R1476" s="184">
        <v>5.4752999999999998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44438</v>
      </c>
      <c r="E1479" s="184">
        <v>3522.0378000000001</v>
      </c>
      <c r="F1479" s="184">
        <v>3.9714999999999998</v>
      </c>
      <c r="G1479" s="184">
        <v>3.9714999999999998</v>
      </c>
      <c r="H1479" s="184">
        <v>3.9201000000000001</v>
      </c>
      <c r="I1479" s="184">
        <v>4.2183999999999999</v>
      </c>
      <c r="J1479" s="184">
        <v>4.0350000000000001</v>
      </c>
      <c r="K1479" s="184">
        <v>3.9529999999999998</v>
      </c>
      <c r="L1479" s="184">
        <v>3.9443999999999999</v>
      </c>
      <c r="M1479" s="184">
        <v>3.69</v>
      </c>
      <c r="N1479" s="184">
        <v>3.9070999999999998</v>
      </c>
      <c r="O1479" s="184">
        <v>6.3205</v>
      </c>
      <c r="P1479" s="184">
        <v>6.5693000000000001</v>
      </c>
      <c r="Q1479" s="184">
        <v>7.1862000000000004</v>
      </c>
      <c r="R1479" s="184">
        <v>5.1858000000000004</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44438</v>
      </c>
      <c r="E1480" s="184">
        <v>3540.2921999999999</v>
      </c>
      <c r="F1480" s="184">
        <v>4.0452000000000004</v>
      </c>
      <c r="G1480" s="184">
        <v>4.0452000000000004</v>
      </c>
      <c r="H1480" s="184">
        <v>3.9937</v>
      </c>
      <c r="I1480" s="184">
        <v>4.2923999999999998</v>
      </c>
      <c r="J1480" s="184">
        <v>4.1096000000000004</v>
      </c>
      <c r="K1480" s="184">
        <v>4.0279999999999996</v>
      </c>
      <c r="L1480" s="184">
        <v>4.0279999999999996</v>
      </c>
      <c r="M1480" s="184">
        <v>3.7816000000000001</v>
      </c>
      <c r="N1480" s="184">
        <v>3.9984000000000002</v>
      </c>
      <c r="O1480" s="184">
        <v>6.4044999999999996</v>
      </c>
      <c r="P1480" s="184">
        <v>6.6412000000000004</v>
      </c>
      <c r="Q1480" s="184">
        <v>7.5639000000000003</v>
      </c>
      <c r="R1480" s="184">
        <v>5.2808999999999999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44438</v>
      </c>
      <c r="E1481" s="184">
        <v>32.652467376631201</v>
      </c>
      <c r="F1481" s="184">
        <v>3.5779000000000001</v>
      </c>
      <c r="G1481" s="184">
        <v>3.5779000000000001</v>
      </c>
      <c r="H1481" s="184">
        <v>4.2190000000000003</v>
      </c>
      <c r="I1481" s="184">
        <v>4.2691999999999997</v>
      </c>
      <c r="J1481" s="184">
        <v>4.0377999999999998</v>
      </c>
      <c r="K1481" s="184">
        <v>3.6368</v>
      </c>
      <c r="L1481" s="184">
        <v>3.4798</v>
      </c>
      <c r="M1481" s="184">
        <v>3.3178999999999998</v>
      </c>
      <c r="N1481" s="184">
        <v>3.5217000000000001</v>
      </c>
      <c r="O1481" s="184">
        <v>6.5137</v>
      </c>
      <c r="P1481" s="184">
        <v>7.1612999999999998</v>
      </c>
      <c r="Q1481" s="184">
        <v>7.9383999999999997</v>
      </c>
      <c r="R1481" s="184">
        <v>6.1414999999999997</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44438</v>
      </c>
      <c r="E1482" s="184">
        <v>31.544022798860102</v>
      </c>
      <c r="F1482" s="184">
        <v>3.0670000000000002</v>
      </c>
      <c r="G1482" s="184">
        <v>3.0670000000000002</v>
      </c>
      <c r="H1482" s="184">
        <v>3.7218</v>
      </c>
      <c r="I1482" s="184">
        <v>3.7841</v>
      </c>
      <c r="J1482" s="184">
        <v>3.5489999999999999</v>
      </c>
      <c r="K1482" s="184">
        <v>3.1513</v>
      </c>
      <c r="L1482" s="184">
        <v>2.9914000000000001</v>
      </c>
      <c r="M1482" s="184">
        <v>2.8279999999999998</v>
      </c>
      <c r="N1482" s="184">
        <v>3.0270999999999999</v>
      </c>
      <c r="O1482" s="184">
        <v>6.0095999999999998</v>
      </c>
      <c r="P1482" s="184">
        <v>6.6403999999999996</v>
      </c>
      <c r="Q1482" s="184">
        <v>7.4124999999999996</v>
      </c>
      <c r="R1482" s="184">
        <v>5.6322999999999999</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44438</v>
      </c>
      <c r="E1483" s="184">
        <v>3247.5693000000001</v>
      </c>
      <c r="F1483" s="184">
        <v>3.7153</v>
      </c>
      <c r="G1483" s="184">
        <v>3.7153</v>
      </c>
      <c r="H1483" s="184">
        <v>3.5878999999999999</v>
      </c>
      <c r="I1483" s="184">
        <v>3.9952000000000001</v>
      </c>
      <c r="J1483" s="184">
        <v>4.0210999999999997</v>
      </c>
      <c r="K1483" s="184">
        <v>3.9588999999999999</v>
      </c>
      <c r="L1483" s="184">
        <v>4.0077999999999996</v>
      </c>
      <c r="M1483" s="184">
        <v>3.8277999999999999</v>
      </c>
      <c r="N1483" s="184">
        <v>4.0007999999999999</v>
      </c>
      <c r="O1483" s="184">
        <v>6.5007000000000001</v>
      </c>
      <c r="P1483" s="184">
        <v>6.6811999999999996</v>
      </c>
      <c r="Q1483" s="184">
        <v>7.5326000000000004</v>
      </c>
      <c r="R1483" s="184">
        <v>5.4063999999999997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44438</v>
      </c>
      <c r="E1484" s="184">
        <v>3273.9771000000001</v>
      </c>
      <c r="F1484" s="184">
        <v>3.8157999999999999</v>
      </c>
      <c r="G1484" s="184">
        <v>3.8157999999999999</v>
      </c>
      <c r="H1484" s="184">
        <v>3.6882999999999999</v>
      </c>
      <c r="I1484" s="184">
        <v>4.0956000000000001</v>
      </c>
      <c r="J1484" s="184">
        <v>4.1215000000000002</v>
      </c>
      <c r="K1484" s="184">
        <v>4.0599999999999996</v>
      </c>
      <c r="L1484" s="184">
        <v>4.1097999999999999</v>
      </c>
      <c r="M1484" s="184">
        <v>3.9306999999999999</v>
      </c>
      <c r="N1484" s="184">
        <v>4.1048999999999998</v>
      </c>
      <c r="O1484" s="184">
        <v>6.6071999999999997</v>
      </c>
      <c r="P1484" s="184">
        <v>6.7880000000000003</v>
      </c>
      <c r="Q1484" s="184">
        <v>7.6368999999999998</v>
      </c>
      <c r="R1484" s="184">
        <v>5.5117000000000003</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44438</v>
      </c>
      <c r="E1485" s="184">
        <v>1070.3362999999999</v>
      </c>
      <c r="F1485" s="184">
        <v>3.4258999999999999</v>
      </c>
      <c r="G1485" s="184">
        <v>3.4258999999999999</v>
      </c>
      <c r="H1485" s="184">
        <v>4.3964999999999996</v>
      </c>
      <c r="I1485" s="184">
        <v>5.0021000000000004</v>
      </c>
      <c r="J1485" s="184">
        <v>4.7138999999999998</v>
      </c>
      <c r="K1485" s="184">
        <v>4.2290000000000001</v>
      </c>
      <c r="L1485" s="184">
        <v>3.9542000000000002</v>
      </c>
      <c r="M1485" s="184">
        <v>3.7747000000000002</v>
      </c>
      <c r="N1485" s="184">
        <v>3.9289000000000001</v>
      </c>
      <c r="O1485" s="184"/>
      <c r="P1485" s="184"/>
      <c r="Q1485" s="184">
        <v>4.6839000000000004</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44438</v>
      </c>
      <c r="E1486" s="184">
        <v>1056.6119000000001</v>
      </c>
      <c r="F1486" s="184">
        <v>2.5522</v>
      </c>
      <c r="G1486" s="184">
        <v>2.5522</v>
      </c>
      <c r="H1486" s="184">
        <v>3.5175000000000001</v>
      </c>
      <c r="I1486" s="184">
        <v>4.1195000000000004</v>
      </c>
      <c r="J1486" s="184">
        <v>3.8285999999999998</v>
      </c>
      <c r="K1486" s="184">
        <v>3.3281000000000001</v>
      </c>
      <c r="L1486" s="184">
        <v>3.0449000000000002</v>
      </c>
      <c r="M1486" s="184">
        <v>2.8652000000000002</v>
      </c>
      <c r="N1486" s="184">
        <v>3.0074999999999998</v>
      </c>
      <c r="O1486" s="184"/>
      <c r="P1486" s="184"/>
      <c r="Q1486" s="184">
        <v>3.778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44438</v>
      </c>
      <c r="E1489" s="184">
        <v>34.765799999999999</v>
      </c>
      <c r="F1489" s="184">
        <v>3.6406999999999998</v>
      </c>
      <c r="G1489" s="184">
        <v>3.6406999999999998</v>
      </c>
      <c r="H1489" s="184">
        <v>4.0227000000000004</v>
      </c>
      <c r="I1489" s="184">
        <v>4.2263999999999999</v>
      </c>
      <c r="J1489" s="184">
        <v>4.16</v>
      </c>
      <c r="K1489" s="184">
        <v>4.0274999999999999</v>
      </c>
      <c r="L1489" s="184">
        <v>4.1303999999999998</v>
      </c>
      <c r="M1489" s="184">
        <v>3.9060999999999999</v>
      </c>
      <c r="N1489" s="184">
        <v>4.1181000000000001</v>
      </c>
      <c r="O1489" s="184">
        <v>6.7034000000000002</v>
      </c>
      <c r="P1489" s="184">
        <v>6.9766000000000004</v>
      </c>
      <c r="Q1489" s="184">
        <v>7.9858000000000002</v>
      </c>
      <c r="R1489" s="184">
        <v>5.6424000000000003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44438</v>
      </c>
      <c r="E1490" s="184">
        <v>33.040900000000001</v>
      </c>
      <c r="F1490" s="184">
        <v>3.0939000000000001</v>
      </c>
      <c r="G1490" s="184">
        <v>3.0939000000000001</v>
      </c>
      <c r="H1490" s="184">
        <v>3.4742000000000002</v>
      </c>
      <c r="I1490" s="184">
        <v>3.6907999999999999</v>
      </c>
      <c r="J1490" s="184">
        <v>3.6208999999999998</v>
      </c>
      <c r="K1490" s="184">
        <v>3.4897</v>
      </c>
      <c r="L1490" s="184">
        <v>3.5908000000000002</v>
      </c>
      <c r="M1490" s="184">
        <v>3.3984000000000001</v>
      </c>
      <c r="N1490" s="184">
        <v>3.5819000000000001</v>
      </c>
      <c r="O1490" s="184">
        <v>6.0911999999999997</v>
      </c>
      <c r="P1490" s="184">
        <v>6.3052999999999999</v>
      </c>
      <c r="Q1490" s="184">
        <v>7.2218999999999998</v>
      </c>
      <c r="R1490" s="184">
        <v>5.0667</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44438</v>
      </c>
      <c r="E1491" s="184">
        <v>11.8856</v>
      </c>
      <c r="F1491" s="184">
        <v>3.6861999999999999</v>
      </c>
      <c r="G1491" s="184">
        <v>3.6861999999999999</v>
      </c>
      <c r="H1491" s="184">
        <v>3.6438000000000001</v>
      </c>
      <c r="I1491" s="184">
        <v>3.6551999999999998</v>
      </c>
      <c r="J1491" s="184">
        <v>3.7265999999999999</v>
      </c>
      <c r="K1491" s="184">
        <v>3.6838000000000002</v>
      </c>
      <c r="L1491" s="184">
        <v>3.6175000000000002</v>
      </c>
      <c r="M1491" s="184">
        <v>3.5076000000000001</v>
      </c>
      <c r="N1491" s="184">
        <v>3.5794000000000001</v>
      </c>
      <c r="O1491" s="184"/>
      <c r="P1491" s="184"/>
      <c r="Q1491" s="184">
        <v>6.0754999999999999</v>
      </c>
      <c r="R1491" s="184">
        <v>4.9108999999999998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44438</v>
      </c>
      <c r="E1492" s="184">
        <v>11.8521</v>
      </c>
      <c r="F1492" s="184">
        <v>3.5939999999999999</v>
      </c>
      <c r="G1492" s="184">
        <v>3.5939999999999999</v>
      </c>
      <c r="H1492" s="184">
        <v>3.5659999999999998</v>
      </c>
      <c r="I1492" s="184">
        <v>3.5565000000000002</v>
      </c>
      <c r="J1492" s="184">
        <v>3.6372</v>
      </c>
      <c r="K1492" s="184">
        <v>3.5941999999999998</v>
      </c>
      <c r="L1492" s="184">
        <v>3.5432999999999999</v>
      </c>
      <c r="M1492" s="184">
        <v>3.4272999999999998</v>
      </c>
      <c r="N1492" s="184">
        <v>3.4952999999999999</v>
      </c>
      <c r="O1492" s="184"/>
      <c r="P1492" s="184"/>
      <c r="Q1492" s="184">
        <v>5.9733999999999998</v>
      </c>
      <c r="R1492" s="184">
        <v>4.8319999999999999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44438</v>
      </c>
      <c r="E1493" s="184">
        <v>3736.2361999999998</v>
      </c>
      <c r="F1493" s="184">
        <v>3.7707999999999999</v>
      </c>
      <c r="G1493" s="184">
        <v>3.7707999999999999</v>
      </c>
      <c r="H1493" s="184">
        <v>4.1189999999999998</v>
      </c>
      <c r="I1493" s="184">
        <v>4.4405999999999999</v>
      </c>
      <c r="J1493" s="184">
        <v>4.3821000000000003</v>
      </c>
      <c r="K1493" s="184">
        <v>4.3152999999999997</v>
      </c>
      <c r="L1493" s="184">
        <v>4.5473999999999997</v>
      </c>
      <c r="M1493" s="184">
        <v>4.2100999999999997</v>
      </c>
      <c r="N1493" s="184">
        <v>4.4012000000000002</v>
      </c>
      <c r="O1493" s="184">
        <v>4.1417000000000002</v>
      </c>
      <c r="P1493" s="184">
        <v>5.3007999999999997</v>
      </c>
      <c r="Q1493" s="184">
        <v>6.7511999999999999</v>
      </c>
      <c r="R1493" s="184">
        <v>5.7934000000000001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44438</v>
      </c>
      <c r="E1494" s="184">
        <v>3703.0868999999998</v>
      </c>
      <c r="F1494" s="184">
        <v>3.5583</v>
      </c>
      <c r="G1494" s="184">
        <v>3.5583</v>
      </c>
      <c r="H1494" s="184">
        <v>3.8904999999999998</v>
      </c>
      <c r="I1494" s="184">
        <v>4.2135999999999996</v>
      </c>
      <c r="J1494" s="184">
        <v>4.1734999999999998</v>
      </c>
      <c r="K1494" s="184">
        <v>4.1321000000000003</v>
      </c>
      <c r="L1494" s="184">
        <v>4.3587999999999996</v>
      </c>
      <c r="M1494" s="184">
        <v>4.0141999999999998</v>
      </c>
      <c r="N1494" s="184">
        <v>4.1985999999999999</v>
      </c>
      <c r="O1494" s="184">
        <v>3.9723999999999999</v>
      </c>
      <c r="P1494" s="184">
        <v>5.1721000000000004</v>
      </c>
      <c r="Q1494" s="184">
        <v>6.8037000000000001</v>
      </c>
      <c r="R1494" s="184">
        <v>5.6162999999999998</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44438</v>
      </c>
      <c r="E1495" s="184">
        <v>2434.5425</v>
      </c>
      <c r="F1495" s="184">
        <v>4.0753000000000004</v>
      </c>
      <c r="G1495" s="184">
        <v>4.0753000000000004</v>
      </c>
      <c r="H1495" s="184">
        <v>3.9062999999999999</v>
      </c>
      <c r="I1495" s="184">
        <v>4.2409999999999997</v>
      </c>
      <c r="J1495" s="184">
        <v>4.1691000000000003</v>
      </c>
      <c r="K1495" s="184">
        <v>4.0357000000000003</v>
      </c>
      <c r="L1495" s="184">
        <v>4.077</v>
      </c>
      <c r="M1495" s="184">
        <v>3.8673000000000002</v>
      </c>
      <c r="N1495" s="184">
        <v>4.0392999999999999</v>
      </c>
      <c r="O1495" s="184">
        <v>6.5627000000000004</v>
      </c>
      <c r="P1495" s="184">
        <v>6.7754000000000003</v>
      </c>
      <c r="Q1495" s="184">
        <v>7.6371000000000002</v>
      </c>
      <c r="R1495" s="184">
        <v>5.4745999999999997</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44438</v>
      </c>
      <c r="E1496" s="184">
        <v>2412.9349000000002</v>
      </c>
      <c r="F1496" s="184">
        <v>3.9851999999999999</v>
      </c>
      <c r="G1496" s="184">
        <v>3.9851999999999999</v>
      </c>
      <c r="H1496" s="184">
        <v>3.8163</v>
      </c>
      <c r="I1496" s="184">
        <v>4.1509999999999998</v>
      </c>
      <c r="J1496" s="184">
        <v>4.0788000000000002</v>
      </c>
      <c r="K1496" s="184">
        <v>3.9447000000000001</v>
      </c>
      <c r="L1496" s="184">
        <v>3.9861</v>
      </c>
      <c r="M1496" s="184">
        <v>3.7753000000000001</v>
      </c>
      <c r="N1496" s="184">
        <v>3.9449000000000001</v>
      </c>
      <c r="O1496" s="184">
        <v>6.4511000000000003</v>
      </c>
      <c r="P1496" s="184">
        <v>6.6585999999999999</v>
      </c>
      <c r="Q1496" s="184">
        <v>7.5186000000000002</v>
      </c>
      <c r="R1496" s="184">
        <v>5.3746999999999998</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3.6440243243243238</v>
      </c>
      <c r="G1497" s="186">
        <v>3.6440243243243238</v>
      </c>
      <c r="H1497" s="186">
        <v>3.87818918918919</v>
      </c>
      <c r="I1497" s="186">
        <v>4.1037189189189194</v>
      </c>
      <c r="J1497" s="186">
        <v>3.9965594594594598</v>
      </c>
      <c r="K1497" s="186">
        <v>3.813408108108109</v>
      </c>
      <c r="L1497" s="186">
        <v>3.872035135135135</v>
      </c>
      <c r="M1497" s="186">
        <v>3.6122999999999994</v>
      </c>
      <c r="N1497" s="186">
        <v>3.752097297297297</v>
      </c>
      <c r="O1497" s="186">
        <v>6.4845275862068954</v>
      </c>
      <c r="P1497" s="186">
        <v>6.5642379310344818</v>
      </c>
      <c r="Q1497" s="186">
        <v>6.8552297297297295</v>
      </c>
      <c r="R1497" s="186">
        <v>5.3313285714285703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3.6743999999999999</v>
      </c>
      <c r="G1498" s="186">
        <v>3.6743999999999999</v>
      </c>
      <c r="H1498" s="186">
        <v>3.8330000000000002</v>
      </c>
      <c r="I1498" s="186">
        <v>4.2135999999999996</v>
      </c>
      <c r="J1498" s="186">
        <v>4.0944000000000003</v>
      </c>
      <c r="K1498" s="186">
        <v>3.9588999999999999</v>
      </c>
      <c r="L1498" s="186">
        <v>4.0119999999999996</v>
      </c>
      <c r="M1498" s="186">
        <v>3.7732000000000001</v>
      </c>
      <c r="N1498" s="186">
        <v>3.9070999999999998</v>
      </c>
      <c r="O1498" s="186">
        <v>6.5007000000000001</v>
      </c>
      <c r="P1498" s="186">
        <v>6.6558999999999999</v>
      </c>
      <c r="Q1498" s="186">
        <v>7.2821999999999996</v>
      </c>
      <c r="R1498" s="186">
        <v>5.4635999999999996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44438</v>
      </c>
      <c r="E1501" s="184">
        <v>33.030200000000001</v>
      </c>
      <c r="F1501" s="184">
        <v>1.1766000000000001</v>
      </c>
      <c r="G1501" s="184">
        <v>1.1766000000000001</v>
      </c>
      <c r="H1501" s="184">
        <v>2.8988</v>
      </c>
      <c r="I1501" s="184">
        <v>2.5990000000000002</v>
      </c>
      <c r="J1501" s="184">
        <v>5.0228000000000002</v>
      </c>
      <c r="K1501" s="184">
        <v>10.9666</v>
      </c>
      <c r="L1501" s="184">
        <v>18.280100000000001</v>
      </c>
      <c r="M1501" s="184">
        <v>25.681899999999999</v>
      </c>
      <c r="N1501" s="184">
        <v>37.788899999999998</v>
      </c>
      <c r="O1501" s="184">
        <v>16.710799999999999</v>
      </c>
      <c r="P1501" s="184">
        <v>13.745100000000001</v>
      </c>
      <c r="Q1501" s="184">
        <v>11.6738</v>
      </c>
      <c r="R1501" s="184">
        <v>24.916799999999999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44438</v>
      </c>
      <c r="E1502" s="184">
        <v>29.880800000000001</v>
      </c>
      <c r="F1502" s="184">
        <v>1.1646000000000001</v>
      </c>
      <c r="G1502" s="184">
        <v>1.1646000000000001</v>
      </c>
      <c r="H1502" s="184">
        <v>2.8677000000000001</v>
      </c>
      <c r="I1502" s="184">
        <v>2.5341</v>
      </c>
      <c r="J1502" s="184">
        <v>4.8718000000000004</v>
      </c>
      <c r="K1502" s="184">
        <v>10.4696</v>
      </c>
      <c r="L1502" s="184">
        <v>17.262799999999999</v>
      </c>
      <c r="M1502" s="184">
        <v>24.118099999999998</v>
      </c>
      <c r="N1502" s="184">
        <v>35.551299999999998</v>
      </c>
      <c r="O1502" s="184">
        <v>15.150700000000001</v>
      </c>
      <c r="P1502" s="184">
        <v>12.292199999999999</v>
      </c>
      <c r="Q1502" s="184">
        <v>10.4359</v>
      </c>
      <c r="R1502" s="184">
        <v>23.093399999999999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44438</v>
      </c>
      <c r="E1503" s="184">
        <v>46.423000000000002</v>
      </c>
      <c r="F1503" s="184">
        <v>0.70069999999999999</v>
      </c>
      <c r="G1503" s="184">
        <v>0.70069999999999999</v>
      </c>
      <c r="H1503" s="184">
        <v>1.4843</v>
      </c>
      <c r="I1503" s="184">
        <v>1.2121999999999999</v>
      </c>
      <c r="J1503" s="184">
        <v>3.1027</v>
      </c>
      <c r="K1503" s="184">
        <v>7.5278999999999998</v>
      </c>
      <c r="L1503" s="184">
        <v>13.759600000000001</v>
      </c>
      <c r="M1503" s="184">
        <v>23.488399999999999</v>
      </c>
      <c r="N1503" s="184">
        <v>28.691800000000001</v>
      </c>
      <c r="O1503" s="184">
        <v>12.847899999999999</v>
      </c>
      <c r="P1503" s="184">
        <v>10.9533</v>
      </c>
      <c r="Q1503" s="184">
        <v>10.0398</v>
      </c>
      <c r="R1503" s="184">
        <v>21.954799999999999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44438</v>
      </c>
      <c r="E1504" s="184">
        <v>49.356999999999999</v>
      </c>
      <c r="F1504" s="184">
        <v>0.71209999999999996</v>
      </c>
      <c r="G1504" s="184">
        <v>0.71209999999999996</v>
      </c>
      <c r="H1504" s="184">
        <v>1.5117</v>
      </c>
      <c r="I1504" s="184">
        <v>1.2701</v>
      </c>
      <c r="J1504" s="184">
        <v>3.2292000000000001</v>
      </c>
      <c r="K1504" s="184">
        <v>7.9360999999999997</v>
      </c>
      <c r="L1504" s="184">
        <v>14.661099999999999</v>
      </c>
      <c r="M1504" s="184">
        <v>24.840699999999998</v>
      </c>
      <c r="N1504" s="184">
        <v>30.432600000000001</v>
      </c>
      <c r="O1504" s="184">
        <v>13.9153</v>
      </c>
      <c r="P1504" s="184">
        <v>11.838100000000001</v>
      </c>
      <c r="Q1504" s="184">
        <v>11.545199999999999</v>
      </c>
      <c r="R1504" s="184">
        <v>23.337800000000001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44438</v>
      </c>
      <c r="E1505" s="184">
        <v>382.08760000000001</v>
      </c>
      <c r="F1505" s="184">
        <v>1.4601</v>
      </c>
      <c r="G1505" s="184">
        <v>1.4601</v>
      </c>
      <c r="H1505" s="184">
        <v>2.2997999999999998</v>
      </c>
      <c r="I1505" s="184">
        <v>0.12620000000000001</v>
      </c>
      <c r="J1505" s="184">
        <v>2.5731999999999999</v>
      </c>
      <c r="K1505" s="184">
        <v>7.0533999999999999</v>
      </c>
      <c r="L1505" s="184">
        <v>14.0701</v>
      </c>
      <c r="M1505" s="184">
        <v>36.1173</v>
      </c>
      <c r="N1505" s="184">
        <v>38.202800000000003</v>
      </c>
      <c r="O1505" s="184">
        <v>13.2857</v>
      </c>
      <c r="P1505" s="184">
        <v>12.8782</v>
      </c>
      <c r="Q1505" s="184">
        <v>21.328199999999999</v>
      </c>
      <c r="R1505" s="184">
        <v>21.5246</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44438</v>
      </c>
      <c r="E1506" s="184">
        <v>409.15159999999997</v>
      </c>
      <c r="F1506" s="184">
        <v>1.4650000000000001</v>
      </c>
      <c r="G1506" s="184">
        <v>1.4650000000000001</v>
      </c>
      <c r="H1506" s="184">
        <v>2.3113999999999999</v>
      </c>
      <c r="I1506" s="184">
        <v>0.14940000000000001</v>
      </c>
      <c r="J1506" s="184">
        <v>2.6248</v>
      </c>
      <c r="K1506" s="184">
        <v>7.2199</v>
      </c>
      <c r="L1506" s="184">
        <v>14.424200000000001</v>
      </c>
      <c r="M1506" s="184">
        <v>36.734499999999997</v>
      </c>
      <c r="N1506" s="184">
        <v>39.0428</v>
      </c>
      <c r="O1506" s="184">
        <v>14.0756</v>
      </c>
      <c r="P1506" s="184">
        <v>13.8001</v>
      </c>
      <c r="Q1506" s="184">
        <v>15.5336</v>
      </c>
      <c r="R1506" s="184">
        <v>22.2897</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44438</v>
      </c>
      <c r="E1507" s="184">
        <v>10.9001</v>
      </c>
      <c r="F1507" s="184">
        <v>0.2954</v>
      </c>
      <c r="G1507" s="184">
        <v>0.2954</v>
      </c>
      <c r="H1507" s="184">
        <v>0.51549999999999996</v>
      </c>
      <c r="I1507" s="184">
        <v>0.41270000000000001</v>
      </c>
      <c r="J1507" s="184">
        <v>0.78779999999999994</v>
      </c>
      <c r="K1507" s="184">
        <v>2.2725</v>
      </c>
      <c r="L1507" s="184">
        <v>4.8893000000000004</v>
      </c>
      <c r="M1507" s="184">
        <v>5.5025000000000004</v>
      </c>
      <c r="N1507" s="184">
        <v>8.4512</v>
      </c>
      <c r="O1507" s="184"/>
      <c r="P1507" s="184"/>
      <c r="Q1507" s="184">
        <v>8.3780999999999999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44438</v>
      </c>
      <c r="E1508" s="184">
        <v>10.724299999999999</v>
      </c>
      <c r="F1508" s="184">
        <v>0.2833</v>
      </c>
      <c r="G1508" s="184">
        <v>0.2833</v>
      </c>
      <c r="H1508" s="184">
        <v>0.48630000000000001</v>
      </c>
      <c r="I1508" s="184">
        <v>0.35470000000000002</v>
      </c>
      <c r="J1508" s="184">
        <v>0.66080000000000005</v>
      </c>
      <c r="K1508" s="184">
        <v>1.8819999999999999</v>
      </c>
      <c r="L1508" s="184">
        <v>4.0819999999999999</v>
      </c>
      <c r="M1508" s="184">
        <v>4.2996999999999996</v>
      </c>
      <c r="N1508" s="184">
        <v>6.8147000000000002</v>
      </c>
      <c r="O1508" s="184"/>
      <c r="P1508" s="184"/>
      <c r="Q1508" s="184">
        <v>6.7454999999999998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44438</v>
      </c>
      <c r="E1509" s="184">
        <v>24.4025</v>
      </c>
      <c r="F1509" s="184">
        <v>1.2296</v>
      </c>
      <c r="G1509" s="184">
        <v>1.2296</v>
      </c>
      <c r="H1509" s="184">
        <v>2.3353999999999999</v>
      </c>
      <c r="I1509" s="184">
        <v>1.1725000000000001</v>
      </c>
      <c r="J1509" s="184">
        <v>3.6141999999999999</v>
      </c>
      <c r="K1509" s="184">
        <v>7.2972000000000001</v>
      </c>
      <c r="L1509" s="184">
        <v>12.790699999999999</v>
      </c>
      <c r="M1509" s="184">
        <v>19.4983</v>
      </c>
      <c r="N1509" s="184">
        <v>28.7636</v>
      </c>
      <c r="O1509" s="184">
        <v>11.854799999999999</v>
      </c>
      <c r="P1509" s="184">
        <v>8.9632000000000005</v>
      </c>
      <c r="Q1509" s="184">
        <v>8.9466999999999999</v>
      </c>
      <c r="R1509" s="184">
        <v>17.411999999999999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44438</v>
      </c>
      <c r="E1510" s="184">
        <v>27.231300000000001</v>
      </c>
      <c r="F1510" s="184">
        <v>1.2478</v>
      </c>
      <c r="G1510" s="184">
        <v>1.2478</v>
      </c>
      <c r="H1510" s="184">
        <v>2.3778999999999999</v>
      </c>
      <c r="I1510" s="184">
        <v>1.2567999999999999</v>
      </c>
      <c r="J1510" s="184">
        <v>3.8050999999999999</v>
      </c>
      <c r="K1510" s="184">
        <v>7.8775000000000004</v>
      </c>
      <c r="L1510" s="184">
        <v>13.943300000000001</v>
      </c>
      <c r="M1510" s="184">
        <v>21.2867</v>
      </c>
      <c r="N1510" s="184">
        <v>31.106300000000001</v>
      </c>
      <c r="O1510" s="184">
        <v>13.546900000000001</v>
      </c>
      <c r="P1510" s="184">
        <v>10.484299999999999</v>
      </c>
      <c r="Q1510" s="184">
        <v>9.9143000000000008</v>
      </c>
      <c r="R1510" s="184">
        <v>19.235399999999998</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44438</v>
      </c>
      <c r="E1511" s="184">
        <v>12.952500000000001</v>
      </c>
      <c r="F1511" s="184">
        <v>0.61519999999999997</v>
      </c>
      <c r="G1511" s="184">
        <v>0.61519999999999997</v>
      </c>
      <c r="H1511" s="184">
        <v>1.2982</v>
      </c>
      <c r="I1511" s="184">
        <v>1.0012000000000001</v>
      </c>
      <c r="J1511" s="184">
        <v>2.9430000000000001</v>
      </c>
      <c r="K1511" s="184">
        <v>8.1709999999999994</v>
      </c>
      <c r="L1511" s="184">
        <v>14.195399999999999</v>
      </c>
      <c r="M1511" s="184">
        <v>22.724799999999998</v>
      </c>
      <c r="N1511" s="184">
        <v>29.524999999999999</v>
      </c>
      <c r="O1511" s="184"/>
      <c r="P1511" s="184"/>
      <c r="Q1511" s="184">
        <v>29.342500000000001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44438</v>
      </c>
      <c r="E1512" s="184">
        <v>12.7425</v>
      </c>
      <c r="F1512" s="184">
        <v>0.60399999999999998</v>
      </c>
      <c r="G1512" s="184">
        <v>0.60399999999999998</v>
      </c>
      <c r="H1512" s="184">
        <v>1.2716000000000001</v>
      </c>
      <c r="I1512" s="184">
        <v>0.94750000000000001</v>
      </c>
      <c r="J1512" s="184">
        <v>2.8201000000000001</v>
      </c>
      <c r="K1512" s="184">
        <v>7.7708000000000004</v>
      </c>
      <c r="L1512" s="184">
        <v>13.259600000000001</v>
      </c>
      <c r="M1512" s="184">
        <v>21.202500000000001</v>
      </c>
      <c r="N1512" s="184">
        <v>27.425000000000001</v>
      </c>
      <c r="O1512" s="184"/>
      <c r="P1512" s="184"/>
      <c r="Q1512" s="184">
        <v>27.256799999999998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44438</v>
      </c>
      <c r="E1513" s="184">
        <v>71.0154</v>
      </c>
      <c r="F1513" s="184">
        <v>0.98660000000000003</v>
      </c>
      <c r="G1513" s="184">
        <v>0.98660000000000003</v>
      </c>
      <c r="H1513" s="184">
        <v>2.4487000000000001</v>
      </c>
      <c r="I1513" s="184">
        <v>-1.5462</v>
      </c>
      <c r="J1513" s="184">
        <v>-3.1795</v>
      </c>
      <c r="K1513" s="184">
        <v>5.3463000000000003</v>
      </c>
      <c r="L1513" s="184">
        <v>35.581699999999998</v>
      </c>
      <c r="M1513" s="184">
        <v>46.420200000000001</v>
      </c>
      <c r="N1513" s="184">
        <v>55.618499999999997</v>
      </c>
      <c r="O1513" s="184">
        <v>26.880400000000002</v>
      </c>
      <c r="P1513" s="184">
        <v>16.930199999999999</v>
      </c>
      <c r="Q1513" s="184">
        <v>10.055099999999999</v>
      </c>
      <c r="R1513" s="184">
        <v>36.650199999999998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44438</v>
      </c>
      <c r="E1514" s="184">
        <v>71.803200000000004</v>
      </c>
      <c r="F1514" s="184">
        <v>1.0029999999999999</v>
      </c>
      <c r="G1514" s="184">
        <v>1.0029999999999999</v>
      </c>
      <c r="H1514" s="184">
        <v>2.4845999999999999</v>
      </c>
      <c r="I1514" s="184">
        <v>-1.4785999999999999</v>
      </c>
      <c r="J1514" s="184">
        <v>-3.0347</v>
      </c>
      <c r="K1514" s="184">
        <v>5.8311999999999999</v>
      </c>
      <c r="L1514" s="184">
        <v>36.994799999999998</v>
      </c>
      <c r="M1514" s="184">
        <v>48.271299999999997</v>
      </c>
      <c r="N1514" s="184">
        <v>57.616999999999997</v>
      </c>
      <c r="O1514" s="184">
        <v>27.3474</v>
      </c>
      <c r="P1514" s="184">
        <v>17.188300000000002</v>
      </c>
      <c r="Q1514" s="184">
        <v>13.273099999999999</v>
      </c>
      <c r="R1514" s="184">
        <v>37.6312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44438</v>
      </c>
      <c r="E1515" s="184">
        <v>38.8703</v>
      </c>
      <c r="F1515" s="184">
        <v>0.75249999999999995</v>
      </c>
      <c r="G1515" s="184">
        <v>0.75249999999999995</v>
      </c>
      <c r="H1515" s="184">
        <v>1.7401</v>
      </c>
      <c r="I1515" s="184">
        <v>1.0939000000000001</v>
      </c>
      <c r="J1515" s="184">
        <v>0.93659999999999999</v>
      </c>
      <c r="K1515" s="184">
        <v>4.2815000000000003</v>
      </c>
      <c r="L1515" s="184">
        <v>10.172499999999999</v>
      </c>
      <c r="M1515" s="184">
        <v>15.6675</v>
      </c>
      <c r="N1515" s="184">
        <v>18.9331</v>
      </c>
      <c r="O1515" s="184">
        <v>12.572100000000001</v>
      </c>
      <c r="P1515" s="184">
        <v>10.4032</v>
      </c>
      <c r="Q1515" s="184">
        <v>11.4556</v>
      </c>
      <c r="R1515" s="184">
        <v>15.067600000000001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44438</v>
      </c>
      <c r="E1516" s="184">
        <v>36.307299999999998</v>
      </c>
      <c r="F1516" s="184">
        <v>0.74590000000000001</v>
      </c>
      <c r="G1516" s="184">
        <v>0.74590000000000001</v>
      </c>
      <c r="H1516" s="184">
        <v>1.7251000000000001</v>
      </c>
      <c r="I1516" s="184">
        <v>1.0597000000000001</v>
      </c>
      <c r="J1516" s="184">
        <v>0.87519999999999998</v>
      </c>
      <c r="K1516" s="184">
        <v>4.0603999999999996</v>
      </c>
      <c r="L1516" s="184">
        <v>9.7119</v>
      </c>
      <c r="M1516" s="184">
        <v>14.9755</v>
      </c>
      <c r="N1516" s="184">
        <v>18.023800000000001</v>
      </c>
      <c r="O1516" s="184">
        <v>11.781499999999999</v>
      </c>
      <c r="P1516" s="184">
        <v>9.4320000000000004</v>
      </c>
      <c r="Q1516" s="184">
        <v>8.5263000000000009</v>
      </c>
      <c r="R1516" s="184">
        <v>14.2798</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44438</v>
      </c>
      <c r="E1517" s="184">
        <v>15.2692</v>
      </c>
      <c r="F1517" s="184">
        <v>0.95740000000000003</v>
      </c>
      <c r="G1517" s="184">
        <v>0.95740000000000003</v>
      </c>
      <c r="H1517" s="184">
        <v>2.0225</v>
      </c>
      <c r="I1517" s="184">
        <v>1.0115000000000001</v>
      </c>
      <c r="J1517" s="184">
        <v>2.4380000000000002</v>
      </c>
      <c r="K1517" s="184">
        <v>7.6547000000000001</v>
      </c>
      <c r="L1517" s="184">
        <v>13.941599999999999</v>
      </c>
      <c r="M1517" s="184">
        <v>27.620899999999999</v>
      </c>
      <c r="N1517" s="184">
        <v>36.990200000000002</v>
      </c>
      <c r="O1517" s="184"/>
      <c r="P1517" s="184"/>
      <c r="Q1517" s="184">
        <v>32.841099999999997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44438</v>
      </c>
      <c r="E1518" s="184">
        <v>14.8492</v>
      </c>
      <c r="F1518" s="184">
        <v>0.94220000000000004</v>
      </c>
      <c r="G1518" s="184">
        <v>0.94220000000000004</v>
      </c>
      <c r="H1518" s="184">
        <v>1.9856</v>
      </c>
      <c r="I1518" s="184">
        <v>0.94010000000000005</v>
      </c>
      <c r="J1518" s="184">
        <v>2.2806000000000002</v>
      </c>
      <c r="K1518" s="184">
        <v>7.2043999999999997</v>
      </c>
      <c r="L1518" s="184">
        <v>12.932</v>
      </c>
      <c r="M1518" s="184">
        <v>25.883400000000002</v>
      </c>
      <c r="N1518" s="184">
        <v>34.513399999999997</v>
      </c>
      <c r="O1518" s="184"/>
      <c r="P1518" s="184"/>
      <c r="Q1518" s="184">
        <v>30.378299999999999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44438</v>
      </c>
      <c r="E1519" s="184">
        <v>46.301600000000001</v>
      </c>
      <c r="F1519" s="184">
        <v>0.71519999999999995</v>
      </c>
      <c r="G1519" s="184">
        <v>0.71519999999999995</v>
      </c>
      <c r="H1519" s="184">
        <v>1.4382999999999999</v>
      </c>
      <c r="I1519" s="184">
        <v>1.2485999999999999</v>
      </c>
      <c r="J1519" s="184">
        <v>2.6404000000000001</v>
      </c>
      <c r="K1519" s="184">
        <v>5.9240000000000004</v>
      </c>
      <c r="L1519" s="184">
        <v>9.0424000000000007</v>
      </c>
      <c r="M1519" s="184">
        <v>14.882899999999999</v>
      </c>
      <c r="N1519" s="184">
        <v>19.566700000000001</v>
      </c>
      <c r="O1519" s="184">
        <v>8.9323999999999995</v>
      </c>
      <c r="P1519" s="184">
        <v>8.7879000000000005</v>
      </c>
      <c r="Q1519" s="184">
        <v>8.0768000000000004</v>
      </c>
      <c r="R1519" s="184">
        <v>14.8436</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44438</v>
      </c>
      <c r="E1520" s="184">
        <v>43.310400000000001</v>
      </c>
      <c r="F1520" s="184">
        <v>0.70899999999999996</v>
      </c>
      <c r="G1520" s="184">
        <v>0.70899999999999996</v>
      </c>
      <c r="H1520" s="184">
        <v>1.4233</v>
      </c>
      <c r="I1520" s="184">
        <v>1.2184999999999999</v>
      </c>
      <c r="J1520" s="184">
        <v>2.5724999999999998</v>
      </c>
      <c r="K1520" s="184">
        <v>5.7119999999999997</v>
      </c>
      <c r="L1520" s="184">
        <v>8.6089000000000002</v>
      </c>
      <c r="M1520" s="184">
        <v>14.201599999999999</v>
      </c>
      <c r="N1520" s="184">
        <v>18.6265</v>
      </c>
      <c r="O1520" s="184">
        <v>8.0382999999999996</v>
      </c>
      <c r="P1520" s="184">
        <v>7.8311000000000002</v>
      </c>
      <c r="Q1520" s="184">
        <v>12.224500000000001</v>
      </c>
      <c r="R1520" s="184">
        <v>13.956099999999999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0.88830999999999993</v>
      </c>
      <c r="G1521" s="186">
        <v>0.88830999999999993</v>
      </c>
      <c r="H1521" s="186">
        <v>1.8463399999999996</v>
      </c>
      <c r="I1521" s="186">
        <v>0.82919499999999979</v>
      </c>
      <c r="J1521" s="186">
        <v>2.0792299999999999</v>
      </c>
      <c r="K1521" s="186">
        <v>6.6229499999999986</v>
      </c>
      <c r="L1521" s="186">
        <v>14.630200000000002</v>
      </c>
      <c r="M1521" s="186">
        <v>23.670935</v>
      </c>
      <c r="N1521" s="186">
        <v>30.084259999999993</v>
      </c>
      <c r="O1521" s="186">
        <v>14.781414285714286</v>
      </c>
      <c r="P1521" s="186">
        <v>11.823371428571429</v>
      </c>
      <c r="Q1521" s="186">
        <v>14.89856</v>
      </c>
      <c r="R1521" s="186">
        <v>21.870928571428575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0.84735000000000005</v>
      </c>
      <c r="G1522" s="186">
        <v>0.84735000000000005</v>
      </c>
      <c r="H1522" s="186">
        <v>1.8628499999999999</v>
      </c>
      <c r="I1522" s="186">
        <v>1.0356000000000001</v>
      </c>
      <c r="J1522" s="186">
        <v>2.5990000000000002</v>
      </c>
      <c r="K1522" s="186">
        <v>7.2121499999999994</v>
      </c>
      <c r="L1522" s="186">
        <v>13.8506</v>
      </c>
      <c r="M1522" s="186">
        <v>23.1066</v>
      </c>
      <c r="N1522" s="186">
        <v>29.9788</v>
      </c>
      <c r="O1522" s="186">
        <v>13.4163</v>
      </c>
      <c r="P1522" s="186">
        <v>11.395700000000001</v>
      </c>
      <c r="Q1522" s="186">
        <v>11.500399999999999</v>
      </c>
      <c r="R1522" s="186">
        <v>21.739699999999999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44438</v>
      </c>
      <c r="E1525" s="184">
        <v>159.55000000000001</v>
      </c>
      <c r="F1525" s="184">
        <v>1.9228000000000001</v>
      </c>
      <c r="G1525" s="184">
        <v>1.9228000000000001</v>
      </c>
      <c r="H1525" s="184">
        <v>4.4448999999999996</v>
      </c>
      <c r="I1525" s="184">
        <v>1.9423999999999999</v>
      </c>
      <c r="J1525" s="184">
        <v>3.3957999999999999</v>
      </c>
      <c r="K1525" s="184">
        <v>14.619300000000001</v>
      </c>
      <c r="L1525" s="184">
        <v>23.147600000000001</v>
      </c>
      <c r="M1525" s="184">
        <v>42.2395</v>
      </c>
      <c r="N1525" s="184">
        <v>58.851100000000002</v>
      </c>
      <c r="O1525" s="184">
        <v>15.6525</v>
      </c>
      <c r="P1525" s="184">
        <v>13.7392</v>
      </c>
      <c r="Q1525" s="184">
        <v>16.656500000000001</v>
      </c>
      <c r="R1525" s="184">
        <v>30.805900000000001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44438</v>
      </c>
      <c r="E1526" s="184">
        <v>172.1</v>
      </c>
      <c r="F1526" s="184">
        <v>1.9308000000000001</v>
      </c>
      <c r="G1526" s="184">
        <v>1.9308000000000001</v>
      </c>
      <c r="H1526" s="184">
        <v>4.4612999999999996</v>
      </c>
      <c r="I1526" s="184">
        <v>1.9791000000000001</v>
      </c>
      <c r="J1526" s="184">
        <v>3.4752000000000001</v>
      </c>
      <c r="K1526" s="184">
        <v>14.8635</v>
      </c>
      <c r="L1526" s="184">
        <v>23.652799999999999</v>
      </c>
      <c r="M1526" s="184">
        <v>43.130400000000002</v>
      </c>
      <c r="N1526" s="184">
        <v>60.167499999999997</v>
      </c>
      <c r="O1526" s="184">
        <v>16.620799999999999</v>
      </c>
      <c r="P1526" s="184">
        <v>14.762600000000001</v>
      </c>
      <c r="Q1526" s="184">
        <v>15.180300000000001</v>
      </c>
      <c r="R1526" s="184">
        <v>31.857800000000001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44438</v>
      </c>
      <c r="E1527" s="184">
        <v>73.328999999999994</v>
      </c>
      <c r="F1527" s="184">
        <v>0.93600000000000005</v>
      </c>
      <c r="G1527" s="184">
        <v>0.93600000000000005</v>
      </c>
      <c r="H1527" s="184">
        <v>2.915</v>
      </c>
      <c r="I1527" s="184">
        <v>1.6665000000000001</v>
      </c>
      <c r="J1527" s="184">
        <v>2.66</v>
      </c>
      <c r="K1527" s="184">
        <v>13.0486</v>
      </c>
      <c r="L1527" s="184">
        <v>23.310400000000001</v>
      </c>
      <c r="M1527" s="184">
        <v>41.117699999999999</v>
      </c>
      <c r="N1527" s="184">
        <v>53.739199999999997</v>
      </c>
      <c r="O1527" s="184">
        <v>15.653</v>
      </c>
      <c r="P1527" s="184">
        <v>14.0907</v>
      </c>
      <c r="Q1527" s="184">
        <v>13.289899999999999</v>
      </c>
      <c r="R1527" s="184">
        <v>27.421199999999999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44438</v>
      </c>
      <c r="E1528" s="184">
        <v>83.076999999999998</v>
      </c>
      <c r="F1528" s="184">
        <v>0.94899999999999995</v>
      </c>
      <c r="G1528" s="184">
        <v>0.94899999999999995</v>
      </c>
      <c r="H1528" s="184">
        <v>2.9441999999999999</v>
      </c>
      <c r="I1528" s="184">
        <v>1.724</v>
      </c>
      <c r="J1528" s="184">
        <v>2.7812000000000001</v>
      </c>
      <c r="K1528" s="184">
        <v>13.462199999999999</v>
      </c>
      <c r="L1528" s="184">
        <v>24.2013</v>
      </c>
      <c r="M1528" s="184">
        <v>42.665500000000002</v>
      </c>
      <c r="N1528" s="184">
        <v>55.969200000000001</v>
      </c>
      <c r="O1528" s="184">
        <v>17.2866</v>
      </c>
      <c r="P1528" s="184">
        <v>15.819000000000001</v>
      </c>
      <c r="Q1528" s="184">
        <v>17.3079</v>
      </c>
      <c r="R1528" s="184">
        <v>29.1828</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44438</v>
      </c>
      <c r="E1529" s="184">
        <v>426.71</v>
      </c>
      <c r="F1529" s="184">
        <v>1.6509</v>
      </c>
      <c r="G1529" s="184">
        <v>1.6509</v>
      </c>
      <c r="H1529" s="184">
        <v>3.6785999999999999</v>
      </c>
      <c r="I1529" s="184">
        <v>0.89139999999999997</v>
      </c>
      <c r="J1529" s="184">
        <v>1.2721</v>
      </c>
      <c r="K1529" s="184">
        <v>9.8917999999999999</v>
      </c>
      <c r="L1529" s="184">
        <v>17.8855</v>
      </c>
      <c r="M1529" s="184">
        <v>40.633400000000002</v>
      </c>
      <c r="N1529" s="184">
        <v>52.756500000000003</v>
      </c>
      <c r="O1529" s="184">
        <v>12.0085</v>
      </c>
      <c r="P1529" s="184">
        <v>12.833299999999999</v>
      </c>
      <c r="Q1529" s="184">
        <v>14.955299999999999</v>
      </c>
      <c r="R1529" s="184">
        <v>24.830500000000001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44438</v>
      </c>
      <c r="E1530" s="184">
        <v>460.75</v>
      </c>
      <c r="F1530" s="184">
        <v>1.657</v>
      </c>
      <c r="G1530" s="184">
        <v>1.657</v>
      </c>
      <c r="H1530" s="184">
        <v>3.6978</v>
      </c>
      <c r="I1530" s="184">
        <v>0.92879999999999996</v>
      </c>
      <c r="J1530" s="184">
        <v>1.3528</v>
      </c>
      <c r="K1530" s="184">
        <v>10.1509</v>
      </c>
      <c r="L1530" s="184">
        <v>18.429500000000001</v>
      </c>
      <c r="M1530" s="184">
        <v>41.594999999999999</v>
      </c>
      <c r="N1530" s="184">
        <v>54.179499999999997</v>
      </c>
      <c r="O1530" s="184">
        <v>13.0763</v>
      </c>
      <c r="P1530" s="184">
        <v>13.992699999999999</v>
      </c>
      <c r="Q1530" s="184">
        <v>16.4802</v>
      </c>
      <c r="R1530" s="184">
        <v>26.020399999999999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44438</v>
      </c>
      <c r="E1533" s="184">
        <v>76.709999999999994</v>
      </c>
      <c r="F1533" s="184">
        <v>1.3073999999999999</v>
      </c>
      <c r="G1533" s="184">
        <v>1.3073999999999999</v>
      </c>
      <c r="H1533" s="184">
        <v>3.5642</v>
      </c>
      <c r="I1533" s="184">
        <v>1.3475999999999999</v>
      </c>
      <c r="J1533" s="184">
        <v>0.41889999999999999</v>
      </c>
      <c r="K1533" s="184">
        <v>11.513299999999999</v>
      </c>
      <c r="L1533" s="184">
        <v>23.070799999999998</v>
      </c>
      <c r="M1533" s="184">
        <v>42.266300000000001</v>
      </c>
      <c r="N1533" s="184">
        <v>58.393599999999999</v>
      </c>
      <c r="O1533" s="184">
        <v>13.562200000000001</v>
      </c>
      <c r="P1533" s="184">
        <v>14.531700000000001</v>
      </c>
      <c r="Q1533" s="184">
        <v>16.338799999999999</v>
      </c>
      <c r="R1533" s="184">
        <v>31.7639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44438</v>
      </c>
      <c r="E1534" s="184">
        <v>86.77</v>
      </c>
      <c r="F1534" s="184">
        <v>1.3194999999999999</v>
      </c>
      <c r="G1534" s="184">
        <v>1.3194999999999999</v>
      </c>
      <c r="H1534" s="184">
        <v>3.5935999999999999</v>
      </c>
      <c r="I1534" s="184">
        <v>1.4024000000000001</v>
      </c>
      <c r="J1534" s="184">
        <v>0.52129999999999999</v>
      </c>
      <c r="K1534" s="184">
        <v>11.874700000000001</v>
      </c>
      <c r="L1534" s="184">
        <v>23.904</v>
      </c>
      <c r="M1534" s="184">
        <v>43.706499999999998</v>
      </c>
      <c r="N1534" s="184">
        <v>60.536499999999997</v>
      </c>
      <c r="O1534" s="184">
        <v>15.121700000000001</v>
      </c>
      <c r="P1534" s="184">
        <v>16.2575</v>
      </c>
      <c r="Q1534" s="184">
        <v>20.056899999999999</v>
      </c>
      <c r="R1534" s="184">
        <v>33.4833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44438</v>
      </c>
      <c r="E1535" s="184">
        <v>14.6328</v>
      </c>
      <c r="F1535" s="184">
        <v>1.3253999999999999</v>
      </c>
      <c r="G1535" s="184">
        <v>1.3253999999999999</v>
      </c>
      <c r="H1535" s="184">
        <v>2.5552999999999999</v>
      </c>
      <c r="I1535" s="184">
        <v>0.28170000000000001</v>
      </c>
      <c r="J1535" s="184">
        <v>-1.8868</v>
      </c>
      <c r="K1535" s="184">
        <v>-5.1900000000000002E-2</v>
      </c>
      <c r="L1535" s="184">
        <v>10.0517</v>
      </c>
      <c r="M1535" s="184">
        <v>30.654699999999998</v>
      </c>
      <c r="N1535" s="184">
        <v>45.433599999999998</v>
      </c>
      <c r="O1535" s="184"/>
      <c r="P1535" s="184"/>
      <c r="Q1535" s="184">
        <v>18.034800000000001</v>
      </c>
      <c r="R1535" s="184">
        <v>20.0779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44438</v>
      </c>
      <c r="E1536" s="184">
        <v>13.931100000000001</v>
      </c>
      <c r="F1536" s="184">
        <v>1.3075000000000001</v>
      </c>
      <c r="G1536" s="184">
        <v>1.3075000000000001</v>
      </c>
      <c r="H1536" s="184">
        <v>2.5122</v>
      </c>
      <c r="I1536" s="184">
        <v>0.19850000000000001</v>
      </c>
      <c r="J1536" s="184">
        <v>-2.0661</v>
      </c>
      <c r="K1536" s="184">
        <v>-0.60429999999999995</v>
      </c>
      <c r="L1536" s="184">
        <v>8.8588000000000005</v>
      </c>
      <c r="M1536" s="184">
        <v>28.558399999999999</v>
      </c>
      <c r="N1536" s="184">
        <v>42.3371</v>
      </c>
      <c r="O1536" s="184"/>
      <c r="P1536" s="184"/>
      <c r="Q1536" s="184">
        <v>15.5352</v>
      </c>
      <c r="R1536" s="184">
        <v>17.515599999999999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44438</v>
      </c>
      <c r="E1537" s="184">
        <v>21.0426</v>
      </c>
      <c r="F1537" s="184">
        <v>1.6271</v>
      </c>
      <c r="G1537" s="184">
        <v>1.6271</v>
      </c>
      <c r="H1537" s="184">
        <v>3.8346</v>
      </c>
      <c r="I1537" s="184">
        <v>1.504</v>
      </c>
      <c r="J1537" s="184">
        <v>2.5478000000000001</v>
      </c>
      <c r="K1537" s="184">
        <v>13.0314</v>
      </c>
      <c r="L1537" s="184">
        <v>28.335100000000001</v>
      </c>
      <c r="M1537" s="184">
        <v>52.345700000000001</v>
      </c>
      <c r="N1537" s="184">
        <v>66.642399999999995</v>
      </c>
      <c r="O1537" s="184">
        <v>22.279399999999999</v>
      </c>
      <c r="P1537" s="184"/>
      <c r="Q1537" s="184">
        <v>18.855699999999999</v>
      </c>
      <c r="R1537" s="184">
        <v>38.7515</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44438</v>
      </c>
      <c r="E1538" s="184">
        <v>19.308800000000002</v>
      </c>
      <c r="F1538" s="184">
        <v>1.6124000000000001</v>
      </c>
      <c r="G1538" s="184">
        <v>1.6124000000000001</v>
      </c>
      <c r="H1538" s="184">
        <v>3.8007</v>
      </c>
      <c r="I1538" s="184">
        <v>1.44</v>
      </c>
      <c r="J1538" s="184">
        <v>2.4024000000000001</v>
      </c>
      <c r="K1538" s="184">
        <v>12.5084</v>
      </c>
      <c r="L1538" s="184">
        <v>27.193899999999999</v>
      </c>
      <c r="M1538" s="184">
        <v>50.353099999999998</v>
      </c>
      <c r="N1538" s="184">
        <v>63.743499999999997</v>
      </c>
      <c r="O1538" s="184">
        <v>20.1492</v>
      </c>
      <c r="P1538" s="184"/>
      <c r="Q1538" s="184">
        <v>16.5062</v>
      </c>
      <c r="R1538" s="184">
        <v>36.390099999999997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44438</v>
      </c>
      <c r="E1539" s="184">
        <v>136.52680000000001</v>
      </c>
      <c r="F1539" s="184">
        <v>1.3124</v>
      </c>
      <c r="G1539" s="184">
        <v>1.3124</v>
      </c>
      <c r="H1539" s="184">
        <v>4.9204999999999997</v>
      </c>
      <c r="I1539" s="184">
        <v>3.9253</v>
      </c>
      <c r="J1539" s="184">
        <v>4.6593</v>
      </c>
      <c r="K1539" s="184">
        <v>14.099399999999999</v>
      </c>
      <c r="L1539" s="184">
        <v>20.62</v>
      </c>
      <c r="M1539" s="184">
        <v>50.251199999999997</v>
      </c>
      <c r="N1539" s="184">
        <v>58.704099999999997</v>
      </c>
      <c r="O1539" s="184">
        <v>12.0349</v>
      </c>
      <c r="P1539" s="184">
        <v>12.5139</v>
      </c>
      <c r="Q1539" s="184">
        <v>17.238600000000002</v>
      </c>
      <c r="R1539" s="184">
        <v>24.615600000000001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44438</v>
      </c>
      <c r="E1540" s="184">
        <v>145.44319999999999</v>
      </c>
      <c r="F1540" s="184">
        <v>1.3170999999999999</v>
      </c>
      <c r="G1540" s="184">
        <v>1.3170999999999999</v>
      </c>
      <c r="H1540" s="184">
        <v>4.9316000000000004</v>
      </c>
      <c r="I1540" s="184">
        <v>3.9487000000000001</v>
      </c>
      <c r="J1540" s="184">
        <v>4.7110000000000003</v>
      </c>
      <c r="K1540" s="184">
        <v>14.2738</v>
      </c>
      <c r="L1540" s="184">
        <v>21.008500000000002</v>
      </c>
      <c r="M1540" s="184">
        <v>50.956099999999999</v>
      </c>
      <c r="N1540" s="184">
        <v>59.7254</v>
      </c>
      <c r="O1540" s="184">
        <v>12.7818</v>
      </c>
      <c r="P1540" s="184">
        <v>13.3164</v>
      </c>
      <c r="Q1540" s="184">
        <v>14.589499999999999</v>
      </c>
      <c r="R1540" s="184">
        <v>25.453900000000001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44438</v>
      </c>
      <c r="E1541" s="184">
        <v>222.23</v>
      </c>
      <c r="F1541" s="184">
        <v>2.048</v>
      </c>
      <c r="G1541" s="184">
        <v>2.048</v>
      </c>
      <c r="H1541" s="184">
        <v>4.1768000000000001</v>
      </c>
      <c r="I1541" s="184">
        <v>1.931</v>
      </c>
      <c r="J1541" s="184">
        <v>4.3970000000000002</v>
      </c>
      <c r="K1541" s="184">
        <v>15.3842</v>
      </c>
      <c r="L1541" s="184">
        <v>24.554400000000001</v>
      </c>
      <c r="M1541" s="184">
        <v>43.392699999999998</v>
      </c>
      <c r="N1541" s="184">
        <v>58.486699999999999</v>
      </c>
      <c r="O1541" s="184">
        <v>13.991199999999999</v>
      </c>
      <c r="P1541" s="184">
        <v>15.5672</v>
      </c>
      <c r="Q1541" s="184">
        <v>16.028099999999998</v>
      </c>
      <c r="R1541" s="184">
        <v>30.149699999999999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44438</v>
      </c>
      <c r="E1542" s="184">
        <v>237.16</v>
      </c>
      <c r="F1542" s="184">
        <v>2.0569999999999999</v>
      </c>
      <c r="G1542" s="184">
        <v>2.0569999999999999</v>
      </c>
      <c r="H1542" s="184">
        <v>4.1912000000000003</v>
      </c>
      <c r="I1542" s="184">
        <v>1.9603999999999999</v>
      </c>
      <c r="J1542" s="184">
        <v>4.4619999999999997</v>
      </c>
      <c r="K1542" s="184">
        <v>15.603199999999999</v>
      </c>
      <c r="L1542" s="184">
        <v>25.031600000000001</v>
      </c>
      <c r="M1542" s="184">
        <v>44.1965</v>
      </c>
      <c r="N1542" s="184">
        <v>59.703699999999998</v>
      </c>
      <c r="O1542" s="184">
        <v>14.9649</v>
      </c>
      <c r="P1542" s="184">
        <v>16.541399999999999</v>
      </c>
      <c r="Q1542" s="184">
        <v>17.597200000000001</v>
      </c>
      <c r="R1542" s="184">
        <v>31.1874</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44438</v>
      </c>
      <c r="E1543" s="184">
        <v>384.83240000000001</v>
      </c>
      <c r="F1543" s="184">
        <v>1.3286</v>
      </c>
      <c r="G1543" s="184">
        <v>1.3286</v>
      </c>
      <c r="H1543" s="184">
        <v>5.3128000000000002</v>
      </c>
      <c r="I1543" s="184">
        <v>0.29199999999999998</v>
      </c>
      <c r="J1543" s="184">
        <v>-0.1178</v>
      </c>
      <c r="K1543" s="184">
        <v>8.7975999999999992</v>
      </c>
      <c r="L1543" s="184">
        <v>34.965400000000002</v>
      </c>
      <c r="M1543" s="184">
        <v>60.559199999999997</v>
      </c>
      <c r="N1543" s="184">
        <v>72.792400000000001</v>
      </c>
      <c r="O1543" s="184">
        <v>27.0336</v>
      </c>
      <c r="P1543" s="184">
        <v>22.552800000000001</v>
      </c>
      <c r="Q1543" s="184">
        <v>19.530999999999999</v>
      </c>
      <c r="R1543" s="184">
        <v>50.178400000000003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44438</v>
      </c>
      <c r="E1544" s="184">
        <v>399.29270000000002</v>
      </c>
      <c r="F1544" s="184">
        <v>1.3440000000000001</v>
      </c>
      <c r="G1544" s="184">
        <v>1.3440000000000001</v>
      </c>
      <c r="H1544" s="184">
        <v>5.35</v>
      </c>
      <c r="I1544" s="184">
        <v>0.36370000000000002</v>
      </c>
      <c r="J1544" s="184">
        <v>4.6300000000000001E-2</v>
      </c>
      <c r="K1544" s="184">
        <v>9.3552</v>
      </c>
      <c r="L1544" s="184">
        <v>36.335299999999997</v>
      </c>
      <c r="M1544" s="184">
        <v>63.048400000000001</v>
      </c>
      <c r="N1544" s="184">
        <v>76.296700000000001</v>
      </c>
      <c r="O1544" s="184">
        <v>28.233899999999998</v>
      </c>
      <c r="P1544" s="184">
        <v>23.3508</v>
      </c>
      <c r="Q1544" s="184">
        <v>21.5367</v>
      </c>
      <c r="R1544" s="184">
        <v>51.930599999999998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44438</v>
      </c>
      <c r="E1545" s="184">
        <v>16.2288</v>
      </c>
      <c r="F1545" s="184">
        <v>1.4724999999999999</v>
      </c>
      <c r="G1545" s="184">
        <v>1.4724999999999999</v>
      </c>
      <c r="H1545" s="184">
        <v>3.4695999999999998</v>
      </c>
      <c r="I1545" s="184">
        <v>1.7773000000000001</v>
      </c>
      <c r="J1545" s="184">
        <v>2.3601999999999999</v>
      </c>
      <c r="K1545" s="184">
        <v>11.0558</v>
      </c>
      <c r="L1545" s="184">
        <v>20.054200000000002</v>
      </c>
      <c r="M1545" s="184">
        <v>38.435600000000001</v>
      </c>
      <c r="N1545" s="184">
        <v>52.257300000000001</v>
      </c>
      <c r="O1545" s="184"/>
      <c r="P1545" s="184"/>
      <c r="Q1545" s="184">
        <v>27.648199999999999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44438</v>
      </c>
      <c r="E1546" s="184">
        <v>15.6343</v>
      </c>
      <c r="F1546" s="184">
        <v>1.4581999999999999</v>
      </c>
      <c r="G1546" s="184">
        <v>1.4581999999999999</v>
      </c>
      <c r="H1546" s="184">
        <v>3.4357000000000002</v>
      </c>
      <c r="I1546" s="184">
        <v>1.7102999999999999</v>
      </c>
      <c r="J1546" s="184">
        <v>2.2124000000000001</v>
      </c>
      <c r="K1546" s="184">
        <v>10.578099999999999</v>
      </c>
      <c r="L1546" s="184">
        <v>19.092199999999998</v>
      </c>
      <c r="M1546" s="184">
        <v>36.751899999999999</v>
      </c>
      <c r="N1546" s="184">
        <v>49.6492</v>
      </c>
      <c r="O1546" s="184"/>
      <c r="P1546" s="184"/>
      <c r="Q1546" s="184">
        <v>25.268899999999999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1.4941800000000003</v>
      </c>
      <c r="G1547" s="186">
        <v>1.4941800000000003</v>
      </c>
      <c r="H1547" s="186">
        <v>3.8895299999999993</v>
      </c>
      <c r="I1547" s="186">
        <v>1.5607550000000001</v>
      </c>
      <c r="J1547" s="186">
        <v>1.9802499999999998</v>
      </c>
      <c r="K1547" s="186">
        <v>11.17276</v>
      </c>
      <c r="L1547" s="186">
        <v>22.68515</v>
      </c>
      <c r="M1547" s="186">
        <v>44.342889999999997</v>
      </c>
      <c r="N1547" s="186">
        <v>58.018260000000012</v>
      </c>
      <c r="O1547" s="186">
        <v>16.903156249999999</v>
      </c>
      <c r="P1547" s="186">
        <v>15.704942857142855</v>
      </c>
      <c r="Q1547" s="186">
        <v>17.931794999999997</v>
      </c>
      <c r="R1547" s="186">
        <v>31.200916666666672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1.4011</v>
      </c>
      <c r="G1548" s="186">
        <v>1.4011</v>
      </c>
      <c r="H1548" s="186">
        <v>3.74925</v>
      </c>
      <c r="I1548" s="186">
        <v>1.58525</v>
      </c>
      <c r="J1548" s="186">
        <v>2.3813</v>
      </c>
      <c r="K1548" s="186">
        <v>12.191549999999999</v>
      </c>
      <c r="L1548" s="186">
        <v>23.228999999999999</v>
      </c>
      <c r="M1548" s="186">
        <v>42.897950000000002</v>
      </c>
      <c r="N1548" s="186">
        <v>58.595399999999998</v>
      </c>
      <c r="O1548" s="186">
        <v>15.3871</v>
      </c>
      <c r="P1548" s="186">
        <v>14.64715</v>
      </c>
      <c r="Q1548" s="186">
        <v>16.94755</v>
      </c>
      <c r="R1548" s="186">
        <v>30.477800000000002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44438</v>
      </c>
      <c r="E1551" s="184">
        <v>1127.7004999999999</v>
      </c>
      <c r="F1551" s="184">
        <v>3.0491999999999999</v>
      </c>
      <c r="G1551" s="184">
        <v>3.0562</v>
      </c>
      <c r="H1551" s="184">
        <v>3.0520999999999998</v>
      </c>
      <c r="I1551" s="184">
        <v>3.0451000000000001</v>
      </c>
      <c r="J1551" s="184">
        <v>3.0527000000000002</v>
      </c>
      <c r="K1551" s="184">
        <v>3.1417000000000002</v>
      </c>
      <c r="L1551" s="184">
        <v>3.194</v>
      </c>
      <c r="M1551" s="184">
        <v>3.1536</v>
      </c>
      <c r="N1551" s="184">
        <v>3.1223000000000001</v>
      </c>
      <c r="O1551" s="184"/>
      <c r="P1551" s="184"/>
      <c r="Q1551" s="184">
        <v>4.3379000000000003</v>
      </c>
      <c r="R1551" s="184">
        <v>3.5903</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44438</v>
      </c>
      <c r="E1552" s="184">
        <v>1123.7723000000001</v>
      </c>
      <c r="F1552" s="184">
        <v>2.9234</v>
      </c>
      <c r="G1552" s="184">
        <v>2.9358</v>
      </c>
      <c r="H1552" s="184">
        <v>2.9318</v>
      </c>
      <c r="I1552" s="184">
        <v>2.9247999999999998</v>
      </c>
      <c r="J1552" s="184">
        <v>2.9336000000000002</v>
      </c>
      <c r="K1552" s="184">
        <v>3.0348999999999999</v>
      </c>
      <c r="L1552" s="184">
        <v>3.0808</v>
      </c>
      <c r="M1552" s="184">
        <v>3.0415999999999999</v>
      </c>
      <c r="N1552" s="184">
        <v>3.0068999999999999</v>
      </c>
      <c r="O1552" s="184"/>
      <c r="P1552" s="184"/>
      <c r="Q1552" s="184">
        <v>4.2092999999999998</v>
      </c>
      <c r="R1552" s="184">
        <v>3.4679000000000002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44438</v>
      </c>
      <c r="E1553" s="184">
        <v>1102.2650000000001</v>
      </c>
      <c r="F1553" s="184">
        <v>3.0335000000000001</v>
      </c>
      <c r="G1553" s="184">
        <v>3.0537999999999998</v>
      </c>
      <c r="H1553" s="184">
        <v>3.0411000000000001</v>
      </c>
      <c r="I1553" s="184">
        <v>3.0255999999999998</v>
      </c>
      <c r="J1553" s="184">
        <v>3.0325000000000002</v>
      </c>
      <c r="K1553" s="184">
        <v>3.1383000000000001</v>
      </c>
      <c r="L1553" s="184">
        <v>3.1810999999999998</v>
      </c>
      <c r="M1553" s="184">
        <v>3.1461999999999999</v>
      </c>
      <c r="N1553" s="184">
        <v>3.1236999999999999</v>
      </c>
      <c r="O1553" s="184"/>
      <c r="P1553" s="184"/>
      <c r="Q1553" s="184">
        <v>4.0323000000000002</v>
      </c>
      <c r="R1553" s="184">
        <v>3.5994000000000002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44438</v>
      </c>
      <c r="E1554" s="184">
        <v>1100.6615999999999</v>
      </c>
      <c r="F1554" s="184">
        <v>2.9714999999999998</v>
      </c>
      <c r="G1554" s="184">
        <v>2.9941</v>
      </c>
      <c r="H1554" s="184">
        <v>2.9811000000000001</v>
      </c>
      <c r="I1554" s="184">
        <v>2.9653999999999998</v>
      </c>
      <c r="J1554" s="184">
        <v>2.9723000000000002</v>
      </c>
      <c r="K1554" s="184">
        <v>3.0777999999999999</v>
      </c>
      <c r="L1554" s="184">
        <v>3.1204000000000001</v>
      </c>
      <c r="M1554" s="184">
        <v>3.0882999999999998</v>
      </c>
      <c r="N1554" s="184">
        <v>3.0670999999999999</v>
      </c>
      <c r="O1554" s="184"/>
      <c r="P1554" s="184"/>
      <c r="Q1554" s="184">
        <v>3.9708999999999999</v>
      </c>
      <c r="R1554" s="184">
        <v>3.5451000000000001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44438</v>
      </c>
      <c r="E1555" s="184">
        <v>1095.2130999999999</v>
      </c>
      <c r="F1555" s="184">
        <v>3.0497000000000001</v>
      </c>
      <c r="G1555" s="184">
        <v>3.1269</v>
      </c>
      <c r="H1555" s="184">
        <v>3.0992999999999999</v>
      </c>
      <c r="I1555" s="184">
        <v>3.0716000000000001</v>
      </c>
      <c r="J1555" s="184">
        <v>3.0788000000000002</v>
      </c>
      <c r="K1555" s="184">
        <v>3.1492</v>
      </c>
      <c r="L1555" s="184">
        <v>3.1739999999999999</v>
      </c>
      <c r="M1555" s="184">
        <v>3.1507999999999998</v>
      </c>
      <c r="N1555" s="184">
        <v>3.1377000000000002</v>
      </c>
      <c r="O1555" s="184"/>
      <c r="P1555" s="184"/>
      <c r="Q1555" s="184">
        <v>3.9373</v>
      </c>
      <c r="R1555" s="184">
        <v>3.6236999999999999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44438</v>
      </c>
      <c r="E1556" s="184">
        <v>1093.8115</v>
      </c>
      <c r="F1556" s="184">
        <v>2.9902000000000002</v>
      </c>
      <c r="G1556" s="184">
        <v>3.0663</v>
      </c>
      <c r="H1556" s="184">
        <v>3.0394000000000001</v>
      </c>
      <c r="I1556" s="184">
        <v>3.0114999999999998</v>
      </c>
      <c r="J1556" s="184">
        <v>3.0186000000000002</v>
      </c>
      <c r="K1556" s="184">
        <v>3.0985999999999998</v>
      </c>
      <c r="L1556" s="184">
        <v>3.1232000000000002</v>
      </c>
      <c r="M1556" s="184">
        <v>3.0996000000000001</v>
      </c>
      <c r="N1556" s="184">
        <v>3.0783</v>
      </c>
      <c r="O1556" s="184"/>
      <c r="P1556" s="184"/>
      <c r="Q1556" s="184">
        <v>3.8807999999999998</v>
      </c>
      <c r="R1556" s="184">
        <v>3.5665</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44438</v>
      </c>
      <c r="E1557" s="184">
        <v>1097.4440999999999</v>
      </c>
      <c r="F1557" s="184">
        <v>3.0002</v>
      </c>
      <c r="G1557" s="184">
        <v>3.0417999999999998</v>
      </c>
      <c r="H1557" s="184">
        <v>3.0388000000000002</v>
      </c>
      <c r="I1557" s="184">
        <v>3.0346000000000002</v>
      </c>
      <c r="J1557" s="184">
        <v>3.0406</v>
      </c>
      <c r="K1557" s="184">
        <v>3.1265000000000001</v>
      </c>
      <c r="L1557" s="184">
        <v>3.1482999999999999</v>
      </c>
      <c r="M1557" s="184">
        <v>3.1322000000000001</v>
      </c>
      <c r="N1557" s="184">
        <v>3.1190000000000002</v>
      </c>
      <c r="O1557" s="184"/>
      <c r="P1557" s="184"/>
      <c r="Q1557" s="184">
        <v>3.9639000000000002</v>
      </c>
      <c r="R1557" s="184">
        <v>3.6065999999999998</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44438</v>
      </c>
      <c r="E1558" s="184">
        <v>1094.6224</v>
      </c>
      <c r="F1558" s="184">
        <v>2.9011999999999998</v>
      </c>
      <c r="G1558" s="184">
        <v>2.9417</v>
      </c>
      <c r="H1558" s="184">
        <v>2.9379</v>
      </c>
      <c r="I1558" s="184">
        <v>2.9340999999999999</v>
      </c>
      <c r="J1558" s="184">
        <v>2.9401000000000002</v>
      </c>
      <c r="K1558" s="184">
        <v>3.0255999999999998</v>
      </c>
      <c r="L1558" s="184">
        <v>3.0466000000000002</v>
      </c>
      <c r="M1558" s="184">
        <v>3.0297000000000001</v>
      </c>
      <c r="N1558" s="184">
        <v>3.0158</v>
      </c>
      <c r="O1558" s="184"/>
      <c r="P1558" s="184"/>
      <c r="Q1558" s="184">
        <v>3.8519999999999999</v>
      </c>
      <c r="R1558" s="184">
        <v>3.4981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44438</v>
      </c>
      <c r="E1559" s="184">
        <v>1054.7466999999999</v>
      </c>
      <c r="F1559" s="184">
        <v>3.1598000000000002</v>
      </c>
      <c r="G1559" s="184">
        <v>3.1291000000000002</v>
      </c>
      <c r="H1559" s="184">
        <v>3.0821999999999998</v>
      </c>
      <c r="I1559" s="184">
        <v>3.0396999999999998</v>
      </c>
      <c r="J1559" s="184">
        <v>3.0192999999999999</v>
      </c>
      <c r="K1559" s="184">
        <v>3.1728000000000001</v>
      </c>
      <c r="L1559" s="184">
        <v>3.2061000000000002</v>
      </c>
      <c r="M1559" s="184">
        <v>3.1835</v>
      </c>
      <c r="N1559" s="184">
        <v>3.1873999999999998</v>
      </c>
      <c r="O1559" s="184"/>
      <c r="P1559" s="184"/>
      <c r="Q1559" s="184">
        <v>3.4028</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44438</v>
      </c>
      <c r="E1560" s="184">
        <v>1053.2182</v>
      </c>
      <c r="F1560" s="184">
        <v>3.0811999999999999</v>
      </c>
      <c r="G1560" s="184">
        <v>3.0493000000000001</v>
      </c>
      <c r="H1560" s="184">
        <v>3.0019</v>
      </c>
      <c r="I1560" s="184">
        <v>2.9592000000000001</v>
      </c>
      <c r="J1560" s="184">
        <v>2.9388999999999998</v>
      </c>
      <c r="K1560" s="184">
        <v>3.0920999999999998</v>
      </c>
      <c r="L1560" s="184">
        <v>3.1219999999999999</v>
      </c>
      <c r="M1560" s="184">
        <v>3.0943999999999998</v>
      </c>
      <c r="N1560" s="184">
        <v>3.0962000000000001</v>
      </c>
      <c r="O1560" s="184"/>
      <c r="P1560" s="184"/>
      <c r="Q1560" s="184">
        <v>3.3087</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44438</v>
      </c>
      <c r="E1561" s="184">
        <v>1079.6295</v>
      </c>
      <c r="F1561" s="184">
        <v>3.0192999999999999</v>
      </c>
      <c r="G1561" s="184">
        <v>3.0287999999999999</v>
      </c>
      <c r="H1561" s="184">
        <v>3.0255999999999998</v>
      </c>
      <c r="I1561" s="184">
        <v>3.0158</v>
      </c>
      <c r="J1561" s="184">
        <v>3.0131999999999999</v>
      </c>
      <c r="K1561" s="184">
        <v>3.1069</v>
      </c>
      <c r="L1561" s="184">
        <v>3.1375999999999999</v>
      </c>
      <c r="M1561" s="184">
        <v>3.1002000000000001</v>
      </c>
      <c r="N1561" s="184">
        <v>3.09</v>
      </c>
      <c r="O1561" s="184"/>
      <c r="P1561" s="184"/>
      <c r="Q1561" s="184">
        <v>3.6987999999999999</v>
      </c>
      <c r="R1561" s="184">
        <v>3.6089000000000002</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44438</v>
      </c>
      <c r="E1562" s="184">
        <v>1079.0219</v>
      </c>
      <c r="F1562" s="184">
        <v>3.0007000000000001</v>
      </c>
      <c r="G1562" s="184">
        <v>3.0091000000000001</v>
      </c>
      <c r="H1562" s="184">
        <v>3.0055999999999998</v>
      </c>
      <c r="I1562" s="184">
        <v>2.9956999999999998</v>
      </c>
      <c r="J1562" s="184">
        <v>2.9931999999999999</v>
      </c>
      <c r="K1562" s="184">
        <v>3.0867</v>
      </c>
      <c r="L1562" s="184">
        <v>3.1217000000000001</v>
      </c>
      <c r="M1562" s="184">
        <v>3.0827</v>
      </c>
      <c r="N1562" s="184">
        <v>3.0716000000000001</v>
      </c>
      <c r="O1562" s="184"/>
      <c r="P1562" s="184"/>
      <c r="Q1562" s="184">
        <v>3.6711</v>
      </c>
      <c r="R1562" s="184">
        <v>3.5834000000000001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44438</v>
      </c>
      <c r="E1563" s="184">
        <v>1116.6433999999999</v>
      </c>
      <c r="F1563" s="184">
        <v>3.0369000000000002</v>
      </c>
      <c r="G1563" s="184">
        <v>3.069</v>
      </c>
      <c r="H1563" s="184">
        <v>3.0651000000000002</v>
      </c>
      <c r="I1563" s="184">
        <v>3.0526</v>
      </c>
      <c r="J1563" s="184">
        <v>3.0648</v>
      </c>
      <c r="K1563" s="184">
        <v>3.1352000000000002</v>
      </c>
      <c r="L1563" s="184">
        <v>3.1455000000000002</v>
      </c>
      <c r="M1563" s="184">
        <v>3.1162000000000001</v>
      </c>
      <c r="N1563" s="184">
        <v>3.1122999999999998</v>
      </c>
      <c r="O1563" s="184"/>
      <c r="P1563" s="184"/>
      <c r="Q1563" s="184">
        <v>4.2587999999999999</v>
      </c>
      <c r="R1563" s="184">
        <v>3.6637</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44438</v>
      </c>
      <c r="E1564" s="184">
        <v>1114.1146000000001</v>
      </c>
      <c r="F1564" s="184">
        <v>2.9683999999999999</v>
      </c>
      <c r="G1564" s="184">
        <v>2.9994999999999998</v>
      </c>
      <c r="H1564" s="184">
        <v>2.9952000000000001</v>
      </c>
      <c r="I1564" s="184">
        <v>2.9826000000000001</v>
      </c>
      <c r="J1564" s="184">
        <v>2.9946999999999999</v>
      </c>
      <c r="K1564" s="184">
        <v>3.0646</v>
      </c>
      <c r="L1564" s="184">
        <v>3.0697999999999999</v>
      </c>
      <c r="M1564" s="184">
        <v>3.0356000000000001</v>
      </c>
      <c r="N1564" s="184">
        <v>3.0339</v>
      </c>
      <c r="O1564" s="184"/>
      <c r="P1564" s="184"/>
      <c r="Q1564" s="184">
        <v>4.1694000000000004</v>
      </c>
      <c r="R1564" s="184">
        <v>3.5796000000000001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44438</v>
      </c>
      <c r="E1565" s="184">
        <v>1081.4690000000001</v>
      </c>
      <c r="F1565" s="184">
        <v>3.0007000000000001</v>
      </c>
      <c r="G1565" s="184">
        <v>3.0179999999999998</v>
      </c>
      <c r="H1565" s="184">
        <v>3.0137</v>
      </c>
      <c r="I1565" s="184">
        <v>2.9767999999999999</v>
      </c>
      <c r="J1565" s="184">
        <v>2.9759000000000002</v>
      </c>
      <c r="K1565" s="184">
        <v>3.0817999999999999</v>
      </c>
      <c r="L1565" s="184">
        <v>3.1118999999999999</v>
      </c>
      <c r="M1565" s="184">
        <v>3.1103999999999998</v>
      </c>
      <c r="N1565" s="184">
        <v>3.1282999999999999</v>
      </c>
      <c r="O1565" s="184"/>
      <c r="P1565" s="184"/>
      <c r="Q1565" s="184">
        <v>3.7848000000000002</v>
      </c>
      <c r="R1565" s="184">
        <v>3.7019000000000002</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44438</v>
      </c>
      <c r="E1566" s="184">
        <v>1080.0189</v>
      </c>
      <c r="F1566" s="184">
        <v>2.9506000000000001</v>
      </c>
      <c r="G1566" s="184">
        <v>2.9691000000000001</v>
      </c>
      <c r="H1566" s="184">
        <v>2.9636</v>
      </c>
      <c r="I1566" s="184">
        <v>2.9266000000000001</v>
      </c>
      <c r="J1566" s="184">
        <v>2.9257</v>
      </c>
      <c r="K1566" s="184">
        <v>3.0314000000000001</v>
      </c>
      <c r="L1566" s="184">
        <v>3.0611000000000002</v>
      </c>
      <c r="M1566" s="184">
        <v>3.0592999999999999</v>
      </c>
      <c r="N1566" s="184">
        <v>3.0768</v>
      </c>
      <c r="O1566" s="184"/>
      <c r="P1566" s="184"/>
      <c r="Q1566" s="184">
        <v>3.7187999999999999</v>
      </c>
      <c r="R1566" s="184">
        <v>3.6372</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44438</v>
      </c>
      <c r="E1567" s="184">
        <v>1088.0015000000001</v>
      </c>
      <c r="F1567" s="184">
        <v>2.9390000000000001</v>
      </c>
      <c r="G1567" s="184">
        <v>2.9483999999999999</v>
      </c>
      <c r="H1567" s="184">
        <v>2.9403999999999999</v>
      </c>
      <c r="I1567" s="184">
        <v>2.9350999999999998</v>
      </c>
      <c r="J1567" s="184">
        <v>2.9346999999999999</v>
      </c>
      <c r="K1567" s="184">
        <v>3.0375000000000001</v>
      </c>
      <c r="L1567" s="184">
        <v>3.06</v>
      </c>
      <c r="M1567" s="184">
        <v>3.0219999999999998</v>
      </c>
      <c r="N1567" s="184">
        <v>3.0011999999999999</v>
      </c>
      <c r="O1567" s="184"/>
      <c r="P1567" s="184"/>
      <c r="Q1567" s="184">
        <v>3.7103999999999999</v>
      </c>
      <c r="R1567" s="184">
        <v>3.4220999999999999</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44438</v>
      </c>
      <c r="E1568" s="184">
        <v>1089.4311</v>
      </c>
      <c r="F1568" s="184">
        <v>2.9887999999999999</v>
      </c>
      <c r="G1568" s="184">
        <v>2.9992999999999999</v>
      </c>
      <c r="H1568" s="184">
        <v>2.9906999999999999</v>
      </c>
      <c r="I1568" s="184">
        <v>2.9860000000000002</v>
      </c>
      <c r="J1568" s="184">
        <v>2.9853999999999998</v>
      </c>
      <c r="K1568" s="184">
        <v>3.0889000000000002</v>
      </c>
      <c r="L1568" s="184">
        <v>3.1118000000000001</v>
      </c>
      <c r="M1568" s="184">
        <v>3.0741000000000001</v>
      </c>
      <c r="N1568" s="184">
        <v>3.0535000000000001</v>
      </c>
      <c r="O1568" s="184"/>
      <c r="P1568" s="184"/>
      <c r="Q1568" s="184">
        <v>3.7692000000000001</v>
      </c>
      <c r="R1568" s="184">
        <v>3.4809000000000001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44438</v>
      </c>
      <c r="E1569" s="184">
        <v>3078.6585</v>
      </c>
      <c r="F1569" s="184">
        <v>2.9285999999999999</v>
      </c>
      <c r="G1569" s="184">
        <v>2.9373999999999998</v>
      </c>
      <c r="H1569" s="184">
        <v>2.9241000000000001</v>
      </c>
      <c r="I1569" s="184">
        <v>2.9207999999999998</v>
      </c>
      <c r="J1569" s="184">
        <v>2.92</v>
      </c>
      <c r="K1569" s="184">
        <v>3.0068999999999999</v>
      </c>
      <c r="L1569" s="184">
        <v>3.0375000000000001</v>
      </c>
      <c r="M1569" s="184">
        <v>3.0028000000000001</v>
      </c>
      <c r="N1569" s="184">
        <v>2.9775999999999998</v>
      </c>
      <c r="O1569" s="184">
        <v>4.2911999999999999</v>
      </c>
      <c r="P1569" s="184">
        <v>4.9642999999999997</v>
      </c>
      <c r="Q1569" s="184">
        <v>5.9126000000000003</v>
      </c>
      <c r="R1569" s="184">
        <v>3.4403999999999999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44438</v>
      </c>
      <c r="E1570" s="184">
        <v>3097.9245000000001</v>
      </c>
      <c r="F1570" s="184">
        <v>3.0282</v>
      </c>
      <c r="G1570" s="184">
        <v>3.0377999999999998</v>
      </c>
      <c r="H1570" s="184">
        <v>3.024</v>
      </c>
      <c r="I1570" s="184">
        <v>3.0207999999999999</v>
      </c>
      <c r="J1570" s="184">
        <v>3.0198999999999998</v>
      </c>
      <c r="K1570" s="184">
        <v>3.1073</v>
      </c>
      <c r="L1570" s="184">
        <v>3.1389999999999998</v>
      </c>
      <c r="M1570" s="184">
        <v>3.1052</v>
      </c>
      <c r="N1570" s="184">
        <v>3.0808</v>
      </c>
      <c r="O1570" s="184">
        <v>4.3959000000000001</v>
      </c>
      <c r="P1570" s="184">
        <v>5.0483000000000002</v>
      </c>
      <c r="Q1570" s="184">
        <v>6.1645000000000003</v>
      </c>
      <c r="R1570" s="184">
        <v>3.5445000000000002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44438</v>
      </c>
      <c r="E1571" s="184">
        <v>1090.5050000000001</v>
      </c>
      <c r="F1571" s="184">
        <v>3.0695000000000001</v>
      </c>
      <c r="G1571" s="184">
        <v>3.1101999999999999</v>
      </c>
      <c r="H1571" s="184">
        <v>3.1065</v>
      </c>
      <c r="I1571" s="184">
        <v>3.0849000000000002</v>
      </c>
      <c r="J1571" s="184">
        <v>3.1088</v>
      </c>
      <c r="K1571" s="184">
        <v>3.1983000000000001</v>
      </c>
      <c r="L1571" s="184">
        <v>3.2210000000000001</v>
      </c>
      <c r="M1571" s="184">
        <v>3.1871</v>
      </c>
      <c r="N1571" s="184">
        <v>3.1663000000000001</v>
      </c>
      <c r="O1571" s="184"/>
      <c r="P1571" s="184"/>
      <c r="Q1571" s="184">
        <v>3.8715999999999999</v>
      </c>
      <c r="R1571" s="184">
        <v>3.6305999999999998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44438</v>
      </c>
      <c r="E1572" s="184">
        <v>1086.7738999999999</v>
      </c>
      <c r="F1572" s="184">
        <v>2.9188000000000001</v>
      </c>
      <c r="G1572" s="184">
        <v>2.9607000000000001</v>
      </c>
      <c r="H1572" s="184">
        <v>2.9563000000000001</v>
      </c>
      <c r="I1572" s="184">
        <v>2.9346000000000001</v>
      </c>
      <c r="J1572" s="184">
        <v>2.9582999999999999</v>
      </c>
      <c r="K1572" s="184">
        <v>3.0470000000000002</v>
      </c>
      <c r="L1572" s="184">
        <v>3.0686</v>
      </c>
      <c r="M1572" s="184">
        <v>3.0335000000000001</v>
      </c>
      <c r="N1572" s="184">
        <v>3.0116000000000001</v>
      </c>
      <c r="O1572" s="184"/>
      <c r="P1572" s="184"/>
      <c r="Q1572" s="184">
        <v>3.7155</v>
      </c>
      <c r="R1572" s="184">
        <v>3.4748000000000001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44438</v>
      </c>
      <c r="E1573" s="184">
        <v>112.1203</v>
      </c>
      <c r="F1573" s="184">
        <v>2.9300999999999999</v>
      </c>
      <c r="G1573" s="184">
        <v>2.9306000000000001</v>
      </c>
      <c r="H1573" s="184">
        <v>2.9268999999999998</v>
      </c>
      <c r="I1573" s="184">
        <v>2.9192</v>
      </c>
      <c r="J1573" s="184">
        <v>2.9161000000000001</v>
      </c>
      <c r="K1573" s="184">
        <v>3.0076999999999998</v>
      </c>
      <c r="L1573" s="184">
        <v>3.0533000000000001</v>
      </c>
      <c r="M1573" s="184">
        <v>3.0139999999999998</v>
      </c>
      <c r="N1573" s="184">
        <v>2.9912999999999998</v>
      </c>
      <c r="O1573" s="184"/>
      <c r="P1573" s="184"/>
      <c r="Q1573" s="184">
        <v>4.1771000000000003</v>
      </c>
      <c r="R1573" s="184">
        <v>3.4538000000000002</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44438</v>
      </c>
      <c r="E1574" s="184">
        <v>112.434</v>
      </c>
      <c r="F1574" s="184">
        <v>3.0194000000000001</v>
      </c>
      <c r="G1574" s="184">
        <v>3.0306999999999999</v>
      </c>
      <c r="H1574" s="184">
        <v>3.0255000000000001</v>
      </c>
      <c r="I1574" s="184">
        <v>3.0179999999999998</v>
      </c>
      <c r="J1574" s="184">
        <v>3.0163000000000002</v>
      </c>
      <c r="K1574" s="184">
        <v>3.1082000000000001</v>
      </c>
      <c r="L1574" s="184">
        <v>3.1549999999999998</v>
      </c>
      <c r="M1574" s="184">
        <v>3.1162000000000001</v>
      </c>
      <c r="N1574" s="184">
        <v>3.0943999999999998</v>
      </c>
      <c r="O1574" s="184"/>
      <c r="P1574" s="184"/>
      <c r="Q1574" s="184">
        <v>4.2812999999999999</v>
      </c>
      <c r="R1574" s="184">
        <v>3.5573000000000001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44438</v>
      </c>
      <c r="E1575" s="184">
        <v>1112.2154</v>
      </c>
      <c r="F1575" s="184">
        <v>3.0226999999999999</v>
      </c>
      <c r="G1575" s="184">
        <v>3.0198999999999998</v>
      </c>
      <c r="H1575" s="184">
        <v>3.0177</v>
      </c>
      <c r="I1575" s="184">
        <v>3.0164</v>
      </c>
      <c r="J1575" s="184">
        <v>3.0226999999999999</v>
      </c>
      <c r="K1575" s="184">
        <v>3.113</v>
      </c>
      <c r="L1575" s="184">
        <v>3.1457000000000002</v>
      </c>
      <c r="M1575" s="184">
        <v>3.1076999999999999</v>
      </c>
      <c r="N1575" s="184">
        <v>3.0918999999999999</v>
      </c>
      <c r="O1575" s="184"/>
      <c r="P1575" s="184"/>
      <c r="Q1575" s="184">
        <v>4.1486000000000001</v>
      </c>
      <c r="R1575" s="184">
        <v>3.5632000000000001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44438</v>
      </c>
      <c r="E1576" s="184">
        <v>1108.7299</v>
      </c>
      <c r="F1576" s="184">
        <v>2.9203000000000001</v>
      </c>
      <c r="G1576" s="184">
        <v>2.9197000000000002</v>
      </c>
      <c r="H1576" s="184">
        <v>2.9175</v>
      </c>
      <c r="I1576" s="184">
        <v>2.9157999999999999</v>
      </c>
      <c r="J1576" s="184">
        <v>2.9220999999999999</v>
      </c>
      <c r="K1576" s="184">
        <v>3.012</v>
      </c>
      <c r="L1576" s="184">
        <v>3.0436999999999999</v>
      </c>
      <c r="M1576" s="184">
        <v>2.9998999999999998</v>
      </c>
      <c r="N1576" s="184">
        <v>2.9767999999999999</v>
      </c>
      <c r="O1576" s="184"/>
      <c r="P1576" s="184"/>
      <c r="Q1576" s="184">
        <v>4.0236999999999998</v>
      </c>
      <c r="R1576" s="184">
        <v>3.4367000000000001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44438</v>
      </c>
      <c r="E1577" s="184">
        <v>1080.9248</v>
      </c>
      <c r="F1577" s="184">
        <v>2.9548999999999999</v>
      </c>
      <c r="G1577" s="184">
        <v>3.0004</v>
      </c>
      <c r="H1577" s="184">
        <v>2.9872000000000001</v>
      </c>
      <c r="I1577" s="184">
        <v>2.9841000000000002</v>
      </c>
      <c r="J1577" s="184">
        <v>2.9807000000000001</v>
      </c>
      <c r="K1577" s="184">
        <v>3.0581999999999998</v>
      </c>
      <c r="L1577" s="184">
        <v>3.0903</v>
      </c>
      <c r="M1577" s="184">
        <v>3.0598000000000001</v>
      </c>
      <c r="N1577" s="184">
        <v>3.0409000000000002</v>
      </c>
      <c r="O1577" s="184"/>
      <c r="P1577" s="184"/>
      <c r="Q1577" s="184">
        <v>3.6892999999999998</v>
      </c>
      <c r="R1577" s="184">
        <v>3.5198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44438</v>
      </c>
      <c r="E1578" s="184">
        <v>1078.5904</v>
      </c>
      <c r="F1578" s="184">
        <v>2.8801000000000001</v>
      </c>
      <c r="G1578" s="184">
        <v>2.9087000000000001</v>
      </c>
      <c r="H1578" s="184">
        <v>2.8915999999999999</v>
      </c>
      <c r="I1578" s="184">
        <v>2.8858999999999999</v>
      </c>
      <c r="J1578" s="184">
        <v>2.8805000000000001</v>
      </c>
      <c r="K1578" s="184">
        <v>2.9571000000000001</v>
      </c>
      <c r="L1578" s="184">
        <v>2.9876999999999998</v>
      </c>
      <c r="M1578" s="184">
        <v>2.9571000000000001</v>
      </c>
      <c r="N1578" s="184">
        <v>2.9375</v>
      </c>
      <c r="O1578" s="184"/>
      <c r="P1578" s="184"/>
      <c r="Q1578" s="184">
        <v>3.585</v>
      </c>
      <c r="R1578" s="184">
        <v>3.4159000000000002</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44438</v>
      </c>
      <c r="E1579" s="184">
        <v>1054.0015000000001</v>
      </c>
      <c r="F1579" s="184">
        <v>2.9992000000000001</v>
      </c>
      <c r="G1579" s="184">
        <v>3.0286</v>
      </c>
      <c r="H1579" s="184">
        <v>3.0253999999999999</v>
      </c>
      <c r="I1579" s="184">
        <v>3.0270000000000001</v>
      </c>
      <c r="J1579" s="184">
        <v>3.0213000000000001</v>
      </c>
      <c r="K1579" s="184">
        <v>3.1053000000000002</v>
      </c>
      <c r="L1579" s="184">
        <v>3.1392000000000002</v>
      </c>
      <c r="M1579" s="184">
        <v>3.1055999999999999</v>
      </c>
      <c r="N1579" s="184">
        <v>3.0859999999999999</v>
      </c>
      <c r="O1579" s="184"/>
      <c r="P1579" s="184"/>
      <c r="Q1579" s="184">
        <v>3.2511999999999999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44438</v>
      </c>
      <c r="E1580" s="184">
        <v>1052.9584</v>
      </c>
      <c r="F1580" s="184">
        <v>2.9432</v>
      </c>
      <c r="G1580" s="184">
        <v>2.9691000000000001</v>
      </c>
      <c r="H1580" s="184">
        <v>2.9660000000000002</v>
      </c>
      <c r="I1580" s="184">
        <v>2.9672000000000001</v>
      </c>
      <c r="J1580" s="184">
        <v>2.9613999999999998</v>
      </c>
      <c r="K1580" s="184">
        <v>3.0449000000000002</v>
      </c>
      <c r="L1580" s="184">
        <v>3.0781000000000001</v>
      </c>
      <c r="M1580" s="184">
        <v>3.0442</v>
      </c>
      <c r="N1580" s="184">
        <v>3.0240999999999998</v>
      </c>
      <c r="O1580" s="184"/>
      <c r="P1580" s="184"/>
      <c r="Q1580" s="184">
        <v>3.1890000000000001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44438</v>
      </c>
      <c r="E1581" s="184">
        <v>1064.1002000000001</v>
      </c>
      <c r="F1581" s="184">
        <v>2.9500999999999999</v>
      </c>
      <c r="G1581" s="184">
        <v>2.9895</v>
      </c>
      <c r="H1581" s="184">
        <v>2.9824999999999999</v>
      </c>
      <c r="I1581" s="184">
        <v>2.9834999999999998</v>
      </c>
      <c r="J1581" s="184">
        <v>2.9813000000000001</v>
      </c>
      <c r="K1581" s="184">
        <v>3.0901999999999998</v>
      </c>
      <c r="L1581" s="184">
        <v>3.0994000000000002</v>
      </c>
      <c r="M1581" s="184">
        <v>3.0642999999999998</v>
      </c>
      <c r="N1581" s="184">
        <v>3.0425</v>
      </c>
      <c r="O1581" s="184"/>
      <c r="P1581" s="184"/>
      <c r="Q1581" s="184">
        <v>3.4115000000000002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44438</v>
      </c>
      <c r="E1582" s="184">
        <v>1062.1328000000001</v>
      </c>
      <c r="F1582" s="184">
        <v>2.8491</v>
      </c>
      <c r="G1582" s="184">
        <v>2.8896000000000002</v>
      </c>
      <c r="H1582" s="184">
        <v>2.8822999999999999</v>
      </c>
      <c r="I1582" s="184">
        <v>2.8834</v>
      </c>
      <c r="J1582" s="184">
        <v>2.8813</v>
      </c>
      <c r="K1582" s="184">
        <v>2.9897</v>
      </c>
      <c r="L1582" s="184">
        <v>2.9977999999999998</v>
      </c>
      <c r="M1582" s="184">
        <v>2.9620000000000002</v>
      </c>
      <c r="N1582" s="184">
        <v>2.9392999999999998</v>
      </c>
      <c r="O1582" s="184"/>
      <c r="P1582" s="184"/>
      <c r="Q1582" s="184">
        <v>3.3083</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44438</v>
      </c>
      <c r="E1583" s="184">
        <v>1059.8255999999999</v>
      </c>
      <c r="F1583" s="184">
        <v>3.0171999999999999</v>
      </c>
      <c r="G1583" s="184">
        <v>3.0556000000000001</v>
      </c>
      <c r="H1583" s="184">
        <v>3.0453000000000001</v>
      </c>
      <c r="I1583" s="184">
        <v>3.0428000000000002</v>
      </c>
      <c r="J1583" s="184">
        <v>3.0495999999999999</v>
      </c>
      <c r="K1583" s="184">
        <v>3.129</v>
      </c>
      <c r="L1583" s="184">
        <v>3.1911999999999998</v>
      </c>
      <c r="M1583" s="184">
        <v>3.1577000000000002</v>
      </c>
      <c r="N1583" s="184">
        <v>3.1352000000000002</v>
      </c>
      <c r="O1583" s="184"/>
      <c r="P1583" s="184"/>
      <c r="Q1583" s="184">
        <v>3.3908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44438</v>
      </c>
      <c r="E1584" s="184">
        <v>1058.5444</v>
      </c>
      <c r="F1584" s="184">
        <v>2.9483999999999999</v>
      </c>
      <c r="G1584" s="184">
        <v>2.9857</v>
      </c>
      <c r="H1584" s="184">
        <v>2.9750000000000001</v>
      </c>
      <c r="I1584" s="184">
        <v>2.9729999999999999</v>
      </c>
      <c r="J1584" s="184">
        <v>2.9794</v>
      </c>
      <c r="K1584" s="184">
        <v>3.0583999999999998</v>
      </c>
      <c r="L1584" s="184">
        <v>3.1200999999999999</v>
      </c>
      <c r="M1584" s="184">
        <v>3.0861000000000001</v>
      </c>
      <c r="N1584" s="184">
        <v>3.0630999999999999</v>
      </c>
      <c r="O1584" s="184"/>
      <c r="P1584" s="184"/>
      <c r="Q1584" s="184">
        <v>3.3191000000000002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44438</v>
      </c>
      <c r="E1585" s="184">
        <v>1112.2364</v>
      </c>
      <c r="F1585" s="184">
        <v>3.0455999999999999</v>
      </c>
      <c r="G1585" s="184">
        <v>3.0385</v>
      </c>
      <c r="H1585" s="184">
        <v>3.0312000000000001</v>
      </c>
      <c r="I1585" s="184">
        <v>3.0190999999999999</v>
      </c>
      <c r="J1585" s="184">
        <v>3.0249999999999999</v>
      </c>
      <c r="K1585" s="184">
        <v>3.1114999999999999</v>
      </c>
      <c r="L1585" s="184">
        <v>3.1421000000000001</v>
      </c>
      <c r="M1585" s="184">
        <v>3.1122999999999998</v>
      </c>
      <c r="N1585" s="184">
        <v>3.0939999999999999</v>
      </c>
      <c r="O1585" s="184"/>
      <c r="P1585" s="184"/>
      <c r="Q1585" s="184">
        <v>4.1360999999999999</v>
      </c>
      <c r="R1585" s="184">
        <v>3.5609999999999999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44438</v>
      </c>
      <c r="E1586" s="184">
        <v>1109.9974999999999</v>
      </c>
      <c r="F1586" s="184">
        <v>2.9466000000000001</v>
      </c>
      <c r="G1586" s="184">
        <v>2.9382999999999999</v>
      </c>
      <c r="H1586" s="184">
        <v>2.931</v>
      </c>
      <c r="I1586" s="184">
        <v>2.9188000000000001</v>
      </c>
      <c r="J1586" s="184">
        <v>2.9245000000000001</v>
      </c>
      <c r="K1586" s="184">
        <v>3.0105</v>
      </c>
      <c r="L1586" s="184">
        <v>3.0402999999999998</v>
      </c>
      <c r="M1586" s="184">
        <v>3.0097999999999998</v>
      </c>
      <c r="N1586" s="184">
        <v>2.9908000000000001</v>
      </c>
      <c r="O1586" s="184"/>
      <c r="P1586" s="184"/>
      <c r="Q1586" s="184">
        <v>4.0561999999999996</v>
      </c>
      <c r="R1586" s="184">
        <v>3.4733000000000001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44438</v>
      </c>
      <c r="E1587" s="184">
        <v>2711.3706666666699</v>
      </c>
      <c r="F1587" s="184">
        <v>3.0560999999999998</v>
      </c>
      <c r="G1587" s="184">
        <v>3.0424000000000002</v>
      </c>
      <c r="H1587" s="184">
        <v>3.0364</v>
      </c>
      <c r="I1587" s="184">
        <v>3.0244</v>
      </c>
      <c r="J1587" s="184">
        <v>3.0493999999999999</v>
      </c>
      <c r="K1587" s="184">
        <v>3.1341999999999999</v>
      </c>
      <c r="L1587" s="184">
        <v>3.1741000000000001</v>
      </c>
      <c r="M1587" s="184">
        <v>3.1368</v>
      </c>
      <c r="N1587" s="184">
        <v>3.1095000000000002</v>
      </c>
      <c r="O1587" s="184">
        <v>4.4446000000000003</v>
      </c>
      <c r="P1587" s="184">
        <v>5.1891999999999996</v>
      </c>
      <c r="Q1587" s="184">
        <v>6.5667999999999997</v>
      </c>
      <c r="R1587" s="184">
        <v>3.5943000000000001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44438</v>
      </c>
      <c r="E1588" s="184">
        <v>2581.105</v>
      </c>
      <c r="F1588" s="184">
        <v>2.9581</v>
      </c>
      <c r="G1588" s="184">
        <v>2.9420999999999999</v>
      </c>
      <c r="H1588" s="184">
        <v>2.9365999999999999</v>
      </c>
      <c r="I1588" s="184">
        <v>2.9243000000000001</v>
      </c>
      <c r="J1588" s="184">
        <v>2.9491000000000001</v>
      </c>
      <c r="K1588" s="184">
        <v>3.0333999999999999</v>
      </c>
      <c r="L1588" s="184">
        <v>3.0724999999999998</v>
      </c>
      <c r="M1588" s="184">
        <v>3.0345</v>
      </c>
      <c r="N1588" s="184">
        <v>3.0064000000000002</v>
      </c>
      <c r="O1588" s="184">
        <v>3.9889000000000001</v>
      </c>
      <c r="P1588" s="184">
        <v>4.5763999999999996</v>
      </c>
      <c r="Q1588" s="184">
        <v>6.6318000000000001</v>
      </c>
      <c r="R1588" s="184">
        <v>3.2936999999999999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44438</v>
      </c>
      <c r="E1589" s="184">
        <v>1080.6896999999999</v>
      </c>
      <c r="F1589" s="184">
        <v>3.0535000000000001</v>
      </c>
      <c r="G1589" s="184">
        <v>3.0697999999999999</v>
      </c>
      <c r="H1589" s="184">
        <v>3.0608</v>
      </c>
      <c r="I1589" s="184">
        <v>3.0464000000000002</v>
      </c>
      <c r="J1589" s="184">
        <v>3.0710000000000002</v>
      </c>
      <c r="K1589" s="184">
        <v>3.1608999999999998</v>
      </c>
      <c r="L1589" s="184">
        <v>3.1838000000000002</v>
      </c>
      <c r="M1589" s="184">
        <v>3.1408999999999998</v>
      </c>
      <c r="N1589" s="184">
        <v>3.1133000000000002</v>
      </c>
      <c r="O1589" s="184"/>
      <c r="P1589" s="184"/>
      <c r="Q1589" s="184">
        <v>3.7002000000000002</v>
      </c>
      <c r="R1589" s="184">
        <v>3.5954999999999999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44438</v>
      </c>
      <c r="E1590" s="184">
        <v>1077.7097000000001</v>
      </c>
      <c r="F1590" s="184">
        <v>2.9264000000000001</v>
      </c>
      <c r="G1590" s="184">
        <v>2.9392999999999998</v>
      </c>
      <c r="H1590" s="184">
        <v>2.9312</v>
      </c>
      <c r="I1590" s="184">
        <v>2.9163999999999999</v>
      </c>
      <c r="J1590" s="184">
        <v>2.9405999999999999</v>
      </c>
      <c r="K1590" s="184">
        <v>3.0297000000000001</v>
      </c>
      <c r="L1590" s="184">
        <v>3.0514999999999999</v>
      </c>
      <c r="M1590" s="184">
        <v>3.0076999999999998</v>
      </c>
      <c r="N1590" s="184">
        <v>2.9792000000000001</v>
      </c>
      <c r="O1590" s="184"/>
      <c r="P1590" s="184"/>
      <c r="Q1590" s="184">
        <v>3.5653999999999999</v>
      </c>
      <c r="R1590" s="184">
        <v>3.4609000000000001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44438</v>
      </c>
      <c r="E1591" s="184">
        <v>1079.0812000000001</v>
      </c>
      <c r="F1591" s="184">
        <v>3.0682</v>
      </c>
      <c r="G1591" s="184">
        <v>3.1013999999999999</v>
      </c>
      <c r="H1591" s="184">
        <v>3.1012</v>
      </c>
      <c r="I1591" s="184">
        <v>3.1042000000000001</v>
      </c>
      <c r="J1591" s="184">
        <v>3.1181000000000001</v>
      </c>
      <c r="K1591" s="184">
        <v>3.1791999999999998</v>
      </c>
      <c r="L1591" s="184">
        <v>3.2073999999999998</v>
      </c>
      <c r="M1591" s="184">
        <v>3.1621999999999999</v>
      </c>
      <c r="N1591" s="184">
        <v>3.1421000000000001</v>
      </c>
      <c r="O1591" s="184"/>
      <c r="P1591" s="184"/>
      <c r="Q1591" s="184">
        <v>3.6785000000000001</v>
      </c>
      <c r="R1591" s="184">
        <v>3.5859000000000001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44438</v>
      </c>
      <c r="E1592" s="184">
        <v>1076.7742000000001</v>
      </c>
      <c r="F1592" s="184">
        <v>2.9662999999999999</v>
      </c>
      <c r="G1592" s="184">
        <v>3.0007000000000001</v>
      </c>
      <c r="H1592" s="184">
        <v>3.0007000000000001</v>
      </c>
      <c r="I1592" s="184">
        <v>3.0044</v>
      </c>
      <c r="J1592" s="184">
        <v>3.0171999999999999</v>
      </c>
      <c r="K1592" s="184">
        <v>3.0745</v>
      </c>
      <c r="L1592" s="184">
        <v>3.1036999999999999</v>
      </c>
      <c r="M1592" s="184">
        <v>3.0586000000000002</v>
      </c>
      <c r="N1592" s="184">
        <v>3.0379999999999998</v>
      </c>
      <c r="O1592" s="184"/>
      <c r="P1592" s="184"/>
      <c r="Q1592" s="184">
        <v>3.5733000000000001</v>
      </c>
      <c r="R1592" s="184">
        <v>3.4807000000000001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44438</v>
      </c>
      <c r="E1593" s="184">
        <v>1068.3870999999999</v>
      </c>
      <c r="F1593" s="184">
        <v>3.0920999999999998</v>
      </c>
      <c r="G1593" s="184">
        <v>3.0800999999999998</v>
      </c>
      <c r="H1593" s="184">
        <v>3.0844</v>
      </c>
      <c r="I1593" s="184">
        <v>3.0731999999999999</v>
      </c>
      <c r="J1593" s="184">
        <v>3.1053999999999999</v>
      </c>
      <c r="K1593" s="184">
        <v>3.1911</v>
      </c>
      <c r="L1593" s="184">
        <v>3.2218</v>
      </c>
      <c r="M1593" s="184">
        <v>3.1958000000000002</v>
      </c>
      <c r="N1593" s="184">
        <v>3.1787999999999998</v>
      </c>
      <c r="O1593" s="184"/>
      <c r="P1593" s="184"/>
      <c r="Q1593" s="184">
        <v>3.5876000000000001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44438</v>
      </c>
      <c r="E1594" s="184">
        <v>1066.4024999999999</v>
      </c>
      <c r="F1594" s="184">
        <v>3.0019999999999998</v>
      </c>
      <c r="G1594" s="184">
        <v>2.9899</v>
      </c>
      <c r="H1594" s="184">
        <v>2.9946000000000002</v>
      </c>
      <c r="I1594" s="184">
        <v>2.9828999999999999</v>
      </c>
      <c r="J1594" s="184">
        <v>3.0124</v>
      </c>
      <c r="K1594" s="184">
        <v>3.1032000000000002</v>
      </c>
      <c r="L1594" s="184">
        <v>3.1278000000000001</v>
      </c>
      <c r="M1594" s="184">
        <v>3.1000999999999999</v>
      </c>
      <c r="N1594" s="184">
        <v>3.0806</v>
      </c>
      <c r="O1594" s="184"/>
      <c r="P1594" s="184"/>
      <c r="Q1594" s="184">
        <v>3.4851000000000001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44438</v>
      </c>
      <c r="E1595" s="184">
        <v>111.91889999999999</v>
      </c>
      <c r="F1595" s="184">
        <v>3.0333000000000001</v>
      </c>
      <c r="G1595" s="184">
        <v>3.0337999999999998</v>
      </c>
      <c r="H1595" s="184">
        <v>3.0301</v>
      </c>
      <c r="I1595" s="184">
        <v>3.0225</v>
      </c>
      <c r="J1595" s="184">
        <v>3.0291999999999999</v>
      </c>
      <c r="K1595" s="184">
        <v>3.1208</v>
      </c>
      <c r="L1595" s="184">
        <v>3.1490999999999998</v>
      </c>
      <c r="M1595" s="184">
        <v>3.1137000000000001</v>
      </c>
      <c r="N1595" s="184">
        <v>3.1002000000000001</v>
      </c>
      <c r="O1595" s="184"/>
      <c r="P1595" s="184"/>
      <c r="Q1595" s="184">
        <v>4.2565</v>
      </c>
      <c r="R1595" s="184">
        <v>3.6059999999999999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44438</v>
      </c>
      <c r="E1596" s="184">
        <v>111.6288</v>
      </c>
      <c r="F1596" s="184">
        <v>2.9430000000000001</v>
      </c>
      <c r="G1596" s="184">
        <v>2.9434999999999998</v>
      </c>
      <c r="H1596" s="184">
        <v>2.9398</v>
      </c>
      <c r="I1596" s="184">
        <v>2.9321000000000002</v>
      </c>
      <c r="J1596" s="184">
        <v>2.9384999999999999</v>
      </c>
      <c r="K1596" s="184">
        <v>3.0297000000000001</v>
      </c>
      <c r="L1596" s="184">
        <v>3.0575999999999999</v>
      </c>
      <c r="M1596" s="184">
        <v>3.0213999999999999</v>
      </c>
      <c r="N1596" s="184">
        <v>3.0074999999999998</v>
      </c>
      <c r="O1596" s="184"/>
      <c r="P1596" s="184"/>
      <c r="Q1596" s="184">
        <v>4.1563999999999997</v>
      </c>
      <c r="R1596" s="184">
        <v>3.5082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44438</v>
      </c>
      <c r="E1597" s="184">
        <v>1076.2487000000001</v>
      </c>
      <c r="F1597" s="184">
        <v>3.0592999999999999</v>
      </c>
      <c r="G1597" s="184">
        <v>3.1366999999999998</v>
      </c>
      <c r="H1597" s="184">
        <v>3.1132</v>
      </c>
      <c r="I1597" s="184">
        <v>3.0954000000000002</v>
      </c>
      <c r="J1597" s="184">
        <v>3.1355</v>
      </c>
      <c r="K1597" s="184">
        <v>3.2031999999999998</v>
      </c>
      <c r="L1597" s="184">
        <v>3.2222</v>
      </c>
      <c r="M1597" s="184">
        <v>3.1846000000000001</v>
      </c>
      <c r="N1597" s="184">
        <v>3.1680000000000001</v>
      </c>
      <c r="O1597" s="184"/>
      <c r="P1597" s="184"/>
      <c r="Q1597" s="184">
        <v>3.7216</v>
      </c>
      <c r="R1597" s="184">
        <v>3.7071999999999998</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44438</v>
      </c>
      <c r="E1598" s="184">
        <v>1074.1964</v>
      </c>
      <c r="F1598" s="184">
        <v>3.0108000000000001</v>
      </c>
      <c r="G1598" s="184">
        <v>3.0872000000000002</v>
      </c>
      <c r="H1598" s="184">
        <v>3.0628000000000002</v>
      </c>
      <c r="I1598" s="184">
        <v>3.0455999999999999</v>
      </c>
      <c r="J1598" s="184">
        <v>3.0853000000000002</v>
      </c>
      <c r="K1598" s="184">
        <v>3.1526999999999998</v>
      </c>
      <c r="L1598" s="184">
        <v>3.1625999999999999</v>
      </c>
      <c r="M1598" s="184">
        <v>3.1105999999999998</v>
      </c>
      <c r="N1598" s="184">
        <v>3.0861999999999998</v>
      </c>
      <c r="O1598" s="184"/>
      <c r="P1598" s="184"/>
      <c r="Q1598" s="184">
        <v>3.6232000000000002</v>
      </c>
      <c r="R1598" s="184">
        <v>3.6089000000000002</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44438</v>
      </c>
      <c r="E1599" s="184">
        <v>3395.7310000000002</v>
      </c>
      <c r="F1599" s="184">
        <v>3.0282</v>
      </c>
      <c r="G1599" s="184">
        <v>3.0581</v>
      </c>
      <c r="H1599" s="184">
        <v>3.0409000000000002</v>
      </c>
      <c r="I1599" s="184">
        <v>3.0350000000000001</v>
      </c>
      <c r="J1599" s="184">
        <v>3.0337000000000001</v>
      </c>
      <c r="K1599" s="184">
        <v>3.1223000000000001</v>
      </c>
      <c r="L1599" s="184">
        <v>3.1606000000000001</v>
      </c>
      <c r="M1599" s="184">
        <v>3.1171000000000002</v>
      </c>
      <c r="N1599" s="184">
        <v>3.0931999999999999</v>
      </c>
      <c r="O1599" s="184">
        <v>4.4226999999999999</v>
      </c>
      <c r="P1599" s="184">
        <v>5.0610999999999997</v>
      </c>
      <c r="Q1599" s="184">
        <v>6.4581999999999997</v>
      </c>
      <c r="R1599" s="184">
        <v>3.5655000000000001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44438</v>
      </c>
      <c r="E1600" s="184">
        <v>3361.9180999999999</v>
      </c>
      <c r="F1600" s="184">
        <v>2.9586999999999999</v>
      </c>
      <c r="G1600" s="184">
        <v>2.9882</v>
      </c>
      <c r="H1600" s="184">
        <v>2.9708999999999999</v>
      </c>
      <c r="I1600" s="184">
        <v>2.9647999999999999</v>
      </c>
      <c r="J1600" s="184">
        <v>2.9634999999999998</v>
      </c>
      <c r="K1600" s="184">
        <v>3.0516000000000001</v>
      </c>
      <c r="L1600" s="184">
        <v>3.0893000000000002</v>
      </c>
      <c r="M1600" s="184">
        <v>3.0453000000000001</v>
      </c>
      <c r="N1600" s="184">
        <v>3.0209000000000001</v>
      </c>
      <c r="O1600" s="184">
        <v>4.3529999999999998</v>
      </c>
      <c r="P1600" s="184">
        <v>4.9744000000000002</v>
      </c>
      <c r="Q1600" s="184">
        <v>6.6093000000000002</v>
      </c>
      <c r="R1600" s="184">
        <v>3.4929000000000001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44438</v>
      </c>
      <c r="E1601" s="184">
        <v>1108.5992000000001</v>
      </c>
      <c r="F1601" s="184">
        <v>2.9799000000000002</v>
      </c>
      <c r="G1601" s="184">
        <v>3.0110999999999999</v>
      </c>
      <c r="H1601" s="184">
        <v>2.9954999999999998</v>
      </c>
      <c r="I1601" s="184">
        <v>2.9866000000000001</v>
      </c>
      <c r="J1601" s="184">
        <v>2.9943</v>
      </c>
      <c r="K1601" s="184">
        <v>3.0857999999999999</v>
      </c>
      <c r="L1601" s="184">
        <v>3.1240999999999999</v>
      </c>
      <c r="M1601" s="184">
        <v>3.0901999999999998</v>
      </c>
      <c r="N1601" s="184">
        <v>3.0682999999999998</v>
      </c>
      <c r="O1601" s="184"/>
      <c r="P1601" s="184"/>
      <c r="Q1601" s="184">
        <v>4.2991000000000001</v>
      </c>
      <c r="R1601" s="184">
        <v>3.6009000000000002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44438</v>
      </c>
      <c r="E1602" s="184">
        <v>1105.7366999999999</v>
      </c>
      <c r="F1602" s="184">
        <v>2.8654999999999999</v>
      </c>
      <c r="G1602" s="184">
        <v>2.8967000000000001</v>
      </c>
      <c r="H1602" s="184">
        <v>2.8824000000000001</v>
      </c>
      <c r="I1602" s="184">
        <v>2.8736000000000002</v>
      </c>
      <c r="J1602" s="184">
        <v>2.8805000000000001</v>
      </c>
      <c r="K1602" s="184">
        <v>2.9716999999999998</v>
      </c>
      <c r="L1602" s="184">
        <v>3.0044</v>
      </c>
      <c r="M1602" s="184">
        <v>2.9756</v>
      </c>
      <c r="N1602" s="184">
        <v>2.956</v>
      </c>
      <c r="O1602" s="184"/>
      <c r="P1602" s="184"/>
      <c r="Q1602" s="184">
        <v>4.1890000000000001</v>
      </c>
      <c r="R1602" s="184">
        <v>3.4906000000000001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44438</v>
      </c>
      <c r="E1603" s="184">
        <v>1100.1619000000001</v>
      </c>
      <c r="F1603" s="184">
        <v>3.0259999999999998</v>
      </c>
      <c r="G1603" s="184">
        <v>3.0331000000000001</v>
      </c>
      <c r="H1603" s="184">
        <v>3.0293999999999999</v>
      </c>
      <c r="I1603" s="184">
        <v>3.0221</v>
      </c>
      <c r="J1603" s="184">
        <v>3.03</v>
      </c>
      <c r="K1603" s="184">
        <v>3.1240000000000001</v>
      </c>
      <c r="L1603" s="184">
        <v>3.1825999999999999</v>
      </c>
      <c r="M1603" s="184">
        <v>3.1448999999999998</v>
      </c>
      <c r="N1603" s="184">
        <v>3.1257000000000001</v>
      </c>
      <c r="O1603" s="184"/>
      <c r="P1603" s="184"/>
      <c r="Q1603" s="184">
        <v>3.9918999999999998</v>
      </c>
      <c r="R1603" s="184">
        <v>3.5962000000000001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44438</v>
      </c>
      <c r="E1604" s="184">
        <v>1097.3378</v>
      </c>
      <c r="F1604" s="184">
        <v>2.9239999999999999</v>
      </c>
      <c r="G1604" s="184">
        <v>2.9321999999999999</v>
      </c>
      <c r="H1604" s="184">
        <v>2.9291999999999998</v>
      </c>
      <c r="I1604" s="184">
        <v>2.9218000000000002</v>
      </c>
      <c r="J1604" s="184">
        <v>2.9297</v>
      </c>
      <c r="K1604" s="184">
        <v>3.0232999999999999</v>
      </c>
      <c r="L1604" s="184">
        <v>3.0602</v>
      </c>
      <c r="M1604" s="184">
        <v>3.0285000000000002</v>
      </c>
      <c r="N1604" s="184">
        <v>3.0118999999999998</v>
      </c>
      <c r="O1604" s="184"/>
      <c r="P1604" s="184"/>
      <c r="Q1604" s="184">
        <v>3.8820999999999999</v>
      </c>
      <c r="R1604" s="184">
        <v>3.4863</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44438</v>
      </c>
      <c r="E1605" s="184">
        <v>1097.9358999999999</v>
      </c>
      <c r="F1605" s="184">
        <v>3.0720000000000001</v>
      </c>
      <c r="G1605" s="184">
        <v>3.0935999999999999</v>
      </c>
      <c r="H1605" s="184">
        <v>3.0516999999999999</v>
      </c>
      <c r="I1605" s="184">
        <v>3.0236999999999998</v>
      </c>
      <c r="J1605" s="184">
        <v>3.0688</v>
      </c>
      <c r="K1605" s="184">
        <v>3.1196000000000002</v>
      </c>
      <c r="L1605" s="184">
        <v>3.1448999999999998</v>
      </c>
      <c r="M1605" s="184">
        <v>3.1128999999999998</v>
      </c>
      <c r="N1605" s="184">
        <v>3.0908000000000002</v>
      </c>
      <c r="O1605" s="184"/>
      <c r="P1605" s="184"/>
      <c r="Q1605" s="184">
        <v>3.9125999999999999</v>
      </c>
      <c r="R1605" s="184">
        <v>3.5301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44438</v>
      </c>
      <c r="E1606" s="184">
        <v>1095.3189</v>
      </c>
      <c r="F1606" s="184">
        <v>2.9693999999999998</v>
      </c>
      <c r="G1606" s="184">
        <v>2.9931999999999999</v>
      </c>
      <c r="H1606" s="184">
        <v>2.9508000000000001</v>
      </c>
      <c r="I1606" s="184">
        <v>2.9234</v>
      </c>
      <c r="J1606" s="184">
        <v>2.968</v>
      </c>
      <c r="K1606" s="184">
        <v>3.0266999999999999</v>
      </c>
      <c r="L1606" s="184">
        <v>3.0488</v>
      </c>
      <c r="M1606" s="184">
        <v>3.0167000000000002</v>
      </c>
      <c r="N1606" s="184">
        <v>2.9923999999999999</v>
      </c>
      <c r="O1606" s="184"/>
      <c r="P1606" s="184"/>
      <c r="Q1606" s="184">
        <v>3.8108</v>
      </c>
      <c r="R1606" s="184">
        <v>3.4287999999999998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44438</v>
      </c>
      <c r="E1607" s="184">
        <v>2854.5617000000002</v>
      </c>
      <c r="F1607" s="184">
        <v>3.0192000000000001</v>
      </c>
      <c r="G1607" s="184">
        <v>3.0461</v>
      </c>
      <c r="H1607" s="184">
        <v>3.0577999999999999</v>
      </c>
      <c r="I1607" s="184">
        <v>3.0470000000000002</v>
      </c>
      <c r="J1607" s="184">
        <v>3.0358000000000001</v>
      </c>
      <c r="K1607" s="184">
        <v>3.125</v>
      </c>
      <c r="L1607" s="184">
        <v>3.1549999999999998</v>
      </c>
      <c r="M1607" s="184">
        <v>3.1213000000000002</v>
      </c>
      <c r="N1607" s="184">
        <v>3.1052</v>
      </c>
      <c r="O1607" s="184">
        <v>4.4569999999999999</v>
      </c>
      <c r="P1607" s="184">
        <v>5.1596000000000002</v>
      </c>
      <c r="Q1607" s="184">
        <v>6.5587999999999997</v>
      </c>
      <c r="R1607" s="184">
        <v>3.6031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44438</v>
      </c>
      <c r="E1608" s="184">
        <v>2829.5738000000001</v>
      </c>
      <c r="F1608" s="184">
        <v>2.9594</v>
      </c>
      <c r="G1608" s="184">
        <v>2.9861</v>
      </c>
      <c r="H1608" s="184">
        <v>2.9977</v>
      </c>
      <c r="I1608" s="184">
        <v>2.9870000000000001</v>
      </c>
      <c r="J1608" s="184">
        <v>2.9756</v>
      </c>
      <c r="K1608" s="184">
        <v>3.0644999999999998</v>
      </c>
      <c r="L1608" s="184">
        <v>3.0941999999999998</v>
      </c>
      <c r="M1608" s="184">
        <v>3.06</v>
      </c>
      <c r="N1608" s="184">
        <v>3.0445000000000002</v>
      </c>
      <c r="O1608" s="184">
        <v>4.3872999999999998</v>
      </c>
      <c r="P1608" s="184">
        <v>5.0523999999999996</v>
      </c>
      <c r="Q1608" s="184">
        <v>6.0395000000000003</v>
      </c>
      <c r="R1608" s="184">
        <v>3.5301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44438</v>
      </c>
      <c r="E1609" s="184">
        <v>1072.856</v>
      </c>
      <c r="F1609" s="184">
        <v>2.8342000000000001</v>
      </c>
      <c r="G1609" s="184">
        <v>2.8755000000000002</v>
      </c>
      <c r="H1609" s="184">
        <v>2.8563999999999998</v>
      </c>
      <c r="I1609" s="184">
        <v>2.8492000000000002</v>
      </c>
      <c r="J1609" s="184">
        <v>2.8363</v>
      </c>
      <c r="K1609" s="184">
        <v>3.1556000000000002</v>
      </c>
      <c r="L1609" s="184">
        <v>3.1139000000000001</v>
      </c>
      <c r="M1609" s="184">
        <v>3.0607000000000002</v>
      </c>
      <c r="N1609" s="184">
        <v>3.0272999999999999</v>
      </c>
      <c r="O1609" s="184"/>
      <c r="P1609" s="184"/>
      <c r="Q1609" s="184">
        <v>3.5392999999999999</v>
      </c>
      <c r="R1609" s="184">
        <v>3.52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44438</v>
      </c>
      <c r="E1610" s="184">
        <v>1071.4909</v>
      </c>
      <c r="F1610" s="184">
        <v>2.7593999999999999</v>
      </c>
      <c r="G1610" s="184">
        <v>2.8018999999999998</v>
      </c>
      <c r="H1610" s="184">
        <v>2.7850999999999999</v>
      </c>
      <c r="I1610" s="184">
        <v>2.7606999999999999</v>
      </c>
      <c r="J1610" s="184">
        <v>2.7574000000000001</v>
      </c>
      <c r="K1610" s="184">
        <v>3.0735999999999999</v>
      </c>
      <c r="L1610" s="184">
        <v>3.0388000000000002</v>
      </c>
      <c r="M1610" s="184">
        <v>2.9878999999999998</v>
      </c>
      <c r="N1610" s="184">
        <v>2.9575999999999998</v>
      </c>
      <c r="O1610" s="184"/>
      <c r="P1610" s="184"/>
      <c r="Q1610" s="184">
        <v>3.4741</v>
      </c>
      <c r="R1610" s="184">
        <v>3.4552999999999998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2.9833550000000009</v>
      </c>
      <c r="G1611" s="186">
        <v>3.0044983333333324</v>
      </c>
      <c r="H1611" s="186">
        <v>2.9943516666666663</v>
      </c>
      <c r="I1611" s="186">
        <v>2.9827466666666669</v>
      </c>
      <c r="J1611" s="186">
        <v>2.9901583333333344</v>
      </c>
      <c r="K1611" s="186">
        <v>3.0867</v>
      </c>
      <c r="L1611" s="186">
        <v>3.1152800000000012</v>
      </c>
      <c r="M1611" s="186">
        <v>3.0812283333333332</v>
      </c>
      <c r="N1611" s="186">
        <v>3.062828333333333</v>
      </c>
      <c r="O1611" s="186">
        <v>4.3425750000000001</v>
      </c>
      <c r="P1611" s="186">
        <v>5.0032124999999992</v>
      </c>
      <c r="Q1611" s="186">
        <v>4.1436616666666657</v>
      </c>
      <c r="R1611" s="186">
        <v>3.5397540000000003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2.9895</v>
      </c>
      <c r="G1612" s="186">
        <v>3.0049000000000001</v>
      </c>
      <c r="H1612" s="186">
        <v>2.9992000000000001</v>
      </c>
      <c r="I1612" s="186">
        <v>2.9863</v>
      </c>
      <c r="J1612" s="186">
        <v>2.9937499999999999</v>
      </c>
      <c r="K1612" s="186">
        <v>3.08955</v>
      </c>
      <c r="L1612" s="186">
        <v>3.1210500000000003</v>
      </c>
      <c r="M1612" s="186">
        <v>3.0892499999999998</v>
      </c>
      <c r="N1612" s="186">
        <v>3.0742000000000003</v>
      </c>
      <c r="O1612" s="186">
        <v>4.3916000000000004</v>
      </c>
      <c r="P1612" s="186">
        <v>5.0503499999999999</v>
      </c>
      <c r="Q1612" s="186">
        <v>3.8761999999999999</v>
      </c>
      <c r="R1612" s="186">
        <v>3.5512000000000001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44438</v>
      </c>
      <c r="E1615" s="184">
        <v>65.157899999999998</v>
      </c>
      <c r="F1615" s="184">
        <v>11.8125</v>
      </c>
      <c r="G1615" s="184">
        <v>11.8125</v>
      </c>
      <c r="H1615" s="184">
        <v>16.336200000000002</v>
      </c>
      <c r="I1615" s="184">
        <v>15.5831</v>
      </c>
      <c r="J1615" s="184">
        <v>13.5441</v>
      </c>
      <c r="K1615" s="184">
        <v>6.5205000000000002</v>
      </c>
      <c r="L1615" s="184">
        <v>9.1743000000000006</v>
      </c>
      <c r="M1615" s="184">
        <v>3.8018000000000001</v>
      </c>
      <c r="N1615" s="184">
        <v>6.2583000000000002</v>
      </c>
      <c r="O1615" s="184">
        <v>10.256</v>
      </c>
      <c r="P1615" s="184">
        <v>8.0633999999999997</v>
      </c>
      <c r="Q1615" s="184">
        <v>8.9344000000000001</v>
      </c>
      <c r="R1615" s="184">
        <v>7.6853999999999996</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44438</v>
      </c>
      <c r="E1616" s="184">
        <v>68.289100000000005</v>
      </c>
      <c r="F1616" s="184">
        <v>12.4664</v>
      </c>
      <c r="G1616" s="184">
        <v>12.4664</v>
      </c>
      <c r="H1616" s="184">
        <v>16.991</v>
      </c>
      <c r="I1616" s="184">
        <v>16.238399999999999</v>
      </c>
      <c r="J1616" s="184">
        <v>14.202299999999999</v>
      </c>
      <c r="K1616" s="184">
        <v>7.1817000000000002</v>
      </c>
      <c r="L1616" s="184">
        <v>9.8831000000000007</v>
      </c>
      <c r="M1616" s="184">
        <v>4.4755000000000003</v>
      </c>
      <c r="N1616" s="184">
        <v>6.9408000000000003</v>
      </c>
      <c r="O1616" s="184">
        <v>10.932700000000001</v>
      </c>
      <c r="P1616" s="184">
        <v>8.6898</v>
      </c>
      <c r="Q1616" s="184">
        <v>9.8862000000000005</v>
      </c>
      <c r="R1616" s="184">
        <v>8.3537999999999997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44438</v>
      </c>
      <c r="E1617" s="184">
        <v>68.289100000000005</v>
      </c>
      <c r="F1617" s="184">
        <v>12.4664</v>
      </c>
      <c r="G1617" s="184">
        <v>12.4664</v>
      </c>
      <c r="H1617" s="184">
        <v>16.991</v>
      </c>
      <c r="I1617" s="184">
        <v>16.238399999999999</v>
      </c>
      <c r="J1617" s="184">
        <v>14.202299999999999</v>
      </c>
      <c r="K1617" s="184">
        <v>7.1817000000000002</v>
      </c>
      <c r="L1617" s="184">
        <v>9.8831000000000007</v>
      </c>
      <c r="M1617" s="184">
        <v>4.4755000000000003</v>
      </c>
      <c r="N1617" s="184">
        <v>6.9408000000000003</v>
      </c>
      <c r="O1617" s="184">
        <v>10.932700000000001</v>
      </c>
      <c r="P1617" s="184">
        <v>8.6898</v>
      </c>
      <c r="Q1617" s="184">
        <v>9.8862000000000005</v>
      </c>
      <c r="R1617" s="184">
        <v>8.3537999999999997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44438</v>
      </c>
      <c r="E1618" s="184">
        <v>21.114000000000001</v>
      </c>
      <c r="F1618" s="184">
        <v>22.3992</v>
      </c>
      <c r="G1618" s="184">
        <v>22.3992</v>
      </c>
      <c r="H1618" s="184">
        <v>22.9193</v>
      </c>
      <c r="I1618" s="184">
        <v>15.723599999999999</v>
      </c>
      <c r="J1618" s="184">
        <v>11.0039</v>
      </c>
      <c r="K1618" s="184">
        <v>4.1429999999999998</v>
      </c>
      <c r="L1618" s="184">
        <v>6.0034999999999998</v>
      </c>
      <c r="M1618" s="184">
        <v>3.3325999999999998</v>
      </c>
      <c r="N1618" s="184">
        <v>6.7450000000000001</v>
      </c>
      <c r="O1618" s="184">
        <v>10.942</v>
      </c>
      <c r="P1618" s="184">
        <v>7.9329999999999998</v>
      </c>
      <c r="Q1618" s="184">
        <v>8.1757000000000009</v>
      </c>
      <c r="R1618" s="184">
        <v>8.3673000000000002</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44438</v>
      </c>
      <c r="E1619" s="184">
        <v>20.192900000000002</v>
      </c>
      <c r="F1619" s="184">
        <v>21.79</v>
      </c>
      <c r="G1619" s="184">
        <v>21.79</v>
      </c>
      <c r="H1619" s="184">
        <v>22.328299999999999</v>
      </c>
      <c r="I1619" s="184">
        <v>15.119199999999999</v>
      </c>
      <c r="J1619" s="184">
        <v>10.4</v>
      </c>
      <c r="K1619" s="184">
        <v>3.5354999999999999</v>
      </c>
      <c r="L1619" s="184">
        <v>5.383</v>
      </c>
      <c r="M1619" s="184">
        <v>2.7168999999999999</v>
      </c>
      <c r="N1619" s="184">
        <v>6.1052999999999997</v>
      </c>
      <c r="O1619" s="184">
        <v>10.380800000000001</v>
      </c>
      <c r="P1619" s="184">
        <v>7.3795999999999999</v>
      </c>
      <c r="Q1619" s="184">
        <v>7.5880999999999998</v>
      </c>
      <c r="R1619" s="184">
        <v>7.7965</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44438</v>
      </c>
      <c r="E1620" s="184">
        <v>33.928400000000003</v>
      </c>
      <c r="F1620" s="184">
        <v>15.007899999999999</v>
      </c>
      <c r="G1620" s="184">
        <v>15.007899999999999</v>
      </c>
      <c r="H1620" s="184">
        <v>14.7338</v>
      </c>
      <c r="I1620" s="184">
        <v>14.859500000000001</v>
      </c>
      <c r="J1620" s="184">
        <v>12.1487</v>
      </c>
      <c r="K1620" s="184">
        <v>4.6136999999999997</v>
      </c>
      <c r="L1620" s="184">
        <v>7.4779999999999998</v>
      </c>
      <c r="M1620" s="184">
        <v>2.1328</v>
      </c>
      <c r="N1620" s="184">
        <v>4.7439999999999998</v>
      </c>
      <c r="O1620" s="184">
        <v>8.5853000000000002</v>
      </c>
      <c r="P1620" s="184">
        <v>6.3090000000000002</v>
      </c>
      <c r="Q1620" s="184">
        <v>6.4798999999999998</v>
      </c>
      <c r="R1620" s="184">
        <v>5.8849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44438</v>
      </c>
      <c r="E1621" s="184">
        <v>36.543700000000001</v>
      </c>
      <c r="F1621" s="184">
        <v>15.7348</v>
      </c>
      <c r="G1621" s="184">
        <v>15.7348</v>
      </c>
      <c r="H1621" s="184">
        <v>15.4702</v>
      </c>
      <c r="I1621" s="184">
        <v>15.5999</v>
      </c>
      <c r="J1621" s="184">
        <v>12.892099999999999</v>
      </c>
      <c r="K1621" s="184">
        <v>5.3624999999999998</v>
      </c>
      <c r="L1621" s="184">
        <v>8.2644000000000002</v>
      </c>
      <c r="M1621" s="184">
        <v>2.9110999999999998</v>
      </c>
      <c r="N1621" s="184">
        <v>5.5518000000000001</v>
      </c>
      <c r="O1621" s="184">
        <v>9.4236000000000004</v>
      </c>
      <c r="P1621" s="184">
        <v>7.1616999999999997</v>
      </c>
      <c r="Q1621" s="184">
        <v>8.5082000000000004</v>
      </c>
      <c r="R1621" s="184">
        <v>6.7165999999999997</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44438</v>
      </c>
      <c r="E1622" s="184">
        <v>63.841200000000001</v>
      </c>
      <c r="F1622" s="184">
        <v>13.259499999999999</v>
      </c>
      <c r="G1622" s="184">
        <v>13.259499999999999</v>
      </c>
      <c r="H1622" s="184">
        <v>8.7457999999999991</v>
      </c>
      <c r="I1622" s="184">
        <v>8.6136999999999997</v>
      </c>
      <c r="J1622" s="184">
        <v>6.9252000000000002</v>
      </c>
      <c r="K1622" s="184">
        <v>3.7204999999999999</v>
      </c>
      <c r="L1622" s="184">
        <v>5.1726999999999999</v>
      </c>
      <c r="M1622" s="184">
        <v>2.3357000000000001</v>
      </c>
      <c r="N1622" s="184">
        <v>5.2683999999999997</v>
      </c>
      <c r="O1622" s="184">
        <v>9.0246999999999993</v>
      </c>
      <c r="P1622" s="184">
        <v>7.524</v>
      </c>
      <c r="Q1622" s="184">
        <v>8.9154999999999998</v>
      </c>
      <c r="R1622" s="184">
        <v>6.5071000000000003</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44438</v>
      </c>
      <c r="E1623" s="184">
        <v>60.8919</v>
      </c>
      <c r="F1623" s="184">
        <v>12.520799999999999</v>
      </c>
      <c r="G1623" s="184">
        <v>12.520799999999999</v>
      </c>
      <c r="H1623" s="184">
        <v>8.0016999999999996</v>
      </c>
      <c r="I1623" s="184">
        <v>7.86</v>
      </c>
      <c r="J1623" s="184">
        <v>6.1695000000000002</v>
      </c>
      <c r="K1623" s="184">
        <v>2.9641000000000002</v>
      </c>
      <c r="L1623" s="184">
        <v>4.4229000000000003</v>
      </c>
      <c r="M1623" s="184">
        <v>1.5682</v>
      </c>
      <c r="N1623" s="184">
        <v>4.4707999999999997</v>
      </c>
      <c r="O1623" s="184">
        <v>8.2805999999999997</v>
      </c>
      <c r="P1623" s="184">
        <v>6.8236999999999997</v>
      </c>
      <c r="Q1623" s="184">
        <v>8.6875999999999998</v>
      </c>
      <c r="R1623" s="184">
        <v>5.7588999999999997</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44438</v>
      </c>
      <c r="E1624" s="184">
        <v>78.595600000000005</v>
      </c>
      <c r="F1624" s="184">
        <v>24.305800000000001</v>
      </c>
      <c r="G1624" s="184">
        <v>24.305800000000001</v>
      </c>
      <c r="H1624" s="184">
        <v>18.274999999999999</v>
      </c>
      <c r="I1624" s="184">
        <v>16.4252</v>
      </c>
      <c r="J1624" s="184">
        <v>12.072699999999999</v>
      </c>
      <c r="K1624" s="184">
        <v>5.3327999999999998</v>
      </c>
      <c r="L1624" s="184">
        <v>7.6577999999999999</v>
      </c>
      <c r="M1624" s="184">
        <v>3.649</v>
      </c>
      <c r="N1624" s="184">
        <v>7.0781000000000001</v>
      </c>
      <c r="O1624" s="184">
        <v>11.596299999999999</v>
      </c>
      <c r="P1624" s="184">
        <v>8.7483000000000004</v>
      </c>
      <c r="Q1624" s="184">
        <v>8.9511000000000003</v>
      </c>
      <c r="R1624" s="184">
        <v>8.9254999999999995</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44438</v>
      </c>
      <c r="E1625" s="184">
        <v>75.383899999999997</v>
      </c>
      <c r="F1625" s="184">
        <v>23.803999999999998</v>
      </c>
      <c r="G1625" s="184">
        <v>23.803999999999998</v>
      </c>
      <c r="H1625" s="184">
        <v>17.774799999999999</v>
      </c>
      <c r="I1625" s="184">
        <v>15.9217</v>
      </c>
      <c r="J1625" s="184">
        <v>11.567500000000001</v>
      </c>
      <c r="K1625" s="184">
        <v>4.8249000000000004</v>
      </c>
      <c r="L1625" s="184">
        <v>7.1215000000000002</v>
      </c>
      <c r="M1625" s="184">
        <v>3.1143000000000001</v>
      </c>
      <c r="N1625" s="184">
        <v>6.5282</v>
      </c>
      <c r="O1625" s="184">
        <v>10.935499999999999</v>
      </c>
      <c r="P1625" s="184">
        <v>8.0456000000000003</v>
      </c>
      <c r="Q1625" s="184">
        <v>9.6479999999999997</v>
      </c>
      <c r="R1625" s="184">
        <v>8.3336000000000006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44438</v>
      </c>
      <c r="E1626" s="184">
        <v>20.2624</v>
      </c>
      <c r="F1626" s="184">
        <v>47.863700000000001</v>
      </c>
      <c r="G1626" s="184">
        <v>47.863700000000001</v>
      </c>
      <c r="H1626" s="184">
        <v>28.409700000000001</v>
      </c>
      <c r="I1626" s="184">
        <v>22.625900000000001</v>
      </c>
      <c r="J1626" s="184">
        <v>10.4527</v>
      </c>
      <c r="K1626" s="184">
        <v>3.6520999999999999</v>
      </c>
      <c r="L1626" s="184">
        <v>8.8641000000000005</v>
      </c>
      <c r="M1626" s="184">
        <v>4.9116999999999997</v>
      </c>
      <c r="N1626" s="184">
        <v>8.7393999999999998</v>
      </c>
      <c r="O1626" s="184">
        <v>11.1782</v>
      </c>
      <c r="P1626" s="184">
        <v>8.7210999999999999</v>
      </c>
      <c r="Q1626" s="184">
        <v>9.8076000000000008</v>
      </c>
      <c r="R1626" s="184">
        <v>8.7627000000000006</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44438</v>
      </c>
      <c r="E1627" s="184">
        <v>19.5337</v>
      </c>
      <c r="F1627" s="184">
        <v>47.082500000000003</v>
      </c>
      <c r="G1627" s="184">
        <v>47.082500000000003</v>
      </c>
      <c r="H1627" s="184">
        <v>27.667300000000001</v>
      </c>
      <c r="I1627" s="184">
        <v>21.873999999999999</v>
      </c>
      <c r="J1627" s="184">
        <v>9.6992999999999991</v>
      </c>
      <c r="K1627" s="184">
        <v>2.8978999999999999</v>
      </c>
      <c r="L1627" s="184">
        <v>8.0625</v>
      </c>
      <c r="M1627" s="184">
        <v>4.2096</v>
      </c>
      <c r="N1627" s="184">
        <v>8.0584000000000007</v>
      </c>
      <c r="O1627" s="184">
        <v>10.612</v>
      </c>
      <c r="P1627" s="184">
        <v>8.1724999999999994</v>
      </c>
      <c r="Q1627" s="184">
        <v>9.2760999999999996</v>
      </c>
      <c r="R1627" s="184">
        <v>8.1806999999999999</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44438</v>
      </c>
      <c r="E1628" s="184">
        <v>48.205599999999997</v>
      </c>
      <c r="F1628" s="184">
        <v>27.9026</v>
      </c>
      <c r="G1628" s="184">
        <v>27.9026</v>
      </c>
      <c r="H1628" s="184">
        <v>16.645900000000001</v>
      </c>
      <c r="I1628" s="184">
        <v>16.050899999999999</v>
      </c>
      <c r="J1628" s="184">
        <v>11.3811</v>
      </c>
      <c r="K1628" s="184">
        <v>4.3916000000000004</v>
      </c>
      <c r="L1628" s="184">
        <v>6.7712000000000003</v>
      </c>
      <c r="M1628" s="184">
        <v>2.3910999999999998</v>
      </c>
      <c r="N1628" s="184">
        <v>3.8956</v>
      </c>
      <c r="O1628" s="184">
        <v>8.0722000000000005</v>
      </c>
      <c r="P1628" s="184">
        <v>5.0076000000000001</v>
      </c>
      <c r="Q1628" s="184">
        <v>8.2929999999999993</v>
      </c>
      <c r="R1628" s="184">
        <v>5.3106999999999998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44438</v>
      </c>
      <c r="E1629" s="184">
        <v>51.841099999999997</v>
      </c>
      <c r="F1629" s="184">
        <v>28.369800000000001</v>
      </c>
      <c r="G1629" s="184">
        <v>28.369800000000001</v>
      </c>
      <c r="H1629" s="184">
        <v>17.104600000000001</v>
      </c>
      <c r="I1629" s="184">
        <v>16.514399999999998</v>
      </c>
      <c r="J1629" s="184">
        <v>11.839600000000001</v>
      </c>
      <c r="K1629" s="184">
        <v>4.8421000000000003</v>
      </c>
      <c r="L1629" s="184">
        <v>7.2183000000000002</v>
      </c>
      <c r="M1629" s="184">
        <v>2.8342000000000001</v>
      </c>
      <c r="N1629" s="184">
        <v>4.3548</v>
      </c>
      <c r="O1629" s="184">
        <v>8.6943999999999999</v>
      </c>
      <c r="P1629" s="184">
        <v>5.7763999999999998</v>
      </c>
      <c r="Q1629" s="184">
        <v>7.8994</v>
      </c>
      <c r="R1629" s="184">
        <v>5.8129</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44438</v>
      </c>
      <c r="E1630" s="184">
        <v>44.436</v>
      </c>
      <c r="F1630" s="184">
        <v>20.130299999999998</v>
      </c>
      <c r="G1630" s="184">
        <v>20.130299999999998</v>
      </c>
      <c r="H1630" s="184">
        <v>16.881599999999999</v>
      </c>
      <c r="I1630" s="184">
        <v>15.6327</v>
      </c>
      <c r="J1630" s="184">
        <v>11.878</v>
      </c>
      <c r="K1630" s="184">
        <v>4.8411999999999997</v>
      </c>
      <c r="L1630" s="184">
        <v>6.6727999999999996</v>
      </c>
      <c r="M1630" s="184">
        <v>2.448</v>
      </c>
      <c r="N1630" s="184">
        <v>5.2628000000000004</v>
      </c>
      <c r="O1630" s="184">
        <v>8.1539000000000001</v>
      </c>
      <c r="P1630" s="184">
        <v>6.1307999999999998</v>
      </c>
      <c r="Q1630" s="184">
        <v>7.6976000000000004</v>
      </c>
      <c r="R1630" s="184">
        <v>6.5925000000000002</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44438</v>
      </c>
      <c r="E1631" s="184">
        <v>46.006</v>
      </c>
      <c r="F1631" s="184">
        <v>20.6097</v>
      </c>
      <c r="G1631" s="184">
        <v>20.6097</v>
      </c>
      <c r="H1631" s="184">
        <v>17.341699999999999</v>
      </c>
      <c r="I1631" s="184">
        <v>16.0946</v>
      </c>
      <c r="J1631" s="184">
        <v>12.338200000000001</v>
      </c>
      <c r="K1631" s="184">
        <v>5.2983000000000002</v>
      </c>
      <c r="L1631" s="184">
        <v>7.1273</v>
      </c>
      <c r="M1631" s="184">
        <v>2.9087000000000001</v>
      </c>
      <c r="N1631" s="184">
        <v>5.7426000000000004</v>
      </c>
      <c r="O1631" s="184">
        <v>8.5951000000000004</v>
      </c>
      <c r="P1631" s="184">
        <v>6.5622999999999996</v>
      </c>
      <c r="Q1631" s="184">
        <v>8.4135000000000009</v>
      </c>
      <c r="R1631" s="184">
        <v>7.0579999999999998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44438</v>
      </c>
      <c r="E1632" s="184">
        <v>79.736000000000004</v>
      </c>
      <c r="F1632" s="184">
        <v>29.704699999999999</v>
      </c>
      <c r="G1632" s="184">
        <v>29.704699999999999</v>
      </c>
      <c r="H1632" s="184">
        <v>31.387499999999999</v>
      </c>
      <c r="I1632" s="184">
        <v>22.944800000000001</v>
      </c>
      <c r="J1632" s="184">
        <v>15.1858</v>
      </c>
      <c r="K1632" s="184">
        <v>5.3821000000000003</v>
      </c>
      <c r="L1632" s="184">
        <v>6.9099000000000004</v>
      </c>
      <c r="M1632" s="184">
        <v>3.8066</v>
      </c>
      <c r="N1632" s="184">
        <v>6.5427999999999997</v>
      </c>
      <c r="O1632" s="184">
        <v>9.6579999999999995</v>
      </c>
      <c r="P1632" s="184">
        <v>7.8087999999999997</v>
      </c>
      <c r="Q1632" s="184">
        <v>9.8747000000000007</v>
      </c>
      <c r="R1632" s="184">
        <v>8.4639000000000006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44438</v>
      </c>
      <c r="E1633" s="184">
        <v>84.132099999999994</v>
      </c>
      <c r="F1633" s="184">
        <v>30.3141</v>
      </c>
      <c r="G1633" s="184">
        <v>30.3141</v>
      </c>
      <c r="H1633" s="184">
        <v>32.002000000000002</v>
      </c>
      <c r="I1633" s="184">
        <v>23.560700000000001</v>
      </c>
      <c r="J1633" s="184">
        <v>15.803800000000001</v>
      </c>
      <c r="K1633" s="184">
        <v>6.0012999999999996</v>
      </c>
      <c r="L1633" s="184">
        <v>7.5423</v>
      </c>
      <c r="M1633" s="184">
        <v>4.4355000000000002</v>
      </c>
      <c r="N1633" s="184">
        <v>7.1948999999999996</v>
      </c>
      <c r="O1633" s="184">
        <v>10.244400000000001</v>
      </c>
      <c r="P1633" s="184">
        <v>8.3933</v>
      </c>
      <c r="Q1633" s="184">
        <v>9.2842000000000002</v>
      </c>
      <c r="R1633" s="184">
        <v>9.0422999999999991</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44438</v>
      </c>
      <c r="E1634" s="184">
        <v>17.417899999999999</v>
      </c>
      <c r="F1634" s="184">
        <v>21.342099999999999</v>
      </c>
      <c r="G1634" s="184">
        <v>21.342099999999999</v>
      </c>
      <c r="H1634" s="184">
        <v>10.498799999999999</v>
      </c>
      <c r="I1634" s="184">
        <v>11.1517</v>
      </c>
      <c r="J1634" s="184">
        <v>8.0995000000000008</v>
      </c>
      <c r="K1634" s="184">
        <v>2.3391999999999999</v>
      </c>
      <c r="L1634" s="184">
        <v>6.7706999999999997</v>
      </c>
      <c r="M1634" s="184">
        <v>2.3515000000000001</v>
      </c>
      <c r="N1634" s="184">
        <v>4.7809999999999997</v>
      </c>
      <c r="O1634" s="184">
        <v>7.5808999999999997</v>
      </c>
      <c r="P1634" s="184">
        <v>4.8559000000000001</v>
      </c>
      <c r="Q1634" s="184">
        <v>6.5892999999999997</v>
      </c>
      <c r="R1634" s="184">
        <v>5.0785</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44438</v>
      </c>
      <c r="E1635" s="184">
        <v>18.4754</v>
      </c>
      <c r="F1635" s="184">
        <v>22.100899999999999</v>
      </c>
      <c r="G1635" s="184">
        <v>22.100899999999999</v>
      </c>
      <c r="H1635" s="184">
        <v>11.285299999999999</v>
      </c>
      <c r="I1635" s="184">
        <v>11.9194</v>
      </c>
      <c r="J1635" s="184">
        <v>8.8736999999999995</v>
      </c>
      <c r="K1635" s="184">
        <v>3.1143000000000001</v>
      </c>
      <c r="L1635" s="184">
        <v>7.5713999999999997</v>
      </c>
      <c r="M1635" s="184">
        <v>3.1333000000000002</v>
      </c>
      <c r="N1635" s="184">
        <v>5.5991999999999997</v>
      </c>
      <c r="O1635" s="184">
        <v>8.4306000000000001</v>
      </c>
      <c r="P1635" s="184">
        <v>5.8032000000000004</v>
      </c>
      <c r="Q1635" s="184">
        <v>7.2657999999999996</v>
      </c>
      <c r="R1635" s="184">
        <v>5.9634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44438</v>
      </c>
      <c r="E1636" s="184">
        <v>29.8264</v>
      </c>
      <c r="F1636" s="184">
        <v>22.272099999999998</v>
      </c>
      <c r="G1636" s="184">
        <v>22.272099999999998</v>
      </c>
      <c r="H1636" s="184">
        <v>12.1784</v>
      </c>
      <c r="I1636" s="184">
        <v>12.147500000000001</v>
      </c>
      <c r="J1636" s="184">
        <v>9.3986000000000001</v>
      </c>
      <c r="K1636" s="184">
        <v>5.0563000000000002</v>
      </c>
      <c r="L1636" s="184">
        <v>7.9737</v>
      </c>
      <c r="M1636" s="184">
        <v>2.9906999999999999</v>
      </c>
      <c r="N1636" s="184">
        <v>6.3792</v>
      </c>
      <c r="O1636" s="184">
        <v>11.956899999999999</v>
      </c>
      <c r="P1636" s="184">
        <v>9.2721999999999998</v>
      </c>
      <c r="Q1636" s="184">
        <v>9.9202999999999992</v>
      </c>
      <c r="R1636" s="184">
        <v>8.9265000000000008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44438</v>
      </c>
      <c r="E1637" s="184">
        <v>28.258700000000001</v>
      </c>
      <c r="F1637" s="184">
        <v>21.651900000000001</v>
      </c>
      <c r="G1637" s="184">
        <v>21.651900000000001</v>
      </c>
      <c r="H1637" s="184">
        <v>11.558</v>
      </c>
      <c r="I1637" s="184">
        <v>11.5191</v>
      </c>
      <c r="J1637" s="184">
        <v>8.7729999999999997</v>
      </c>
      <c r="K1637" s="184">
        <v>4.4306000000000001</v>
      </c>
      <c r="L1637" s="184">
        <v>7.3280000000000003</v>
      </c>
      <c r="M1637" s="184">
        <v>2.3549000000000002</v>
      </c>
      <c r="N1637" s="184">
        <v>5.7190000000000003</v>
      </c>
      <c r="O1637" s="184">
        <v>11.2956</v>
      </c>
      <c r="P1637" s="184">
        <v>8.6389999999999993</v>
      </c>
      <c r="Q1637" s="184">
        <v>8.4972999999999992</v>
      </c>
      <c r="R1637" s="184">
        <v>8.2645</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44438</v>
      </c>
      <c r="E1638" s="184">
        <v>10.3749</v>
      </c>
      <c r="F1638" s="184">
        <v>21.263000000000002</v>
      </c>
      <c r="G1638" s="184">
        <v>21.263000000000002</v>
      </c>
      <c r="H1638" s="184">
        <v>14.06</v>
      </c>
      <c r="I1638" s="184">
        <v>16.180099999999999</v>
      </c>
      <c r="J1638" s="184">
        <v>13.5572</v>
      </c>
      <c r="K1638" s="184">
        <v>6.8829000000000002</v>
      </c>
      <c r="L1638" s="184"/>
      <c r="M1638" s="184"/>
      <c r="N1638" s="184"/>
      <c r="O1638" s="184"/>
      <c r="P1638" s="184"/>
      <c r="Q1638" s="184">
        <v>8.5524000000000004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44438</v>
      </c>
      <c r="E1639" s="184">
        <v>10.363799999999999</v>
      </c>
      <c r="F1639" s="184">
        <v>21.167999999999999</v>
      </c>
      <c r="G1639" s="184">
        <v>21.167999999999999</v>
      </c>
      <c r="H1639" s="184">
        <v>13.8222</v>
      </c>
      <c r="I1639" s="184">
        <v>15.9453</v>
      </c>
      <c r="J1639" s="184">
        <v>13.304600000000001</v>
      </c>
      <c r="K1639" s="184">
        <v>6.6304999999999996</v>
      </c>
      <c r="L1639" s="184"/>
      <c r="M1639" s="184"/>
      <c r="N1639" s="184"/>
      <c r="O1639" s="184"/>
      <c r="P1639" s="184"/>
      <c r="Q1639" s="184">
        <v>8.2992000000000008</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44438</v>
      </c>
      <c r="E1640" s="184">
        <v>10.3766</v>
      </c>
      <c r="F1640" s="184">
        <v>23.260100000000001</v>
      </c>
      <c r="G1640" s="184">
        <v>23.260100000000001</v>
      </c>
      <c r="H1640" s="184">
        <v>16.534400000000002</v>
      </c>
      <c r="I1640" s="184">
        <v>16.8919</v>
      </c>
      <c r="J1640" s="184">
        <v>14.9381</v>
      </c>
      <c r="K1640" s="184">
        <v>6.7926000000000002</v>
      </c>
      <c r="L1640" s="184"/>
      <c r="M1640" s="184"/>
      <c r="N1640" s="184"/>
      <c r="O1640" s="184"/>
      <c r="P1640" s="184"/>
      <c r="Q1640" s="184">
        <v>8.5912000000000006</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44438</v>
      </c>
      <c r="E1641" s="184">
        <v>10.365</v>
      </c>
      <c r="F1641" s="184">
        <v>22.932700000000001</v>
      </c>
      <c r="G1641" s="184">
        <v>22.932700000000001</v>
      </c>
      <c r="H1641" s="184">
        <v>16.249199999999998</v>
      </c>
      <c r="I1641" s="184">
        <v>16.616399999999999</v>
      </c>
      <c r="J1641" s="184">
        <v>14.6638</v>
      </c>
      <c r="K1641" s="184">
        <v>6.5328999999999997</v>
      </c>
      <c r="L1641" s="184"/>
      <c r="M1641" s="184"/>
      <c r="N1641" s="184"/>
      <c r="O1641" s="184"/>
      <c r="P1641" s="184"/>
      <c r="Q1641" s="184">
        <v>8.3265999999999991</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44438</v>
      </c>
      <c r="E1642" s="184">
        <v>2259.0990999999999</v>
      </c>
      <c r="F1642" s="184">
        <v>22.7683</v>
      </c>
      <c r="G1642" s="184">
        <v>22.7683</v>
      </c>
      <c r="H1642" s="184">
        <v>11.290100000000001</v>
      </c>
      <c r="I1642" s="184">
        <v>13.2164</v>
      </c>
      <c r="J1642" s="184">
        <v>7.5326000000000004</v>
      </c>
      <c r="K1642" s="184">
        <v>0.61070000000000002</v>
      </c>
      <c r="L1642" s="184">
        <v>3.5266999999999999</v>
      </c>
      <c r="M1642" s="184">
        <v>0.1115</v>
      </c>
      <c r="N1642" s="184">
        <v>2.3879000000000001</v>
      </c>
      <c r="O1642" s="184">
        <v>7.6317000000000004</v>
      </c>
      <c r="P1642" s="184">
        <v>5.9508000000000001</v>
      </c>
      <c r="Q1642" s="184">
        <v>6.1923000000000004</v>
      </c>
      <c r="R1642" s="184">
        <v>4.0320999999999998</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44438</v>
      </c>
      <c r="E1643" s="184">
        <v>2426.5444000000002</v>
      </c>
      <c r="F1643" s="184">
        <v>23.54</v>
      </c>
      <c r="G1643" s="184">
        <v>23.54</v>
      </c>
      <c r="H1643" s="184">
        <v>12.0618</v>
      </c>
      <c r="I1643" s="184">
        <v>13.991300000000001</v>
      </c>
      <c r="J1643" s="184">
        <v>8.3078000000000003</v>
      </c>
      <c r="K1643" s="184">
        <v>1.3827</v>
      </c>
      <c r="L1643" s="184">
        <v>4.3131000000000004</v>
      </c>
      <c r="M1643" s="184">
        <v>0.88500000000000001</v>
      </c>
      <c r="N1643" s="184">
        <v>3.1802000000000001</v>
      </c>
      <c r="O1643" s="184">
        <v>8.4786000000000001</v>
      </c>
      <c r="P1643" s="184">
        <v>6.7702</v>
      </c>
      <c r="Q1643" s="184">
        <v>8.0040999999999993</v>
      </c>
      <c r="R1643" s="184">
        <v>4.8693999999999997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44438</v>
      </c>
      <c r="E1644" s="184">
        <v>84.846699999999998</v>
      </c>
      <c r="F1644" s="184">
        <v>21.3172</v>
      </c>
      <c r="G1644" s="184">
        <v>21.3172</v>
      </c>
      <c r="H1644" s="184">
        <v>25.4742</v>
      </c>
      <c r="I1644" s="184">
        <v>18.625399999999999</v>
      </c>
      <c r="J1644" s="184">
        <v>17.372699999999998</v>
      </c>
      <c r="K1644" s="184">
        <v>7.2046000000000001</v>
      </c>
      <c r="L1644" s="184">
        <v>8.5756999999999994</v>
      </c>
      <c r="M1644" s="184">
        <v>4.4057000000000004</v>
      </c>
      <c r="N1644" s="184">
        <v>7.8513000000000002</v>
      </c>
      <c r="O1644" s="184">
        <v>11.019399999999999</v>
      </c>
      <c r="P1644" s="184">
        <v>8.4105000000000008</v>
      </c>
      <c r="Q1644" s="184">
        <v>9.0925999999999991</v>
      </c>
      <c r="R1644" s="184">
        <v>8.6435999999999993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44438</v>
      </c>
      <c r="E1645" s="184">
        <v>86.895899999999997</v>
      </c>
      <c r="F1645" s="184">
        <v>21.319500000000001</v>
      </c>
      <c r="G1645" s="184">
        <v>21.319500000000001</v>
      </c>
      <c r="H1645" s="184">
        <v>25.470400000000001</v>
      </c>
      <c r="I1645" s="184">
        <v>18.6248</v>
      </c>
      <c r="J1645" s="184">
        <v>17.371300000000002</v>
      </c>
      <c r="K1645" s="184">
        <v>7.2045000000000003</v>
      </c>
      <c r="L1645" s="184">
        <v>8.5754999999999999</v>
      </c>
      <c r="M1645" s="184">
        <v>4.4069000000000003</v>
      </c>
      <c r="N1645" s="184">
        <v>7.8521000000000001</v>
      </c>
      <c r="O1645" s="184">
        <v>11.019500000000001</v>
      </c>
      <c r="P1645" s="184">
        <v>8.4146000000000001</v>
      </c>
      <c r="Q1645" s="184">
        <v>9.1311</v>
      </c>
      <c r="R1645" s="184">
        <v>8.6439000000000004</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44438</v>
      </c>
      <c r="E1646" s="184">
        <v>77.818299999999994</v>
      </c>
      <c r="F1646" s="184">
        <v>20.390499999999999</v>
      </c>
      <c r="G1646" s="184">
        <v>20.390499999999999</v>
      </c>
      <c r="H1646" s="184">
        <v>24.552099999999999</v>
      </c>
      <c r="I1646" s="184">
        <v>17.655799999999999</v>
      </c>
      <c r="J1646" s="184">
        <v>16.3888</v>
      </c>
      <c r="K1646" s="184">
        <v>6.2112999999999996</v>
      </c>
      <c r="L1646" s="184">
        <v>7.5464000000000002</v>
      </c>
      <c r="M1646" s="184">
        <v>3.3765000000000001</v>
      </c>
      <c r="N1646" s="184">
        <v>6.7676999999999996</v>
      </c>
      <c r="O1646" s="184">
        <v>9.8940000000000001</v>
      </c>
      <c r="P1646" s="184">
        <v>7.3208000000000002</v>
      </c>
      <c r="Q1646" s="184">
        <v>9.4664000000000001</v>
      </c>
      <c r="R1646" s="184">
        <v>7.5468000000000002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44438</v>
      </c>
      <c r="E1647" s="184">
        <v>59.770299999999999</v>
      </c>
      <c r="F1647" s="184">
        <v>16.714600000000001</v>
      </c>
      <c r="G1647" s="184">
        <v>16.714600000000001</v>
      </c>
      <c r="H1647" s="184">
        <v>12.820600000000001</v>
      </c>
      <c r="I1647" s="184">
        <v>13.3666</v>
      </c>
      <c r="J1647" s="184">
        <v>11.123799999999999</v>
      </c>
      <c r="K1647" s="184">
        <v>4.7465000000000002</v>
      </c>
      <c r="L1647" s="184">
        <v>7.1662999999999997</v>
      </c>
      <c r="M1647" s="184">
        <v>2.1863999999999999</v>
      </c>
      <c r="N1647" s="184">
        <v>5.8196000000000003</v>
      </c>
      <c r="O1647" s="184">
        <v>9.5609000000000002</v>
      </c>
      <c r="P1647" s="184">
        <v>7.7233999999999998</v>
      </c>
      <c r="Q1647" s="184">
        <v>9.7860999999999994</v>
      </c>
      <c r="R1647" s="184">
        <v>7.4116999999999997</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44438</v>
      </c>
      <c r="E1648" s="184">
        <v>54.5991</v>
      </c>
      <c r="F1648" s="184">
        <v>15.5069</v>
      </c>
      <c r="G1648" s="184">
        <v>15.5069</v>
      </c>
      <c r="H1648" s="184">
        <v>11.610099999999999</v>
      </c>
      <c r="I1648" s="184">
        <v>12.156700000000001</v>
      </c>
      <c r="J1648" s="184">
        <v>9.9120000000000008</v>
      </c>
      <c r="K1648" s="184">
        <v>3.5344000000000002</v>
      </c>
      <c r="L1648" s="184">
        <v>5.9175000000000004</v>
      </c>
      <c r="M1648" s="184">
        <v>0.97309999999999997</v>
      </c>
      <c r="N1648" s="184">
        <v>4.5750999999999999</v>
      </c>
      <c r="O1648" s="184">
        <v>8.2386999999999997</v>
      </c>
      <c r="P1648" s="184">
        <v>6.3250999999999999</v>
      </c>
      <c r="Q1648" s="184">
        <v>8.2407000000000004</v>
      </c>
      <c r="R1648" s="184">
        <v>6.1269999999999998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44438</v>
      </c>
      <c r="E1649" s="184">
        <v>52.369700000000002</v>
      </c>
      <c r="F1649" s="184">
        <v>12.465299999999999</v>
      </c>
      <c r="G1649" s="184">
        <v>12.465299999999999</v>
      </c>
      <c r="H1649" s="184">
        <v>8.1173999999999999</v>
      </c>
      <c r="I1649" s="184">
        <v>7.6817000000000002</v>
      </c>
      <c r="J1649" s="184">
        <v>5.0079000000000002</v>
      </c>
      <c r="K1649" s="184">
        <v>3.0474000000000001</v>
      </c>
      <c r="L1649" s="184">
        <v>6.0659999999999998</v>
      </c>
      <c r="M1649" s="184">
        <v>3.1722999999999999</v>
      </c>
      <c r="N1649" s="184">
        <v>5.7115999999999998</v>
      </c>
      <c r="O1649" s="184">
        <v>10.455</v>
      </c>
      <c r="P1649" s="184">
        <v>8.1013999999999999</v>
      </c>
      <c r="Q1649" s="184">
        <v>8.3444000000000003</v>
      </c>
      <c r="R1649" s="184">
        <v>7.4766000000000004</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44438</v>
      </c>
      <c r="E1650" s="184">
        <v>48.867899999999999</v>
      </c>
      <c r="F1650" s="184">
        <v>11.7378</v>
      </c>
      <c r="G1650" s="184">
        <v>11.7378</v>
      </c>
      <c r="H1650" s="184">
        <v>7.3941999999999997</v>
      </c>
      <c r="I1650" s="184">
        <v>6.96</v>
      </c>
      <c r="J1650" s="184">
        <v>4.2873999999999999</v>
      </c>
      <c r="K1650" s="184">
        <v>2.3237000000000001</v>
      </c>
      <c r="L1650" s="184">
        <v>5.3255999999999997</v>
      </c>
      <c r="M1650" s="184">
        <v>2.4380000000000002</v>
      </c>
      <c r="N1650" s="184">
        <v>4.9549000000000003</v>
      </c>
      <c r="O1650" s="184">
        <v>9.6120999999999999</v>
      </c>
      <c r="P1650" s="184">
        <v>7.2126999999999999</v>
      </c>
      <c r="Q1650" s="184">
        <v>7.5609000000000002</v>
      </c>
      <c r="R1650" s="184">
        <v>6.7385999999999999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44438</v>
      </c>
      <c r="E1652" s="184">
        <v>30.6814</v>
      </c>
      <c r="F1652" s="184">
        <v>28.260100000000001</v>
      </c>
      <c r="G1652" s="184">
        <v>28.260100000000001</v>
      </c>
      <c r="H1652" s="184">
        <v>15.0328</v>
      </c>
      <c r="I1652" s="184">
        <v>14.286199999999999</v>
      </c>
      <c r="J1652" s="184">
        <v>9.8444000000000003</v>
      </c>
      <c r="K1652" s="184">
        <v>3.4719000000000002</v>
      </c>
      <c r="L1652" s="184">
        <v>6.7640000000000002</v>
      </c>
      <c r="M1652" s="184">
        <v>1.9302999999999999</v>
      </c>
      <c r="N1652" s="184">
        <v>4.7270000000000003</v>
      </c>
      <c r="O1652" s="184">
        <v>10.037800000000001</v>
      </c>
      <c r="P1652" s="184">
        <v>8.1423000000000005</v>
      </c>
      <c r="Q1652" s="184">
        <v>8.9846000000000004</v>
      </c>
      <c r="R1652" s="184">
        <v>6.7821999999999996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44438</v>
      </c>
      <c r="E1653" s="184">
        <v>33.479500000000002</v>
      </c>
      <c r="F1653" s="184">
        <v>29.215199999999999</v>
      </c>
      <c r="G1653" s="184">
        <v>29.215199999999999</v>
      </c>
      <c r="H1653" s="184">
        <v>15.997299999999999</v>
      </c>
      <c r="I1653" s="184">
        <v>15.248799999999999</v>
      </c>
      <c r="J1653" s="184">
        <v>10.810600000000001</v>
      </c>
      <c r="K1653" s="184">
        <v>4.4436</v>
      </c>
      <c r="L1653" s="184">
        <v>7.7652999999999999</v>
      </c>
      <c r="M1653" s="184">
        <v>2.9152</v>
      </c>
      <c r="N1653" s="184">
        <v>5.7455999999999996</v>
      </c>
      <c r="O1653" s="184">
        <v>11.0679</v>
      </c>
      <c r="P1653" s="184">
        <v>9.2256</v>
      </c>
      <c r="Q1653" s="184">
        <v>10.2418</v>
      </c>
      <c r="R1653" s="184">
        <v>7.7990000000000004</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44438</v>
      </c>
      <c r="E1654" s="184">
        <v>33.57</v>
      </c>
      <c r="F1654" s="184">
        <v>29.209099999999999</v>
      </c>
      <c r="G1654" s="184">
        <v>29.209099999999999</v>
      </c>
      <c r="H1654" s="184">
        <v>16.000900000000001</v>
      </c>
      <c r="I1654" s="184">
        <v>15.252800000000001</v>
      </c>
      <c r="J1654" s="184">
        <v>10.809799999999999</v>
      </c>
      <c r="K1654" s="184">
        <v>4.4432999999999998</v>
      </c>
      <c r="L1654" s="184">
        <v>7.7657999999999996</v>
      </c>
      <c r="M1654" s="184">
        <v>2.9154</v>
      </c>
      <c r="N1654" s="184">
        <v>5.7458</v>
      </c>
      <c r="O1654" s="184">
        <v>11.07</v>
      </c>
      <c r="P1654" s="184">
        <v>9.2262000000000004</v>
      </c>
      <c r="Q1654" s="184">
        <v>10.594799999999999</v>
      </c>
      <c r="R1654" s="184">
        <v>7.7992999999999997</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44438</v>
      </c>
      <c r="E1655" s="184">
        <v>24.420300000000001</v>
      </c>
      <c r="F1655" s="184">
        <v>20.4114</v>
      </c>
      <c r="G1655" s="184">
        <v>20.4114</v>
      </c>
      <c r="H1655" s="184">
        <v>15.247299999999999</v>
      </c>
      <c r="I1655" s="184">
        <v>12.7713</v>
      </c>
      <c r="J1655" s="184">
        <v>10.257099999999999</v>
      </c>
      <c r="K1655" s="184">
        <v>3.7210999999999999</v>
      </c>
      <c r="L1655" s="184">
        <v>6.9044999999999996</v>
      </c>
      <c r="M1655" s="184">
        <v>3.0828000000000002</v>
      </c>
      <c r="N1655" s="184">
        <v>5.4269999999999996</v>
      </c>
      <c r="O1655" s="184">
        <v>8.5973000000000006</v>
      </c>
      <c r="P1655" s="184">
        <v>6.9709000000000003</v>
      </c>
      <c r="Q1655" s="184">
        <v>7.1955999999999998</v>
      </c>
      <c r="R1655" s="184">
        <v>6.1052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44438</v>
      </c>
      <c r="E1656" s="184">
        <v>25.4039</v>
      </c>
      <c r="F1656" s="184">
        <v>21.542000000000002</v>
      </c>
      <c r="G1656" s="184">
        <v>21.542000000000002</v>
      </c>
      <c r="H1656" s="184">
        <v>16.3277</v>
      </c>
      <c r="I1656" s="184">
        <v>13.831</v>
      </c>
      <c r="J1656" s="184">
        <v>11.309900000000001</v>
      </c>
      <c r="K1656" s="184">
        <v>4.8517000000000001</v>
      </c>
      <c r="L1656" s="184">
        <v>8.0838000000000001</v>
      </c>
      <c r="M1656" s="184">
        <v>4.2606000000000002</v>
      </c>
      <c r="N1656" s="184">
        <v>6.6916000000000002</v>
      </c>
      <c r="O1656" s="184">
        <v>9.4505999999999997</v>
      </c>
      <c r="P1656" s="184">
        <v>7.6330999999999998</v>
      </c>
      <c r="Q1656" s="184">
        <v>8.3476999999999997</v>
      </c>
      <c r="R1656" s="184">
        <v>7.0659000000000001</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44438</v>
      </c>
      <c r="E1657" s="184">
        <v>53.4497</v>
      </c>
      <c r="F1657" s="184">
        <v>16.2972</v>
      </c>
      <c r="G1657" s="184">
        <v>16.2972</v>
      </c>
      <c r="H1657" s="184">
        <v>14.282</v>
      </c>
      <c r="I1657" s="184">
        <v>11.156599999999999</v>
      </c>
      <c r="J1657" s="184">
        <v>8.4822000000000006</v>
      </c>
      <c r="K1657" s="184">
        <v>4.4016000000000002</v>
      </c>
      <c r="L1657" s="184">
        <v>6.4466999999999999</v>
      </c>
      <c r="M1657" s="184">
        <v>3.4710000000000001</v>
      </c>
      <c r="N1657" s="184">
        <v>6.6108000000000002</v>
      </c>
      <c r="O1657" s="184">
        <v>10.8254</v>
      </c>
      <c r="P1657" s="184">
        <v>8.8322000000000003</v>
      </c>
      <c r="Q1657" s="184">
        <v>10.1556</v>
      </c>
      <c r="R1657" s="184">
        <v>8.0545000000000009</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44438</v>
      </c>
      <c r="E1658" s="184">
        <v>51.404200000000003</v>
      </c>
      <c r="F1658" s="184">
        <v>15.831200000000001</v>
      </c>
      <c r="G1658" s="184">
        <v>15.831200000000001</v>
      </c>
      <c r="H1658" s="184">
        <v>13.801399999999999</v>
      </c>
      <c r="I1658" s="184">
        <v>10.6745</v>
      </c>
      <c r="J1658" s="184">
        <v>7.9997999999999996</v>
      </c>
      <c r="K1658" s="184">
        <v>3.9165000000000001</v>
      </c>
      <c r="L1658" s="184">
        <v>5.9523000000000001</v>
      </c>
      <c r="M1658" s="184">
        <v>2.98</v>
      </c>
      <c r="N1658" s="184">
        <v>6.0946999999999996</v>
      </c>
      <c r="O1658" s="184">
        <v>10.3005</v>
      </c>
      <c r="P1658" s="184">
        <v>8.2800999999999991</v>
      </c>
      <c r="Q1658" s="184">
        <v>8.2306000000000008</v>
      </c>
      <c r="R1658" s="184">
        <v>7.5507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44438</v>
      </c>
      <c r="E1659" s="184">
        <v>67.491399999999999</v>
      </c>
      <c r="F1659" s="184">
        <v>26.919599999999999</v>
      </c>
      <c r="G1659" s="184">
        <v>26.919599999999999</v>
      </c>
      <c r="H1659" s="184">
        <v>15.5365</v>
      </c>
      <c r="I1659" s="184">
        <v>13.9475</v>
      </c>
      <c r="J1659" s="184">
        <v>10.3499</v>
      </c>
      <c r="K1659" s="184">
        <v>4.0800999999999998</v>
      </c>
      <c r="L1659" s="184">
        <v>6.5358999999999998</v>
      </c>
      <c r="M1659" s="184">
        <v>1.5747</v>
      </c>
      <c r="N1659" s="184">
        <v>4.7024999999999997</v>
      </c>
      <c r="O1659" s="184">
        <v>9.3573000000000004</v>
      </c>
      <c r="P1659" s="184">
        <v>7.2209000000000003</v>
      </c>
      <c r="Q1659" s="184">
        <v>8.7904</v>
      </c>
      <c r="R1659" s="184">
        <v>6.0933000000000002</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44438</v>
      </c>
      <c r="E1660" s="184">
        <v>62.545000000000002</v>
      </c>
      <c r="F1660" s="184">
        <v>25.712299999999999</v>
      </c>
      <c r="G1660" s="184">
        <v>25.712299999999999</v>
      </c>
      <c r="H1660" s="184">
        <v>14.3286</v>
      </c>
      <c r="I1660" s="184">
        <v>12.7597</v>
      </c>
      <c r="J1660" s="184">
        <v>9.2474000000000007</v>
      </c>
      <c r="K1660" s="184">
        <v>3.2345000000000002</v>
      </c>
      <c r="L1660" s="184">
        <v>5.6012000000000004</v>
      </c>
      <c r="M1660" s="184">
        <v>0.65680000000000005</v>
      </c>
      <c r="N1660" s="184">
        <v>3.8035999999999999</v>
      </c>
      <c r="O1660" s="184">
        <v>8.4771000000000001</v>
      </c>
      <c r="P1660" s="184">
        <v>6.2398999999999996</v>
      </c>
      <c r="Q1660" s="184">
        <v>8.6890999999999998</v>
      </c>
      <c r="R1660" s="184">
        <v>5.2792000000000003</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44438</v>
      </c>
      <c r="E1661" s="184">
        <v>51.468400000000003</v>
      </c>
      <c r="F1661" s="184">
        <v>10.1023</v>
      </c>
      <c r="G1661" s="184">
        <v>10.1023</v>
      </c>
      <c r="H1661" s="184">
        <v>14.609299999999999</v>
      </c>
      <c r="I1661" s="184">
        <v>13.023</v>
      </c>
      <c r="J1661" s="184">
        <v>12.5708</v>
      </c>
      <c r="K1661" s="184">
        <v>5.3531000000000004</v>
      </c>
      <c r="L1661" s="184">
        <v>6.4016999999999999</v>
      </c>
      <c r="M1661" s="184">
        <v>3.0497999999999998</v>
      </c>
      <c r="N1661" s="184">
        <v>5.5635000000000003</v>
      </c>
      <c r="O1661" s="184">
        <v>9.5113000000000003</v>
      </c>
      <c r="P1661" s="184">
        <v>8.3377999999999997</v>
      </c>
      <c r="Q1661" s="184">
        <v>9.2897999999999996</v>
      </c>
      <c r="R1661" s="184">
        <v>6.7260999999999997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44438</v>
      </c>
      <c r="E1662" s="184">
        <v>50.225700000000003</v>
      </c>
      <c r="F1662" s="184">
        <v>9.8186</v>
      </c>
      <c r="G1662" s="184">
        <v>9.8186</v>
      </c>
      <c r="H1662" s="184">
        <v>14.334899999999999</v>
      </c>
      <c r="I1662" s="184">
        <v>12.7371</v>
      </c>
      <c r="J1662" s="184">
        <v>12.2889</v>
      </c>
      <c r="K1662" s="184">
        <v>5.0697000000000001</v>
      </c>
      <c r="L1662" s="184">
        <v>6.1050000000000004</v>
      </c>
      <c r="M1662" s="184">
        <v>2.7513000000000001</v>
      </c>
      <c r="N1662" s="184">
        <v>5.2526999999999999</v>
      </c>
      <c r="O1662" s="184">
        <v>9.2013999999999996</v>
      </c>
      <c r="P1662" s="184">
        <v>8.0394000000000005</v>
      </c>
      <c r="Q1662" s="184">
        <v>8.5741999999999994</v>
      </c>
      <c r="R1662" s="184">
        <v>6.4071999999999996</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21.544991489361692</v>
      </c>
      <c r="G1663" s="186">
        <v>21.544991489361692</v>
      </c>
      <c r="H1663" s="186">
        <v>16.520921276595743</v>
      </c>
      <c r="I1663" s="186">
        <v>14.762112765957445</v>
      </c>
      <c r="J1663" s="186">
        <v>11.204051063829787</v>
      </c>
      <c r="K1663" s="186">
        <v>4.6323340425531923</v>
      </c>
      <c r="L1663" s="186">
        <v>6.9905930232558182</v>
      </c>
      <c r="M1663" s="186">
        <v>2.9030813953488384</v>
      </c>
      <c r="N1663" s="186">
        <v>5.7759627906976752</v>
      </c>
      <c r="O1663" s="186">
        <v>9.7574162790697674</v>
      </c>
      <c r="P1663" s="186">
        <v>7.5555558139534904</v>
      </c>
      <c r="Q1663" s="186">
        <v>8.6630191489361703</v>
      </c>
      <c r="R1663" s="186">
        <v>7.1463325581395338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21.342099999999999</v>
      </c>
      <c r="G1664" s="186">
        <v>21.342099999999999</v>
      </c>
      <c r="H1664" s="186">
        <v>15.5365</v>
      </c>
      <c r="I1664" s="186">
        <v>15.248799999999999</v>
      </c>
      <c r="J1664" s="186">
        <v>11.123799999999999</v>
      </c>
      <c r="K1664" s="186">
        <v>4.6136999999999997</v>
      </c>
      <c r="L1664" s="186">
        <v>7.1215000000000002</v>
      </c>
      <c r="M1664" s="186">
        <v>2.9154</v>
      </c>
      <c r="N1664" s="186">
        <v>5.7426000000000004</v>
      </c>
      <c r="O1664" s="186">
        <v>9.6579999999999995</v>
      </c>
      <c r="P1664" s="186">
        <v>7.8087999999999997</v>
      </c>
      <c r="Q1664" s="186">
        <v>8.5912000000000006</v>
      </c>
      <c r="R1664" s="186">
        <v>7.4116999999999997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44438</v>
      </c>
      <c r="E1667" s="184">
        <v>37.537100000000002</v>
      </c>
      <c r="F1667" s="184">
        <v>7.8813000000000004</v>
      </c>
      <c r="G1667" s="184">
        <v>7.8813000000000004</v>
      </c>
      <c r="H1667" s="184">
        <v>7.4423000000000004</v>
      </c>
      <c r="I1667" s="184">
        <v>7.3982999999999999</v>
      </c>
      <c r="J1667" s="184">
        <v>7.7068000000000003</v>
      </c>
      <c r="K1667" s="184">
        <v>5.5578000000000003</v>
      </c>
      <c r="L1667" s="184">
        <v>6.7115</v>
      </c>
      <c r="M1667" s="184">
        <v>4.4150999999999998</v>
      </c>
      <c r="N1667" s="184">
        <v>7.1170999999999998</v>
      </c>
      <c r="O1667" s="184">
        <v>8.5324000000000009</v>
      </c>
      <c r="P1667" s="184">
        <v>7.5217999999999998</v>
      </c>
      <c r="Q1667" s="184">
        <v>7.4859</v>
      </c>
      <c r="R1667" s="184">
        <v>7.9598000000000004</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44438</v>
      </c>
      <c r="E1668" s="184">
        <v>39.584000000000003</v>
      </c>
      <c r="F1668" s="184">
        <v>8.5815000000000001</v>
      </c>
      <c r="G1668" s="184">
        <v>8.5815000000000001</v>
      </c>
      <c r="H1668" s="184">
        <v>8.1270000000000007</v>
      </c>
      <c r="I1668" s="184">
        <v>8.0960000000000001</v>
      </c>
      <c r="J1668" s="184">
        <v>8.4060000000000006</v>
      </c>
      <c r="K1668" s="184">
        <v>6.2678000000000003</v>
      </c>
      <c r="L1668" s="184">
        <v>7.3673000000000002</v>
      </c>
      <c r="M1668" s="184">
        <v>5.1063000000000001</v>
      </c>
      <c r="N1668" s="184">
        <v>7.8474000000000004</v>
      </c>
      <c r="O1668" s="184">
        <v>9.2782</v>
      </c>
      <c r="P1668" s="184">
        <v>8.2649000000000008</v>
      </c>
      <c r="Q1668" s="184">
        <v>9.3779000000000003</v>
      </c>
      <c r="R1668" s="184">
        <v>8.7058999999999997</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44438</v>
      </c>
      <c r="E1669" s="184">
        <v>26.071400000000001</v>
      </c>
      <c r="F1669" s="184">
        <v>10.041600000000001</v>
      </c>
      <c r="G1669" s="184">
        <v>10.041600000000001</v>
      </c>
      <c r="H1669" s="184">
        <v>7.4306000000000001</v>
      </c>
      <c r="I1669" s="184">
        <v>7.8273000000000001</v>
      </c>
      <c r="J1669" s="184">
        <v>7.6455000000000002</v>
      </c>
      <c r="K1669" s="184">
        <v>5.5118</v>
      </c>
      <c r="L1669" s="184">
        <v>6.2667000000000002</v>
      </c>
      <c r="M1669" s="184">
        <v>4.5616000000000003</v>
      </c>
      <c r="N1669" s="184">
        <v>6.1879</v>
      </c>
      <c r="O1669" s="184">
        <v>9.0861000000000001</v>
      </c>
      <c r="P1669" s="184">
        <v>8.2736999999999998</v>
      </c>
      <c r="Q1669" s="184">
        <v>8.8292999999999999</v>
      </c>
      <c r="R1669" s="184">
        <v>8.3576999999999995</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44438</v>
      </c>
      <c r="E1670" s="184">
        <v>24.4526</v>
      </c>
      <c r="F1670" s="184">
        <v>9.3613</v>
      </c>
      <c r="G1670" s="184">
        <v>9.3613</v>
      </c>
      <c r="H1670" s="184">
        <v>6.7256999999999998</v>
      </c>
      <c r="I1670" s="184">
        <v>7.1357999999999997</v>
      </c>
      <c r="J1670" s="184">
        <v>6.9504999999999999</v>
      </c>
      <c r="K1670" s="184">
        <v>4.8117000000000001</v>
      </c>
      <c r="L1670" s="184">
        <v>5.5667999999999997</v>
      </c>
      <c r="M1670" s="184">
        <v>3.8515000000000001</v>
      </c>
      <c r="N1670" s="184">
        <v>5.4542999999999999</v>
      </c>
      <c r="O1670" s="184">
        <v>8.3676999999999992</v>
      </c>
      <c r="P1670" s="184">
        <v>7.5452000000000004</v>
      </c>
      <c r="Q1670" s="184">
        <v>8.0052000000000003</v>
      </c>
      <c r="R1670" s="184">
        <v>7.6254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44438</v>
      </c>
      <c r="E1671" s="184">
        <v>23.360600000000002</v>
      </c>
      <c r="F1671" s="184">
        <v>9.6427999999999994</v>
      </c>
      <c r="G1671" s="184">
        <v>9.6427999999999994</v>
      </c>
      <c r="H1671" s="184">
        <v>4.6245000000000003</v>
      </c>
      <c r="I1671" s="184">
        <v>5.3071000000000002</v>
      </c>
      <c r="J1671" s="184">
        <v>6.4512999999999998</v>
      </c>
      <c r="K1671" s="184">
        <v>4.2922000000000002</v>
      </c>
      <c r="L1671" s="184">
        <v>5.9198000000000004</v>
      </c>
      <c r="M1671" s="184">
        <v>4.0888</v>
      </c>
      <c r="N1671" s="184">
        <v>5.1566000000000001</v>
      </c>
      <c r="O1671" s="184">
        <v>7.2599</v>
      </c>
      <c r="P1671" s="184">
        <v>7.3522999999999996</v>
      </c>
      <c r="Q1671" s="184">
        <v>7.8879999999999999</v>
      </c>
      <c r="R1671" s="184">
        <v>6.3535000000000004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44438</v>
      </c>
      <c r="E1672" s="184">
        <v>24.706199999999999</v>
      </c>
      <c r="F1672" s="184">
        <v>10.301</v>
      </c>
      <c r="G1672" s="184">
        <v>10.301</v>
      </c>
      <c r="H1672" s="184">
        <v>5.3239000000000001</v>
      </c>
      <c r="I1672" s="184">
        <v>6.0130999999999997</v>
      </c>
      <c r="J1672" s="184">
        <v>7.1631999999999998</v>
      </c>
      <c r="K1672" s="184">
        <v>5.0130999999999997</v>
      </c>
      <c r="L1672" s="184">
        <v>6.6997</v>
      </c>
      <c r="M1672" s="184">
        <v>4.8712</v>
      </c>
      <c r="N1672" s="184">
        <v>5.9542999999999999</v>
      </c>
      <c r="O1672" s="184">
        <v>8.0142000000000007</v>
      </c>
      <c r="P1672" s="184">
        <v>8.1186000000000007</v>
      </c>
      <c r="Q1672" s="184">
        <v>8.7027999999999999</v>
      </c>
      <c r="R1672" s="184">
        <v>7.1279000000000003</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44438</v>
      </c>
      <c r="E1673" s="184">
        <v>25.099799999999998</v>
      </c>
      <c r="F1673" s="184">
        <v>7.8091999999999997</v>
      </c>
      <c r="G1673" s="184">
        <v>7.8091999999999997</v>
      </c>
      <c r="H1673" s="184">
        <v>2.806</v>
      </c>
      <c r="I1673" s="184">
        <v>4.8525999999999998</v>
      </c>
      <c r="J1673" s="184">
        <v>5.5236000000000001</v>
      </c>
      <c r="K1673" s="184">
        <v>4.5974000000000004</v>
      </c>
      <c r="L1673" s="184">
        <v>6.2984999999999998</v>
      </c>
      <c r="M1673" s="184">
        <v>3.6909000000000001</v>
      </c>
      <c r="N1673" s="184">
        <v>5.9497</v>
      </c>
      <c r="O1673" s="184">
        <v>7.38</v>
      </c>
      <c r="P1673" s="184">
        <v>7.0148000000000001</v>
      </c>
      <c r="Q1673" s="184">
        <v>5.5717999999999996</v>
      </c>
      <c r="R1673" s="184">
        <v>7.5557999999999996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44438</v>
      </c>
      <c r="E1674" s="184">
        <v>26.477699999999999</v>
      </c>
      <c r="F1674" s="184">
        <v>8.5068000000000001</v>
      </c>
      <c r="G1674" s="184">
        <v>8.5068000000000001</v>
      </c>
      <c r="H1674" s="184">
        <v>3.5076999999999998</v>
      </c>
      <c r="I1674" s="184">
        <v>5.5526999999999997</v>
      </c>
      <c r="J1674" s="184">
        <v>6.2271999999999998</v>
      </c>
      <c r="K1674" s="184">
        <v>5.3070000000000004</v>
      </c>
      <c r="L1674" s="184">
        <v>7.0237999999999996</v>
      </c>
      <c r="M1674" s="184">
        <v>4.4139999999999997</v>
      </c>
      <c r="N1674" s="184">
        <v>6.6959999999999997</v>
      </c>
      <c r="O1674" s="184">
        <v>8.2182999999999993</v>
      </c>
      <c r="P1674" s="184">
        <v>7.7196999999999996</v>
      </c>
      <c r="Q1674" s="184">
        <v>8.4136000000000006</v>
      </c>
      <c r="R1674" s="184">
        <v>8.3449000000000009</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44438</v>
      </c>
      <c r="E1675" s="184">
        <v>18.587199999999999</v>
      </c>
      <c r="F1675" s="184">
        <v>5.2388000000000003</v>
      </c>
      <c r="G1675" s="184">
        <v>5.2388000000000003</v>
      </c>
      <c r="H1675" s="184">
        <v>4.1271000000000004</v>
      </c>
      <c r="I1675" s="184">
        <v>4.0621999999999998</v>
      </c>
      <c r="J1675" s="184">
        <v>4.0617999999999999</v>
      </c>
      <c r="K1675" s="184">
        <v>3.6160999999999999</v>
      </c>
      <c r="L1675" s="184">
        <v>5.1909999999999998</v>
      </c>
      <c r="M1675" s="184">
        <v>4.1535000000000002</v>
      </c>
      <c r="N1675" s="184">
        <v>5.3254999999999999</v>
      </c>
      <c r="O1675" s="184">
        <v>-3.0617000000000001</v>
      </c>
      <c r="P1675" s="184">
        <v>1.0753999999999999</v>
      </c>
      <c r="Q1675" s="184">
        <v>4.6470000000000002</v>
      </c>
      <c r="R1675" s="184">
        <v>2.5400999999999998</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44438</v>
      </c>
      <c r="E1676" s="184">
        <v>17.397500000000001</v>
      </c>
      <c r="F1676" s="184">
        <v>5.0373000000000001</v>
      </c>
      <c r="G1676" s="184">
        <v>5.0373000000000001</v>
      </c>
      <c r="H1676" s="184">
        <v>3.8692000000000002</v>
      </c>
      <c r="I1676" s="184">
        <v>3.7953999999999999</v>
      </c>
      <c r="J1676" s="184">
        <v>3.7886000000000002</v>
      </c>
      <c r="K1676" s="184">
        <v>3.3452000000000002</v>
      </c>
      <c r="L1676" s="184">
        <v>4.8071000000000002</v>
      </c>
      <c r="M1676" s="184">
        <v>3.7008000000000001</v>
      </c>
      <c r="N1676" s="184">
        <v>4.8333000000000004</v>
      </c>
      <c r="O1676" s="184">
        <v>-3.5657000000000001</v>
      </c>
      <c r="P1676" s="184">
        <v>0.4405</v>
      </c>
      <c r="Q1676" s="184">
        <v>4.4542000000000002</v>
      </c>
      <c r="R1676" s="184">
        <v>2.0152999999999999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44438</v>
      </c>
      <c r="E1677" s="184">
        <v>22.044699999999999</v>
      </c>
      <c r="F1677" s="184">
        <v>7.0133000000000001</v>
      </c>
      <c r="G1677" s="184">
        <v>7.0133000000000001</v>
      </c>
      <c r="H1677" s="184">
        <v>5.0667</v>
      </c>
      <c r="I1677" s="184">
        <v>6.1338999999999997</v>
      </c>
      <c r="J1677" s="184">
        <v>6.1528</v>
      </c>
      <c r="K1677" s="184">
        <v>4.6559999999999997</v>
      </c>
      <c r="L1677" s="184">
        <v>5.6962000000000002</v>
      </c>
      <c r="M1677" s="184">
        <v>3.8651</v>
      </c>
      <c r="N1677" s="184">
        <v>5.4336000000000002</v>
      </c>
      <c r="O1677" s="184">
        <v>8.0612999999999992</v>
      </c>
      <c r="P1677" s="184">
        <v>7.7968999999999999</v>
      </c>
      <c r="Q1677" s="184">
        <v>7.8071000000000002</v>
      </c>
      <c r="R1677" s="184">
        <v>7.2994000000000003</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44438</v>
      </c>
      <c r="E1678" s="184">
        <v>20.679300000000001</v>
      </c>
      <c r="F1678" s="184">
        <v>6.3574999999999999</v>
      </c>
      <c r="G1678" s="184">
        <v>6.3574999999999999</v>
      </c>
      <c r="H1678" s="184">
        <v>4.4164000000000003</v>
      </c>
      <c r="I1678" s="184">
        <v>5.4855999999999998</v>
      </c>
      <c r="J1678" s="184">
        <v>5.48</v>
      </c>
      <c r="K1678" s="184">
        <v>4.0046999999999997</v>
      </c>
      <c r="L1678" s="184">
        <v>5.0369999999999999</v>
      </c>
      <c r="M1678" s="184">
        <v>3.2122999999999999</v>
      </c>
      <c r="N1678" s="184">
        <v>4.7694000000000001</v>
      </c>
      <c r="O1678" s="184">
        <v>7.3345000000000002</v>
      </c>
      <c r="P1678" s="184">
        <v>7.0151000000000003</v>
      </c>
      <c r="Q1678" s="184">
        <v>7.2675999999999998</v>
      </c>
      <c r="R1678" s="184">
        <v>6.6036000000000001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44438</v>
      </c>
      <c r="E1679" s="184">
        <v>39.826300000000003</v>
      </c>
      <c r="F1679" s="184">
        <v>9.7224000000000004</v>
      </c>
      <c r="G1679" s="184">
        <v>9.7224000000000004</v>
      </c>
      <c r="H1679" s="184">
        <v>4.2847999999999997</v>
      </c>
      <c r="I1679" s="184">
        <v>5.8002000000000002</v>
      </c>
      <c r="J1679" s="184">
        <v>6.4774000000000003</v>
      </c>
      <c r="K1679" s="184">
        <v>5.3513000000000002</v>
      </c>
      <c r="L1679" s="184">
        <v>6.4241999999999999</v>
      </c>
      <c r="M1679" s="184">
        <v>3.9413999999999998</v>
      </c>
      <c r="N1679" s="184">
        <v>5.8224</v>
      </c>
      <c r="O1679" s="184">
        <v>8.5695999999999994</v>
      </c>
      <c r="P1679" s="184">
        <v>7.7609000000000004</v>
      </c>
      <c r="Q1679" s="184">
        <v>8.5488</v>
      </c>
      <c r="R1679" s="184">
        <v>7.6898999999999997</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44438</v>
      </c>
      <c r="E1680" s="184">
        <v>37.527900000000002</v>
      </c>
      <c r="F1680" s="184">
        <v>9.0845000000000002</v>
      </c>
      <c r="G1680" s="184">
        <v>9.0845000000000002</v>
      </c>
      <c r="H1680" s="184">
        <v>3.6429</v>
      </c>
      <c r="I1680" s="184">
        <v>5.1672000000000002</v>
      </c>
      <c r="J1680" s="184">
        <v>5.8425000000000002</v>
      </c>
      <c r="K1680" s="184">
        <v>4.7051999999999996</v>
      </c>
      <c r="L1680" s="184">
        <v>5.7648000000000001</v>
      </c>
      <c r="M1680" s="184">
        <v>3.2709000000000001</v>
      </c>
      <c r="N1680" s="184">
        <v>5.1440999999999999</v>
      </c>
      <c r="O1680" s="184">
        <v>7.8266</v>
      </c>
      <c r="P1680" s="184">
        <v>6.9606000000000003</v>
      </c>
      <c r="Q1680" s="184">
        <v>7.2138999999999998</v>
      </c>
      <c r="R1680" s="184">
        <v>6.9874999999999998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44438</v>
      </c>
      <c r="E1688" s="184">
        <v>4034.3858433734899</v>
      </c>
      <c r="F1688" s="184">
        <v>15.202400000000001</v>
      </c>
      <c r="G1688" s="184">
        <v>15.202400000000001</v>
      </c>
      <c r="H1688" s="184">
        <v>10.1807</v>
      </c>
      <c r="I1688" s="184">
        <v>11.868600000000001</v>
      </c>
      <c r="J1688" s="184">
        <v>10.8948</v>
      </c>
      <c r="K1688" s="184">
        <v>-7.2305999999999999</v>
      </c>
      <c r="L1688" s="184">
        <v>4.5294999999999996</v>
      </c>
      <c r="M1688" s="184">
        <v>8.7035999999999998</v>
      </c>
      <c r="N1688" s="184">
        <v>7.1970000000000001</v>
      </c>
      <c r="O1688" s="184">
        <v>2.1583000000000001</v>
      </c>
      <c r="P1688" s="184">
        <v>4.6486999999999998</v>
      </c>
      <c r="Q1688" s="184">
        <v>7.3792</v>
      </c>
      <c r="R1688" s="184">
        <v>-0.4985</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44438</v>
      </c>
      <c r="E1689" s="184">
        <v>4278.0501000000004</v>
      </c>
      <c r="F1689" s="184">
        <v>15.202400000000001</v>
      </c>
      <c r="G1689" s="184">
        <v>15.202400000000001</v>
      </c>
      <c r="H1689" s="184">
        <v>10.1806</v>
      </c>
      <c r="I1689" s="184">
        <v>11.868600000000001</v>
      </c>
      <c r="J1689" s="184">
        <v>10.8948</v>
      </c>
      <c r="K1689" s="184">
        <v>-7.2308000000000003</v>
      </c>
      <c r="L1689" s="184">
        <v>4.4983000000000004</v>
      </c>
      <c r="M1689" s="184">
        <v>8.9456000000000007</v>
      </c>
      <c r="N1689" s="184">
        <v>7.5800999999999998</v>
      </c>
      <c r="O1689" s="184">
        <v>2.7970999999999999</v>
      </c>
      <c r="P1689" s="184">
        <v>5.3289</v>
      </c>
      <c r="Q1689" s="184">
        <v>7.4047999999999998</v>
      </c>
      <c r="R1689" s="184">
        <v>4.5600000000000002E-2</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44438</v>
      </c>
      <c r="E1690" s="184">
        <v>25.222300000000001</v>
      </c>
      <c r="F1690" s="184">
        <v>8.2058999999999997</v>
      </c>
      <c r="G1690" s="184">
        <v>8.2058999999999997</v>
      </c>
      <c r="H1690" s="184">
        <v>6.5202</v>
      </c>
      <c r="I1690" s="184">
        <v>7.7744999999999997</v>
      </c>
      <c r="J1690" s="184">
        <v>6.8552</v>
      </c>
      <c r="K1690" s="184">
        <v>5.3026999999999997</v>
      </c>
      <c r="L1690" s="184">
        <v>6.6566000000000001</v>
      </c>
      <c r="M1690" s="184">
        <v>4.3140999999999998</v>
      </c>
      <c r="N1690" s="184">
        <v>6.2847</v>
      </c>
      <c r="O1690" s="184">
        <v>8.7256999999999998</v>
      </c>
      <c r="P1690" s="184">
        <v>7.9478</v>
      </c>
      <c r="Q1690" s="184">
        <v>8.6196999999999999</v>
      </c>
      <c r="R1690" s="184">
        <v>8.2881999999999998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44438</v>
      </c>
      <c r="E1691" s="184">
        <v>25.667300000000001</v>
      </c>
      <c r="F1691" s="184">
        <v>8.7756000000000007</v>
      </c>
      <c r="G1691" s="184">
        <v>8.7756000000000007</v>
      </c>
      <c r="H1691" s="184">
        <v>7.0792000000000002</v>
      </c>
      <c r="I1691" s="184">
        <v>8.3133999999999997</v>
      </c>
      <c r="J1691" s="184">
        <v>7.4042000000000003</v>
      </c>
      <c r="K1691" s="184">
        <v>5.8365999999999998</v>
      </c>
      <c r="L1691" s="184">
        <v>7.1893000000000002</v>
      </c>
      <c r="M1691" s="184">
        <v>4.8471000000000002</v>
      </c>
      <c r="N1691" s="184">
        <v>6.8331</v>
      </c>
      <c r="O1691" s="184">
        <v>9.0565999999999995</v>
      </c>
      <c r="P1691" s="184">
        <v>8.2097999999999995</v>
      </c>
      <c r="Q1691" s="184">
        <v>8.7096999999999998</v>
      </c>
      <c r="R1691" s="184">
        <v>8.7014999999999993</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44438</v>
      </c>
      <c r="E1692" s="184">
        <v>31.758500000000002</v>
      </c>
      <c r="F1692" s="184">
        <v>6.056</v>
      </c>
      <c r="G1692" s="184">
        <v>6.056</v>
      </c>
      <c r="H1692" s="184">
        <v>2.9569999999999999</v>
      </c>
      <c r="I1692" s="184">
        <v>5.5172999999999996</v>
      </c>
      <c r="J1692" s="184">
        <v>6.6026999999999996</v>
      </c>
      <c r="K1692" s="184">
        <v>4.1233000000000004</v>
      </c>
      <c r="L1692" s="184">
        <v>5.9340000000000002</v>
      </c>
      <c r="M1692" s="184">
        <v>3.3744999999999998</v>
      </c>
      <c r="N1692" s="184">
        <v>4.8171999999999997</v>
      </c>
      <c r="O1692" s="184">
        <v>3.1943000000000001</v>
      </c>
      <c r="P1692" s="184">
        <v>4.1893000000000002</v>
      </c>
      <c r="Q1692" s="184">
        <v>6.3624999999999998</v>
      </c>
      <c r="R1692" s="184">
        <v>5.0932000000000004</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44438</v>
      </c>
      <c r="E1693" s="184">
        <v>34.400599999999997</v>
      </c>
      <c r="F1693" s="184">
        <v>7.0776000000000003</v>
      </c>
      <c r="G1693" s="184">
        <v>7.0776000000000003</v>
      </c>
      <c r="H1693" s="184">
        <v>3.9895</v>
      </c>
      <c r="I1693" s="184">
        <v>6.5484</v>
      </c>
      <c r="J1693" s="184">
        <v>7.6372999999999998</v>
      </c>
      <c r="K1693" s="184">
        <v>5.1676000000000002</v>
      </c>
      <c r="L1693" s="184">
        <v>7.024</v>
      </c>
      <c r="M1693" s="184">
        <v>4.4554</v>
      </c>
      <c r="N1693" s="184">
        <v>5.9111000000000002</v>
      </c>
      <c r="O1693" s="184">
        <v>4.2172000000000001</v>
      </c>
      <c r="P1693" s="184">
        <v>5.1994999999999996</v>
      </c>
      <c r="Q1693" s="184">
        <v>6.9294000000000002</v>
      </c>
      <c r="R1693" s="184">
        <v>6.1550000000000002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44438</v>
      </c>
      <c r="E1694" s="184">
        <v>46.961799999999997</v>
      </c>
      <c r="F1694" s="184">
        <v>9.3338999999999999</v>
      </c>
      <c r="G1694" s="184">
        <v>9.3338999999999999</v>
      </c>
      <c r="H1694" s="184">
        <v>8.1068999999999996</v>
      </c>
      <c r="I1694" s="184">
        <v>8.7172999999999998</v>
      </c>
      <c r="J1694" s="184">
        <v>7.4099000000000004</v>
      </c>
      <c r="K1694" s="184">
        <v>4.7352999999999996</v>
      </c>
      <c r="L1694" s="184">
        <v>5.8826999999999998</v>
      </c>
      <c r="M1694" s="184">
        <v>4.2249999999999996</v>
      </c>
      <c r="N1694" s="184">
        <v>6.1740000000000004</v>
      </c>
      <c r="O1694" s="184">
        <v>8.5147999999999993</v>
      </c>
      <c r="P1694" s="184">
        <v>7.6369999999999996</v>
      </c>
      <c r="Q1694" s="184">
        <v>8.0995000000000008</v>
      </c>
      <c r="R1694" s="184">
        <v>8.0489999999999995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44438</v>
      </c>
      <c r="E1695" s="184">
        <v>49.941299999999998</v>
      </c>
      <c r="F1695" s="184">
        <v>10.094200000000001</v>
      </c>
      <c r="G1695" s="184">
        <v>10.094200000000001</v>
      </c>
      <c r="H1695" s="184">
        <v>8.8794000000000004</v>
      </c>
      <c r="I1695" s="184">
        <v>9.4826999999999995</v>
      </c>
      <c r="J1695" s="184">
        <v>8.1760000000000002</v>
      </c>
      <c r="K1695" s="184">
        <v>5.5046999999999997</v>
      </c>
      <c r="L1695" s="184">
        <v>6.6660000000000004</v>
      </c>
      <c r="M1695" s="184">
        <v>5.0107999999999997</v>
      </c>
      <c r="N1695" s="184">
        <v>6.9837999999999996</v>
      </c>
      <c r="O1695" s="184">
        <v>9.3310999999999993</v>
      </c>
      <c r="P1695" s="184">
        <v>8.4955999999999996</v>
      </c>
      <c r="Q1695" s="184">
        <v>9.1220999999999997</v>
      </c>
      <c r="R1695" s="184">
        <v>8.8676999999999992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44438</v>
      </c>
      <c r="E1696" s="184">
        <v>20.426400000000001</v>
      </c>
      <c r="F1696" s="184">
        <v>10.1342</v>
      </c>
      <c r="G1696" s="184">
        <v>10.1342</v>
      </c>
      <c r="H1696" s="184">
        <v>5.0849000000000002</v>
      </c>
      <c r="I1696" s="184">
        <v>9.3110999999999997</v>
      </c>
      <c r="J1696" s="184">
        <v>8.7805</v>
      </c>
      <c r="K1696" s="184">
        <v>4.6281999999999996</v>
      </c>
      <c r="L1696" s="184">
        <v>6.5918999999999999</v>
      </c>
      <c r="M1696" s="184">
        <v>3.8942999999999999</v>
      </c>
      <c r="N1696" s="184">
        <v>5.2759</v>
      </c>
      <c r="O1696" s="184">
        <v>4.9466000000000001</v>
      </c>
      <c r="P1696" s="184">
        <v>5.3375000000000004</v>
      </c>
      <c r="Q1696" s="184">
        <v>7.0762999999999998</v>
      </c>
      <c r="R1696" s="184">
        <v>5.7910000000000004</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44438</v>
      </c>
      <c r="E1697" s="184">
        <v>21.904399999999999</v>
      </c>
      <c r="F1697" s="184">
        <v>10.6739</v>
      </c>
      <c r="G1697" s="184">
        <v>10.6739</v>
      </c>
      <c r="H1697" s="184">
        <v>5.5523999999999996</v>
      </c>
      <c r="I1697" s="184">
        <v>9.7776999999999994</v>
      </c>
      <c r="J1697" s="184">
        <v>9.2422000000000004</v>
      </c>
      <c r="K1697" s="184">
        <v>5.0805999999999996</v>
      </c>
      <c r="L1697" s="184">
        <v>7.0422000000000002</v>
      </c>
      <c r="M1697" s="184">
        <v>4.3219000000000003</v>
      </c>
      <c r="N1697" s="184">
        <v>5.7140000000000004</v>
      </c>
      <c r="O1697" s="184">
        <v>5.6384999999999996</v>
      </c>
      <c r="P1697" s="184">
        <v>6.2466999999999997</v>
      </c>
      <c r="Q1697" s="184">
        <v>7.4539</v>
      </c>
      <c r="R1697" s="184">
        <v>6.3750999999999998</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44438</v>
      </c>
      <c r="E1698" s="184">
        <v>48.004199999999997</v>
      </c>
      <c r="F1698" s="184">
        <v>11.949199999999999</v>
      </c>
      <c r="G1698" s="184">
        <v>11.949199999999999</v>
      </c>
      <c r="H1698" s="184">
        <v>7.4402999999999997</v>
      </c>
      <c r="I1698" s="184">
        <v>7.4638999999999998</v>
      </c>
      <c r="J1698" s="184">
        <v>7.0296000000000003</v>
      </c>
      <c r="K1698" s="184">
        <v>5.1246999999999998</v>
      </c>
      <c r="L1698" s="184">
        <v>6.4629000000000003</v>
      </c>
      <c r="M1698" s="184">
        <v>4.0106999999999999</v>
      </c>
      <c r="N1698" s="184">
        <v>5.5320999999999998</v>
      </c>
      <c r="O1698" s="184">
        <v>8.8035999999999994</v>
      </c>
      <c r="P1698" s="184">
        <v>7.8917999999999999</v>
      </c>
      <c r="Q1698" s="184">
        <v>8.5539000000000005</v>
      </c>
      <c r="R1698" s="184">
        <v>7.8369</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44438</v>
      </c>
      <c r="E1699" s="184">
        <v>45.661099999999998</v>
      </c>
      <c r="F1699" s="184">
        <v>11.468400000000001</v>
      </c>
      <c r="G1699" s="184">
        <v>11.468400000000001</v>
      </c>
      <c r="H1699" s="184">
        <v>6.9523000000000001</v>
      </c>
      <c r="I1699" s="184">
        <v>6.9344999999999999</v>
      </c>
      <c r="J1699" s="184">
        <v>6.5185000000000004</v>
      </c>
      <c r="K1699" s="184">
        <v>4.6269999999999998</v>
      </c>
      <c r="L1699" s="184">
        <v>5.9591000000000003</v>
      </c>
      <c r="M1699" s="184">
        <v>3.5017999999999998</v>
      </c>
      <c r="N1699" s="184">
        <v>5.0044000000000004</v>
      </c>
      <c r="O1699" s="184">
        <v>8.2606000000000002</v>
      </c>
      <c r="P1699" s="184">
        <v>7.3479000000000001</v>
      </c>
      <c r="Q1699" s="184">
        <v>7.6035000000000004</v>
      </c>
      <c r="R1699" s="184">
        <v>7.2915000000000001</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44438</v>
      </c>
      <c r="E1700" s="184">
        <v>1723.3643999999999</v>
      </c>
      <c r="F1700" s="184">
        <v>10.7227</v>
      </c>
      <c r="G1700" s="184">
        <v>10.7227</v>
      </c>
      <c r="H1700" s="184">
        <v>5.0796000000000001</v>
      </c>
      <c r="I1700" s="184">
        <v>7.8636999999999997</v>
      </c>
      <c r="J1700" s="184">
        <v>6.6881000000000004</v>
      </c>
      <c r="K1700" s="184">
        <v>3.7006000000000001</v>
      </c>
      <c r="L1700" s="184">
        <v>4.6147999999999998</v>
      </c>
      <c r="M1700" s="184">
        <v>2.5129000000000001</v>
      </c>
      <c r="N1700" s="184">
        <v>4.3305999999999996</v>
      </c>
      <c r="O1700" s="184">
        <v>5.3201000000000001</v>
      </c>
      <c r="P1700" s="184">
        <v>5.8648999999999996</v>
      </c>
      <c r="Q1700" s="184">
        <v>7.0702999999999996</v>
      </c>
      <c r="R1700" s="184">
        <v>4.0335999999999999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44438</v>
      </c>
      <c r="E1701" s="184">
        <v>1893.6965</v>
      </c>
      <c r="F1701" s="184">
        <v>12.023099999999999</v>
      </c>
      <c r="G1701" s="184">
        <v>12.023099999999999</v>
      </c>
      <c r="H1701" s="184">
        <v>6.3807999999999998</v>
      </c>
      <c r="I1701" s="184">
        <v>9.1706000000000003</v>
      </c>
      <c r="J1701" s="184">
        <v>7.9960000000000004</v>
      </c>
      <c r="K1701" s="184">
        <v>5.0136000000000003</v>
      </c>
      <c r="L1701" s="184">
        <v>5.9509999999999996</v>
      </c>
      <c r="M1701" s="184">
        <v>3.8824000000000001</v>
      </c>
      <c r="N1701" s="184">
        <v>5.7252999999999998</v>
      </c>
      <c r="O1701" s="184">
        <v>6.5875000000000004</v>
      </c>
      <c r="P1701" s="184">
        <v>7.0682</v>
      </c>
      <c r="Q1701" s="184">
        <v>8.3195999999999994</v>
      </c>
      <c r="R1701" s="184">
        <v>5.3372999999999999</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44438</v>
      </c>
      <c r="E1702" s="184">
        <v>2886.9841999999999</v>
      </c>
      <c r="F1702" s="184">
        <v>8.2922999999999991</v>
      </c>
      <c r="G1702" s="184">
        <v>8.2922999999999991</v>
      </c>
      <c r="H1702" s="184">
        <v>5.0212000000000003</v>
      </c>
      <c r="I1702" s="184">
        <v>5.5232000000000001</v>
      </c>
      <c r="J1702" s="184">
        <v>5.9520999999999997</v>
      </c>
      <c r="K1702" s="184">
        <v>4.2923</v>
      </c>
      <c r="L1702" s="184">
        <v>5.7515999999999998</v>
      </c>
      <c r="M1702" s="184">
        <v>3.012</v>
      </c>
      <c r="N1702" s="184">
        <v>4.8697999999999997</v>
      </c>
      <c r="O1702" s="184">
        <v>7.6771000000000003</v>
      </c>
      <c r="P1702" s="184">
        <v>6.8056999999999999</v>
      </c>
      <c r="Q1702" s="184">
        <v>7.6148999999999996</v>
      </c>
      <c r="R1702" s="184">
        <v>6.8573000000000004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44438</v>
      </c>
      <c r="E1703" s="184">
        <v>3106.5603000000001</v>
      </c>
      <c r="F1703" s="184">
        <v>9.1447000000000003</v>
      </c>
      <c r="G1703" s="184">
        <v>9.1447000000000003</v>
      </c>
      <c r="H1703" s="184">
        <v>5.8727</v>
      </c>
      <c r="I1703" s="184">
        <v>6.3760000000000003</v>
      </c>
      <c r="J1703" s="184">
        <v>6.8068999999999997</v>
      </c>
      <c r="K1703" s="184">
        <v>5.1525999999999996</v>
      </c>
      <c r="L1703" s="184">
        <v>6.6281999999999996</v>
      </c>
      <c r="M1703" s="184">
        <v>3.8841000000000001</v>
      </c>
      <c r="N1703" s="184">
        <v>5.7651000000000003</v>
      </c>
      <c r="O1703" s="184">
        <v>8.5945999999999998</v>
      </c>
      <c r="P1703" s="184">
        <v>7.6394000000000002</v>
      </c>
      <c r="Q1703" s="184">
        <v>8.2554999999999996</v>
      </c>
      <c r="R1703" s="184">
        <v>7.7678000000000003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44438</v>
      </c>
      <c r="E1706" s="184">
        <v>41.882100000000001</v>
      </c>
      <c r="F1706" s="184">
        <v>9.2157999999999998</v>
      </c>
      <c r="G1706" s="184">
        <v>9.2157999999999998</v>
      </c>
      <c r="H1706" s="184">
        <v>7.3433000000000002</v>
      </c>
      <c r="I1706" s="184">
        <v>8.9624000000000006</v>
      </c>
      <c r="J1706" s="184">
        <v>8.4177</v>
      </c>
      <c r="K1706" s="184">
        <v>5.4298999999999999</v>
      </c>
      <c r="L1706" s="184">
        <v>6.1997999999999998</v>
      </c>
      <c r="M1706" s="184">
        <v>3.5314000000000001</v>
      </c>
      <c r="N1706" s="184">
        <v>5.5567000000000002</v>
      </c>
      <c r="O1706" s="184">
        <v>8.2082999999999995</v>
      </c>
      <c r="P1706" s="184">
        <v>7.2769000000000004</v>
      </c>
      <c r="Q1706" s="184">
        <v>7.6859000000000002</v>
      </c>
      <c r="R1706" s="184">
        <v>7.3936000000000002</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44438</v>
      </c>
      <c r="E1707" s="184">
        <v>44.724299999999999</v>
      </c>
      <c r="F1707" s="184">
        <v>10.0192</v>
      </c>
      <c r="G1707" s="184">
        <v>10.0192</v>
      </c>
      <c r="H1707" s="184">
        <v>8.1622000000000003</v>
      </c>
      <c r="I1707" s="184">
        <v>9.7849000000000004</v>
      </c>
      <c r="J1707" s="184">
        <v>9.2439999999999998</v>
      </c>
      <c r="K1707" s="184">
        <v>6.2645999999999997</v>
      </c>
      <c r="L1707" s="184">
        <v>7.05</v>
      </c>
      <c r="M1707" s="184">
        <v>4.3743999999999996</v>
      </c>
      <c r="N1707" s="184">
        <v>6.4198000000000004</v>
      </c>
      <c r="O1707" s="184">
        <v>9.0975000000000001</v>
      </c>
      <c r="P1707" s="184">
        <v>8.1724999999999994</v>
      </c>
      <c r="Q1707" s="184">
        <v>8.7350999999999992</v>
      </c>
      <c r="R1707" s="184">
        <v>8.2728999999999999</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44438</v>
      </c>
      <c r="E1708" s="184">
        <v>22.201599999999999</v>
      </c>
      <c r="F1708" s="184">
        <v>9.5427999999999997</v>
      </c>
      <c r="G1708" s="184">
        <v>9.5427999999999997</v>
      </c>
      <c r="H1708" s="184">
        <v>5.4545000000000003</v>
      </c>
      <c r="I1708" s="184">
        <v>6.5378999999999996</v>
      </c>
      <c r="J1708" s="184">
        <v>6.7096</v>
      </c>
      <c r="K1708" s="184">
        <v>4.9703999999999997</v>
      </c>
      <c r="L1708" s="184">
        <v>6.3379000000000003</v>
      </c>
      <c r="M1708" s="184">
        <v>3.8805999999999998</v>
      </c>
      <c r="N1708" s="184">
        <v>5.5651999999999999</v>
      </c>
      <c r="O1708" s="184">
        <v>8.5070999999999994</v>
      </c>
      <c r="P1708" s="184">
        <v>7.7967000000000004</v>
      </c>
      <c r="Q1708" s="184">
        <v>8.4300999999999995</v>
      </c>
      <c r="R1708" s="184">
        <v>7.6736000000000004</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44438</v>
      </c>
      <c r="E1709" s="184">
        <v>21.328099999999999</v>
      </c>
      <c r="F1709" s="184">
        <v>9.077</v>
      </c>
      <c r="G1709" s="184">
        <v>9.077</v>
      </c>
      <c r="H1709" s="184">
        <v>4.9676999999999998</v>
      </c>
      <c r="I1709" s="184">
        <v>6.0571000000000002</v>
      </c>
      <c r="J1709" s="184">
        <v>6.2267999999999999</v>
      </c>
      <c r="K1709" s="184">
        <v>4.4843000000000002</v>
      </c>
      <c r="L1709" s="184">
        <v>5.8394000000000004</v>
      </c>
      <c r="M1709" s="184">
        <v>3.3811</v>
      </c>
      <c r="N1709" s="184">
        <v>5.0498000000000003</v>
      </c>
      <c r="O1709" s="184">
        <v>7.9763000000000002</v>
      </c>
      <c r="P1709" s="184">
        <v>7.2618</v>
      </c>
      <c r="Q1709" s="184">
        <v>8.1372</v>
      </c>
      <c r="R1709" s="184">
        <v>7.1498999999999997</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44438</v>
      </c>
      <c r="E1710" s="184">
        <v>12.2616</v>
      </c>
      <c r="F1710" s="184">
        <v>8.2413000000000007</v>
      </c>
      <c r="G1710" s="184">
        <v>8.2413000000000007</v>
      </c>
      <c r="H1710" s="184">
        <v>4.8098000000000001</v>
      </c>
      <c r="I1710" s="184">
        <v>6.0404999999999998</v>
      </c>
      <c r="J1710" s="184">
        <v>6.2167000000000003</v>
      </c>
      <c r="K1710" s="184">
        <v>4.835</v>
      </c>
      <c r="L1710" s="184">
        <v>5.8791000000000002</v>
      </c>
      <c r="M1710" s="184">
        <v>3.5619999999999998</v>
      </c>
      <c r="N1710" s="184">
        <v>5.1959999999999997</v>
      </c>
      <c r="O1710" s="184"/>
      <c r="P1710" s="184"/>
      <c r="Q1710" s="184">
        <v>8.2295999999999996</v>
      </c>
      <c r="R1710" s="184">
        <v>7.0823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44438</v>
      </c>
      <c r="E1711" s="184">
        <v>11.933299999999999</v>
      </c>
      <c r="F1711" s="184">
        <v>7.1410999999999998</v>
      </c>
      <c r="G1711" s="184">
        <v>7.1410999999999998</v>
      </c>
      <c r="H1711" s="184">
        <v>3.7605</v>
      </c>
      <c r="I1711" s="184">
        <v>4.9954000000000001</v>
      </c>
      <c r="J1711" s="184">
        <v>5.1631</v>
      </c>
      <c r="K1711" s="184">
        <v>3.7751000000000001</v>
      </c>
      <c r="L1711" s="184">
        <v>4.7995000000000001</v>
      </c>
      <c r="M1711" s="184">
        <v>2.4872999999999998</v>
      </c>
      <c r="N1711" s="184">
        <v>4.0957999999999997</v>
      </c>
      <c r="O1711" s="184"/>
      <c r="P1711" s="184"/>
      <c r="Q1711" s="184">
        <v>7.0963000000000003</v>
      </c>
      <c r="R1711" s="184">
        <v>5.9611000000000001</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44438</v>
      </c>
      <c r="E1712" s="184">
        <v>10.3393</v>
      </c>
      <c r="F1712" s="184">
        <v>8.7141000000000002</v>
      </c>
      <c r="G1712" s="184">
        <v>8.7141000000000002</v>
      </c>
      <c r="H1712" s="184">
        <v>5.6544999999999996</v>
      </c>
      <c r="I1712" s="184">
        <v>8.4223999999999997</v>
      </c>
      <c r="J1712" s="184">
        <v>7.8987999999999996</v>
      </c>
      <c r="K1712" s="184">
        <v>5.5770999999999997</v>
      </c>
      <c r="L1712" s="184">
        <v>6.6759000000000004</v>
      </c>
      <c r="M1712" s="184"/>
      <c r="N1712" s="184"/>
      <c r="O1712" s="184"/>
      <c r="P1712" s="184"/>
      <c r="Q1712" s="184">
        <v>6.5875000000000004</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44438</v>
      </c>
      <c r="E1713" s="184">
        <v>10.2895</v>
      </c>
      <c r="F1713" s="184">
        <v>7.6906999999999996</v>
      </c>
      <c r="G1713" s="184">
        <v>7.6906999999999996</v>
      </c>
      <c r="H1713" s="184">
        <v>4.6662999999999997</v>
      </c>
      <c r="I1713" s="184">
        <v>7.4542999999999999</v>
      </c>
      <c r="J1713" s="184">
        <v>6.9176000000000002</v>
      </c>
      <c r="K1713" s="184">
        <v>4.6012000000000004</v>
      </c>
      <c r="L1713" s="184">
        <v>5.7118000000000002</v>
      </c>
      <c r="M1713" s="184"/>
      <c r="N1713" s="184"/>
      <c r="O1713" s="184"/>
      <c r="P1713" s="184"/>
      <c r="Q1713" s="184">
        <v>5.6205999999999996</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44438</v>
      </c>
      <c r="E1714" s="184">
        <v>12.689399999999999</v>
      </c>
      <c r="F1714" s="184">
        <v>8.2513000000000005</v>
      </c>
      <c r="G1714" s="184">
        <v>8.2513000000000005</v>
      </c>
      <c r="H1714" s="184">
        <v>4.5651999999999999</v>
      </c>
      <c r="I1714" s="184">
        <v>6.3808999999999996</v>
      </c>
      <c r="J1714" s="184">
        <v>6.5686999999999998</v>
      </c>
      <c r="K1714" s="184">
        <v>4.7358000000000002</v>
      </c>
      <c r="L1714" s="184">
        <v>6.0147000000000004</v>
      </c>
      <c r="M1714" s="184">
        <v>3.5398000000000001</v>
      </c>
      <c r="N1714" s="184">
        <v>4.9661999999999997</v>
      </c>
      <c r="O1714" s="184">
        <v>7.5415000000000001</v>
      </c>
      <c r="P1714" s="184"/>
      <c r="Q1714" s="184">
        <v>7.1257999999999999</v>
      </c>
      <c r="R1714" s="184">
        <v>6.5956999999999999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44438</v>
      </c>
      <c r="E1715" s="184">
        <v>13.0383</v>
      </c>
      <c r="F1715" s="184">
        <v>9.0582999999999991</v>
      </c>
      <c r="G1715" s="184">
        <v>9.0582999999999991</v>
      </c>
      <c r="H1715" s="184">
        <v>5.4044999999999996</v>
      </c>
      <c r="I1715" s="184">
        <v>7.2038000000000002</v>
      </c>
      <c r="J1715" s="184">
        <v>7.3970000000000002</v>
      </c>
      <c r="K1715" s="184">
        <v>5.5735000000000001</v>
      </c>
      <c r="L1715" s="184">
        <v>6.8727999999999998</v>
      </c>
      <c r="M1715" s="184">
        <v>4.4017999999999997</v>
      </c>
      <c r="N1715" s="184">
        <v>5.8464</v>
      </c>
      <c r="O1715" s="184">
        <v>8.3908000000000005</v>
      </c>
      <c r="P1715" s="184"/>
      <c r="Q1715" s="184">
        <v>7.9687999999999999</v>
      </c>
      <c r="R1715" s="184">
        <v>7.4678000000000004</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44438</v>
      </c>
      <c r="E1716" s="184">
        <v>41.9345</v>
      </c>
      <c r="F1716" s="184">
        <v>6.0667999999999997</v>
      </c>
      <c r="G1716" s="184">
        <v>6.0667999999999997</v>
      </c>
      <c r="H1716" s="184">
        <v>4.0568</v>
      </c>
      <c r="I1716" s="184">
        <v>6.6921999999999997</v>
      </c>
      <c r="J1716" s="184">
        <v>7.4025999999999996</v>
      </c>
      <c r="K1716" s="184">
        <v>5.4878</v>
      </c>
      <c r="L1716" s="184">
        <v>7.2831999999999999</v>
      </c>
      <c r="M1716" s="184">
        <v>4.9330999999999996</v>
      </c>
      <c r="N1716" s="184">
        <v>6.5597000000000003</v>
      </c>
      <c r="O1716" s="184">
        <v>8.2209000000000003</v>
      </c>
      <c r="P1716" s="184">
        <v>7.2432999999999996</v>
      </c>
      <c r="Q1716" s="184">
        <v>7.9619</v>
      </c>
      <c r="R1716" s="184">
        <v>7.6946000000000003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44438</v>
      </c>
      <c r="E1717" s="184">
        <v>44.402200000000001</v>
      </c>
      <c r="F1717" s="184">
        <v>6.8540999999999999</v>
      </c>
      <c r="G1717" s="184">
        <v>6.8540999999999999</v>
      </c>
      <c r="H1717" s="184">
        <v>4.8662999999999998</v>
      </c>
      <c r="I1717" s="184">
        <v>7.4774000000000003</v>
      </c>
      <c r="J1717" s="184">
        <v>8.1974</v>
      </c>
      <c r="K1717" s="184">
        <v>6.3090000000000002</v>
      </c>
      <c r="L1717" s="184">
        <v>8.1080000000000005</v>
      </c>
      <c r="M1717" s="184">
        <v>5.7784000000000004</v>
      </c>
      <c r="N1717" s="184">
        <v>7.4333999999999998</v>
      </c>
      <c r="O1717" s="184">
        <v>9.0612999999999992</v>
      </c>
      <c r="P1717" s="184">
        <v>8.0084</v>
      </c>
      <c r="Q1717" s="184">
        <v>8.7781000000000002</v>
      </c>
      <c r="R1717" s="184">
        <v>8.5709999999999997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44438</v>
      </c>
      <c r="E1718" s="184">
        <v>36.210599999999999</v>
      </c>
      <c r="F1718" s="184">
        <v>7.0937000000000001</v>
      </c>
      <c r="G1718" s="184">
        <v>7.0937000000000001</v>
      </c>
      <c r="H1718" s="184">
        <v>5.4920999999999998</v>
      </c>
      <c r="I1718" s="184">
        <v>6.2380000000000004</v>
      </c>
      <c r="J1718" s="184">
        <v>6.3749000000000002</v>
      </c>
      <c r="K1718" s="184">
        <v>4.2363999999999997</v>
      </c>
      <c r="L1718" s="184">
        <v>5.5682</v>
      </c>
      <c r="M1718" s="184">
        <v>3.4279999999999999</v>
      </c>
      <c r="N1718" s="184">
        <v>4.7535999999999996</v>
      </c>
      <c r="O1718" s="184">
        <v>3.8656999999999999</v>
      </c>
      <c r="P1718" s="184">
        <v>4.9763999999999999</v>
      </c>
      <c r="Q1718" s="184">
        <v>7.1619000000000002</v>
      </c>
      <c r="R1718" s="184">
        <v>6.3236999999999997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44438</v>
      </c>
      <c r="E1719" s="184">
        <v>38.9099</v>
      </c>
      <c r="F1719" s="184">
        <v>7.8535000000000004</v>
      </c>
      <c r="G1719" s="184">
        <v>7.8535000000000004</v>
      </c>
      <c r="H1719" s="184">
        <v>6.2523</v>
      </c>
      <c r="I1719" s="184">
        <v>6.992</v>
      </c>
      <c r="J1719" s="184">
        <v>7.1298000000000004</v>
      </c>
      <c r="K1719" s="184">
        <v>4.984</v>
      </c>
      <c r="L1719" s="184">
        <v>6.3236999999999997</v>
      </c>
      <c r="M1719" s="184">
        <v>4.1681999999999997</v>
      </c>
      <c r="N1719" s="184">
        <v>5.5058999999999996</v>
      </c>
      <c r="O1719" s="184">
        <v>4.6836000000000002</v>
      </c>
      <c r="P1719" s="184">
        <v>5.8417000000000003</v>
      </c>
      <c r="Q1719" s="184">
        <v>7.6346999999999996</v>
      </c>
      <c r="R1719" s="184">
        <v>7.1459000000000001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44438</v>
      </c>
      <c r="E1720" s="184">
        <v>35.189900000000002</v>
      </c>
      <c r="F1720" s="184">
        <v>8.9267000000000003</v>
      </c>
      <c r="G1720" s="184">
        <v>8.9267000000000003</v>
      </c>
      <c r="H1720" s="184">
        <v>6.1863000000000001</v>
      </c>
      <c r="I1720" s="184">
        <v>8.3116000000000003</v>
      </c>
      <c r="J1720" s="184">
        <v>7.5598000000000001</v>
      </c>
      <c r="K1720" s="184">
        <v>4.5345000000000004</v>
      </c>
      <c r="L1720" s="184">
        <v>6.3848000000000003</v>
      </c>
      <c r="M1720" s="184">
        <v>3.1507999999999998</v>
      </c>
      <c r="N1720" s="184">
        <v>5.0033000000000003</v>
      </c>
      <c r="O1720" s="184">
        <v>4.3305999999999996</v>
      </c>
      <c r="P1720" s="184">
        <v>5.0025000000000004</v>
      </c>
      <c r="Q1720" s="184">
        <v>7.1032999999999999</v>
      </c>
      <c r="R1720" s="184">
        <v>7.1151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44438</v>
      </c>
      <c r="E1721" s="184">
        <v>37.2699</v>
      </c>
      <c r="F1721" s="184">
        <v>9.3109000000000002</v>
      </c>
      <c r="G1721" s="184">
        <v>9.3109000000000002</v>
      </c>
      <c r="H1721" s="184">
        <v>6.5979000000000001</v>
      </c>
      <c r="I1721" s="184">
        <v>8.7167999999999992</v>
      </c>
      <c r="J1721" s="184">
        <v>7.9641000000000002</v>
      </c>
      <c r="K1721" s="184">
        <v>4.9379</v>
      </c>
      <c r="L1721" s="184">
        <v>6.8009000000000004</v>
      </c>
      <c r="M1721" s="184">
        <v>3.5627</v>
      </c>
      <c r="N1721" s="184">
        <v>5.4348000000000001</v>
      </c>
      <c r="O1721" s="184">
        <v>4.8430999999999997</v>
      </c>
      <c r="P1721" s="184">
        <v>5.6623000000000001</v>
      </c>
      <c r="Q1721" s="184">
        <v>7.3154000000000003</v>
      </c>
      <c r="R1721" s="184">
        <v>7.5529000000000002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44438</v>
      </c>
      <c r="E1722" s="184">
        <v>26.691500000000001</v>
      </c>
      <c r="F1722" s="184">
        <v>8.9406999999999996</v>
      </c>
      <c r="G1722" s="184">
        <v>8.9406999999999996</v>
      </c>
      <c r="H1722" s="184">
        <v>6.2196999999999996</v>
      </c>
      <c r="I1722" s="184">
        <v>6.8592000000000004</v>
      </c>
      <c r="J1722" s="184">
        <v>6.9889000000000001</v>
      </c>
      <c r="K1722" s="184">
        <v>5.4253999999999998</v>
      </c>
      <c r="L1722" s="184">
        <v>6.0427</v>
      </c>
      <c r="M1722" s="184">
        <v>3.7164999999999999</v>
      </c>
      <c r="N1722" s="184">
        <v>5.7641</v>
      </c>
      <c r="O1722" s="184">
        <v>8.4925999999999995</v>
      </c>
      <c r="P1722" s="184">
        <v>7.8205999999999998</v>
      </c>
      <c r="Q1722" s="184">
        <v>8.4530999999999992</v>
      </c>
      <c r="R1722" s="184">
        <v>7.6414999999999997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44438</v>
      </c>
      <c r="E1723" s="184">
        <v>25.605799999999999</v>
      </c>
      <c r="F1723" s="184">
        <v>8.4160000000000004</v>
      </c>
      <c r="G1723" s="184">
        <v>8.4160000000000004</v>
      </c>
      <c r="H1723" s="184">
        <v>5.7081</v>
      </c>
      <c r="I1723" s="184">
        <v>6.3494000000000002</v>
      </c>
      <c r="J1723" s="184">
        <v>6.4821999999999997</v>
      </c>
      <c r="K1723" s="184">
        <v>4.9170999999999996</v>
      </c>
      <c r="L1723" s="184">
        <v>5.5273000000000003</v>
      </c>
      <c r="M1723" s="184">
        <v>3.2023999999999999</v>
      </c>
      <c r="N1723" s="184">
        <v>5.2348999999999997</v>
      </c>
      <c r="O1723" s="184">
        <v>7.9385000000000003</v>
      </c>
      <c r="P1723" s="184">
        <v>7.2344999999999997</v>
      </c>
      <c r="Q1723" s="184">
        <v>6.8921999999999999</v>
      </c>
      <c r="R1723" s="184">
        <v>7.1040000000000001</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44438</v>
      </c>
      <c r="E1724" s="184">
        <v>32.933100000000003</v>
      </c>
      <c r="F1724" s="184">
        <v>9.7239000000000004</v>
      </c>
      <c r="G1724" s="184">
        <v>9.7239000000000004</v>
      </c>
      <c r="H1724" s="184">
        <v>5.0715000000000003</v>
      </c>
      <c r="I1724" s="184">
        <v>5.3068999999999997</v>
      </c>
      <c r="J1724" s="184">
        <v>4.9257</v>
      </c>
      <c r="K1724" s="184">
        <v>3.3620000000000001</v>
      </c>
      <c r="L1724" s="184">
        <v>4.4317000000000002</v>
      </c>
      <c r="M1724" s="184">
        <v>3.1419999999999999</v>
      </c>
      <c r="N1724" s="184">
        <v>4.3771000000000004</v>
      </c>
      <c r="O1724" s="184">
        <v>2.7848999999999999</v>
      </c>
      <c r="P1724" s="184">
        <v>4.0548999999999999</v>
      </c>
      <c r="Q1724" s="184">
        <v>6.4741</v>
      </c>
      <c r="R1724" s="184">
        <v>6.7515999999999998</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44438</v>
      </c>
      <c r="E1725" s="184">
        <v>35.307600000000001</v>
      </c>
      <c r="F1725" s="184">
        <v>10.450100000000001</v>
      </c>
      <c r="G1725" s="184">
        <v>10.450100000000001</v>
      </c>
      <c r="H1725" s="184">
        <v>5.8103999999999996</v>
      </c>
      <c r="I1725" s="184">
        <v>6.0431999999999997</v>
      </c>
      <c r="J1725" s="184">
        <v>5.6561000000000003</v>
      </c>
      <c r="K1725" s="184">
        <v>4.0987</v>
      </c>
      <c r="L1725" s="184">
        <v>5.1200999999999999</v>
      </c>
      <c r="M1725" s="184">
        <v>3.8519000000000001</v>
      </c>
      <c r="N1725" s="184">
        <v>5.1113999999999997</v>
      </c>
      <c r="O1725" s="184">
        <v>3.4885999999999999</v>
      </c>
      <c r="P1725" s="184">
        <v>4.9100999999999999</v>
      </c>
      <c r="Q1725" s="184">
        <v>7.0240999999999998</v>
      </c>
      <c r="R1725" s="184">
        <v>7.4824999999999999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44438</v>
      </c>
      <c r="E1726" s="184">
        <v>38.734400000000001</v>
      </c>
      <c r="F1726" s="184">
        <v>6.7885</v>
      </c>
      <c r="G1726" s="184">
        <v>6.7885</v>
      </c>
      <c r="H1726" s="184">
        <v>4.7293000000000003</v>
      </c>
      <c r="I1726" s="184">
        <v>5.5350999999999999</v>
      </c>
      <c r="J1726" s="184">
        <v>5.9114000000000004</v>
      </c>
      <c r="K1726" s="184">
        <v>4.3334000000000001</v>
      </c>
      <c r="L1726" s="184">
        <v>5.4509999999999996</v>
      </c>
      <c r="M1726" s="184">
        <v>3.0061</v>
      </c>
      <c r="N1726" s="184">
        <v>4.8540000000000001</v>
      </c>
      <c r="O1726" s="184">
        <v>5.6391999999999998</v>
      </c>
      <c r="P1726" s="184">
        <v>5.7388000000000003</v>
      </c>
      <c r="Q1726" s="184">
        <v>7.3574999999999999</v>
      </c>
      <c r="R1726" s="184">
        <v>6.9340999999999999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44438</v>
      </c>
      <c r="E1727" s="184">
        <v>41.499699999999997</v>
      </c>
      <c r="F1727" s="184">
        <v>7.4805999999999999</v>
      </c>
      <c r="G1727" s="184">
        <v>7.4805999999999999</v>
      </c>
      <c r="H1727" s="184">
        <v>5.5594999999999999</v>
      </c>
      <c r="I1727" s="184">
        <v>6.4294000000000002</v>
      </c>
      <c r="J1727" s="184">
        <v>6.8144</v>
      </c>
      <c r="K1727" s="184">
        <v>5.2643000000000004</v>
      </c>
      <c r="L1727" s="184">
        <v>6.3949999999999996</v>
      </c>
      <c r="M1727" s="184">
        <v>3.9632000000000001</v>
      </c>
      <c r="N1727" s="184">
        <v>5.8514999999999997</v>
      </c>
      <c r="O1727" s="184">
        <v>6.6097000000000001</v>
      </c>
      <c r="P1727" s="184">
        <v>6.6784999999999997</v>
      </c>
      <c r="Q1727" s="184">
        <v>8.0836000000000006</v>
      </c>
      <c r="R1727" s="184">
        <v>7.9408000000000003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44438</v>
      </c>
      <c r="E1728" s="184">
        <v>25.040299999999998</v>
      </c>
      <c r="F1728" s="184">
        <v>6.6601999999999997</v>
      </c>
      <c r="G1728" s="184">
        <v>6.6601999999999997</v>
      </c>
      <c r="H1728" s="184">
        <v>6.7972999999999999</v>
      </c>
      <c r="I1728" s="184">
        <v>7.8657000000000004</v>
      </c>
      <c r="J1728" s="184">
        <v>7.7908999999999997</v>
      </c>
      <c r="K1728" s="184">
        <v>6.1033999999999997</v>
      </c>
      <c r="L1728" s="184">
        <v>6.7656000000000001</v>
      </c>
      <c r="M1728" s="184">
        <v>4.6322000000000001</v>
      </c>
      <c r="N1728" s="184">
        <v>6.3167</v>
      </c>
      <c r="O1728" s="184">
        <v>4.1825000000000001</v>
      </c>
      <c r="P1728" s="184">
        <v>5.3468</v>
      </c>
      <c r="Q1728" s="184">
        <v>7.2637</v>
      </c>
      <c r="R1728" s="184">
        <v>8.4100999999999999</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44438</v>
      </c>
      <c r="E1729" s="184">
        <v>24.041</v>
      </c>
      <c r="F1729" s="184">
        <v>6.0759999999999996</v>
      </c>
      <c r="G1729" s="184">
        <v>6.0759999999999996</v>
      </c>
      <c r="H1729" s="184">
        <v>6.2104999999999997</v>
      </c>
      <c r="I1729" s="184">
        <v>7.2584</v>
      </c>
      <c r="J1729" s="184">
        <v>7.1791999999999998</v>
      </c>
      <c r="K1729" s="184">
        <v>5.4839000000000002</v>
      </c>
      <c r="L1729" s="184">
        <v>6.1340000000000003</v>
      </c>
      <c r="M1729" s="184">
        <v>4.0191999999999997</v>
      </c>
      <c r="N1729" s="184">
        <v>5.7061999999999999</v>
      </c>
      <c r="O1729" s="184">
        <v>3.6804999999999999</v>
      </c>
      <c r="P1729" s="184">
        <v>4.8395999999999999</v>
      </c>
      <c r="Q1729" s="184">
        <v>6.4855999999999998</v>
      </c>
      <c r="R1729" s="184">
        <v>7.8811999999999998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8.8246129629629628</v>
      </c>
      <c r="G1730" s="186">
        <v>8.8246129629629628</v>
      </c>
      <c r="H1730" s="186">
        <v>5.7596111111111137</v>
      </c>
      <c r="I1730" s="186">
        <v>7.0935888888888883</v>
      </c>
      <c r="J1730" s="186">
        <v>7.0352481481481464</v>
      </c>
      <c r="K1730" s="186">
        <v>4.4553777777777794</v>
      </c>
      <c r="L1730" s="186">
        <v>6.1087703703703706</v>
      </c>
      <c r="M1730" s="186">
        <v>4.1106288461538476</v>
      </c>
      <c r="N1730" s="186">
        <v>5.6979288461538466</v>
      </c>
      <c r="O1730" s="186">
        <v>6.4533659999999999</v>
      </c>
      <c r="P1730" s="186">
        <v>6.5121958333333358</v>
      </c>
      <c r="Q1730" s="186">
        <v>7.5628518518518524</v>
      </c>
      <c r="R1730" s="186">
        <v>6.7943230769230762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8.8511500000000005</v>
      </c>
      <c r="G1731" s="186">
        <v>8.8511500000000005</v>
      </c>
      <c r="H1731" s="186">
        <v>5.5222499999999997</v>
      </c>
      <c r="I1731" s="186">
        <v>6.8968500000000006</v>
      </c>
      <c r="J1731" s="186">
        <v>6.93405</v>
      </c>
      <c r="K1731" s="186">
        <v>4.9275000000000002</v>
      </c>
      <c r="L1731" s="186">
        <v>6.1669</v>
      </c>
      <c r="M1731" s="186">
        <v>3.8891999999999998</v>
      </c>
      <c r="N1731" s="186">
        <v>5.5609500000000001</v>
      </c>
      <c r="O1731" s="186">
        <v>7.7518500000000001</v>
      </c>
      <c r="P1731" s="186">
        <v>7.1513499999999999</v>
      </c>
      <c r="Q1731" s="186">
        <v>7.6091999999999995</v>
      </c>
      <c r="R1731" s="186">
        <v>7.2954500000000007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44438</v>
      </c>
      <c r="E1734" s="184">
        <v>52.0289</v>
      </c>
      <c r="F1734" s="184">
        <v>1.3148</v>
      </c>
      <c r="G1734" s="184">
        <v>1.3148</v>
      </c>
      <c r="H1734" s="184">
        <v>4.5780000000000003</v>
      </c>
      <c r="I1734" s="184">
        <v>-0.1069</v>
      </c>
      <c r="J1734" s="184">
        <v>-3.278</v>
      </c>
      <c r="K1734" s="184">
        <v>9.3963000000000001</v>
      </c>
      <c r="L1734" s="184">
        <v>24.4711</v>
      </c>
      <c r="M1734" s="184">
        <v>50.332099999999997</v>
      </c>
      <c r="N1734" s="184">
        <v>71.259200000000007</v>
      </c>
      <c r="O1734" s="184">
        <v>9.9922000000000004</v>
      </c>
      <c r="P1734" s="184">
        <v>11.226900000000001</v>
      </c>
      <c r="Q1734" s="184">
        <v>12.166499999999999</v>
      </c>
      <c r="R1734" s="184">
        <v>33.935000000000002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44438</v>
      </c>
      <c r="E1735" s="184">
        <v>56.761099999999999</v>
      </c>
      <c r="F1735" s="184">
        <v>1.3234999999999999</v>
      </c>
      <c r="G1735" s="184">
        <v>1.3234999999999999</v>
      </c>
      <c r="H1735" s="184">
        <v>4.5993000000000004</v>
      </c>
      <c r="I1735" s="184">
        <v>-6.6600000000000006E-2</v>
      </c>
      <c r="J1735" s="184">
        <v>-3.1920999999999999</v>
      </c>
      <c r="K1735" s="184">
        <v>9.6929999999999996</v>
      </c>
      <c r="L1735" s="184">
        <v>25.1096</v>
      </c>
      <c r="M1735" s="184">
        <v>51.463500000000003</v>
      </c>
      <c r="N1735" s="184">
        <v>73.0595</v>
      </c>
      <c r="O1735" s="184">
        <v>11.2454</v>
      </c>
      <c r="P1735" s="184">
        <v>12.5007</v>
      </c>
      <c r="Q1735" s="184">
        <v>18.260000000000002</v>
      </c>
      <c r="R1735" s="184">
        <v>35.430999999999997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44438</v>
      </c>
      <c r="E1736" s="184">
        <v>61.57</v>
      </c>
      <c r="F1736" s="184">
        <v>1.2498</v>
      </c>
      <c r="G1736" s="184">
        <v>1.2498</v>
      </c>
      <c r="H1736" s="184">
        <v>4.2675999999999998</v>
      </c>
      <c r="I1736" s="184">
        <v>2.5482999999999998</v>
      </c>
      <c r="J1736" s="184">
        <v>0.78569999999999995</v>
      </c>
      <c r="K1736" s="184">
        <v>14.2089</v>
      </c>
      <c r="L1736" s="184">
        <v>33.905999999999999</v>
      </c>
      <c r="M1736" s="184">
        <v>51.500999999999998</v>
      </c>
      <c r="N1736" s="184">
        <v>69.661100000000005</v>
      </c>
      <c r="O1736" s="184">
        <v>27.266100000000002</v>
      </c>
      <c r="P1736" s="184">
        <v>21.595400000000001</v>
      </c>
      <c r="Q1736" s="184">
        <v>26.407599999999999</v>
      </c>
      <c r="R1736" s="184">
        <v>41.182699999999997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44438</v>
      </c>
      <c r="E1737" s="184">
        <v>55.89</v>
      </c>
      <c r="F1737" s="184">
        <v>1.2317</v>
      </c>
      <c r="G1737" s="184">
        <v>1.2317</v>
      </c>
      <c r="H1737" s="184">
        <v>4.2335000000000003</v>
      </c>
      <c r="I1737" s="184">
        <v>2.4752000000000001</v>
      </c>
      <c r="J1737" s="184">
        <v>0.66639999999999999</v>
      </c>
      <c r="K1737" s="184">
        <v>13.7363</v>
      </c>
      <c r="L1737" s="184">
        <v>32.85</v>
      </c>
      <c r="M1737" s="184">
        <v>49.678600000000003</v>
      </c>
      <c r="N1737" s="184">
        <v>66.885599999999997</v>
      </c>
      <c r="O1737" s="184">
        <v>25.407599999999999</v>
      </c>
      <c r="P1737" s="184">
        <v>19.999700000000001</v>
      </c>
      <c r="Q1737" s="184">
        <v>24.8399</v>
      </c>
      <c r="R1737" s="184">
        <v>38.858499999999999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44438</v>
      </c>
      <c r="E1738" s="184">
        <v>25.1</v>
      </c>
      <c r="F1738" s="184">
        <v>1.4962</v>
      </c>
      <c r="G1738" s="184">
        <v>1.4962</v>
      </c>
      <c r="H1738" s="184">
        <v>4.5833000000000004</v>
      </c>
      <c r="I1738" s="184">
        <v>1.5371999999999999</v>
      </c>
      <c r="J1738" s="184">
        <v>-0.59409999999999996</v>
      </c>
      <c r="K1738" s="184">
        <v>13.5747</v>
      </c>
      <c r="L1738" s="184">
        <v>35.31</v>
      </c>
      <c r="M1738" s="184">
        <v>60.691400000000002</v>
      </c>
      <c r="N1738" s="184">
        <v>81.620800000000003</v>
      </c>
      <c r="O1738" s="184"/>
      <c r="P1738" s="184"/>
      <c r="Q1738" s="184">
        <v>40.637900000000002</v>
      </c>
      <c r="R1738" s="184">
        <v>61.088500000000003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44438</v>
      </c>
      <c r="E1739" s="184">
        <v>23.89</v>
      </c>
      <c r="F1739" s="184">
        <v>1.4437</v>
      </c>
      <c r="G1739" s="184">
        <v>1.4437</v>
      </c>
      <c r="H1739" s="184">
        <v>4.5057</v>
      </c>
      <c r="I1739" s="184">
        <v>1.4437</v>
      </c>
      <c r="J1739" s="184">
        <v>-0.74780000000000002</v>
      </c>
      <c r="K1739" s="184">
        <v>13.061999999999999</v>
      </c>
      <c r="L1739" s="184">
        <v>34.138100000000001</v>
      </c>
      <c r="M1739" s="184">
        <v>58.526899999999998</v>
      </c>
      <c r="N1739" s="184">
        <v>78.416700000000006</v>
      </c>
      <c r="O1739" s="184"/>
      <c r="P1739" s="184"/>
      <c r="Q1739" s="184">
        <v>38.086500000000001</v>
      </c>
      <c r="R1739" s="184">
        <v>58.147100000000002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44438</v>
      </c>
      <c r="E1740" s="184">
        <v>21.37</v>
      </c>
      <c r="F1740" s="184">
        <v>2.0535000000000001</v>
      </c>
      <c r="G1740" s="184">
        <v>2.0535000000000001</v>
      </c>
      <c r="H1740" s="184">
        <v>6.3712999999999997</v>
      </c>
      <c r="I1740" s="184">
        <v>2.3957999999999999</v>
      </c>
      <c r="J1740" s="184">
        <v>-9.35E-2</v>
      </c>
      <c r="K1740" s="184">
        <v>15.202199999999999</v>
      </c>
      <c r="L1740" s="184">
        <v>36.8994</v>
      </c>
      <c r="M1740" s="184">
        <v>62.633200000000002</v>
      </c>
      <c r="N1740" s="184">
        <v>80.948300000000003</v>
      </c>
      <c r="O1740" s="184"/>
      <c r="P1740" s="184"/>
      <c r="Q1740" s="184">
        <v>34.8523</v>
      </c>
      <c r="R1740" s="184">
        <v>55.036799999999999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44438</v>
      </c>
      <c r="E1741" s="184">
        <v>20.440000000000001</v>
      </c>
      <c r="F1741" s="184">
        <v>2.0468999999999999</v>
      </c>
      <c r="G1741" s="184">
        <v>2.0468999999999999</v>
      </c>
      <c r="H1741" s="184">
        <v>6.2923</v>
      </c>
      <c r="I1741" s="184">
        <v>2.3022999999999998</v>
      </c>
      <c r="J1741" s="184">
        <v>-0.29270000000000002</v>
      </c>
      <c r="K1741" s="184">
        <v>14.638299999999999</v>
      </c>
      <c r="L1741" s="184">
        <v>35.633699999999997</v>
      </c>
      <c r="M1741" s="184">
        <v>60.439599999999999</v>
      </c>
      <c r="N1741" s="184">
        <v>77.739099999999993</v>
      </c>
      <c r="O1741" s="184"/>
      <c r="P1741" s="184"/>
      <c r="Q1741" s="184">
        <v>32.510300000000001</v>
      </c>
      <c r="R1741" s="184">
        <v>52.403599999999997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44438</v>
      </c>
      <c r="E1742" s="184">
        <v>106.06100000000001</v>
      </c>
      <c r="F1742" s="184">
        <v>1.0046999999999999</v>
      </c>
      <c r="G1742" s="184">
        <v>1.0046999999999999</v>
      </c>
      <c r="H1742" s="184">
        <v>3.7412999999999998</v>
      </c>
      <c r="I1742" s="184">
        <v>-0.43090000000000001</v>
      </c>
      <c r="J1742" s="184">
        <v>-2.5236999999999998</v>
      </c>
      <c r="K1742" s="184">
        <v>13.1076</v>
      </c>
      <c r="L1742" s="184">
        <v>29.289100000000001</v>
      </c>
      <c r="M1742" s="184">
        <v>49.535400000000003</v>
      </c>
      <c r="N1742" s="184">
        <v>67.457700000000003</v>
      </c>
      <c r="O1742" s="184">
        <v>19.363399999999999</v>
      </c>
      <c r="P1742" s="184">
        <v>15.206899999999999</v>
      </c>
      <c r="Q1742" s="184">
        <v>23.083500000000001</v>
      </c>
      <c r="R1742" s="184">
        <v>44.218800000000002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44438</v>
      </c>
      <c r="E1743" s="184">
        <v>99.906999999999996</v>
      </c>
      <c r="F1743" s="184">
        <v>0.99780000000000002</v>
      </c>
      <c r="G1743" s="184">
        <v>0.99780000000000002</v>
      </c>
      <c r="H1743" s="184">
        <v>3.7240000000000002</v>
      </c>
      <c r="I1743" s="184">
        <v>-0.46429999999999999</v>
      </c>
      <c r="J1743" s="184">
        <v>-2.5924999999999998</v>
      </c>
      <c r="K1743" s="184">
        <v>12.8599</v>
      </c>
      <c r="L1743" s="184">
        <v>28.7163</v>
      </c>
      <c r="M1743" s="184">
        <v>48.534100000000002</v>
      </c>
      <c r="N1743" s="184">
        <v>65.974999999999994</v>
      </c>
      <c r="O1743" s="184">
        <v>18.3459</v>
      </c>
      <c r="P1743" s="184">
        <v>14.4108</v>
      </c>
      <c r="Q1743" s="184">
        <v>17.567</v>
      </c>
      <c r="R1743" s="184">
        <v>42.951500000000003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44438</v>
      </c>
      <c r="E1744" s="184">
        <v>22.981999999999999</v>
      </c>
      <c r="F1744" s="184">
        <v>1.5329999999999999</v>
      </c>
      <c r="G1744" s="184">
        <v>1.5329999999999999</v>
      </c>
      <c r="H1744" s="184">
        <v>4.3071999999999999</v>
      </c>
      <c r="I1744" s="184">
        <v>1.8345</v>
      </c>
      <c r="J1744" s="184">
        <v>-0.26469999999999999</v>
      </c>
      <c r="K1744" s="184">
        <v>12.194900000000001</v>
      </c>
      <c r="L1744" s="184">
        <v>29.148599999999998</v>
      </c>
      <c r="M1744" s="184">
        <v>58.803199999999997</v>
      </c>
      <c r="N1744" s="184">
        <v>79.588999999999999</v>
      </c>
      <c r="O1744" s="184"/>
      <c r="P1744" s="184"/>
      <c r="Q1744" s="184">
        <v>38.381</v>
      </c>
      <c r="R1744" s="184">
        <v>49.444299999999998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44438</v>
      </c>
      <c r="E1745" s="184">
        <v>22.084</v>
      </c>
      <c r="F1745" s="184">
        <v>1.5169999999999999</v>
      </c>
      <c r="G1745" s="184">
        <v>1.5169999999999999</v>
      </c>
      <c r="H1745" s="184">
        <v>4.2731000000000003</v>
      </c>
      <c r="I1745" s="184">
        <v>1.7696000000000001</v>
      </c>
      <c r="J1745" s="184">
        <v>-0.40589999999999998</v>
      </c>
      <c r="K1745" s="184">
        <v>11.7216</v>
      </c>
      <c r="L1745" s="184">
        <v>28.09</v>
      </c>
      <c r="M1745" s="184">
        <v>56.891199999999998</v>
      </c>
      <c r="N1745" s="184">
        <v>76.742699999999999</v>
      </c>
      <c r="O1745" s="184"/>
      <c r="P1745" s="184"/>
      <c r="Q1745" s="184">
        <v>36.244500000000002</v>
      </c>
      <c r="R1745" s="184">
        <v>47.100999999999999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44438</v>
      </c>
      <c r="E1746" s="184">
        <v>82.752799999999993</v>
      </c>
      <c r="F1746" s="184">
        <v>1.6897</v>
      </c>
      <c r="G1746" s="184">
        <v>1.6897</v>
      </c>
      <c r="H1746" s="184">
        <v>3.8641999999999999</v>
      </c>
      <c r="I1746" s="184">
        <v>0.13059999999999999</v>
      </c>
      <c r="J1746" s="184">
        <v>-1.3341000000000001</v>
      </c>
      <c r="K1746" s="184">
        <v>11.2293</v>
      </c>
      <c r="L1746" s="184">
        <v>24.4527</v>
      </c>
      <c r="M1746" s="184">
        <v>51.2669</v>
      </c>
      <c r="N1746" s="184">
        <v>71.943899999999999</v>
      </c>
      <c r="O1746" s="184">
        <v>12.570399999999999</v>
      </c>
      <c r="P1746" s="184">
        <v>11.880100000000001</v>
      </c>
      <c r="Q1746" s="184">
        <v>14.468999999999999</v>
      </c>
      <c r="R1746" s="184">
        <v>32.823399999999999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44438</v>
      </c>
      <c r="E1747" s="184">
        <v>90.657700000000006</v>
      </c>
      <c r="F1747" s="184">
        <v>1.6967000000000001</v>
      </c>
      <c r="G1747" s="184">
        <v>1.6967000000000001</v>
      </c>
      <c r="H1747" s="184">
        <v>3.8811</v>
      </c>
      <c r="I1747" s="184">
        <v>0.16350000000000001</v>
      </c>
      <c r="J1747" s="184">
        <v>-1.264</v>
      </c>
      <c r="K1747" s="184">
        <v>11.469099999999999</v>
      </c>
      <c r="L1747" s="184">
        <v>24.982500000000002</v>
      </c>
      <c r="M1747" s="184">
        <v>52.222900000000003</v>
      </c>
      <c r="N1747" s="184">
        <v>73.388800000000003</v>
      </c>
      <c r="O1747" s="184">
        <v>13.628500000000001</v>
      </c>
      <c r="P1747" s="184">
        <v>13.0741</v>
      </c>
      <c r="Q1747" s="184">
        <v>21.143000000000001</v>
      </c>
      <c r="R1747" s="184">
        <v>33.969299999999997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44438</v>
      </c>
      <c r="E1748" s="184">
        <v>75.997</v>
      </c>
      <c r="F1748" s="184">
        <v>1.6043000000000001</v>
      </c>
      <c r="G1748" s="184">
        <v>1.6043000000000001</v>
      </c>
      <c r="H1748" s="184">
        <v>4.2625999999999999</v>
      </c>
      <c r="I1748" s="184">
        <v>2.63E-2</v>
      </c>
      <c r="J1748" s="184">
        <v>-1.7047000000000001</v>
      </c>
      <c r="K1748" s="184">
        <v>14.3483</v>
      </c>
      <c r="L1748" s="184">
        <v>33.101599999999998</v>
      </c>
      <c r="M1748" s="184">
        <v>63.811399999999999</v>
      </c>
      <c r="N1748" s="184">
        <v>78.501499999999993</v>
      </c>
      <c r="O1748" s="184">
        <v>15.9178</v>
      </c>
      <c r="P1748" s="184">
        <v>19.294599999999999</v>
      </c>
      <c r="Q1748" s="184">
        <v>19.776599999999998</v>
      </c>
      <c r="R1748" s="184">
        <v>37.238700000000001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44438</v>
      </c>
      <c r="E1749" s="184">
        <v>69.302999999999997</v>
      </c>
      <c r="F1749" s="184">
        <v>1.5964</v>
      </c>
      <c r="G1749" s="184">
        <v>1.5964</v>
      </c>
      <c r="H1749" s="184">
        <v>4.2432999999999996</v>
      </c>
      <c r="I1749" s="184">
        <v>-1.15E-2</v>
      </c>
      <c r="J1749" s="184">
        <v>-1.7869999999999999</v>
      </c>
      <c r="K1749" s="184">
        <v>14.0565</v>
      </c>
      <c r="L1749" s="184">
        <v>32.454799999999999</v>
      </c>
      <c r="M1749" s="184">
        <v>62.622</v>
      </c>
      <c r="N1749" s="184">
        <v>76.779799999999994</v>
      </c>
      <c r="O1749" s="184">
        <v>14.661799999999999</v>
      </c>
      <c r="P1749" s="184">
        <v>17.91</v>
      </c>
      <c r="Q1749" s="184">
        <v>15.5223</v>
      </c>
      <c r="R1749" s="184">
        <v>35.879800000000003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44438</v>
      </c>
      <c r="E1750" s="184">
        <v>81.086500000000001</v>
      </c>
      <c r="F1750" s="184">
        <v>1.6394</v>
      </c>
      <c r="G1750" s="184">
        <v>1.6394</v>
      </c>
      <c r="H1750" s="184">
        <v>4.8521000000000001</v>
      </c>
      <c r="I1750" s="184">
        <v>1.6959</v>
      </c>
      <c r="J1750" s="184">
        <v>-1.1637999999999999</v>
      </c>
      <c r="K1750" s="184">
        <v>15.976900000000001</v>
      </c>
      <c r="L1750" s="184">
        <v>30.0334</v>
      </c>
      <c r="M1750" s="184">
        <v>53.527799999999999</v>
      </c>
      <c r="N1750" s="184">
        <v>74.817899999999995</v>
      </c>
      <c r="O1750" s="184">
        <v>14.0268</v>
      </c>
      <c r="P1750" s="184">
        <v>13.019299999999999</v>
      </c>
      <c r="Q1750" s="184">
        <v>13.707000000000001</v>
      </c>
      <c r="R1750" s="184">
        <v>38.093499999999999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44438</v>
      </c>
      <c r="E1751" s="184">
        <v>87.855599999999995</v>
      </c>
      <c r="F1751" s="184">
        <v>1.6512</v>
      </c>
      <c r="G1751" s="184">
        <v>1.6512</v>
      </c>
      <c r="H1751" s="184">
        <v>4.8804999999999996</v>
      </c>
      <c r="I1751" s="184">
        <v>1.7517</v>
      </c>
      <c r="J1751" s="184">
        <v>-1.0436000000000001</v>
      </c>
      <c r="K1751" s="184">
        <v>16.4054</v>
      </c>
      <c r="L1751" s="184">
        <v>30.98</v>
      </c>
      <c r="M1751" s="184">
        <v>55.192799999999998</v>
      </c>
      <c r="N1751" s="184">
        <v>77.338800000000006</v>
      </c>
      <c r="O1751" s="184">
        <v>15.475199999999999</v>
      </c>
      <c r="P1751" s="184">
        <v>14.215299999999999</v>
      </c>
      <c r="Q1751" s="184">
        <v>18.162400000000002</v>
      </c>
      <c r="R1751" s="184">
        <v>40.060699999999997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44438</v>
      </c>
      <c r="E1752" s="184">
        <v>46.78</v>
      </c>
      <c r="F1752" s="184">
        <v>1.5851999999999999</v>
      </c>
      <c r="G1752" s="184">
        <v>1.5851999999999999</v>
      </c>
      <c r="H1752" s="184">
        <v>3.7481</v>
      </c>
      <c r="I1752" s="184">
        <v>0.17130000000000001</v>
      </c>
      <c r="J1752" s="184">
        <v>-2.5009999999999999</v>
      </c>
      <c r="K1752" s="184">
        <v>13.82</v>
      </c>
      <c r="L1752" s="184">
        <v>30.415400000000002</v>
      </c>
      <c r="M1752" s="184">
        <v>58.737699999999997</v>
      </c>
      <c r="N1752" s="184">
        <v>77.533199999999994</v>
      </c>
      <c r="O1752" s="184">
        <v>21.279599999999999</v>
      </c>
      <c r="P1752" s="184">
        <v>15.765499999999999</v>
      </c>
      <c r="Q1752" s="184">
        <v>11.7601</v>
      </c>
      <c r="R1752" s="184">
        <v>40.605899999999998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44438</v>
      </c>
      <c r="E1753" s="184">
        <v>50.18</v>
      </c>
      <c r="F1753" s="184">
        <v>1.5994999999999999</v>
      </c>
      <c r="G1753" s="184">
        <v>1.5994999999999999</v>
      </c>
      <c r="H1753" s="184">
        <v>3.7848999999999999</v>
      </c>
      <c r="I1753" s="184">
        <v>0.2397</v>
      </c>
      <c r="J1753" s="184">
        <v>-2.3544999999999998</v>
      </c>
      <c r="K1753" s="184">
        <v>14.279199999999999</v>
      </c>
      <c r="L1753" s="184">
        <v>31.395700000000001</v>
      </c>
      <c r="M1753" s="184">
        <v>60.473300000000002</v>
      </c>
      <c r="N1753" s="184">
        <v>80.179500000000004</v>
      </c>
      <c r="O1753" s="184">
        <v>22.8948</v>
      </c>
      <c r="P1753" s="184">
        <v>16.926300000000001</v>
      </c>
      <c r="Q1753" s="184">
        <v>17.6325</v>
      </c>
      <c r="R1753" s="184">
        <v>42.724299999999999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44438</v>
      </c>
      <c r="E1754" s="184">
        <v>15.49</v>
      </c>
      <c r="F1754" s="184">
        <v>1.5072000000000001</v>
      </c>
      <c r="G1754" s="184">
        <v>1.5072000000000001</v>
      </c>
      <c r="H1754" s="184">
        <v>5.0881999999999996</v>
      </c>
      <c r="I1754" s="184">
        <v>2.5828000000000002</v>
      </c>
      <c r="J1754" s="184">
        <v>1.774</v>
      </c>
      <c r="K1754" s="184">
        <v>11.7605</v>
      </c>
      <c r="L1754" s="184">
        <v>30.938300000000002</v>
      </c>
      <c r="M1754" s="184">
        <v>54.282899999999998</v>
      </c>
      <c r="N1754" s="184">
        <v>70.219800000000006</v>
      </c>
      <c r="O1754" s="184">
        <v>14.1149</v>
      </c>
      <c r="P1754" s="184"/>
      <c r="Q1754" s="184">
        <v>10.996499999999999</v>
      </c>
      <c r="R1754" s="184">
        <v>35.738900000000001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44438</v>
      </c>
      <c r="E1755" s="184">
        <v>16.64</v>
      </c>
      <c r="F1755" s="184">
        <v>1.4634</v>
      </c>
      <c r="G1755" s="184">
        <v>1.4634</v>
      </c>
      <c r="H1755" s="184">
        <v>5.0505000000000004</v>
      </c>
      <c r="I1755" s="184">
        <v>2.6526999999999998</v>
      </c>
      <c r="J1755" s="184">
        <v>1.8360000000000001</v>
      </c>
      <c r="K1755" s="184">
        <v>12.053900000000001</v>
      </c>
      <c r="L1755" s="184">
        <v>31.541499999999999</v>
      </c>
      <c r="M1755" s="184">
        <v>55.3688</v>
      </c>
      <c r="N1755" s="184">
        <v>71.900800000000004</v>
      </c>
      <c r="O1755" s="184">
        <v>15.5547</v>
      </c>
      <c r="P1755" s="184"/>
      <c r="Q1755" s="184">
        <v>12.9079</v>
      </c>
      <c r="R1755" s="184">
        <v>36.984900000000003</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44438</v>
      </c>
      <c r="E1756" s="184">
        <v>22.56</v>
      </c>
      <c r="F1756" s="184">
        <v>0.98480000000000001</v>
      </c>
      <c r="G1756" s="184">
        <v>0.98480000000000001</v>
      </c>
      <c r="H1756" s="184">
        <v>4.3960999999999997</v>
      </c>
      <c r="I1756" s="184">
        <v>0.62439999999999996</v>
      </c>
      <c r="J1756" s="184">
        <v>-0.22109999999999999</v>
      </c>
      <c r="K1756" s="184">
        <v>20.900300000000001</v>
      </c>
      <c r="L1756" s="184">
        <v>38.235300000000002</v>
      </c>
      <c r="M1756" s="184">
        <v>61.488900000000001</v>
      </c>
      <c r="N1756" s="184">
        <v>80.624499999999998</v>
      </c>
      <c r="O1756" s="184"/>
      <c r="P1756" s="184"/>
      <c r="Q1756" s="184">
        <v>71.253299999999996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44438</v>
      </c>
      <c r="E1757" s="184">
        <v>21.92</v>
      </c>
      <c r="F1757" s="184">
        <v>1.0138</v>
      </c>
      <c r="G1757" s="184">
        <v>1.0138</v>
      </c>
      <c r="H1757" s="184">
        <v>4.3810000000000002</v>
      </c>
      <c r="I1757" s="184">
        <v>0.59660000000000002</v>
      </c>
      <c r="J1757" s="184">
        <v>-0.36359999999999998</v>
      </c>
      <c r="K1757" s="184">
        <v>20.307400000000001</v>
      </c>
      <c r="L1757" s="184">
        <v>36.914400000000001</v>
      </c>
      <c r="M1757" s="184">
        <v>59.186599999999999</v>
      </c>
      <c r="N1757" s="184">
        <v>77.2029</v>
      </c>
      <c r="O1757" s="184"/>
      <c r="P1757" s="184"/>
      <c r="Q1757" s="184">
        <v>68.025300000000001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44438</v>
      </c>
      <c r="E1758" s="184">
        <v>20.87</v>
      </c>
      <c r="F1758" s="184">
        <v>1.0653999999999999</v>
      </c>
      <c r="G1758" s="184">
        <v>1.0653999999999999</v>
      </c>
      <c r="H1758" s="184">
        <v>3.9860000000000002</v>
      </c>
      <c r="I1758" s="184">
        <v>1.2615000000000001</v>
      </c>
      <c r="J1758" s="184">
        <v>-1.5566</v>
      </c>
      <c r="K1758" s="184">
        <v>15.815799999999999</v>
      </c>
      <c r="L1758" s="184">
        <v>32.005099999999999</v>
      </c>
      <c r="M1758" s="184">
        <v>62.665599999999998</v>
      </c>
      <c r="N1758" s="184">
        <v>75.9696</v>
      </c>
      <c r="O1758" s="184"/>
      <c r="P1758" s="184"/>
      <c r="Q1758" s="184">
        <v>29.622900000000001</v>
      </c>
      <c r="R1758" s="184">
        <v>46.604700000000001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44438</v>
      </c>
      <c r="E1759" s="184">
        <v>19.93</v>
      </c>
      <c r="F1759" s="184">
        <v>1.0649</v>
      </c>
      <c r="G1759" s="184">
        <v>1.0649</v>
      </c>
      <c r="H1759" s="184">
        <v>3.9645000000000001</v>
      </c>
      <c r="I1759" s="184">
        <v>1.2189000000000001</v>
      </c>
      <c r="J1759" s="184">
        <v>-1.6774</v>
      </c>
      <c r="K1759" s="184">
        <v>15.4024</v>
      </c>
      <c r="L1759" s="184">
        <v>30.946100000000001</v>
      </c>
      <c r="M1759" s="184">
        <v>60.596299999999999</v>
      </c>
      <c r="N1759" s="184">
        <v>73.153800000000004</v>
      </c>
      <c r="O1759" s="184"/>
      <c r="P1759" s="184"/>
      <c r="Q1759" s="184">
        <v>27.533200000000001</v>
      </c>
      <c r="R1759" s="184">
        <v>44.313299999999998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44438</v>
      </c>
      <c r="E1760" s="184">
        <v>15.4559</v>
      </c>
      <c r="F1760" s="184">
        <v>2.0771000000000002</v>
      </c>
      <c r="G1760" s="184">
        <v>2.0771000000000002</v>
      </c>
      <c r="H1760" s="184">
        <v>3.8689</v>
      </c>
      <c r="I1760" s="184">
        <v>-0.50790000000000002</v>
      </c>
      <c r="J1760" s="184">
        <v>-5.9168000000000003</v>
      </c>
      <c r="K1760" s="184">
        <v>4.7516999999999996</v>
      </c>
      <c r="L1760" s="184">
        <v>22.018999999999998</v>
      </c>
      <c r="M1760" s="184">
        <v>43.702300000000001</v>
      </c>
      <c r="N1760" s="184">
        <v>54.8765</v>
      </c>
      <c r="O1760" s="184"/>
      <c r="P1760" s="184"/>
      <c r="Q1760" s="184">
        <v>32.815600000000003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44438</v>
      </c>
      <c r="E1761" s="184">
        <v>14.9404</v>
      </c>
      <c r="F1761" s="184">
        <v>2.0596000000000001</v>
      </c>
      <c r="G1761" s="184">
        <v>2.0596000000000001</v>
      </c>
      <c r="H1761" s="184">
        <v>3.8249</v>
      </c>
      <c r="I1761" s="184">
        <v>-0.59219999999999995</v>
      </c>
      <c r="J1761" s="184">
        <v>-6.0955000000000004</v>
      </c>
      <c r="K1761" s="184">
        <v>4.1483999999999996</v>
      </c>
      <c r="L1761" s="184">
        <v>20.642800000000001</v>
      </c>
      <c r="M1761" s="184">
        <v>41.332500000000003</v>
      </c>
      <c r="N1761" s="184">
        <v>51.488500000000002</v>
      </c>
      <c r="O1761" s="184"/>
      <c r="P1761" s="184"/>
      <c r="Q1761" s="184">
        <v>29.911300000000001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44438</v>
      </c>
      <c r="E1762" s="184">
        <v>151.459</v>
      </c>
      <c r="F1762" s="184">
        <v>1.0178</v>
      </c>
      <c r="G1762" s="184">
        <v>1.0178</v>
      </c>
      <c r="H1762" s="184">
        <v>4.3566000000000003</v>
      </c>
      <c r="I1762" s="184">
        <v>2.0468999999999999</v>
      </c>
      <c r="J1762" s="184">
        <v>1.37</v>
      </c>
      <c r="K1762" s="184">
        <v>13.4788</v>
      </c>
      <c r="L1762" s="184">
        <v>31.4954</v>
      </c>
      <c r="M1762" s="184">
        <v>63.971699999999998</v>
      </c>
      <c r="N1762" s="184">
        <v>92.336200000000005</v>
      </c>
      <c r="O1762" s="184">
        <v>25.497900000000001</v>
      </c>
      <c r="P1762" s="184">
        <v>19.520299999999999</v>
      </c>
      <c r="Q1762" s="184">
        <v>17.8779</v>
      </c>
      <c r="R1762" s="184">
        <v>52.529200000000003</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44438</v>
      </c>
      <c r="E1763" s="184">
        <v>169.19800000000001</v>
      </c>
      <c r="F1763" s="184">
        <v>1.0294000000000001</v>
      </c>
      <c r="G1763" s="184">
        <v>1.0294000000000001</v>
      </c>
      <c r="H1763" s="184">
        <v>4.3852000000000002</v>
      </c>
      <c r="I1763" s="184">
        <v>2.1036000000000001</v>
      </c>
      <c r="J1763" s="184">
        <v>1.4973000000000001</v>
      </c>
      <c r="K1763" s="184">
        <v>13.908899999999999</v>
      </c>
      <c r="L1763" s="184">
        <v>32.477800000000002</v>
      </c>
      <c r="M1763" s="184">
        <v>65.808899999999994</v>
      </c>
      <c r="N1763" s="184">
        <v>95.196200000000005</v>
      </c>
      <c r="O1763" s="184">
        <v>27.247299999999999</v>
      </c>
      <c r="P1763" s="184">
        <v>21.213000000000001</v>
      </c>
      <c r="Q1763" s="184">
        <v>21.8965</v>
      </c>
      <c r="R1763" s="184">
        <v>54.717199999999998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44438</v>
      </c>
      <c r="E1764" s="184">
        <v>42.685000000000002</v>
      </c>
      <c r="F1764" s="184">
        <v>1.1924999999999999</v>
      </c>
      <c r="G1764" s="184">
        <v>1.1924999999999999</v>
      </c>
      <c r="H1764" s="184">
        <v>3.8868</v>
      </c>
      <c r="I1764" s="184">
        <v>1.2188000000000001</v>
      </c>
      <c r="J1764" s="184">
        <v>-0.49419999999999997</v>
      </c>
      <c r="K1764" s="184">
        <v>14.3849</v>
      </c>
      <c r="L1764" s="184">
        <v>37.4895</v>
      </c>
      <c r="M1764" s="184">
        <v>62.343600000000002</v>
      </c>
      <c r="N1764" s="184">
        <v>83.252499999999998</v>
      </c>
      <c r="O1764" s="184">
        <v>15.020899999999999</v>
      </c>
      <c r="P1764" s="184">
        <v>18.808800000000002</v>
      </c>
      <c r="Q1764" s="184">
        <v>21.971399999999999</v>
      </c>
      <c r="R1764" s="184">
        <v>37.862099999999998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44438</v>
      </c>
      <c r="E1765" s="184">
        <v>40</v>
      </c>
      <c r="F1765" s="184">
        <v>1.1839</v>
      </c>
      <c r="G1765" s="184">
        <v>1.1839</v>
      </c>
      <c r="H1765" s="184">
        <v>3.8664000000000001</v>
      </c>
      <c r="I1765" s="184">
        <v>1.1761999999999999</v>
      </c>
      <c r="J1765" s="184">
        <v>-0.58409999999999995</v>
      </c>
      <c r="K1765" s="184">
        <v>14.070600000000001</v>
      </c>
      <c r="L1765" s="184">
        <v>36.752099999999999</v>
      </c>
      <c r="M1765" s="184">
        <v>61.0565</v>
      </c>
      <c r="N1765" s="184">
        <v>81.315399999999997</v>
      </c>
      <c r="O1765" s="184">
        <v>13.7509</v>
      </c>
      <c r="P1765" s="184">
        <v>17.638200000000001</v>
      </c>
      <c r="Q1765" s="184">
        <v>20.8917</v>
      </c>
      <c r="R1765" s="184">
        <v>36.3568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44438</v>
      </c>
      <c r="E1766" s="184">
        <v>77.2136</v>
      </c>
      <c r="F1766" s="184">
        <v>1.9367000000000001</v>
      </c>
      <c r="G1766" s="184">
        <v>1.9367000000000001</v>
      </c>
      <c r="H1766" s="184">
        <v>4.9329999999999998</v>
      </c>
      <c r="I1766" s="184">
        <v>1.3076000000000001</v>
      </c>
      <c r="J1766" s="184">
        <v>-3.2000000000000001E-2</v>
      </c>
      <c r="K1766" s="184">
        <v>14.965</v>
      </c>
      <c r="L1766" s="184">
        <v>35.67</v>
      </c>
      <c r="M1766" s="184">
        <v>65.3733</v>
      </c>
      <c r="N1766" s="184">
        <v>81.511200000000002</v>
      </c>
      <c r="O1766" s="184">
        <v>19.982600000000001</v>
      </c>
      <c r="P1766" s="184">
        <v>21.563400000000001</v>
      </c>
      <c r="Q1766" s="184">
        <v>20.4985</v>
      </c>
      <c r="R1766" s="184">
        <v>48.389699999999998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44438</v>
      </c>
      <c r="E1767" s="184">
        <v>83.747900000000001</v>
      </c>
      <c r="F1767" s="184">
        <v>1.9430000000000001</v>
      </c>
      <c r="G1767" s="184">
        <v>1.9430000000000001</v>
      </c>
      <c r="H1767" s="184">
        <v>4.9474999999999998</v>
      </c>
      <c r="I1767" s="184">
        <v>1.3378000000000001</v>
      </c>
      <c r="J1767" s="184">
        <v>3.5999999999999997E-2</v>
      </c>
      <c r="K1767" s="184">
        <v>15.2064</v>
      </c>
      <c r="L1767" s="184">
        <v>36.259599999999999</v>
      </c>
      <c r="M1767" s="184">
        <v>66.450800000000001</v>
      </c>
      <c r="N1767" s="184">
        <v>83.064300000000003</v>
      </c>
      <c r="O1767" s="184">
        <v>21.073399999999999</v>
      </c>
      <c r="P1767" s="184">
        <v>22.8169</v>
      </c>
      <c r="Q1767" s="184">
        <v>26.404399999999999</v>
      </c>
      <c r="R1767" s="184">
        <v>49.657200000000003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44438</v>
      </c>
      <c r="E1768" s="184">
        <v>21.91</v>
      </c>
      <c r="F1768" s="184">
        <v>2.0019</v>
      </c>
      <c r="G1768" s="184">
        <v>2.0019</v>
      </c>
      <c r="H1768" s="184">
        <v>4.5324</v>
      </c>
      <c r="I1768" s="184">
        <v>1.0609</v>
      </c>
      <c r="J1768" s="184">
        <v>0.68930000000000002</v>
      </c>
      <c r="K1768" s="184">
        <v>13.464499999999999</v>
      </c>
      <c r="L1768" s="184">
        <v>34.830800000000004</v>
      </c>
      <c r="M1768" s="184">
        <v>60.512799999999999</v>
      </c>
      <c r="N1768" s="184">
        <v>79.296199999999999</v>
      </c>
      <c r="O1768" s="184"/>
      <c r="P1768" s="184"/>
      <c r="Q1768" s="184">
        <v>40.610300000000002</v>
      </c>
      <c r="R1768" s="184">
        <v>53.399900000000002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44438</v>
      </c>
      <c r="E1769" s="184">
        <v>21.04</v>
      </c>
      <c r="F1769" s="184">
        <v>1.9874000000000001</v>
      </c>
      <c r="G1769" s="184">
        <v>1.9874000000000001</v>
      </c>
      <c r="H1769" s="184">
        <v>4.5206</v>
      </c>
      <c r="I1769" s="184">
        <v>1.0082</v>
      </c>
      <c r="J1769" s="184">
        <v>0.52559999999999996</v>
      </c>
      <c r="K1769" s="184">
        <v>12.9361</v>
      </c>
      <c r="L1769" s="184">
        <v>33.757199999999997</v>
      </c>
      <c r="M1769" s="184">
        <v>58.553100000000001</v>
      </c>
      <c r="N1769" s="184">
        <v>76.214399999999998</v>
      </c>
      <c r="O1769" s="184"/>
      <c r="P1769" s="184"/>
      <c r="Q1769" s="184">
        <v>38.156399999999998</v>
      </c>
      <c r="R1769" s="184">
        <v>50.732799999999997</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44438</v>
      </c>
      <c r="E1770" s="184">
        <v>135.430469514077</v>
      </c>
      <c r="F1770" s="184">
        <v>1.2629999999999999</v>
      </c>
      <c r="G1770" s="184">
        <v>1.2629999999999999</v>
      </c>
      <c r="H1770" s="184">
        <v>6.0907</v>
      </c>
      <c r="I1770" s="184">
        <v>-0.90469999999999995</v>
      </c>
      <c r="J1770" s="184">
        <v>-5.1684999999999999</v>
      </c>
      <c r="K1770" s="184">
        <v>14.3536</v>
      </c>
      <c r="L1770" s="184">
        <v>51.046300000000002</v>
      </c>
      <c r="M1770" s="184">
        <v>84.824700000000007</v>
      </c>
      <c r="N1770" s="184">
        <v>110.77979999999999</v>
      </c>
      <c r="O1770" s="184">
        <v>32.450600000000001</v>
      </c>
      <c r="P1770" s="184">
        <v>20.594200000000001</v>
      </c>
      <c r="Q1770" s="184">
        <v>11.0383</v>
      </c>
      <c r="R1770" s="184">
        <v>78.717500000000001</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44438</v>
      </c>
      <c r="E1771" s="184">
        <v>124.88160000000001</v>
      </c>
      <c r="F1771" s="184">
        <v>1.2785</v>
      </c>
      <c r="G1771" s="184">
        <v>1.2785</v>
      </c>
      <c r="H1771" s="184">
        <v>6.1296999999999997</v>
      </c>
      <c r="I1771" s="184">
        <v>-0.83499999999999996</v>
      </c>
      <c r="J1771" s="184">
        <v>-5.0217000000000001</v>
      </c>
      <c r="K1771" s="184">
        <v>14.9331</v>
      </c>
      <c r="L1771" s="184">
        <v>52.606000000000002</v>
      </c>
      <c r="M1771" s="184">
        <v>87.504800000000003</v>
      </c>
      <c r="N1771" s="184">
        <v>114.1343</v>
      </c>
      <c r="O1771" s="184">
        <v>33.485700000000001</v>
      </c>
      <c r="P1771" s="184">
        <v>21.244499999999999</v>
      </c>
      <c r="Q1771" s="184">
        <v>16.188600000000001</v>
      </c>
      <c r="R1771" s="184">
        <v>80.453100000000006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44438</v>
      </c>
      <c r="E1772" s="184">
        <v>104.648</v>
      </c>
      <c r="F1772" s="184">
        <v>1.7841</v>
      </c>
      <c r="G1772" s="184">
        <v>1.7841</v>
      </c>
      <c r="H1772" s="184">
        <v>4.58</v>
      </c>
      <c r="I1772" s="184">
        <v>1.9148000000000001</v>
      </c>
      <c r="J1772" s="184">
        <v>-0.6865</v>
      </c>
      <c r="K1772" s="184">
        <v>7.6090999999999998</v>
      </c>
      <c r="L1772" s="184">
        <v>21.9847</v>
      </c>
      <c r="M1772" s="184">
        <v>43.136800000000001</v>
      </c>
      <c r="N1772" s="184">
        <v>60.911499999999997</v>
      </c>
      <c r="O1772" s="184">
        <v>20.639299999999999</v>
      </c>
      <c r="P1772" s="184">
        <v>22.5593</v>
      </c>
      <c r="Q1772" s="184">
        <v>27.4619</v>
      </c>
      <c r="R1772" s="184">
        <v>41.285299999999999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44438</v>
      </c>
      <c r="E1773" s="184">
        <v>95.0047</v>
      </c>
      <c r="F1773" s="184">
        <v>1.7762</v>
      </c>
      <c r="G1773" s="184">
        <v>1.7762</v>
      </c>
      <c r="H1773" s="184">
        <v>4.5610999999999997</v>
      </c>
      <c r="I1773" s="184">
        <v>1.8784000000000001</v>
      </c>
      <c r="J1773" s="184">
        <v>-0.76800000000000002</v>
      </c>
      <c r="K1773" s="184">
        <v>7.3127000000000004</v>
      </c>
      <c r="L1773" s="184">
        <v>21.310099999999998</v>
      </c>
      <c r="M1773" s="184">
        <v>41.974400000000003</v>
      </c>
      <c r="N1773" s="184">
        <v>59.230200000000004</v>
      </c>
      <c r="O1773" s="184">
        <v>19.247499999999999</v>
      </c>
      <c r="P1773" s="184">
        <v>21.171700000000001</v>
      </c>
      <c r="Q1773" s="184">
        <v>20.672699999999999</v>
      </c>
      <c r="R1773" s="184">
        <v>39.668500000000002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44438</v>
      </c>
      <c r="E1774" s="184">
        <v>136.90100000000001</v>
      </c>
      <c r="F1774" s="184">
        <v>1.3507</v>
      </c>
      <c r="G1774" s="184">
        <v>1.3507</v>
      </c>
      <c r="H1774" s="184">
        <v>4.3754999999999997</v>
      </c>
      <c r="I1774" s="184">
        <v>0.82</v>
      </c>
      <c r="J1774" s="184">
        <v>0.31869999999999998</v>
      </c>
      <c r="K1774" s="184">
        <v>13.074199999999999</v>
      </c>
      <c r="L1774" s="184">
        <v>32.779800000000002</v>
      </c>
      <c r="M1774" s="184">
        <v>54.929499999999997</v>
      </c>
      <c r="N1774" s="184">
        <v>75.322100000000006</v>
      </c>
      <c r="O1774" s="184">
        <v>15.009499999999999</v>
      </c>
      <c r="P1774" s="184">
        <v>11.8597</v>
      </c>
      <c r="Q1774" s="184">
        <v>17.131499999999999</v>
      </c>
      <c r="R1774" s="184">
        <v>39.669199999999996</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44438</v>
      </c>
      <c r="E1775" s="184">
        <v>145.09039999999999</v>
      </c>
      <c r="F1775" s="184">
        <v>1.3592</v>
      </c>
      <c r="G1775" s="184">
        <v>1.3592</v>
      </c>
      <c r="H1775" s="184">
        <v>4.3960999999999997</v>
      </c>
      <c r="I1775" s="184">
        <v>0.85950000000000004</v>
      </c>
      <c r="J1775" s="184">
        <v>0.40429999999999999</v>
      </c>
      <c r="K1775" s="184">
        <v>13.3687</v>
      </c>
      <c r="L1775" s="184">
        <v>33.464700000000001</v>
      </c>
      <c r="M1775" s="184">
        <v>56.113599999999998</v>
      </c>
      <c r="N1775" s="184">
        <v>77.104500000000002</v>
      </c>
      <c r="O1775" s="184">
        <v>16.102699999999999</v>
      </c>
      <c r="P1775" s="184">
        <v>12.7843</v>
      </c>
      <c r="Q1775" s="184">
        <v>18.024899999999999</v>
      </c>
      <c r="R1775" s="184">
        <v>41.0321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44438</v>
      </c>
      <c r="E1776" s="184">
        <v>21.328399999999998</v>
      </c>
      <c r="F1776" s="184">
        <v>1.2725</v>
      </c>
      <c r="G1776" s="184">
        <v>1.2725</v>
      </c>
      <c r="H1776" s="184">
        <v>3.8155999999999999</v>
      </c>
      <c r="I1776" s="184">
        <v>-1.4991000000000001</v>
      </c>
      <c r="J1776" s="184">
        <v>-1.1627000000000001</v>
      </c>
      <c r="K1776" s="184">
        <v>16.198799999999999</v>
      </c>
      <c r="L1776" s="184">
        <v>40.063200000000002</v>
      </c>
      <c r="M1776" s="184">
        <v>66.241100000000003</v>
      </c>
      <c r="N1776" s="184">
        <v>84.122699999999995</v>
      </c>
      <c r="O1776" s="184"/>
      <c r="P1776" s="184"/>
      <c r="Q1776" s="184">
        <v>31.064499999999999</v>
      </c>
      <c r="R1776" s="184">
        <v>46.869399999999999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44438</v>
      </c>
      <c r="E1777" s="184">
        <v>20.222100000000001</v>
      </c>
      <c r="F1777" s="184">
        <v>1.2578</v>
      </c>
      <c r="G1777" s="184">
        <v>1.2578</v>
      </c>
      <c r="H1777" s="184">
        <v>3.7797000000000001</v>
      </c>
      <c r="I1777" s="184">
        <v>-1.5678000000000001</v>
      </c>
      <c r="J1777" s="184">
        <v>-1.3142</v>
      </c>
      <c r="K1777" s="184">
        <v>15.6639</v>
      </c>
      <c r="L1777" s="184">
        <v>38.808900000000001</v>
      </c>
      <c r="M1777" s="184">
        <v>64.024600000000007</v>
      </c>
      <c r="N1777" s="184">
        <v>80.867800000000003</v>
      </c>
      <c r="O1777" s="184"/>
      <c r="P1777" s="184"/>
      <c r="Q1777" s="184">
        <v>28.594899999999999</v>
      </c>
      <c r="R1777" s="184">
        <v>44.251100000000001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44438</v>
      </c>
      <c r="E1778" s="184">
        <v>28.79</v>
      </c>
      <c r="F1778" s="184">
        <v>1.6596</v>
      </c>
      <c r="G1778" s="184">
        <v>1.6596</v>
      </c>
      <c r="H1778" s="184">
        <v>4.0101000000000004</v>
      </c>
      <c r="I1778" s="184">
        <v>1.5879000000000001</v>
      </c>
      <c r="J1778" s="184">
        <v>-0.62129999999999996</v>
      </c>
      <c r="K1778" s="184">
        <v>15.9018</v>
      </c>
      <c r="L1778" s="184">
        <v>32.1248</v>
      </c>
      <c r="M1778" s="184">
        <v>60.838000000000001</v>
      </c>
      <c r="N1778" s="184">
        <v>73.747699999999995</v>
      </c>
      <c r="O1778" s="184">
        <v>21.230899999999998</v>
      </c>
      <c r="P1778" s="184">
        <v>16.309999999999999</v>
      </c>
      <c r="Q1778" s="184">
        <v>15.7555</v>
      </c>
      <c r="R1778" s="184">
        <v>49.194099999999999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44438</v>
      </c>
      <c r="E1779" s="184">
        <v>27.19</v>
      </c>
      <c r="F1779" s="184">
        <v>1.6449</v>
      </c>
      <c r="G1779" s="184">
        <v>1.6449</v>
      </c>
      <c r="H1779" s="184">
        <v>3.9771000000000001</v>
      </c>
      <c r="I1779" s="184">
        <v>1.5309999999999999</v>
      </c>
      <c r="J1779" s="184">
        <v>-0.69389999999999996</v>
      </c>
      <c r="K1779" s="184">
        <v>15.652900000000001</v>
      </c>
      <c r="L1779" s="184">
        <v>31.543299999999999</v>
      </c>
      <c r="M1779" s="184">
        <v>59.847099999999998</v>
      </c>
      <c r="N1779" s="184">
        <v>72.415999999999997</v>
      </c>
      <c r="O1779" s="184">
        <v>20.427600000000002</v>
      </c>
      <c r="P1779" s="184">
        <v>15.417999999999999</v>
      </c>
      <c r="Q1779" s="184">
        <v>14.843400000000001</v>
      </c>
      <c r="R1779" s="184">
        <v>48.118899999999996</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44438</v>
      </c>
      <c r="E1780" s="184">
        <v>14.0137</v>
      </c>
      <c r="F1780" s="184">
        <v>1.4493</v>
      </c>
      <c r="G1780" s="184">
        <v>1.4493</v>
      </c>
      <c r="H1780" s="184">
        <v>4.9722999999999997</v>
      </c>
      <c r="I1780" s="184">
        <v>1.8918999999999999</v>
      </c>
      <c r="J1780" s="184">
        <v>-0.16239999999999999</v>
      </c>
      <c r="K1780" s="184">
        <v>12.9946</v>
      </c>
      <c r="L1780" s="184">
        <v>29.812999999999999</v>
      </c>
      <c r="M1780" s="184"/>
      <c r="N1780" s="184"/>
      <c r="O1780" s="184"/>
      <c r="P1780" s="184"/>
      <c r="Q1780" s="184">
        <v>40.137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44438</v>
      </c>
      <c r="E1781" s="184">
        <v>13.8225</v>
      </c>
      <c r="F1781" s="184">
        <v>1.4317</v>
      </c>
      <c r="G1781" s="184">
        <v>1.4317</v>
      </c>
      <c r="H1781" s="184">
        <v>4.9305000000000003</v>
      </c>
      <c r="I1781" s="184">
        <v>1.8120000000000001</v>
      </c>
      <c r="J1781" s="184">
        <v>-0.33460000000000001</v>
      </c>
      <c r="K1781" s="184">
        <v>12.4411</v>
      </c>
      <c r="L1781" s="184">
        <v>28.503699999999998</v>
      </c>
      <c r="M1781" s="184"/>
      <c r="N1781" s="184"/>
      <c r="O1781" s="184"/>
      <c r="P1781" s="184"/>
      <c r="Q1781" s="184">
        <v>38.225000000000001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1.4860687500000005</v>
      </c>
      <c r="G1782" s="186">
        <v>1.4860687500000005</v>
      </c>
      <c r="H1782" s="186">
        <v>4.470841666666665</v>
      </c>
      <c r="I1782" s="186">
        <v>0.95814791666666677</v>
      </c>
      <c r="J1782" s="186">
        <v>-1.0439479166666668</v>
      </c>
      <c r="K1782" s="186">
        <v>13.37584375</v>
      </c>
      <c r="L1782" s="186">
        <v>32.237529166666675</v>
      </c>
      <c r="M1782" s="186">
        <v>58.239439130434803</v>
      </c>
      <c r="N1782" s="186">
        <v>76.871684782608696</v>
      </c>
      <c r="O1782" s="186">
        <v>19.097063333333335</v>
      </c>
      <c r="P1782" s="186">
        <v>17.161710714285711</v>
      </c>
      <c r="Q1782" s="186">
        <v>25.952524999999991</v>
      </c>
      <c r="R1782" s="186">
        <v>45.660483333333332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1.4798</v>
      </c>
      <c r="G1783" s="186">
        <v>1.4798</v>
      </c>
      <c r="H1783" s="186">
        <v>4.3782499999999995</v>
      </c>
      <c r="I1783" s="186">
        <v>1.2188500000000002</v>
      </c>
      <c r="J1783" s="186">
        <v>-0.65389999999999993</v>
      </c>
      <c r="K1783" s="186">
        <v>13.77815</v>
      </c>
      <c r="L1783" s="186">
        <v>32.064949999999996</v>
      </c>
      <c r="M1783" s="186">
        <v>58.994900000000001</v>
      </c>
      <c r="N1783" s="186">
        <v>76.942149999999998</v>
      </c>
      <c r="O1783" s="186">
        <v>18.796700000000001</v>
      </c>
      <c r="P1783" s="186">
        <v>17.282250000000001</v>
      </c>
      <c r="Q1783" s="186">
        <v>21.933949999999999</v>
      </c>
      <c r="R1783" s="186">
        <v>43.585149999999999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44438</v>
      </c>
      <c r="E1786" s="184">
        <v>12.76</v>
      </c>
      <c r="F1786" s="184">
        <v>1.4308000000000001</v>
      </c>
      <c r="G1786" s="184">
        <v>1.4308000000000001</v>
      </c>
      <c r="H1786" s="184">
        <v>3.4036</v>
      </c>
      <c r="I1786" s="184">
        <v>4.0782999999999996</v>
      </c>
      <c r="J1786" s="184">
        <v>6.5998000000000001</v>
      </c>
      <c r="K1786" s="184">
        <v>16.3172</v>
      </c>
      <c r="L1786" s="184">
        <v>22.692299999999999</v>
      </c>
      <c r="M1786" s="184"/>
      <c r="N1786" s="184"/>
      <c r="O1786" s="184"/>
      <c r="P1786" s="184"/>
      <c r="Q1786" s="184">
        <v>27.6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44438</v>
      </c>
      <c r="E1787" s="184">
        <v>12.6</v>
      </c>
      <c r="F1787" s="184">
        <v>1.5309999999999999</v>
      </c>
      <c r="G1787" s="184">
        <v>1.5309999999999999</v>
      </c>
      <c r="H1787" s="184">
        <v>3.4483000000000001</v>
      </c>
      <c r="I1787" s="184">
        <v>4.0461999999999998</v>
      </c>
      <c r="J1787" s="184">
        <v>6.5088999999999997</v>
      </c>
      <c r="K1787" s="184">
        <v>15.8088</v>
      </c>
      <c r="L1787" s="184">
        <v>21.621600000000001</v>
      </c>
      <c r="M1787" s="184"/>
      <c r="N1787" s="184"/>
      <c r="O1787" s="184"/>
      <c r="P1787" s="184"/>
      <c r="Q1787" s="184">
        <v>26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44438</v>
      </c>
      <c r="E1788" s="184">
        <v>16.59</v>
      </c>
      <c r="F1788" s="184">
        <v>0.72860000000000003</v>
      </c>
      <c r="G1788" s="184">
        <v>0.72860000000000003</v>
      </c>
      <c r="H1788" s="184">
        <v>2.8517999999999999</v>
      </c>
      <c r="I1788" s="184">
        <v>4.4053000000000004</v>
      </c>
      <c r="J1788" s="184">
        <v>8.5732999999999997</v>
      </c>
      <c r="K1788" s="184">
        <v>14.4138</v>
      </c>
      <c r="L1788" s="184">
        <v>20.217400000000001</v>
      </c>
      <c r="M1788" s="184">
        <v>30.424499999999998</v>
      </c>
      <c r="N1788" s="184">
        <v>50.1357</v>
      </c>
      <c r="O1788" s="184"/>
      <c r="P1788" s="184"/>
      <c r="Q1788" s="184">
        <v>38.683500000000002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44438</v>
      </c>
      <c r="E1789" s="184">
        <v>16.18</v>
      </c>
      <c r="F1789" s="184">
        <v>0.74719999999999998</v>
      </c>
      <c r="G1789" s="184">
        <v>0.74719999999999998</v>
      </c>
      <c r="H1789" s="184">
        <v>2.8607999999999998</v>
      </c>
      <c r="I1789" s="184">
        <v>4.3197999999999999</v>
      </c>
      <c r="J1789" s="184">
        <v>8.4450000000000003</v>
      </c>
      <c r="K1789" s="184">
        <v>13.9437</v>
      </c>
      <c r="L1789" s="184">
        <v>19.233599999999999</v>
      </c>
      <c r="M1789" s="184">
        <v>28.8217</v>
      </c>
      <c r="N1789" s="184">
        <v>47.627699999999997</v>
      </c>
      <c r="O1789" s="184"/>
      <c r="P1789" s="184"/>
      <c r="Q1789" s="184">
        <v>36.459499999999998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44438</v>
      </c>
      <c r="E1790" s="184">
        <v>13.63</v>
      </c>
      <c r="F1790" s="184">
        <v>1.1128</v>
      </c>
      <c r="G1790" s="184">
        <v>1.1128</v>
      </c>
      <c r="H1790" s="184">
        <v>2.3273000000000001</v>
      </c>
      <c r="I1790" s="184">
        <v>1.4892000000000001</v>
      </c>
      <c r="J1790" s="184">
        <v>1.9447000000000001</v>
      </c>
      <c r="K1790" s="184">
        <v>10.1859</v>
      </c>
      <c r="L1790" s="184">
        <v>19.456600000000002</v>
      </c>
      <c r="M1790" s="184">
        <v>27.145499999999998</v>
      </c>
      <c r="N1790" s="184"/>
      <c r="O1790" s="184"/>
      <c r="P1790" s="184"/>
      <c r="Q1790" s="184">
        <v>36.299999999999997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44438</v>
      </c>
      <c r="E1791" s="184">
        <v>13.83</v>
      </c>
      <c r="F1791" s="184">
        <v>1.0965</v>
      </c>
      <c r="G1791" s="184">
        <v>1.0965</v>
      </c>
      <c r="H1791" s="184">
        <v>2.2928999999999999</v>
      </c>
      <c r="I1791" s="184">
        <v>1.6165</v>
      </c>
      <c r="J1791" s="184">
        <v>2.0663999999999998</v>
      </c>
      <c r="K1791" s="184">
        <v>10.64</v>
      </c>
      <c r="L1791" s="184">
        <v>20.365500000000001</v>
      </c>
      <c r="M1791" s="184">
        <v>28.651199999999999</v>
      </c>
      <c r="N1791" s="184"/>
      <c r="O1791" s="184"/>
      <c r="P1791" s="184"/>
      <c r="Q1791" s="184">
        <v>38.299999999999997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44438</v>
      </c>
      <c r="E1792" s="184">
        <v>12.33</v>
      </c>
      <c r="F1792" s="184">
        <v>1.3147</v>
      </c>
      <c r="G1792" s="184">
        <v>1.3147</v>
      </c>
      <c r="H1792" s="184">
        <v>3.0935999999999999</v>
      </c>
      <c r="I1792" s="184">
        <v>2.2387999999999999</v>
      </c>
      <c r="J1792" s="184">
        <v>4.5801999999999996</v>
      </c>
      <c r="K1792" s="184">
        <v>15.7746</v>
      </c>
      <c r="L1792" s="184"/>
      <c r="M1792" s="184"/>
      <c r="N1792" s="184"/>
      <c r="O1792" s="184"/>
      <c r="P1792" s="184"/>
      <c r="Q1792" s="184">
        <v>23.3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44438</v>
      </c>
      <c r="E1793" s="184">
        <v>12.23</v>
      </c>
      <c r="F1793" s="184">
        <v>1.3255999999999999</v>
      </c>
      <c r="G1793" s="184">
        <v>1.3255999999999999</v>
      </c>
      <c r="H1793" s="184">
        <v>3.0329000000000002</v>
      </c>
      <c r="I1793" s="184">
        <v>2.1720999999999999</v>
      </c>
      <c r="J1793" s="184">
        <v>4.3514999999999997</v>
      </c>
      <c r="K1793" s="184">
        <v>15.268599999999999</v>
      </c>
      <c r="L1793" s="184"/>
      <c r="M1793" s="184"/>
      <c r="N1793" s="184"/>
      <c r="O1793" s="184"/>
      <c r="P1793" s="184"/>
      <c r="Q1793" s="184">
        <v>22.3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44438</v>
      </c>
      <c r="E1794" s="184">
        <v>12.301</v>
      </c>
      <c r="F1794" s="184">
        <v>1.393</v>
      </c>
      <c r="G1794" s="184">
        <v>1.393</v>
      </c>
      <c r="H1794" s="184">
        <v>3.4218999999999999</v>
      </c>
      <c r="I1794" s="184">
        <v>2.2357</v>
      </c>
      <c r="J1794" s="184">
        <v>3.9110999999999998</v>
      </c>
      <c r="K1794" s="184">
        <v>10.431800000000001</v>
      </c>
      <c r="L1794" s="184">
        <v>19.253499999999999</v>
      </c>
      <c r="M1794" s="184"/>
      <c r="N1794" s="184"/>
      <c r="O1794" s="184"/>
      <c r="P1794" s="184"/>
      <c r="Q1794" s="184">
        <v>23.01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44438</v>
      </c>
      <c r="E1795" s="184">
        <v>12.145</v>
      </c>
      <c r="F1795" s="184">
        <v>1.3773</v>
      </c>
      <c r="G1795" s="184">
        <v>1.3773</v>
      </c>
      <c r="H1795" s="184">
        <v>3.3881000000000001</v>
      </c>
      <c r="I1795" s="184">
        <v>2.1703999999999999</v>
      </c>
      <c r="J1795" s="184">
        <v>3.7591000000000001</v>
      </c>
      <c r="K1795" s="184">
        <v>9.9492999999999991</v>
      </c>
      <c r="L1795" s="184">
        <v>18.1995</v>
      </c>
      <c r="M1795" s="184"/>
      <c r="N1795" s="184"/>
      <c r="O1795" s="184"/>
      <c r="P1795" s="184"/>
      <c r="Q1795" s="184">
        <v>21.45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44438</v>
      </c>
      <c r="E1796" s="184">
        <v>28.962</v>
      </c>
      <c r="F1796" s="184">
        <v>1.2056</v>
      </c>
      <c r="G1796" s="184">
        <v>1.2056</v>
      </c>
      <c r="H1796" s="184">
        <v>2.4007000000000001</v>
      </c>
      <c r="I1796" s="184">
        <v>2.4586999999999999</v>
      </c>
      <c r="J1796" s="184">
        <v>7.9382999999999999</v>
      </c>
      <c r="K1796" s="184">
        <v>10.264200000000001</v>
      </c>
      <c r="L1796" s="184">
        <v>18.197800000000001</v>
      </c>
      <c r="M1796" s="184">
        <v>29.572299999999998</v>
      </c>
      <c r="N1796" s="184"/>
      <c r="O1796" s="184"/>
      <c r="P1796" s="184"/>
      <c r="Q1796" s="184">
        <v>29.845300000000002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44438</v>
      </c>
      <c r="E1797" s="184">
        <v>17.398800000000001</v>
      </c>
      <c r="F1797" s="184">
        <v>1.5502</v>
      </c>
      <c r="G1797" s="184">
        <v>1.5502</v>
      </c>
      <c r="H1797" s="184">
        <v>4.7521000000000004</v>
      </c>
      <c r="I1797" s="184">
        <v>1.8588</v>
      </c>
      <c r="J1797" s="184">
        <v>1.9560999999999999</v>
      </c>
      <c r="K1797" s="184">
        <v>15.7774</v>
      </c>
      <c r="L1797" s="184">
        <v>36.299799999999998</v>
      </c>
      <c r="M1797" s="184">
        <v>64.195400000000006</v>
      </c>
      <c r="N1797" s="184"/>
      <c r="O1797" s="184"/>
      <c r="P1797" s="184"/>
      <c r="Q1797" s="184">
        <v>73.988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44438</v>
      </c>
      <c r="E1798" s="184">
        <v>17.220199999999998</v>
      </c>
      <c r="F1798" s="184">
        <v>1.5402</v>
      </c>
      <c r="G1798" s="184">
        <v>1.5402</v>
      </c>
      <c r="H1798" s="184">
        <v>4.7279</v>
      </c>
      <c r="I1798" s="184">
        <v>1.8115000000000001</v>
      </c>
      <c r="J1798" s="184">
        <v>1.8525</v>
      </c>
      <c r="K1798" s="184">
        <v>15.4208</v>
      </c>
      <c r="L1798" s="184">
        <v>35.472700000000003</v>
      </c>
      <c r="M1798" s="184">
        <v>62.628100000000003</v>
      </c>
      <c r="N1798" s="184"/>
      <c r="O1798" s="184"/>
      <c r="P1798" s="184"/>
      <c r="Q1798" s="184">
        <v>72.201999999999998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44438</v>
      </c>
      <c r="E1799" s="184">
        <v>16.86</v>
      </c>
      <c r="F1799" s="184">
        <v>0.95809999999999995</v>
      </c>
      <c r="G1799" s="184">
        <v>0.95809999999999995</v>
      </c>
      <c r="H1799" s="184">
        <v>1.8731</v>
      </c>
      <c r="I1799" s="184">
        <v>1.6888000000000001</v>
      </c>
      <c r="J1799" s="184">
        <v>4.0740999999999996</v>
      </c>
      <c r="K1799" s="184">
        <v>11.5817</v>
      </c>
      <c r="L1799" s="184">
        <v>18.482099999999999</v>
      </c>
      <c r="M1799" s="184">
        <v>34.128900000000002</v>
      </c>
      <c r="N1799" s="184">
        <v>52.5792</v>
      </c>
      <c r="O1799" s="184"/>
      <c r="P1799" s="184"/>
      <c r="Q1799" s="184">
        <v>27.690200000000001</v>
      </c>
      <c r="R1799" s="184">
        <v>31.1157</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44438</v>
      </c>
      <c r="E1800" s="184">
        <v>16.63</v>
      </c>
      <c r="F1800" s="184">
        <v>0.97150000000000003</v>
      </c>
      <c r="G1800" s="184">
        <v>0.97150000000000003</v>
      </c>
      <c r="H1800" s="184">
        <v>1.8371</v>
      </c>
      <c r="I1800" s="184">
        <v>1.6504000000000001</v>
      </c>
      <c r="J1800" s="184">
        <v>4.0025000000000004</v>
      </c>
      <c r="K1800" s="184">
        <v>11.3865</v>
      </c>
      <c r="L1800" s="184">
        <v>18.027000000000001</v>
      </c>
      <c r="M1800" s="184">
        <v>33.360100000000003</v>
      </c>
      <c r="N1800" s="184">
        <v>51.319400000000002</v>
      </c>
      <c r="O1800" s="184"/>
      <c r="P1800" s="184"/>
      <c r="Q1800" s="184">
        <v>26.8721</v>
      </c>
      <c r="R1800" s="184">
        <v>30.2195</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44438</v>
      </c>
      <c r="E1801" s="184">
        <v>170.10650000000001</v>
      </c>
      <c r="F1801" s="184">
        <v>1.4455</v>
      </c>
      <c r="G1801" s="184">
        <v>1.4455</v>
      </c>
      <c r="H1801" s="184">
        <v>3.0847000000000002</v>
      </c>
      <c r="I1801" s="184">
        <v>2.5185</v>
      </c>
      <c r="J1801" s="184">
        <v>6.2820999999999998</v>
      </c>
      <c r="K1801" s="184">
        <v>12.6211</v>
      </c>
      <c r="L1801" s="184">
        <v>18.923200000000001</v>
      </c>
      <c r="M1801" s="184">
        <v>33.892899999999997</v>
      </c>
      <c r="N1801" s="184">
        <v>48.688099999999999</v>
      </c>
      <c r="O1801" s="184">
        <v>15.874700000000001</v>
      </c>
      <c r="P1801" s="184">
        <v>14.6152</v>
      </c>
      <c r="Q1801" s="184">
        <v>15.6561</v>
      </c>
      <c r="R1801" s="184">
        <v>25.814399999999999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44438</v>
      </c>
      <c r="E1802" s="184">
        <v>702.47255085306199</v>
      </c>
      <c r="F1802" s="184">
        <v>1.4397</v>
      </c>
      <c r="G1802" s="184">
        <v>1.4397</v>
      </c>
      <c r="H1802" s="184">
        <v>3.0712000000000002</v>
      </c>
      <c r="I1802" s="184">
        <v>2.4899</v>
      </c>
      <c r="J1802" s="184">
        <v>6.2134999999999998</v>
      </c>
      <c r="K1802" s="184">
        <v>12.3956</v>
      </c>
      <c r="L1802" s="184">
        <v>18.441700000000001</v>
      </c>
      <c r="M1802" s="184">
        <v>33.079900000000002</v>
      </c>
      <c r="N1802" s="184">
        <v>47.512</v>
      </c>
      <c r="O1802" s="184">
        <v>14.963699999999999</v>
      </c>
      <c r="P1802" s="184">
        <v>13.662699999999999</v>
      </c>
      <c r="Q1802" s="184">
        <v>14.8645</v>
      </c>
      <c r="R1802" s="184">
        <v>24.8203</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1.2451941176470585</v>
      </c>
      <c r="G1803" s="186">
        <v>1.2451941176470585</v>
      </c>
      <c r="H1803" s="186">
        <v>3.0510588235294116</v>
      </c>
      <c r="I1803" s="186">
        <v>2.5440529411764707</v>
      </c>
      <c r="J1803" s="186">
        <v>4.8858294117647052</v>
      </c>
      <c r="K1803" s="186">
        <v>13.069470588235296</v>
      </c>
      <c r="L1803" s="186">
        <v>21.658953333333333</v>
      </c>
      <c r="M1803" s="186">
        <v>36.900045454545456</v>
      </c>
      <c r="N1803" s="186">
        <v>49.643683333333335</v>
      </c>
      <c r="O1803" s="186">
        <v>15.4192</v>
      </c>
      <c r="P1803" s="186">
        <v>14.138949999999999</v>
      </c>
      <c r="Q1803" s="186">
        <v>32.618894117647066</v>
      </c>
      <c r="R1803" s="186">
        <v>27.992474999999999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1.3255999999999999</v>
      </c>
      <c r="G1804" s="186">
        <v>1.3255999999999999</v>
      </c>
      <c r="H1804" s="186">
        <v>3.0712000000000002</v>
      </c>
      <c r="I1804" s="186">
        <v>2.2357</v>
      </c>
      <c r="J1804" s="186">
        <v>4.3514999999999997</v>
      </c>
      <c r="K1804" s="186">
        <v>12.6211</v>
      </c>
      <c r="L1804" s="186">
        <v>19.253499999999999</v>
      </c>
      <c r="M1804" s="186">
        <v>33.079900000000002</v>
      </c>
      <c r="N1804" s="186">
        <v>49.411900000000003</v>
      </c>
      <c r="O1804" s="186">
        <v>15.4192</v>
      </c>
      <c r="P1804" s="186">
        <v>14.138949999999999</v>
      </c>
      <c r="Q1804" s="186">
        <v>27.6</v>
      </c>
      <c r="R1804" s="186">
        <v>28.016950000000001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44438</v>
      </c>
      <c r="E1807" s="184">
        <v>248.8203</v>
      </c>
      <c r="F1807" s="184">
        <v>4.2458</v>
      </c>
      <c r="G1807" s="184">
        <v>4.2458</v>
      </c>
      <c r="H1807" s="184">
        <v>4.2953000000000001</v>
      </c>
      <c r="I1807" s="184">
        <v>4.5311000000000003</v>
      </c>
      <c r="J1807" s="184">
        <v>4.5823</v>
      </c>
      <c r="K1807" s="184">
        <v>4.4196</v>
      </c>
      <c r="L1807" s="184">
        <v>4.6870000000000003</v>
      </c>
      <c r="M1807" s="184">
        <v>4.0484</v>
      </c>
      <c r="N1807" s="184">
        <v>4.6317000000000004</v>
      </c>
      <c r="O1807" s="184">
        <v>7.3246000000000002</v>
      </c>
      <c r="P1807" s="184">
        <v>7.3525999999999998</v>
      </c>
      <c r="Q1807" s="184">
        <v>7.7603999999999997</v>
      </c>
      <c r="R1807" s="184">
        <v>6.3060999999999998</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44438</v>
      </c>
      <c r="E1808" s="184">
        <v>435.15089999999998</v>
      </c>
      <c r="F1808" s="184">
        <v>4.3773</v>
      </c>
      <c r="G1808" s="184">
        <v>4.3773</v>
      </c>
      <c r="H1808" s="184">
        <v>4.657</v>
      </c>
      <c r="I1808" s="184">
        <v>4.7308000000000003</v>
      </c>
      <c r="J1808" s="184">
        <v>4.7891000000000004</v>
      </c>
      <c r="K1808" s="184">
        <v>4.6226000000000003</v>
      </c>
      <c r="L1808" s="184">
        <v>4.8398000000000003</v>
      </c>
      <c r="M1808" s="184">
        <v>4.2195</v>
      </c>
      <c r="N1808" s="184">
        <v>4.7298999999999998</v>
      </c>
      <c r="O1808" s="184">
        <v>7.1783999999999999</v>
      </c>
      <c r="P1808" s="184">
        <v>7.2920999999999996</v>
      </c>
      <c r="Q1808" s="184">
        <v>8.2370999999999999</v>
      </c>
      <c r="R1808" s="184">
        <v>6.2194000000000003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44438</v>
      </c>
      <c r="E1809" s="184">
        <v>430.64479999999998</v>
      </c>
      <c r="F1809" s="184">
        <v>4.2336999999999998</v>
      </c>
      <c r="G1809" s="184">
        <v>4.2336999999999998</v>
      </c>
      <c r="H1809" s="184">
        <v>4.5153999999999996</v>
      </c>
      <c r="I1809" s="184">
        <v>4.5900999999999996</v>
      </c>
      <c r="J1809" s="184">
        <v>4.6474000000000002</v>
      </c>
      <c r="K1809" s="184">
        <v>4.4599000000000002</v>
      </c>
      <c r="L1809" s="184">
        <v>4.6704999999999997</v>
      </c>
      <c r="M1809" s="184">
        <v>4.0537000000000001</v>
      </c>
      <c r="N1809" s="184">
        <v>4.5683999999999996</v>
      </c>
      <c r="O1809" s="184">
        <v>7.0346000000000002</v>
      </c>
      <c r="P1809" s="184">
        <v>7.1498999999999997</v>
      </c>
      <c r="Q1809" s="184">
        <v>7.6242999999999999</v>
      </c>
      <c r="R1809" s="184">
        <v>6.0694999999999997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44438</v>
      </c>
      <c r="E1810" s="184">
        <v>12.181699999999999</v>
      </c>
      <c r="F1810" s="184">
        <v>3.9964</v>
      </c>
      <c r="G1810" s="184">
        <v>3.9964</v>
      </c>
      <c r="H1810" s="184">
        <v>4.5411999999999999</v>
      </c>
      <c r="I1810" s="184">
        <v>4.4508000000000001</v>
      </c>
      <c r="J1810" s="184">
        <v>4.2779999999999996</v>
      </c>
      <c r="K1810" s="184">
        <v>4.2047999999999996</v>
      </c>
      <c r="L1810" s="184">
        <v>4.4364999999999997</v>
      </c>
      <c r="M1810" s="184">
        <v>4.2107999999999999</v>
      </c>
      <c r="N1810" s="184">
        <v>4.6016000000000004</v>
      </c>
      <c r="O1810" s="184"/>
      <c r="P1810" s="184"/>
      <c r="Q1810" s="184">
        <v>6.8643000000000001</v>
      </c>
      <c r="R1810" s="184">
        <v>5.7899000000000003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44438</v>
      </c>
      <c r="E1811" s="184">
        <v>11.864000000000001</v>
      </c>
      <c r="F1811" s="184">
        <v>3.0773000000000001</v>
      </c>
      <c r="G1811" s="184">
        <v>3.0773000000000001</v>
      </c>
      <c r="H1811" s="184">
        <v>3.6503999999999999</v>
      </c>
      <c r="I1811" s="184">
        <v>3.5891999999999999</v>
      </c>
      <c r="J1811" s="184">
        <v>3.4039000000000001</v>
      </c>
      <c r="K1811" s="184">
        <v>3.3174000000000001</v>
      </c>
      <c r="L1811" s="184">
        <v>3.5345</v>
      </c>
      <c r="M1811" s="184">
        <v>3.2995000000000001</v>
      </c>
      <c r="N1811" s="184">
        <v>3.6779999999999999</v>
      </c>
      <c r="O1811" s="184"/>
      <c r="P1811" s="184"/>
      <c r="Q1811" s="184">
        <v>5.9184999999999999</v>
      </c>
      <c r="R1811" s="184">
        <v>4.8441999999999998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44438</v>
      </c>
      <c r="E1812" s="184">
        <v>1214.7038</v>
      </c>
      <c r="F1812" s="184">
        <v>3.7923</v>
      </c>
      <c r="G1812" s="184">
        <v>3.7923</v>
      </c>
      <c r="H1812" s="184">
        <v>3.2069000000000001</v>
      </c>
      <c r="I1812" s="184">
        <v>3.4950000000000001</v>
      </c>
      <c r="J1812" s="184">
        <v>3.5729000000000002</v>
      </c>
      <c r="K1812" s="184">
        <v>3.7370000000000001</v>
      </c>
      <c r="L1812" s="184">
        <v>4.0461</v>
      </c>
      <c r="M1812" s="184">
        <v>3.6173000000000002</v>
      </c>
      <c r="N1812" s="184">
        <v>3.8132999999999999</v>
      </c>
      <c r="O1812" s="184">
        <v>5.9474</v>
      </c>
      <c r="P1812" s="184"/>
      <c r="Q1812" s="184">
        <v>6.1687000000000003</v>
      </c>
      <c r="R1812" s="184">
        <v>4.8589000000000002</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44438</v>
      </c>
      <c r="E1813" s="184">
        <v>1222.2598</v>
      </c>
      <c r="F1813" s="184">
        <v>4.0317999999999996</v>
      </c>
      <c r="G1813" s="184">
        <v>4.0317999999999996</v>
      </c>
      <c r="H1813" s="184">
        <v>3.4472</v>
      </c>
      <c r="I1813" s="184">
        <v>3.7355999999999998</v>
      </c>
      <c r="J1813" s="184">
        <v>3.8138000000000001</v>
      </c>
      <c r="K1813" s="184">
        <v>3.9761000000000002</v>
      </c>
      <c r="L1813" s="184">
        <v>4.2638999999999996</v>
      </c>
      <c r="M1813" s="184">
        <v>3.8292000000000002</v>
      </c>
      <c r="N1813" s="184">
        <v>4.0217000000000001</v>
      </c>
      <c r="O1813" s="184">
        <v>6.1532</v>
      </c>
      <c r="P1813" s="184"/>
      <c r="Q1813" s="184">
        <v>6.3715000000000002</v>
      </c>
      <c r="R1813" s="184">
        <v>5.0585000000000004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44438</v>
      </c>
      <c r="E1814" s="184">
        <v>2607.4058</v>
      </c>
      <c r="F1814" s="184">
        <v>3.7111999999999998</v>
      </c>
      <c r="G1814" s="184">
        <v>3.7111999999999998</v>
      </c>
      <c r="H1814" s="184">
        <v>4.0548999999999999</v>
      </c>
      <c r="I1814" s="184">
        <v>4.0364000000000004</v>
      </c>
      <c r="J1814" s="184">
        <v>3.7867999999999999</v>
      </c>
      <c r="K1814" s="184">
        <v>3.6164999999999998</v>
      </c>
      <c r="L1814" s="184">
        <v>3.6295999999999999</v>
      </c>
      <c r="M1814" s="184">
        <v>3.3426</v>
      </c>
      <c r="N1814" s="184">
        <v>3.6036000000000001</v>
      </c>
      <c r="O1814" s="184">
        <v>5.9847999999999999</v>
      </c>
      <c r="P1814" s="184">
        <v>6.8167999999999997</v>
      </c>
      <c r="Q1814" s="184">
        <v>7.9016000000000002</v>
      </c>
      <c r="R1814" s="184">
        <v>4.8258000000000001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44438</v>
      </c>
      <c r="E1815" s="184">
        <v>2556.1457</v>
      </c>
      <c r="F1815" s="184">
        <v>3.4994000000000001</v>
      </c>
      <c r="G1815" s="184">
        <v>3.4994000000000001</v>
      </c>
      <c r="H1815" s="184">
        <v>3.8433999999999999</v>
      </c>
      <c r="I1815" s="184">
        <v>3.8243</v>
      </c>
      <c r="J1815" s="184">
        <v>3.5747</v>
      </c>
      <c r="K1815" s="184">
        <v>3.4034</v>
      </c>
      <c r="L1815" s="184">
        <v>3.4028</v>
      </c>
      <c r="M1815" s="184">
        <v>3.1082999999999998</v>
      </c>
      <c r="N1815" s="184">
        <v>3.3647</v>
      </c>
      <c r="O1815" s="184">
        <v>5.734</v>
      </c>
      <c r="P1815" s="184">
        <v>6.6005000000000003</v>
      </c>
      <c r="Q1815" s="184">
        <v>7.4085000000000001</v>
      </c>
      <c r="R1815" s="184">
        <v>4.5808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44438</v>
      </c>
      <c r="E1816" s="184">
        <v>3210.0427</v>
      </c>
      <c r="F1816" s="184">
        <v>3.7235</v>
      </c>
      <c r="G1816" s="184">
        <v>3.7235</v>
      </c>
      <c r="H1816" s="184">
        <v>3.5531000000000001</v>
      </c>
      <c r="I1816" s="184">
        <v>3.6253000000000002</v>
      </c>
      <c r="J1816" s="184">
        <v>3.6190000000000002</v>
      </c>
      <c r="K1816" s="184">
        <v>3.4510999999999998</v>
      </c>
      <c r="L1816" s="184">
        <v>3.4268000000000001</v>
      </c>
      <c r="M1816" s="184">
        <v>3.2183999999999999</v>
      </c>
      <c r="N1816" s="184">
        <v>3.3837000000000002</v>
      </c>
      <c r="O1816" s="184">
        <v>5.5853999999999999</v>
      </c>
      <c r="P1816" s="184">
        <v>5.9960000000000004</v>
      </c>
      <c r="Q1816" s="184">
        <v>7.2790999999999997</v>
      </c>
      <c r="R1816" s="184">
        <v>4.7060000000000004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44438</v>
      </c>
      <c r="E1817" s="184">
        <v>3082.1459</v>
      </c>
      <c r="F1817" s="184">
        <v>3.1663000000000001</v>
      </c>
      <c r="G1817" s="184">
        <v>3.1663000000000001</v>
      </c>
      <c r="H1817" s="184">
        <v>2.9916</v>
      </c>
      <c r="I1817" s="184">
        <v>3.0667</v>
      </c>
      <c r="J1817" s="184">
        <v>3.0689000000000002</v>
      </c>
      <c r="K1817" s="184">
        <v>2.9186999999999999</v>
      </c>
      <c r="L1817" s="184">
        <v>2.8858999999999999</v>
      </c>
      <c r="M1817" s="184">
        <v>2.6534</v>
      </c>
      <c r="N1817" s="184">
        <v>2.8039000000000001</v>
      </c>
      <c r="O1817" s="184">
        <v>5.0323000000000002</v>
      </c>
      <c r="P1817" s="184">
        <v>5.3674999999999997</v>
      </c>
      <c r="Q1817" s="184">
        <v>7.1673999999999998</v>
      </c>
      <c r="R1817" s="184">
        <v>4.1087999999999996</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44438</v>
      </c>
      <c r="E1818" s="184">
        <v>2899.5664000000002</v>
      </c>
      <c r="F1818" s="184">
        <v>3.9573</v>
      </c>
      <c r="G1818" s="184">
        <v>3.9573</v>
      </c>
      <c r="H1818" s="184">
        <v>3.9729000000000001</v>
      </c>
      <c r="I1818" s="184">
        <v>4.2342000000000004</v>
      </c>
      <c r="J1818" s="184">
        <v>4.0476999999999999</v>
      </c>
      <c r="K1818" s="184">
        <v>3.8959000000000001</v>
      </c>
      <c r="L1818" s="184">
        <v>3.9394999999999998</v>
      </c>
      <c r="M1818" s="184">
        <v>3.6882999999999999</v>
      </c>
      <c r="N1818" s="184">
        <v>3.8721999999999999</v>
      </c>
      <c r="O1818" s="184">
        <v>5.5951000000000004</v>
      </c>
      <c r="P1818" s="184">
        <v>6.2483000000000004</v>
      </c>
      <c r="Q1818" s="184">
        <v>7.4223999999999997</v>
      </c>
      <c r="R1818" s="184">
        <v>5.1044999999999998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44438</v>
      </c>
      <c r="E1819" s="184">
        <v>2741.1788999999999</v>
      </c>
      <c r="F1819" s="184">
        <v>3.2774000000000001</v>
      </c>
      <c r="G1819" s="184">
        <v>3.2774000000000001</v>
      </c>
      <c r="H1819" s="184">
        <v>3.2925</v>
      </c>
      <c r="I1819" s="184">
        <v>3.5529999999999999</v>
      </c>
      <c r="J1819" s="184">
        <v>3.3626999999999998</v>
      </c>
      <c r="K1819" s="184">
        <v>3.1951999999999998</v>
      </c>
      <c r="L1819" s="184">
        <v>3.2315</v>
      </c>
      <c r="M1819" s="184">
        <v>2.9670999999999998</v>
      </c>
      <c r="N1819" s="184">
        <v>3.1442000000000001</v>
      </c>
      <c r="O1819" s="184">
        <v>4.8352000000000004</v>
      </c>
      <c r="P1819" s="184">
        <v>5.4714</v>
      </c>
      <c r="Q1819" s="184">
        <v>6.9093</v>
      </c>
      <c r="R1819" s="184">
        <v>4.3673000000000002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44438</v>
      </c>
      <c r="E1822" s="184">
        <v>30.992699999999999</v>
      </c>
      <c r="F1822" s="184">
        <v>24.5061</v>
      </c>
      <c r="G1822" s="184">
        <v>24.5061</v>
      </c>
      <c r="H1822" s="184">
        <v>15.6767</v>
      </c>
      <c r="I1822" s="184">
        <v>12.773899999999999</v>
      </c>
      <c r="J1822" s="184">
        <v>12.7066</v>
      </c>
      <c r="K1822" s="184">
        <v>12.436</v>
      </c>
      <c r="L1822" s="184">
        <v>9.9726999999999997</v>
      </c>
      <c r="M1822" s="184">
        <v>8.8361000000000001</v>
      </c>
      <c r="N1822" s="184">
        <v>8.7499000000000002</v>
      </c>
      <c r="O1822" s="184">
        <v>7.6711</v>
      </c>
      <c r="P1822" s="184">
        <v>7.9512</v>
      </c>
      <c r="Q1822" s="184">
        <v>8.6008999999999993</v>
      </c>
      <c r="R1822" s="184">
        <v>6.6135999999999999</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44438</v>
      </c>
      <c r="E1823" s="184">
        <v>31.185099999999998</v>
      </c>
      <c r="F1823" s="184">
        <v>24.511299999999999</v>
      </c>
      <c r="G1823" s="184">
        <v>24.511299999999999</v>
      </c>
      <c r="H1823" s="184">
        <v>15.6806</v>
      </c>
      <c r="I1823" s="184">
        <v>12.7782</v>
      </c>
      <c r="J1823" s="184">
        <v>12.708399999999999</v>
      </c>
      <c r="K1823" s="184">
        <v>12.436400000000001</v>
      </c>
      <c r="L1823" s="184">
        <v>9.9743999999999993</v>
      </c>
      <c r="M1823" s="184">
        <v>8.8687000000000005</v>
      </c>
      <c r="N1823" s="184">
        <v>8.7992000000000008</v>
      </c>
      <c r="O1823" s="184">
        <v>7.7519</v>
      </c>
      <c r="P1823" s="184">
        <v>8.0305999999999997</v>
      </c>
      <c r="Q1823" s="184">
        <v>8.8486999999999991</v>
      </c>
      <c r="R1823" s="184">
        <v>6.6909999999999998</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44438</v>
      </c>
      <c r="E1824" s="184">
        <v>12.1495</v>
      </c>
      <c r="F1824" s="184">
        <v>4.2073999999999998</v>
      </c>
      <c r="G1824" s="184">
        <v>4.2073999999999998</v>
      </c>
      <c r="H1824" s="184">
        <v>4.2092999999999998</v>
      </c>
      <c r="I1824" s="184">
        <v>4.3384</v>
      </c>
      <c r="J1824" s="184">
        <v>4.3967000000000001</v>
      </c>
      <c r="K1824" s="184">
        <v>4.2389000000000001</v>
      </c>
      <c r="L1824" s="184">
        <v>4.3807</v>
      </c>
      <c r="M1824" s="184">
        <v>4.0197000000000003</v>
      </c>
      <c r="N1824" s="184">
        <v>4.3853999999999997</v>
      </c>
      <c r="O1824" s="184"/>
      <c r="P1824" s="184"/>
      <c r="Q1824" s="184">
        <v>6.8605999999999998</v>
      </c>
      <c r="R1824" s="184">
        <v>5.8216999999999999</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44438</v>
      </c>
      <c r="E1825" s="184">
        <v>12.0382</v>
      </c>
      <c r="F1825" s="184">
        <v>3.9428999999999998</v>
      </c>
      <c r="G1825" s="184">
        <v>3.9428999999999998</v>
      </c>
      <c r="H1825" s="184">
        <v>3.9011999999999998</v>
      </c>
      <c r="I1825" s="184">
        <v>4.0384000000000002</v>
      </c>
      <c r="J1825" s="184">
        <v>4.0926999999999998</v>
      </c>
      <c r="K1825" s="184">
        <v>3.9327000000000001</v>
      </c>
      <c r="L1825" s="184">
        <v>4.0355999999999996</v>
      </c>
      <c r="M1825" s="184">
        <v>3.6833</v>
      </c>
      <c r="N1825" s="184">
        <v>4.0514999999999999</v>
      </c>
      <c r="O1825" s="184"/>
      <c r="P1825" s="184"/>
      <c r="Q1825" s="184">
        <v>6.5259999999999998</v>
      </c>
      <c r="R1825" s="184">
        <v>5.4905999999999997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44438</v>
      </c>
      <c r="E1826" s="184">
        <v>1078.5605</v>
      </c>
      <c r="F1826" s="184">
        <v>3.8174000000000001</v>
      </c>
      <c r="G1826" s="184">
        <v>3.8174000000000001</v>
      </c>
      <c r="H1826" s="184">
        <v>4.2975000000000003</v>
      </c>
      <c r="I1826" s="184">
        <v>4.7129000000000003</v>
      </c>
      <c r="J1826" s="184">
        <v>4.3708</v>
      </c>
      <c r="K1826" s="184">
        <v>4.0846999999999998</v>
      </c>
      <c r="L1826" s="184">
        <v>4.0787000000000004</v>
      </c>
      <c r="M1826" s="184">
        <v>3.7686000000000002</v>
      </c>
      <c r="N1826" s="184">
        <v>3.9437000000000002</v>
      </c>
      <c r="O1826" s="184"/>
      <c r="P1826" s="184"/>
      <c r="Q1826" s="184">
        <v>4.883</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44438</v>
      </c>
      <c r="E1827" s="184">
        <v>1074.1213</v>
      </c>
      <c r="F1827" s="184">
        <v>3.5577000000000001</v>
      </c>
      <c r="G1827" s="184">
        <v>3.5577000000000001</v>
      </c>
      <c r="H1827" s="184">
        <v>4.0381999999999998</v>
      </c>
      <c r="I1827" s="184">
        <v>4.4534000000000002</v>
      </c>
      <c r="J1827" s="184">
        <v>4.1108000000000002</v>
      </c>
      <c r="K1827" s="184">
        <v>3.823</v>
      </c>
      <c r="L1827" s="184">
        <v>3.8125</v>
      </c>
      <c r="M1827" s="184">
        <v>3.4975000000000001</v>
      </c>
      <c r="N1827" s="184">
        <v>3.6697000000000002</v>
      </c>
      <c r="O1827" s="184"/>
      <c r="P1827" s="184"/>
      <c r="Q1827" s="184">
        <v>4.6106999999999996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44438</v>
      </c>
      <c r="E1828" s="184">
        <v>21.9529</v>
      </c>
      <c r="F1828" s="184">
        <v>3.8807999999999998</v>
      </c>
      <c r="G1828" s="184">
        <v>3.8807999999999998</v>
      </c>
      <c r="H1828" s="184">
        <v>5.0879000000000003</v>
      </c>
      <c r="I1828" s="184">
        <v>4.5869999999999997</v>
      </c>
      <c r="J1828" s="184">
        <v>4.3550000000000004</v>
      </c>
      <c r="K1828" s="184">
        <v>4.2161</v>
      </c>
      <c r="L1828" s="184">
        <v>4.3952999999999998</v>
      </c>
      <c r="M1828" s="184">
        <v>4.1349999999999998</v>
      </c>
      <c r="N1828" s="184">
        <v>4.5922000000000001</v>
      </c>
      <c r="O1828" s="184">
        <v>6.8434999999999997</v>
      </c>
      <c r="P1828" s="184">
        <v>7.0507999999999997</v>
      </c>
      <c r="Q1828" s="184">
        <v>7.9058000000000002</v>
      </c>
      <c r="R1828" s="184">
        <v>5.9926000000000004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44438</v>
      </c>
      <c r="E1829" s="184">
        <v>23.341899999999999</v>
      </c>
      <c r="F1829" s="184">
        <v>4.38</v>
      </c>
      <c r="G1829" s="184">
        <v>4.38</v>
      </c>
      <c r="H1829" s="184">
        <v>5.6131000000000002</v>
      </c>
      <c r="I1829" s="184">
        <v>5.1079999999999997</v>
      </c>
      <c r="J1829" s="184">
        <v>4.8776999999999999</v>
      </c>
      <c r="K1829" s="184">
        <v>4.7724000000000002</v>
      </c>
      <c r="L1829" s="184">
        <v>4.9732000000000003</v>
      </c>
      <c r="M1829" s="184">
        <v>4.7237</v>
      </c>
      <c r="N1829" s="184">
        <v>5.1924999999999999</v>
      </c>
      <c r="O1829" s="184">
        <v>7.4561999999999999</v>
      </c>
      <c r="P1829" s="184">
        <v>7.7542</v>
      </c>
      <c r="Q1829" s="184">
        <v>8.6358999999999995</v>
      </c>
      <c r="R1829" s="184">
        <v>6.6163999999999996</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44438</v>
      </c>
      <c r="E1830" s="184">
        <v>2197.826</v>
      </c>
      <c r="F1830" s="184">
        <v>4.0956000000000001</v>
      </c>
      <c r="G1830" s="184">
        <v>4.0956000000000001</v>
      </c>
      <c r="H1830" s="184">
        <v>3.4813000000000001</v>
      </c>
      <c r="I1830" s="184">
        <v>3.9771999999999998</v>
      </c>
      <c r="J1830" s="184">
        <v>3.5569999999999999</v>
      </c>
      <c r="K1830" s="184">
        <v>3.4335</v>
      </c>
      <c r="L1830" s="184">
        <v>3.2385000000000002</v>
      </c>
      <c r="M1830" s="184">
        <v>3.4571999999999998</v>
      </c>
      <c r="N1830" s="184">
        <v>3.9066999999999998</v>
      </c>
      <c r="O1830" s="184">
        <v>5.5826000000000002</v>
      </c>
      <c r="P1830" s="184">
        <v>5.8491999999999997</v>
      </c>
      <c r="Q1830" s="184">
        <v>7.4231999999999996</v>
      </c>
      <c r="R1830" s="184">
        <v>7.1562000000000001</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44438</v>
      </c>
      <c r="E1831" s="184">
        <v>2302.5641999999998</v>
      </c>
      <c r="F1831" s="184">
        <v>4.4153000000000002</v>
      </c>
      <c r="G1831" s="184">
        <v>4.4153000000000002</v>
      </c>
      <c r="H1831" s="184">
        <v>3.8016000000000001</v>
      </c>
      <c r="I1831" s="184">
        <v>4.2977999999999996</v>
      </c>
      <c r="J1831" s="184">
        <v>3.8780999999999999</v>
      </c>
      <c r="K1831" s="184">
        <v>3.7566000000000002</v>
      </c>
      <c r="L1831" s="184">
        <v>3.5642999999999998</v>
      </c>
      <c r="M1831" s="184">
        <v>3.786</v>
      </c>
      <c r="N1831" s="184">
        <v>4.2549000000000001</v>
      </c>
      <c r="O1831" s="184">
        <v>6.0449999999999999</v>
      </c>
      <c r="P1831" s="184">
        <v>6.4806999999999997</v>
      </c>
      <c r="Q1831" s="184">
        <v>7.5399000000000003</v>
      </c>
      <c r="R1831" s="184">
        <v>7.5602999999999998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44438</v>
      </c>
      <c r="E1832" s="184">
        <v>12.1547</v>
      </c>
      <c r="F1832" s="184">
        <v>3.9051</v>
      </c>
      <c r="G1832" s="184">
        <v>3.9051</v>
      </c>
      <c r="H1832" s="184">
        <v>3.5630999999999999</v>
      </c>
      <c r="I1832" s="184">
        <v>3.8932000000000002</v>
      </c>
      <c r="J1832" s="184">
        <v>3.9167999999999998</v>
      </c>
      <c r="K1832" s="184">
        <v>3.7023999999999999</v>
      </c>
      <c r="L1832" s="184">
        <v>3.7801</v>
      </c>
      <c r="M1832" s="184">
        <v>3.4645999999999999</v>
      </c>
      <c r="N1832" s="184">
        <v>3.6545000000000001</v>
      </c>
      <c r="O1832" s="184">
        <v>6.3977000000000004</v>
      </c>
      <c r="P1832" s="184"/>
      <c r="Q1832" s="184">
        <v>6.4527000000000001</v>
      </c>
      <c r="R1832" s="184">
        <v>5.2031999999999998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44438</v>
      </c>
      <c r="E1833" s="184">
        <v>12.0937</v>
      </c>
      <c r="F1833" s="184">
        <v>3.6227999999999998</v>
      </c>
      <c r="G1833" s="184">
        <v>3.6227999999999998</v>
      </c>
      <c r="H1833" s="184">
        <v>3.3652000000000002</v>
      </c>
      <c r="I1833" s="184">
        <v>3.7168999999999999</v>
      </c>
      <c r="J1833" s="184">
        <v>3.7505000000000002</v>
      </c>
      <c r="K1833" s="184">
        <v>3.5413999999999999</v>
      </c>
      <c r="L1833" s="184">
        <v>3.6200999999999999</v>
      </c>
      <c r="M1833" s="184">
        <v>3.3008000000000002</v>
      </c>
      <c r="N1833" s="184">
        <v>3.4908999999999999</v>
      </c>
      <c r="O1833" s="184">
        <v>6.2279999999999998</v>
      </c>
      <c r="P1833" s="184"/>
      <c r="Q1833" s="184">
        <v>6.2812000000000001</v>
      </c>
      <c r="R1833" s="184">
        <v>5.0415000000000001</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44438</v>
      </c>
      <c r="E1836" s="184">
        <v>2159.3271</v>
      </c>
      <c r="F1836" s="184">
        <v>3.2841</v>
      </c>
      <c r="G1836" s="184">
        <v>3.2841</v>
      </c>
      <c r="H1836" s="184">
        <v>3.7269999999999999</v>
      </c>
      <c r="I1836" s="184">
        <v>3.7519</v>
      </c>
      <c r="J1836" s="184">
        <v>3.657</v>
      </c>
      <c r="K1836" s="184">
        <v>3.3761999999999999</v>
      </c>
      <c r="L1836" s="184">
        <v>3.3668999999999998</v>
      </c>
      <c r="M1836" s="184">
        <v>3.1114999999999999</v>
      </c>
      <c r="N1836" s="184">
        <v>3.2772000000000001</v>
      </c>
      <c r="O1836" s="184">
        <v>5.8090999999999999</v>
      </c>
      <c r="P1836" s="184">
        <v>6.3842999999999996</v>
      </c>
      <c r="Q1836" s="184">
        <v>7.4782999999999999</v>
      </c>
      <c r="R1836" s="184">
        <v>4.6313000000000004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44438</v>
      </c>
      <c r="E1837" s="184">
        <v>2259.1543999999999</v>
      </c>
      <c r="F1837" s="184">
        <v>3.9342999999999999</v>
      </c>
      <c r="G1837" s="184">
        <v>3.9342999999999999</v>
      </c>
      <c r="H1837" s="184">
        <v>4.3772000000000002</v>
      </c>
      <c r="I1837" s="184">
        <v>4.4032</v>
      </c>
      <c r="J1837" s="184">
        <v>4.3091999999999997</v>
      </c>
      <c r="K1837" s="184">
        <v>4.0338000000000003</v>
      </c>
      <c r="L1837" s="184">
        <v>4.0297999999999998</v>
      </c>
      <c r="M1837" s="184">
        <v>3.7787999999999999</v>
      </c>
      <c r="N1837" s="184">
        <v>3.9508999999999999</v>
      </c>
      <c r="O1837" s="184">
        <v>6.4226000000000001</v>
      </c>
      <c r="P1837" s="184">
        <v>6.9389000000000003</v>
      </c>
      <c r="Q1837" s="184">
        <v>7.7927</v>
      </c>
      <c r="R1837" s="184">
        <v>5.2801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44438</v>
      </c>
      <c r="E1840" s="184">
        <v>34.216700000000003</v>
      </c>
      <c r="F1840" s="184">
        <v>3.3433000000000002</v>
      </c>
      <c r="G1840" s="184">
        <v>3.3433000000000002</v>
      </c>
      <c r="H1840" s="184">
        <v>2.8207</v>
      </c>
      <c r="I1840" s="184">
        <v>3.419</v>
      </c>
      <c r="J1840" s="184">
        <v>3.5341999999999998</v>
      </c>
      <c r="K1840" s="184">
        <v>3.6160000000000001</v>
      </c>
      <c r="L1840" s="184">
        <v>3.5775999999999999</v>
      </c>
      <c r="M1840" s="184">
        <v>3.2665999999999999</v>
      </c>
      <c r="N1840" s="184">
        <v>3.6107</v>
      </c>
      <c r="O1840" s="184">
        <v>6.1721000000000004</v>
      </c>
      <c r="P1840" s="184">
        <v>6.4862000000000002</v>
      </c>
      <c r="Q1840" s="184">
        <v>7.4779999999999998</v>
      </c>
      <c r="R1840" s="184">
        <v>5.1082999999999998</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44438</v>
      </c>
      <c r="E1841" s="184">
        <v>35.247199999999999</v>
      </c>
      <c r="F1841" s="184">
        <v>3.7982</v>
      </c>
      <c r="G1841" s="184">
        <v>3.7982</v>
      </c>
      <c r="H1841" s="184">
        <v>3.2566000000000002</v>
      </c>
      <c r="I1841" s="184">
        <v>3.8628</v>
      </c>
      <c r="J1841" s="184">
        <v>3.9752000000000001</v>
      </c>
      <c r="K1841" s="184">
        <v>4.0608000000000004</v>
      </c>
      <c r="L1841" s="184">
        <v>4.0262000000000002</v>
      </c>
      <c r="M1841" s="184">
        <v>3.7181999999999999</v>
      </c>
      <c r="N1841" s="184">
        <v>4.0678000000000001</v>
      </c>
      <c r="O1841" s="184">
        <v>6.6188000000000002</v>
      </c>
      <c r="P1841" s="184">
        <v>6.9039000000000001</v>
      </c>
      <c r="Q1841" s="184">
        <v>7.8685</v>
      </c>
      <c r="R1841" s="184">
        <v>5.5720999999999998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44438</v>
      </c>
      <c r="E1842" s="184">
        <v>34.7258</v>
      </c>
      <c r="F1842" s="184">
        <v>3.1541000000000001</v>
      </c>
      <c r="G1842" s="184">
        <v>3.1541000000000001</v>
      </c>
      <c r="H1842" s="184">
        <v>3.1400999999999999</v>
      </c>
      <c r="I1842" s="184">
        <v>3.53</v>
      </c>
      <c r="J1842" s="184">
        <v>3.5948000000000002</v>
      </c>
      <c r="K1842" s="184">
        <v>3.5693000000000001</v>
      </c>
      <c r="L1842" s="184">
        <v>3.5813000000000001</v>
      </c>
      <c r="M1842" s="184">
        <v>3.3407</v>
      </c>
      <c r="N1842" s="184">
        <v>3.4775</v>
      </c>
      <c r="O1842" s="184">
        <v>6.0270000000000001</v>
      </c>
      <c r="P1842" s="184">
        <v>6.4043000000000001</v>
      </c>
      <c r="Q1842" s="184">
        <v>3.8386999999999998</v>
      </c>
      <c r="R1842" s="184">
        <v>4.9269999999999996</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44438</v>
      </c>
      <c r="E1843" s="184">
        <v>35.625900000000001</v>
      </c>
      <c r="F1843" s="184">
        <v>3.3136000000000001</v>
      </c>
      <c r="G1843" s="184">
        <v>3.3136000000000001</v>
      </c>
      <c r="H1843" s="184">
        <v>3.2806000000000002</v>
      </c>
      <c r="I1843" s="184">
        <v>3.6886000000000001</v>
      </c>
      <c r="J1843" s="184">
        <v>3.7530999999999999</v>
      </c>
      <c r="K1843" s="184">
        <v>3.7292999999999998</v>
      </c>
      <c r="L1843" s="184">
        <v>3.7442000000000002</v>
      </c>
      <c r="M1843" s="184">
        <v>3.5045000000000002</v>
      </c>
      <c r="N1843" s="184">
        <v>3.6469999999999998</v>
      </c>
      <c r="O1843" s="184">
        <v>6.3032000000000004</v>
      </c>
      <c r="P1843" s="184">
        <v>6.7202000000000002</v>
      </c>
      <c r="Q1843" s="184">
        <v>7.8029000000000002</v>
      </c>
      <c r="R1843" s="184">
        <v>5.1757</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44438</v>
      </c>
      <c r="E1844" s="184">
        <v>1074.8812</v>
      </c>
      <c r="F1844" s="184">
        <v>3.4352</v>
      </c>
      <c r="G1844" s="184">
        <v>3.4352</v>
      </c>
      <c r="H1844" s="184">
        <v>3.5179</v>
      </c>
      <c r="I1844" s="184">
        <v>3.5901000000000001</v>
      </c>
      <c r="J1844" s="184">
        <v>3.5926999999999998</v>
      </c>
      <c r="K1844" s="184">
        <v>3.5869</v>
      </c>
      <c r="L1844" s="184">
        <v>3.4857999999999998</v>
      </c>
      <c r="M1844" s="184">
        <v>3.3576000000000001</v>
      </c>
      <c r="N1844" s="184">
        <v>3.5384000000000002</v>
      </c>
      <c r="O1844" s="184"/>
      <c r="P1844" s="184"/>
      <c r="Q1844" s="184">
        <v>4.1908000000000003</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44438</v>
      </c>
      <c r="E1845" s="184">
        <v>1070.5174</v>
      </c>
      <c r="F1845" s="184">
        <v>3.2353999999999998</v>
      </c>
      <c r="G1845" s="184">
        <v>3.2353999999999998</v>
      </c>
      <c r="H1845" s="184">
        <v>3.3182</v>
      </c>
      <c r="I1845" s="184">
        <v>3.3885999999999998</v>
      </c>
      <c r="J1845" s="184">
        <v>3.3915000000000002</v>
      </c>
      <c r="K1845" s="184">
        <v>3.3852000000000002</v>
      </c>
      <c r="L1845" s="184">
        <v>3.2936999999999999</v>
      </c>
      <c r="M1845" s="184">
        <v>3.1602999999999999</v>
      </c>
      <c r="N1845" s="184">
        <v>3.3367</v>
      </c>
      <c r="O1845" s="184"/>
      <c r="P1845" s="184"/>
      <c r="Q1845" s="184">
        <v>3.9500999999999999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44438</v>
      </c>
      <c r="E1846" s="184">
        <v>1105.8030000000001</v>
      </c>
      <c r="F1846" s="184">
        <v>3.8113999999999999</v>
      </c>
      <c r="G1846" s="184">
        <v>3.8113999999999999</v>
      </c>
      <c r="H1846" s="184">
        <v>4.1486000000000001</v>
      </c>
      <c r="I1846" s="184">
        <v>4.4074</v>
      </c>
      <c r="J1846" s="184">
        <v>4.2580999999999998</v>
      </c>
      <c r="K1846" s="184">
        <v>4.1417000000000002</v>
      </c>
      <c r="L1846" s="184">
        <v>4.1345999999999998</v>
      </c>
      <c r="M1846" s="184">
        <v>3.7719</v>
      </c>
      <c r="N1846" s="184">
        <v>4.0484999999999998</v>
      </c>
      <c r="O1846" s="184"/>
      <c r="P1846" s="184"/>
      <c r="Q1846" s="184">
        <v>5.5217000000000001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44438</v>
      </c>
      <c r="E1847" s="184">
        <v>1097.1159</v>
      </c>
      <c r="F1847" s="184">
        <v>3.3910999999999998</v>
      </c>
      <c r="G1847" s="184">
        <v>3.3910999999999998</v>
      </c>
      <c r="H1847" s="184">
        <v>3.7216999999999998</v>
      </c>
      <c r="I1847" s="184">
        <v>3.9855999999999998</v>
      </c>
      <c r="J1847" s="184">
        <v>3.8359000000000001</v>
      </c>
      <c r="K1847" s="184">
        <v>3.7170000000000001</v>
      </c>
      <c r="L1847" s="184">
        <v>3.706</v>
      </c>
      <c r="M1847" s="184">
        <v>3.3403999999999998</v>
      </c>
      <c r="N1847" s="184">
        <v>3.6122999999999998</v>
      </c>
      <c r="O1847" s="184"/>
      <c r="P1847" s="184"/>
      <c r="Q1847" s="184">
        <v>5.0778999999999996</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44438</v>
      </c>
      <c r="E1848" s="184">
        <v>1034.2147</v>
      </c>
      <c r="F1848" s="184">
        <v>3.4514</v>
      </c>
      <c r="G1848" s="184">
        <v>3.4514</v>
      </c>
      <c r="H1848" s="184">
        <v>4.0583</v>
      </c>
      <c r="I1848" s="184">
        <v>4.3372999999999999</v>
      </c>
      <c r="J1848" s="184">
        <v>4.1238999999999999</v>
      </c>
      <c r="K1848" s="184">
        <v>4.0266000000000002</v>
      </c>
      <c r="L1848" s="184">
        <v>3.9754999999999998</v>
      </c>
      <c r="M1848" s="184">
        <v>3.6501999999999999</v>
      </c>
      <c r="N1848" s="184"/>
      <c r="O1848" s="184"/>
      <c r="P1848" s="184"/>
      <c r="Q1848" s="184">
        <v>3.8191000000000002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44438</v>
      </c>
      <c r="E1849" s="184">
        <v>1031.8827000000001</v>
      </c>
      <c r="F1849" s="184">
        <v>3.2280000000000002</v>
      </c>
      <c r="G1849" s="184">
        <v>3.2280000000000002</v>
      </c>
      <c r="H1849" s="184">
        <v>3.8376999999999999</v>
      </c>
      <c r="I1849" s="184">
        <v>4.1165000000000003</v>
      </c>
      <c r="J1849" s="184">
        <v>3.8988999999999998</v>
      </c>
      <c r="K1849" s="184">
        <v>3.8016999999999999</v>
      </c>
      <c r="L1849" s="184">
        <v>3.7561</v>
      </c>
      <c r="M1849" s="184">
        <v>3.4104999999999999</v>
      </c>
      <c r="N1849" s="184"/>
      <c r="O1849" s="184"/>
      <c r="P1849" s="184"/>
      <c r="Q1849" s="184">
        <v>3.5588000000000002</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44438</v>
      </c>
      <c r="E1850" s="184">
        <v>14.144399999999999</v>
      </c>
      <c r="F1850" s="184">
        <v>4.1302000000000003</v>
      </c>
      <c r="G1850" s="184">
        <v>4.1302000000000003</v>
      </c>
      <c r="H1850" s="184">
        <v>3.8367</v>
      </c>
      <c r="I1850" s="184">
        <v>3.8168000000000002</v>
      </c>
      <c r="J1850" s="184">
        <v>3.7746</v>
      </c>
      <c r="K1850" s="184">
        <v>3.4510000000000001</v>
      </c>
      <c r="L1850" s="184">
        <v>3.3391000000000002</v>
      </c>
      <c r="M1850" s="184">
        <v>3.2248000000000001</v>
      </c>
      <c r="N1850" s="184">
        <v>3.3273999999999999</v>
      </c>
      <c r="O1850" s="184">
        <v>-1.01E-2</v>
      </c>
      <c r="P1850" s="184">
        <v>2.4977999999999998</v>
      </c>
      <c r="Q1850" s="184">
        <v>4.4371999999999998</v>
      </c>
      <c r="R1850" s="184">
        <v>4.2054999999999998</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44438</v>
      </c>
      <c r="E1851" s="184">
        <v>13.6805</v>
      </c>
      <c r="F1851" s="184">
        <v>3.3803999999999998</v>
      </c>
      <c r="G1851" s="184">
        <v>3.3803999999999998</v>
      </c>
      <c r="H1851" s="184">
        <v>3.0510000000000002</v>
      </c>
      <c r="I1851" s="184">
        <v>3.0175000000000001</v>
      </c>
      <c r="J1851" s="184">
        <v>2.9767999999999999</v>
      </c>
      <c r="K1851" s="184">
        <v>2.6461999999999999</v>
      </c>
      <c r="L1851" s="184">
        <v>2.5284</v>
      </c>
      <c r="M1851" s="184">
        <v>2.4988000000000001</v>
      </c>
      <c r="N1851" s="184">
        <v>2.7768999999999999</v>
      </c>
      <c r="O1851" s="184">
        <v>-0.20319999999999999</v>
      </c>
      <c r="P1851" s="184">
        <v>2.1890999999999998</v>
      </c>
      <c r="Q1851" s="184">
        <v>4.0021000000000004</v>
      </c>
      <c r="R1851" s="184">
        <v>3.9262999999999999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44438</v>
      </c>
      <c r="E1852" s="184">
        <v>2341.3002999999999</v>
      </c>
      <c r="F1852" s="184">
        <v>2.9908000000000001</v>
      </c>
      <c r="G1852" s="184">
        <v>2.9908000000000001</v>
      </c>
      <c r="H1852" s="184">
        <v>2.2326999999999999</v>
      </c>
      <c r="I1852" s="184">
        <v>2.8723999999999998</v>
      </c>
      <c r="J1852" s="184">
        <v>3.1798000000000002</v>
      </c>
      <c r="K1852" s="184">
        <v>3.1398000000000001</v>
      </c>
      <c r="L1852" s="184">
        <v>3.1133000000000002</v>
      </c>
      <c r="M1852" s="184">
        <v>2.8197999999999999</v>
      </c>
      <c r="N1852" s="184">
        <v>2.9910000000000001</v>
      </c>
      <c r="O1852" s="184">
        <v>5.3503999999999996</v>
      </c>
      <c r="P1852" s="184">
        <v>6.0875000000000004</v>
      </c>
      <c r="Q1852" s="184">
        <v>7.3409000000000004</v>
      </c>
      <c r="R1852" s="184">
        <v>4.1802000000000001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44438</v>
      </c>
      <c r="E1853" s="184">
        <v>2213.4494</v>
      </c>
      <c r="F1853" s="184">
        <v>2.0703999999999998</v>
      </c>
      <c r="G1853" s="184">
        <v>2.0703999999999998</v>
      </c>
      <c r="H1853" s="184">
        <v>1.3133999999999999</v>
      </c>
      <c r="I1853" s="184">
        <v>1.9516</v>
      </c>
      <c r="J1853" s="184">
        <v>2.2570999999999999</v>
      </c>
      <c r="K1853" s="184">
        <v>2.2132000000000001</v>
      </c>
      <c r="L1853" s="184">
        <v>2.1810999999999998</v>
      </c>
      <c r="M1853" s="184">
        <v>1.8838999999999999</v>
      </c>
      <c r="N1853" s="184">
        <v>2.0485000000000002</v>
      </c>
      <c r="O1853" s="184">
        <v>4.4832999999999998</v>
      </c>
      <c r="P1853" s="184">
        <v>5.2870999999999997</v>
      </c>
      <c r="Q1853" s="184">
        <v>7.1314000000000002</v>
      </c>
      <c r="R1853" s="184">
        <v>3.3454999999999999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44438</v>
      </c>
      <c r="E1854" s="184">
        <v>3208.6831000000002</v>
      </c>
      <c r="F1854" s="184">
        <v>4.0938999999999997</v>
      </c>
      <c r="G1854" s="184">
        <v>4.0938999999999997</v>
      </c>
      <c r="H1854" s="184">
        <v>4.2331000000000003</v>
      </c>
      <c r="I1854" s="184">
        <v>3.8174000000000001</v>
      </c>
      <c r="J1854" s="184">
        <v>4.1215999999999999</v>
      </c>
      <c r="K1854" s="184">
        <v>17.9558</v>
      </c>
      <c r="L1854" s="184">
        <v>11.757899999999999</v>
      </c>
      <c r="M1854" s="184">
        <v>9.1371000000000002</v>
      </c>
      <c r="N1854" s="184">
        <v>8.8248999999999995</v>
      </c>
      <c r="O1854" s="184">
        <v>4.9576000000000002</v>
      </c>
      <c r="P1854" s="184">
        <v>5.4519000000000002</v>
      </c>
      <c r="Q1854" s="184">
        <v>6.0823</v>
      </c>
      <c r="R1854" s="184">
        <v>4.4941000000000004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44438</v>
      </c>
      <c r="E1855" s="184">
        <v>3434.6588999999999</v>
      </c>
      <c r="F1855" s="184">
        <v>4.9634</v>
      </c>
      <c r="G1855" s="184">
        <v>4.9634</v>
      </c>
      <c r="H1855" s="184">
        <v>5.1032000000000002</v>
      </c>
      <c r="I1855" s="184">
        <v>4.6890999999999998</v>
      </c>
      <c r="J1855" s="184">
        <v>4.9950999999999999</v>
      </c>
      <c r="K1855" s="184">
        <v>18.867000000000001</v>
      </c>
      <c r="L1855" s="184">
        <v>12.6394</v>
      </c>
      <c r="M1855" s="184">
        <v>10.005599999999999</v>
      </c>
      <c r="N1855" s="184">
        <v>9.6990999999999996</v>
      </c>
      <c r="O1855" s="184">
        <v>5.7835000000000001</v>
      </c>
      <c r="P1855" s="184">
        <v>6.3426999999999998</v>
      </c>
      <c r="Q1855" s="184">
        <v>7.3712999999999997</v>
      </c>
      <c r="R1855" s="184">
        <v>5.3201999999999998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44438</v>
      </c>
      <c r="E1858" s="184">
        <v>27.4572</v>
      </c>
      <c r="F1858" s="184">
        <v>4.8319000000000001</v>
      </c>
      <c r="G1858" s="184">
        <v>4.8319000000000001</v>
      </c>
      <c r="H1858" s="184">
        <v>4.1813000000000002</v>
      </c>
      <c r="I1858" s="184">
        <v>4.0425000000000004</v>
      </c>
      <c r="J1858" s="184">
        <v>3.7685</v>
      </c>
      <c r="K1858" s="184">
        <v>3.64</v>
      </c>
      <c r="L1858" s="184">
        <v>3.5714999999999999</v>
      </c>
      <c r="M1858" s="184">
        <v>3.3816999999999999</v>
      </c>
      <c r="N1858" s="184">
        <v>3.6627999999999998</v>
      </c>
      <c r="O1858" s="184">
        <v>8.1769999999999996</v>
      </c>
      <c r="P1858" s="184">
        <v>7.7643000000000004</v>
      </c>
      <c r="Q1858" s="184">
        <v>7.9745999999999997</v>
      </c>
      <c r="R1858" s="184">
        <v>5.8594999999999997</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44438</v>
      </c>
      <c r="E1859" s="184">
        <v>28.037700000000001</v>
      </c>
      <c r="F1859" s="184">
        <v>5.2964000000000002</v>
      </c>
      <c r="G1859" s="184">
        <v>5.2964000000000002</v>
      </c>
      <c r="H1859" s="184">
        <v>4.6162000000000001</v>
      </c>
      <c r="I1859" s="184">
        <v>4.4814999999999996</v>
      </c>
      <c r="J1859" s="184">
        <v>4.2018000000000004</v>
      </c>
      <c r="K1859" s="184">
        <v>4.1006</v>
      </c>
      <c r="L1859" s="184">
        <v>4.0392999999999999</v>
      </c>
      <c r="M1859" s="184">
        <v>3.8546999999999998</v>
      </c>
      <c r="N1859" s="184">
        <v>4.1393000000000004</v>
      </c>
      <c r="O1859" s="184">
        <v>8.4733999999999998</v>
      </c>
      <c r="P1859" s="184">
        <v>8.0388999999999999</v>
      </c>
      <c r="Q1859" s="184">
        <v>8.6837</v>
      </c>
      <c r="R1859" s="184">
        <v>6.3484999999999996</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44438</v>
      </c>
      <c r="E1860" s="184">
        <v>2202.8015999999998</v>
      </c>
      <c r="F1860" s="184">
        <v>3.4801000000000002</v>
      </c>
      <c r="G1860" s="184">
        <v>3.4801000000000002</v>
      </c>
      <c r="H1860" s="184">
        <v>3.3567999999999998</v>
      </c>
      <c r="I1860" s="184">
        <v>3.1505000000000001</v>
      </c>
      <c r="J1860" s="184">
        <v>3.0602</v>
      </c>
      <c r="K1860" s="184">
        <v>2.9540000000000002</v>
      </c>
      <c r="L1860" s="184">
        <v>2.9748999999999999</v>
      </c>
      <c r="M1860" s="184">
        <v>2.7357999999999998</v>
      </c>
      <c r="N1860" s="184">
        <v>2.8700999999999999</v>
      </c>
      <c r="O1860" s="184">
        <v>2.9802</v>
      </c>
      <c r="P1860" s="184">
        <v>4.4257999999999997</v>
      </c>
      <c r="Q1860" s="184">
        <v>5.9417999999999997</v>
      </c>
      <c r="R1860" s="184">
        <v>3.8271999999999999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44438</v>
      </c>
      <c r="E1861" s="184">
        <v>2295.5252</v>
      </c>
      <c r="F1861" s="184">
        <v>4.2713000000000001</v>
      </c>
      <c r="G1861" s="184">
        <v>4.2713000000000001</v>
      </c>
      <c r="H1861" s="184">
        <v>4.1482999999999999</v>
      </c>
      <c r="I1861" s="184">
        <v>3.9428000000000001</v>
      </c>
      <c r="J1861" s="184">
        <v>3.8529</v>
      </c>
      <c r="K1861" s="184">
        <v>3.7572999999999999</v>
      </c>
      <c r="L1861" s="184">
        <v>3.7963</v>
      </c>
      <c r="M1861" s="184">
        <v>3.5659000000000001</v>
      </c>
      <c r="N1861" s="184">
        <v>3.7050999999999998</v>
      </c>
      <c r="O1861" s="184">
        <v>3.8323</v>
      </c>
      <c r="P1861" s="184">
        <v>5.2239000000000004</v>
      </c>
      <c r="Q1861" s="184">
        <v>6.9150999999999998</v>
      </c>
      <c r="R1861" s="184">
        <v>4.6771000000000003</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44438</v>
      </c>
      <c r="E1862" s="184">
        <v>4792.3600999999999</v>
      </c>
      <c r="F1862" s="184">
        <v>3.6703999999999999</v>
      </c>
      <c r="G1862" s="184">
        <v>3.6703999999999999</v>
      </c>
      <c r="H1862" s="184">
        <v>3.7511000000000001</v>
      </c>
      <c r="I1862" s="184">
        <v>3.9493999999999998</v>
      </c>
      <c r="J1862" s="184">
        <v>3.9643000000000002</v>
      </c>
      <c r="K1862" s="184">
        <v>3.8748</v>
      </c>
      <c r="L1862" s="184">
        <v>3.8308</v>
      </c>
      <c r="M1862" s="184">
        <v>3.5779999999999998</v>
      </c>
      <c r="N1862" s="184">
        <v>3.8946999999999998</v>
      </c>
      <c r="O1862" s="184">
        <v>6.4946999999999999</v>
      </c>
      <c r="P1862" s="184">
        <v>6.7361000000000004</v>
      </c>
      <c r="Q1862" s="184">
        <v>7.6047000000000002</v>
      </c>
      <c r="R1862" s="184">
        <v>5.4070999999999998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44438</v>
      </c>
      <c r="E1863" s="184">
        <v>4746.9965000000002</v>
      </c>
      <c r="F1863" s="184">
        <v>3.49</v>
      </c>
      <c r="G1863" s="184">
        <v>3.49</v>
      </c>
      <c r="H1863" s="184">
        <v>3.5708000000000002</v>
      </c>
      <c r="I1863" s="184">
        <v>3.7688999999999999</v>
      </c>
      <c r="J1863" s="184">
        <v>3.7835999999999999</v>
      </c>
      <c r="K1863" s="184">
        <v>3.6920999999999999</v>
      </c>
      <c r="L1863" s="184">
        <v>3.6471</v>
      </c>
      <c r="M1863" s="184">
        <v>3.3925999999999998</v>
      </c>
      <c r="N1863" s="184">
        <v>3.7090999999999998</v>
      </c>
      <c r="O1863" s="184">
        <v>6.3238000000000003</v>
      </c>
      <c r="P1863" s="184">
        <v>6.5871000000000004</v>
      </c>
      <c r="Q1863" s="184">
        <v>7.2344999999999997</v>
      </c>
      <c r="R1863" s="184">
        <v>5.2267000000000001</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44438</v>
      </c>
      <c r="E1864" s="184">
        <v>11.251300000000001</v>
      </c>
      <c r="F1864" s="184">
        <v>4.1105</v>
      </c>
      <c r="G1864" s="184">
        <v>4.1105</v>
      </c>
      <c r="H1864" s="184">
        <v>4.0815000000000001</v>
      </c>
      <c r="I1864" s="184">
        <v>4.0914999999999999</v>
      </c>
      <c r="J1864" s="184">
        <v>4.0427999999999997</v>
      </c>
      <c r="K1864" s="184">
        <v>3.9217</v>
      </c>
      <c r="L1864" s="184">
        <v>3.9950000000000001</v>
      </c>
      <c r="M1864" s="184">
        <v>3.7643</v>
      </c>
      <c r="N1864" s="184">
        <v>3.9883000000000002</v>
      </c>
      <c r="O1864" s="184"/>
      <c r="P1864" s="184"/>
      <c r="Q1864" s="184">
        <v>5.5407000000000002</v>
      </c>
      <c r="R1864" s="184">
        <v>5.1952999999999996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44438</v>
      </c>
      <c r="E1865" s="184">
        <v>10.962899999999999</v>
      </c>
      <c r="F1865" s="184">
        <v>2.7751000000000001</v>
      </c>
      <c r="G1865" s="184">
        <v>2.7751000000000001</v>
      </c>
      <c r="H1865" s="184">
        <v>2.7601</v>
      </c>
      <c r="I1865" s="184">
        <v>2.7650000000000001</v>
      </c>
      <c r="J1865" s="184">
        <v>2.7126999999999999</v>
      </c>
      <c r="K1865" s="184">
        <v>2.5922000000000001</v>
      </c>
      <c r="L1865" s="184">
        <v>2.6297000000000001</v>
      </c>
      <c r="M1865" s="184">
        <v>2.3898999999999999</v>
      </c>
      <c r="N1865" s="184">
        <v>2.6383000000000001</v>
      </c>
      <c r="O1865" s="184"/>
      <c r="P1865" s="184"/>
      <c r="Q1865" s="184">
        <v>4.2946</v>
      </c>
      <c r="R1865" s="184">
        <v>3.9479000000000002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44438</v>
      </c>
      <c r="E1866" s="184">
        <v>11.634499999999999</v>
      </c>
      <c r="F1866" s="184">
        <v>4.1844000000000001</v>
      </c>
      <c r="G1866" s="184">
        <v>4.1844000000000001</v>
      </c>
      <c r="H1866" s="184">
        <v>4.6203000000000003</v>
      </c>
      <c r="I1866" s="184">
        <v>4.6234999999999999</v>
      </c>
      <c r="J1866" s="184">
        <v>4.5105000000000004</v>
      </c>
      <c r="K1866" s="184">
        <v>4.1524000000000001</v>
      </c>
      <c r="L1866" s="184">
        <v>4.1698000000000004</v>
      </c>
      <c r="M1866" s="184">
        <v>3.9110999999999998</v>
      </c>
      <c r="N1866" s="184">
        <v>4.1478999999999999</v>
      </c>
      <c r="O1866" s="184"/>
      <c r="P1866" s="184"/>
      <c r="Q1866" s="184">
        <v>5.9825999999999997</v>
      </c>
      <c r="R1866" s="184">
        <v>5.2830000000000004</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44438</v>
      </c>
      <c r="E1867" s="184">
        <v>11.4245</v>
      </c>
      <c r="F1867" s="184">
        <v>3.3022999999999998</v>
      </c>
      <c r="G1867" s="184">
        <v>3.3022999999999998</v>
      </c>
      <c r="H1867" s="184">
        <v>3.7452999999999999</v>
      </c>
      <c r="I1867" s="184">
        <v>3.8218999999999999</v>
      </c>
      <c r="J1867" s="184">
        <v>3.7219000000000002</v>
      </c>
      <c r="K1867" s="184">
        <v>3.3908</v>
      </c>
      <c r="L1867" s="184">
        <v>3.3938999999999999</v>
      </c>
      <c r="M1867" s="184">
        <v>3.0857999999999999</v>
      </c>
      <c r="N1867" s="184">
        <v>3.3437000000000001</v>
      </c>
      <c r="O1867" s="184"/>
      <c r="P1867" s="184"/>
      <c r="Q1867" s="184">
        <v>5.2442000000000002</v>
      </c>
      <c r="R1867" s="184">
        <v>4.5</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44438</v>
      </c>
      <c r="E1868" s="184">
        <v>3470.9605000000001</v>
      </c>
      <c r="F1868" s="184">
        <v>4.4010999999999996</v>
      </c>
      <c r="G1868" s="184">
        <v>4.4010999999999996</v>
      </c>
      <c r="H1868" s="184">
        <v>4.6970999999999998</v>
      </c>
      <c r="I1868" s="184">
        <v>4.5164</v>
      </c>
      <c r="J1868" s="184">
        <v>4.1855000000000002</v>
      </c>
      <c r="K1868" s="184">
        <v>4.0431999999999997</v>
      </c>
      <c r="L1868" s="184">
        <v>4.0225999999999997</v>
      </c>
      <c r="M1868" s="184">
        <v>3.9874000000000001</v>
      </c>
      <c r="N1868" s="184">
        <v>4.38</v>
      </c>
      <c r="O1868" s="184">
        <v>4.9858000000000002</v>
      </c>
      <c r="P1868" s="184">
        <v>6.0277000000000003</v>
      </c>
      <c r="Q1868" s="184">
        <v>7.5475000000000003</v>
      </c>
      <c r="R1868" s="184">
        <v>5.6886000000000001</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44438</v>
      </c>
      <c r="E1869" s="184">
        <v>3305.5189999999998</v>
      </c>
      <c r="F1869" s="184">
        <v>3.8409</v>
      </c>
      <c r="G1869" s="184">
        <v>3.8409</v>
      </c>
      <c r="H1869" s="184">
        <v>4.1367000000000003</v>
      </c>
      <c r="I1869" s="184">
        <v>3.9552999999999998</v>
      </c>
      <c r="J1869" s="184">
        <v>3.6236000000000002</v>
      </c>
      <c r="K1869" s="184">
        <v>3.5131999999999999</v>
      </c>
      <c r="L1869" s="184">
        <v>3.4605000000000001</v>
      </c>
      <c r="M1869" s="184">
        <v>3.4426000000000001</v>
      </c>
      <c r="N1869" s="184">
        <v>3.8319000000000001</v>
      </c>
      <c r="O1869" s="184">
        <v>4.4154999999999998</v>
      </c>
      <c r="P1869" s="184">
        <v>5.423</v>
      </c>
      <c r="Q1869" s="184">
        <v>6.8613</v>
      </c>
      <c r="R1869" s="184">
        <v>5.1135999999999999</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44438</v>
      </c>
      <c r="E1870" s="184">
        <v>1109.2381</v>
      </c>
      <c r="F1870" s="184">
        <v>2.7393999999999998</v>
      </c>
      <c r="G1870" s="184">
        <v>2.7393999999999998</v>
      </c>
      <c r="H1870" s="184">
        <v>2.7235999999999998</v>
      </c>
      <c r="I1870" s="184">
        <v>2.7296</v>
      </c>
      <c r="J1870" s="184">
        <v>2.7185999999999999</v>
      </c>
      <c r="K1870" s="184">
        <v>2.8932000000000002</v>
      </c>
      <c r="L1870" s="184">
        <v>3.0133000000000001</v>
      </c>
      <c r="M1870" s="184">
        <v>3.9569999999999999</v>
      </c>
      <c r="N1870" s="184">
        <v>3.7892000000000001</v>
      </c>
      <c r="O1870" s="184"/>
      <c r="P1870" s="184"/>
      <c r="Q1870" s="184">
        <v>4.7465999999999999</v>
      </c>
      <c r="R1870" s="184">
        <v>4.3849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44438</v>
      </c>
      <c r="E1871" s="184">
        <v>1096.3239000000001</v>
      </c>
      <c r="F1871" s="184">
        <v>2.2399</v>
      </c>
      <c r="G1871" s="184">
        <v>2.2399</v>
      </c>
      <c r="H1871" s="184">
        <v>2.2263999999999999</v>
      </c>
      <c r="I1871" s="184">
        <v>2.2303999999999999</v>
      </c>
      <c r="J1871" s="184">
        <v>2.2195</v>
      </c>
      <c r="K1871" s="184">
        <v>2.3902000000000001</v>
      </c>
      <c r="L1871" s="184">
        <v>2.5063</v>
      </c>
      <c r="M1871" s="184">
        <v>3.4432</v>
      </c>
      <c r="N1871" s="184">
        <v>3.2717000000000001</v>
      </c>
      <c r="O1871" s="184"/>
      <c r="P1871" s="184"/>
      <c r="Q1871" s="184">
        <v>4.1993</v>
      </c>
      <c r="R1871" s="184">
        <v>3.8494000000000002</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4.4486842105263174</v>
      </c>
      <c r="G1872" s="186">
        <v>4.4486842105263174</v>
      </c>
      <c r="H1872" s="186">
        <v>4.1811877192982454</v>
      </c>
      <c r="I1872" s="186">
        <v>4.1904000000000012</v>
      </c>
      <c r="J1872" s="186">
        <v>4.1204245614035102</v>
      </c>
      <c r="K1872" s="186">
        <v>4.4881666666666664</v>
      </c>
      <c r="L1872" s="186">
        <v>4.2124280701754397</v>
      </c>
      <c r="M1872" s="186">
        <v>3.8819105263157891</v>
      </c>
      <c r="N1872" s="186">
        <v>4.1184527272727278</v>
      </c>
      <c r="O1872" s="186">
        <v>5.7378974358974366</v>
      </c>
      <c r="P1872" s="186">
        <v>6.266642857142859</v>
      </c>
      <c r="Q1872" s="186">
        <v>6.5107999999999988</v>
      </c>
      <c r="R1872" s="186">
        <v>5.193916326530613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3.7982</v>
      </c>
      <c r="G1873" s="186">
        <v>3.7982</v>
      </c>
      <c r="H1873" s="186">
        <v>3.8367</v>
      </c>
      <c r="I1873" s="186">
        <v>3.9493999999999998</v>
      </c>
      <c r="J1873" s="186">
        <v>3.8359000000000001</v>
      </c>
      <c r="K1873" s="186">
        <v>3.7370000000000001</v>
      </c>
      <c r="L1873" s="186">
        <v>3.7561</v>
      </c>
      <c r="M1873" s="186">
        <v>3.5045000000000002</v>
      </c>
      <c r="N1873" s="186">
        <v>3.7892000000000001</v>
      </c>
      <c r="O1873" s="186">
        <v>6.0270000000000001</v>
      </c>
      <c r="P1873" s="186">
        <v>6.4806999999999997</v>
      </c>
      <c r="Q1873" s="186">
        <v>6.9093</v>
      </c>
      <c r="R1873" s="186">
        <v>5.1135999999999999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44438</v>
      </c>
      <c r="E1876" s="184">
        <v>70.224299999999999</v>
      </c>
      <c r="F1876" s="184">
        <v>1.4227000000000001</v>
      </c>
      <c r="G1876" s="184">
        <v>1.4227000000000001</v>
      </c>
      <c r="H1876" s="184">
        <v>3.9722</v>
      </c>
      <c r="I1876" s="184">
        <v>0.54220000000000002</v>
      </c>
      <c r="J1876" s="184">
        <v>0.40739999999999998</v>
      </c>
      <c r="K1876" s="184">
        <v>6.6792999999999996</v>
      </c>
      <c r="L1876" s="184">
        <v>19.7286</v>
      </c>
      <c r="M1876" s="184">
        <v>39.054400000000001</v>
      </c>
      <c r="N1876" s="184">
        <v>51.018099999999997</v>
      </c>
      <c r="O1876" s="184">
        <v>6.2736000000000001</v>
      </c>
      <c r="P1876" s="184">
        <v>8.6797000000000004</v>
      </c>
      <c r="Q1876" s="184">
        <v>15.6121</v>
      </c>
      <c r="R1876" s="184">
        <v>25.5763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44438</v>
      </c>
      <c r="E1877" s="184">
        <v>76.407899999999998</v>
      </c>
      <c r="F1877" s="184">
        <v>1.4308000000000001</v>
      </c>
      <c r="G1877" s="184">
        <v>1.4308000000000001</v>
      </c>
      <c r="H1877" s="184">
        <v>3.9912999999999998</v>
      </c>
      <c r="I1877" s="184">
        <v>0.57869999999999999</v>
      </c>
      <c r="J1877" s="184">
        <v>0.48649999999999999</v>
      </c>
      <c r="K1877" s="184">
        <v>6.9382000000000001</v>
      </c>
      <c r="L1877" s="184">
        <v>20.286300000000001</v>
      </c>
      <c r="M1877" s="184">
        <v>40.031999999999996</v>
      </c>
      <c r="N1877" s="184">
        <v>52.491300000000003</v>
      </c>
      <c r="O1877" s="184">
        <v>7.4252000000000002</v>
      </c>
      <c r="P1877" s="184">
        <v>9.8975000000000009</v>
      </c>
      <c r="Q1877" s="184">
        <v>17.828199999999999</v>
      </c>
      <c r="R1877" s="184">
        <v>26.8749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44438</v>
      </c>
      <c r="E1878" s="184">
        <v>13.138999999999999</v>
      </c>
      <c r="F1878" s="184">
        <v>0.1754</v>
      </c>
      <c r="G1878" s="184">
        <v>0.1754</v>
      </c>
      <c r="H1878" s="184">
        <v>1.4516</v>
      </c>
      <c r="I1878" s="184">
        <v>1.2951999999999999</v>
      </c>
      <c r="J1878" s="184">
        <v>1.4438</v>
      </c>
      <c r="K1878" s="184">
        <v>9.6379000000000001</v>
      </c>
      <c r="L1878" s="184">
        <v>21.141400000000001</v>
      </c>
      <c r="M1878" s="184"/>
      <c r="N1878" s="184"/>
      <c r="O1878" s="184"/>
      <c r="P1878" s="184"/>
      <c r="Q1878" s="184">
        <v>31.39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44438</v>
      </c>
      <c r="E1879" s="184">
        <v>13.068</v>
      </c>
      <c r="F1879" s="184">
        <v>0.17630000000000001</v>
      </c>
      <c r="G1879" s="184">
        <v>0.17630000000000001</v>
      </c>
      <c r="H1879" s="184">
        <v>1.4439</v>
      </c>
      <c r="I1879" s="184">
        <v>1.2708999999999999</v>
      </c>
      <c r="J1879" s="184">
        <v>1.3888</v>
      </c>
      <c r="K1879" s="184">
        <v>9.4381000000000004</v>
      </c>
      <c r="L1879" s="184">
        <v>20.6983</v>
      </c>
      <c r="M1879" s="184"/>
      <c r="N1879" s="184"/>
      <c r="O1879" s="184"/>
      <c r="P1879" s="184"/>
      <c r="Q1879" s="184">
        <v>30.68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44438</v>
      </c>
      <c r="E1880" s="184">
        <v>413.03500000000003</v>
      </c>
      <c r="F1880" s="184">
        <v>1.5589</v>
      </c>
      <c r="G1880" s="184">
        <v>1.5589</v>
      </c>
      <c r="H1880" s="184">
        <v>3.1360000000000001</v>
      </c>
      <c r="I1880" s="184">
        <v>1.4352</v>
      </c>
      <c r="J1880" s="184">
        <v>3.7267999999999999</v>
      </c>
      <c r="K1880" s="184">
        <v>11.1965</v>
      </c>
      <c r="L1880" s="184">
        <v>18.203900000000001</v>
      </c>
      <c r="M1880" s="184">
        <v>37.567399999999999</v>
      </c>
      <c r="N1880" s="184">
        <v>51.256599999999999</v>
      </c>
      <c r="O1880" s="184">
        <v>10.241</v>
      </c>
      <c r="P1880" s="184">
        <v>13.1402</v>
      </c>
      <c r="Q1880" s="184">
        <v>14.4358</v>
      </c>
      <c r="R1880" s="184">
        <v>24.771699999999999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44438</v>
      </c>
      <c r="E1881" s="184">
        <v>445.81700000000001</v>
      </c>
      <c r="F1881" s="184">
        <v>1.5665</v>
      </c>
      <c r="G1881" s="184">
        <v>1.5665</v>
      </c>
      <c r="H1881" s="184">
        <v>3.1537000000000002</v>
      </c>
      <c r="I1881" s="184">
        <v>1.4702999999999999</v>
      </c>
      <c r="J1881" s="184">
        <v>3.8050999999999999</v>
      </c>
      <c r="K1881" s="184">
        <v>11.4621</v>
      </c>
      <c r="L1881" s="184">
        <v>18.7683</v>
      </c>
      <c r="M1881" s="184">
        <v>38.534700000000001</v>
      </c>
      <c r="N1881" s="184">
        <v>52.657200000000003</v>
      </c>
      <c r="O1881" s="184">
        <v>11.3432</v>
      </c>
      <c r="P1881" s="184">
        <v>14.346</v>
      </c>
      <c r="Q1881" s="184">
        <v>16.7119</v>
      </c>
      <c r="R1881" s="184">
        <v>25.909099999999999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44438</v>
      </c>
      <c r="E1882" s="184">
        <v>228.31</v>
      </c>
      <c r="F1882" s="184">
        <v>2.0061</v>
      </c>
      <c r="G1882" s="184">
        <v>2.0061</v>
      </c>
      <c r="H1882" s="184">
        <v>3.4809000000000001</v>
      </c>
      <c r="I1882" s="184">
        <v>0.4002</v>
      </c>
      <c r="J1882" s="184">
        <v>3.1537000000000002</v>
      </c>
      <c r="K1882" s="184">
        <v>8.6052999999999997</v>
      </c>
      <c r="L1882" s="184">
        <v>20.372199999999999</v>
      </c>
      <c r="M1882" s="184">
        <v>40.862499999999997</v>
      </c>
      <c r="N1882" s="184">
        <v>50.164400000000001</v>
      </c>
      <c r="O1882" s="184">
        <v>14.073399999999999</v>
      </c>
      <c r="P1882" s="184">
        <v>12.761900000000001</v>
      </c>
      <c r="Q1882" s="184">
        <v>20.138500000000001</v>
      </c>
      <c r="R1882" s="184">
        <v>29.321400000000001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44438</v>
      </c>
      <c r="E1883" s="184">
        <v>245.65</v>
      </c>
      <c r="F1883" s="184">
        <v>2.0099</v>
      </c>
      <c r="G1883" s="184">
        <v>2.0099</v>
      </c>
      <c r="H1883" s="184">
        <v>3.4925999999999999</v>
      </c>
      <c r="I1883" s="184">
        <v>0.42109999999999997</v>
      </c>
      <c r="J1883" s="184">
        <v>3.2012999999999998</v>
      </c>
      <c r="K1883" s="184">
        <v>8.7571999999999992</v>
      </c>
      <c r="L1883" s="184">
        <v>20.694700000000001</v>
      </c>
      <c r="M1883" s="184">
        <v>41.397599999999997</v>
      </c>
      <c r="N1883" s="184">
        <v>50.946300000000001</v>
      </c>
      <c r="O1883" s="184">
        <v>14.751300000000001</v>
      </c>
      <c r="P1883" s="184">
        <v>13.654199999999999</v>
      </c>
      <c r="Q1883" s="184">
        <v>18.115400000000001</v>
      </c>
      <c r="R1883" s="184">
        <v>30.0137</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44438</v>
      </c>
      <c r="E1884" s="184">
        <v>15.8</v>
      </c>
      <c r="F1884" s="184">
        <v>1.6731</v>
      </c>
      <c r="G1884" s="184">
        <v>1.6731</v>
      </c>
      <c r="H1884" s="184">
        <v>3.8108</v>
      </c>
      <c r="I1884" s="184">
        <v>1.347</v>
      </c>
      <c r="J1884" s="184">
        <v>2.9986999999999999</v>
      </c>
      <c r="K1884" s="184">
        <v>9.7985000000000007</v>
      </c>
      <c r="L1884" s="184">
        <v>18.175000000000001</v>
      </c>
      <c r="M1884" s="184">
        <v>37.391300000000001</v>
      </c>
      <c r="N1884" s="184">
        <v>50.476199999999999</v>
      </c>
      <c r="O1884" s="184">
        <v>16.338999999999999</v>
      </c>
      <c r="P1884" s="184"/>
      <c r="Q1884" s="184">
        <v>16.294799999999999</v>
      </c>
      <c r="R1884" s="184">
        <v>25.4709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44438</v>
      </c>
      <c r="E1885" s="184">
        <v>15.24</v>
      </c>
      <c r="F1885" s="184">
        <v>1.6677999999999999</v>
      </c>
      <c r="G1885" s="184">
        <v>1.6677999999999999</v>
      </c>
      <c r="H1885" s="184">
        <v>3.8147000000000002</v>
      </c>
      <c r="I1885" s="184">
        <v>1.3298000000000001</v>
      </c>
      <c r="J1885" s="184">
        <v>2.9729999999999999</v>
      </c>
      <c r="K1885" s="184">
        <v>9.5615000000000006</v>
      </c>
      <c r="L1885" s="184">
        <v>17.7743</v>
      </c>
      <c r="M1885" s="184">
        <v>36.559100000000001</v>
      </c>
      <c r="N1885" s="184">
        <v>49.2654</v>
      </c>
      <c r="O1885" s="184">
        <v>14.987399999999999</v>
      </c>
      <c r="P1885" s="184"/>
      <c r="Q1885" s="184">
        <v>14.918100000000001</v>
      </c>
      <c r="R1885" s="184">
        <v>24.539200000000001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44438</v>
      </c>
      <c r="E1886" s="184">
        <v>87.34</v>
      </c>
      <c r="F1886" s="184">
        <v>1.629</v>
      </c>
      <c r="G1886" s="184">
        <v>1.629</v>
      </c>
      <c r="H1886" s="184">
        <v>4.0753000000000004</v>
      </c>
      <c r="I1886" s="184">
        <v>0.218</v>
      </c>
      <c r="J1886" s="184">
        <v>-0.35370000000000001</v>
      </c>
      <c r="K1886" s="184">
        <v>11.1196</v>
      </c>
      <c r="L1886" s="184">
        <v>27.4664</v>
      </c>
      <c r="M1886" s="184">
        <v>57.568100000000001</v>
      </c>
      <c r="N1886" s="184">
        <v>77.628600000000006</v>
      </c>
      <c r="O1886" s="184">
        <v>14.4224</v>
      </c>
      <c r="P1886" s="184">
        <v>16.942399999999999</v>
      </c>
      <c r="Q1886" s="184">
        <v>17.313199999999998</v>
      </c>
      <c r="R1886" s="184">
        <v>36.189300000000003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44438</v>
      </c>
      <c r="E1887" s="184">
        <v>80.33</v>
      </c>
      <c r="F1887" s="184">
        <v>1.6192</v>
      </c>
      <c r="G1887" s="184">
        <v>1.6192</v>
      </c>
      <c r="H1887" s="184">
        <v>4.0544000000000002</v>
      </c>
      <c r="I1887" s="184">
        <v>0.17460000000000001</v>
      </c>
      <c r="J1887" s="184">
        <v>-0.43380000000000002</v>
      </c>
      <c r="K1887" s="184">
        <v>10.815300000000001</v>
      </c>
      <c r="L1887" s="184">
        <v>26.7835</v>
      </c>
      <c r="M1887" s="184">
        <v>56.283999999999999</v>
      </c>
      <c r="N1887" s="184">
        <v>75.738399999999999</v>
      </c>
      <c r="O1887" s="184">
        <v>13.1791</v>
      </c>
      <c r="P1887" s="184">
        <v>15.6745</v>
      </c>
      <c r="Q1887" s="184">
        <v>16.7013</v>
      </c>
      <c r="R1887" s="184">
        <v>34.726199999999999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44438</v>
      </c>
      <c r="E1888" s="184">
        <v>18.5366</v>
      </c>
      <c r="F1888" s="184">
        <v>1.3317000000000001</v>
      </c>
      <c r="G1888" s="184">
        <v>1.3317000000000001</v>
      </c>
      <c r="H1888" s="184">
        <v>2.8593999999999999</v>
      </c>
      <c r="I1888" s="184">
        <v>1.0984</v>
      </c>
      <c r="J1888" s="184">
        <v>4.0861999999999998</v>
      </c>
      <c r="K1888" s="184">
        <v>12.022600000000001</v>
      </c>
      <c r="L1888" s="184">
        <v>18.896799999999999</v>
      </c>
      <c r="M1888" s="184">
        <v>30.099699999999999</v>
      </c>
      <c r="N1888" s="184">
        <v>44.751600000000003</v>
      </c>
      <c r="O1888" s="184">
        <v>10.738300000000001</v>
      </c>
      <c r="P1888" s="184">
        <v>10.6159</v>
      </c>
      <c r="Q1888" s="184">
        <v>10.865</v>
      </c>
      <c r="R1888" s="184">
        <v>26.040800000000001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44438</v>
      </c>
      <c r="E1889" s="184">
        <v>16.499600000000001</v>
      </c>
      <c r="F1889" s="184">
        <v>1.3165</v>
      </c>
      <c r="G1889" s="184">
        <v>1.3165</v>
      </c>
      <c r="H1889" s="184">
        <v>2.8237000000000001</v>
      </c>
      <c r="I1889" s="184">
        <v>1.0286999999999999</v>
      </c>
      <c r="J1889" s="184">
        <v>3.9266000000000001</v>
      </c>
      <c r="K1889" s="184">
        <v>11.506399999999999</v>
      </c>
      <c r="L1889" s="184">
        <v>17.820599999999999</v>
      </c>
      <c r="M1889" s="184">
        <v>27.613</v>
      </c>
      <c r="N1889" s="184">
        <v>41.345999999999997</v>
      </c>
      <c r="O1889" s="184">
        <v>8.7774999999999999</v>
      </c>
      <c r="P1889" s="184">
        <v>8.5593000000000004</v>
      </c>
      <c r="Q1889" s="184">
        <v>8.7288999999999994</v>
      </c>
      <c r="R1889" s="184">
        <v>23.556799999999999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44438</v>
      </c>
      <c r="E1890" s="184">
        <v>393.38996195053602</v>
      </c>
      <c r="F1890" s="184">
        <v>1.8369</v>
      </c>
      <c r="G1890" s="184">
        <v>1.8369</v>
      </c>
      <c r="H1890" s="184">
        <v>3.6433</v>
      </c>
      <c r="I1890" s="184">
        <v>0.88880000000000003</v>
      </c>
      <c r="J1890" s="184">
        <v>2.1206</v>
      </c>
      <c r="K1890" s="184">
        <v>10.3573</v>
      </c>
      <c r="L1890" s="184">
        <v>17.098299999999998</v>
      </c>
      <c r="M1890" s="184">
        <v>36.286299999999997</v>
      </c>
      <c r="N1890" s="184">
        <v>53.903399999999998</v>
      </c>
      <c r="O1890" s="184">
        <v>13.422800000000001</v>
      </c>
      <c r="P1890" s="184">
        <v>13.9824</v>
      </c>
      <c r="Q1890" s="184">
        <v>16.342400000000001</v>
      </c>
      <c r="R1890" s="184">
        <v>27.894500000000001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44438</v>
      </c>
      <c r="E1891" s="184">
        <v>52.834600000000002</v>
      </c>
      <c r="F1891" s="184">
        <v>1.8424</v>
      </c>
      <c r="G1891" s="184">
        <v>1.8424</v>
      </c>
      <c r="H1891" s="184">
        <v>3.6562000000000001</v>
      </c>
      <c r="I1891" s="184">
        <v>0.91390000000000005</v>
      </c>
      <c r="J1891" s="184">
        <v>2.1772</v>
      </c>
      <c r="K1891" s="184">
        <v>10.542299999999999</v>
      </c>
      <c r="L1891" s="184">
        <v>17.4846</v>
      </c>
      <c r="M1891" s="184">
        <v>36.957700000000003</v>
      </c>
      <c r="N1891" s="184">
        <v>54.9129</v>
      </c>
      <c r="O1891" s="184">
        <v>14.161899999999999</v>
      </c>
      <c r="P1891" s="184">
        <v>14.892200000000001</v>
      </c>
      <c r="Q1891" s="184">
        <v>16.105399999999999</v>
      </c>
      <c r="R1891" s="184">
        <v>28.728000000000002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44438</v>
      </c>
      <c r="E1892" s="184">
        <v>58.774000000000001</v>
      </c>
      <c r="F1892" s="184">
        <v>1.613</v>
      </c>
      <c r="G1892" s="184">
        <v>1.613</v>
      </c>
      <c r="H1892" s="184">
        <v>3.3189000000000002</v>
      </c>
      <c r="I1892" s="184">
        <v>1.0123</v>
      </c>
      <c r="J1892" s="184">
        <v>2.847</v>
      </c>
      <c r="K1892" s="184">
        <v>11.6952</v>
      </c>
      <c r="L1892" s="184">
        <v>22.412700000000001</v>
      </c>
      <c r="M1892" s="184">
        <v>41.049700000000001</v>
      </c>
      <c r="N1892" s="184">
        <v>55.056100000000001</v>
      </c>
      <c r="O1892" s="184">
        <v>13.9709</v>
      </c>
      <c r="P1892" s="184">
        <v>15.307700000000001</v>
      </c>
      <c r="Q1892" s="184">
        <v>19.804300000000001</v>
      </c>
      <c r="R1892" s="184">
        <v>29.258400000000002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44438</v>
      </c>
      <c r="E1893" s="184">
        <v>54.652999999999999</v>
      </c>
      <c r="F1893" s="184">
        <v>1.6044</v>
      </c>
      <c r="G1893" s="184">
        <v>1.6044</v>
      </c>
      <c r="H1893" s="184">
        <v>3.3001</v>
      </c>
      <c r="I1893" s="184">
        <v>0.97370000000000001</v>
      </c>
      <c r="J1893" s="184">
        <v>2.7621000000000002</v>
      </c>
      <c r="K1893" s="184">
        <v>11.414</v>
      </c>
      <c r="L1893" s="184">
        <v>21.813800000000001</v>
      </c>
      <c r="M1893" s="184">
        <v>40.035400000000003</v>
      </c>
      <c r="N1893" s="184">
        <v>53.571399999999997</v>
      </c>
      <c r="O1893" s="184">
        <v>12.8697</v>
      </c>
      <c r="P1893" s="184">
        <v>14.2537</v>
      </c>
      <c r="Q1893" s="184">
        <v>15.696</v>
      </c>
      <c r="R1893" s="184">
        <v>28.013400000000001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44438</v>
      </c>
      <c r="E1894" s="184">
        <v>116.31100000000001</v>
      </c>
      <c r="F1894" s="184">
        <v>1.8250999999999999</v>
      </c>
      <c r="G1894" s="184">
        <v>1.8250999999999999</v>
      </c>
      <c r="H1894" s="184">
        <v>3.9377</v>
      </c>
      <c r="I1894" s="184">
        <v>1.0944</v>
      </c>
      <c r="J1894" s="184">
        <v>2.5337000000000001</v>
      </c>
      <c r="K1894" s="184">
        <v>12.078799999999999</v>
      </c>
      <c r="L1894" s="184">
        <v>21.750299999999999</v>
      </c>
      <c r="M1894" s="184">
        <v>42.836100000000002</v>
      </c>
      <c r="N1894" s="184">
        <v>57.052199999999999</v>
      </c>
      <c r="O1894" s="184">
        <v>15.364599999999999</v>
      </c>
      <c r="P1894" s="184">
        <v>14.769500000000001</v>
      </c>
      <c r="Q1894" s="184">
        <v>16.311800000000002</v>
      </c>
      <c r="R1894" s="184">
        <v>30.5396</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44438</v>
      </c>
      <c r="E1895" s="184">
        <v>123.8682</v>
      </c>
      <c r="F1895" s="184">
        <v>1.8298000000000001</v>
      </c>
      <c r="G1895" s="184">
        <v>1.8298000000000001</v>
      </c>
      <c r="H1895" s="184">
        <v>3.9491000000000001</v>
      </c>
      <c r="I1895" s="184">
        <v>1.1169</v>
      </c>
      <c r="J1895" s="184">
        <v>2.5844</v>
      </c>
      <c r="K1895" s="184">
        <v>12.2493</v>
      </c>
      <c r="L1895" s="184">
        <v>22.1328</v>
      </c>
      <c r="M1895" s="184">
        <v>43.514499999999998</v>
      </c>
      <c r="N1895" s="184">
        <v>58.037300000000002</v>
      </c>
      <c r="O1895" s="184">
        <v>16.102699999999999</v>
      </c>
      <c r="P1895" s="184">
        <v>15.577199999999999</v>
      </c>
      <c r="Q1895" s="184">
        <v>15.9612</v>
      </c>
      <c r="R1895" s="184">
        <v>31.380199999999999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44438</v>
      </c>
      <c r="E1896" s="184">
        <v>76.319999999999993</v>
      </c>
      <c r="F1896" s="184">
        <v>1.2202</v>
      </c>
      <c r="G1896" s="184">
        <v>1.2202</v>
      </c>
      <c r="H1896" s="184">
        <v>2.1960000000000002</v>
      </c>
      <c r="I1896" s="184">
        <v>0.60640000000000005</v>
      </c>
      <c r="J1896" s="184">
        <v>3.1351</v>
      </c>
      <c r="K1896" s="184">
        <v>6.8159999999999998</v>
      </c>
      <c r="L1896" s="184">
        <v>16.146699999999999</v>
      </c>
      <c r="M1896" s="184">
        <v>32.385100000000001</v>
      </c>
      <c r="N1896" s="184">
        <v>50.800199999999997</v>
      </c>
      <c r="O1896" s="184">
        <v>11.312200000000001</v>
      </c>
      <c r="P1896" s="184">
        <v>10.8095</v>
      </c>
      <c r="Q1896" s="184">
        <v>14.0329</v>
      </c>
      <c r="R1896" s="184">
        <v>21.5609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44438</v>
      </c>
      <c r="E1897" s="184">
        <v>75.13</v>
      </c>
      <c r="F1897" s="184">
        <v>1.2123999999999999</v>
      </c>
      <c r="G1897" s="184">
        <v>1.2123999999999999</v>
      </c>
      <c r="H1897" s="184">
        <v>2.1899000000000002</v>
      </c>
      <c r="I1897" s="184">
        <v>0.58909999999999996</v>
      </c>
      <c r="J1897" s="184">
        <v>3.1013999999999999</v>
      </c>
      <c r="K1897" s="184">
        <v>6.6883999999999997</v>
      </c>
      <c r="L1897" s="184">
        <v>15.852</v>
      </c>
      <c r="M1897" s="184">
        <v>31.8996</v>
      </c>
      <c r="N1897" s="184">
        <v>50.049900000000001</v>
      </c>
      <c r="O1897" s="184">
        <v>10.818</v>
      </c>
      <c r="P1897" s="184">
        <v>10.4282</v>
      </c>
      <c r="Q1897" s="184">
        <v>13.7141</v>
      </c>
      <c r="R1897" s="184">
        <v>20.962299999999999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44438</v>
      </c>
      <c r="E1898" s="184">
        <v>188.45740000000001</v>
      </c>
      <c r="F1898" s="184">
        <v>1.0774999999999999</v>
      </c>
      <c r="G1898" s="184">
        <v>1.0774999999999999</v>
      </c>
      <c r="H1898" s="184">
        <v>2.8934000000000002</v>
      </c>
      <c r="I1898" s="184">
        <v>1.6162000000000001</v>
      </c>
      <c r="J1898" s="184">
        <v>4.8550000000000004</v>
      </c>
      <c r="K1898" s="184">
        <v>9.8358000000000008</v>
      </c>
      <c r="L1898" s="184">
        <v>15.5778</v>
      </c>
      <c r="M1898" s="184">
        <v>28.234500000000001</v>
      </c>
      <c r="N1898" s="184">
        <v>40.970700000000001</v>
      </c>
      <c r="O1898" s="184">
        <v>9.3152000000000008</v>
      </c>
      <c r="P1898" s="184">
        <v>12.769399999999999</v>
      </c>
      <c r="Q1898" s="184">
        <v>18.637799999999999</v>
      </c>
      <c r="R1898" s="184">
        <v>21.360800000000001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44438</v>
      </c>
      <c r="E1899" s="184">
        <v>204.1636</v>
      </c>
      <c r="F1899" s="184">
        <v>1.0867</v>
      </c>
      <c r="G1899" s="184">
        <v>1.0867</v>
      </c>
      <c r="H1899" s="184">
        <v>2.9142000000000001</v>
      </c>
      <c r="I1899" s="184">
        <v>1.6619999999999999</v>
      </c>
      <c r="J1899" s="184">
        <v>4.9527000000000001</v>
      </c>
      <c r="K1899" s="184">
        <v>10.143800000000001</v>
      </c>
      <c r="L1899" s="184">
        <v>16.217099999999999</v>
      </c>
      <c r="M1899" s="184">
        <v>29.328099999999999</v>
      </c>
      <c r="N1899" s="184">
        <v>42.593000000000004</v>
      </c>
      <c r="O1899" s="184">
        <v>10.795299999999999</v>
      </c>
      <c r="P1899" s="184">
        <v>14.101100000000001</v>
      </c>
      <c r="Q1899" s="184">
        <v>17.430599999999998</v>
      </c>
      <c r="R1899" s="184">
        <v>22.9328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44438</v>
      </c>
      <c r="E1904" s="184">
        <v>368.91750000000002</v>
      </c>
      <c r="F1904" s="184">
        <v>1.5061</v>
      </c>
      <c r="G1904" s="184">
        <v>1.5061</v>
      </c>
      <c r="H1904" s="184">
        <v>2.5552000000000001</v>
      </c>
      <c r="I1904" s="184">
        <v>0.25779999999999997</v>
      </c>
      <c r="J1904" s="184">
        <v>1.8749</v>
      </c>
      <c r="K1904" s="184">
        <v>8.9288000000000007</v>
      </c>
      <c r="L1904" s="184">
        <v>15.480499999999999</v>
      </c>
      <c r="M1904" s="184">
        <v>45.717799999999997</v>
      </c>
      <c r="N1904" s="184">
        <v>62.943100000000001</v>
      </c>
      <c r="O1904" s="184">
        <v>10.629300000000001</v>
      </c>
      <c r="P1904" s="184">
        <v>12.170400000000001</v>
      </c>
      <c r="Q1904" s="184">
        <v>17.3916</v>
      </c>
      <c r="R1904" s="184">
        <v>28.480599999999999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44438</v>
      </c>
      <c r="E1905" s="184">
        <v>393.83120000000002</v>
      </c>
      <c r="F1905" s="184">
        <v>1.5127999999999999</v>
      </c>
      <c r="G1905" s="184">
        <v>1.5127999999999999</v>
      </c>
      <c r="H1905" s="184">
        <v>2.5710000000000002</v>
      </c>
      <c r="I1905" s="184">
        <v>0.2888</v>
      </c>
      <c r="J1905" s="184">
        <v>1.9435</v>
      </c>
      <c r="K1905" s="184">
        <v>9.1662999999999997</v>
      </c>
      <c r="L1905" s="184">
        <v>15.981</v>
      </c>
      <c r="M1905" s="184">
        <v>46.6875</v>
      </c>
      <c r="N1905" s="184">
        <v>64.411600000000007</v>
      </c>
      <c r="O1905" s="184">
        <v>11.6104</v>
      </c>
      <c r="P1905" s="184">
        <v>13.1112</v>
      </c>
      <c r="Q1905" s="184">
        <v>14.0627</v>
      </c>
      <c r="R1905" s="184">
        <v>29.687799999999999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44438</v>
      </c>
      <c r="E1906" s="184">
        <v>16.28</v>
      </c>
      <c r="F1906" s="184">
        <v>1.2438</v>
      </c>
      <c r="G1906" s="184">
        <v>1.2438</v>
      </c>
      <c r="H1906" s="184">
        <v>2.7778</v>
      </c>
      <c r="I1906" s="184">
        <v>0.86739999999999995</v>
      </c>
      <c r="J1906" s="184">
        <v>3.8264999999999998</v>
      </c>
      <c r="K1906" s="184">
        <v>11.5068</v>
      </c>
      <c r="L1906" s="184">
        <v>16.870100000000001</v>
      </c>
      <c r="M1906" s="184">
        <v>36.691899999999997</v>
      </c>
      <c r="N1906" s="184">
        <v>46.402900000000002</v>
      </c>
      <c r="O1906" s="184"/>
      <c r="P1906" s="184"/>
      <c r="Q1906" s="184">
        <v>19.489899999999999</v>
      </c>
      <c r="R1906" s="184">
        <v>28.582000000000001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44438</v>
      </c>
      <c r="E1907" s="184">
        <v>15.94</v>
      </c>
      <c r="F1907" s="184">
        <v>1.2706</v>
      </c>
      <c r="G1907" s="184">
        <v>1.2706</v>
      </c>
      <c r="H1907" s="184">
        <v>2.7724000000000002</v>
      </c>
      <c r="I1907" s="184">
        <v>0.8861</v>
      </c>
      <c r="J1907" s="184">
        <v>3.7759999999999998</v>
      </c>
      <c r="K1907" s="184">
        <v>11.312799999999999</v>
      </c>
      <c r="L1907" s="184">
        <v>16.520499999999998</v>
      </c>
      <c r="M1907" s="184">
        <v>36.006799999999998</v>
      </c>
      <c r="N1907" s="184">
        <v>45.305399999999999</v>
      </c>
      <c r="O1907" s="184"/>
      <c r="P1907" s="184"/>
      <c r="Q1907" s="184">
        <v>18.571999999999999</v>
      </c>
      <c r="R1907" s="184">
        <v>27.688400000000001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44438</v>
      </c>
      <c r="E1908" s="184">
        <v>103.78700000000001</v>
      </c>
      <c r="F1908" s="184">
        <v>1.5789</v>
      </c>
      <c r="G1908" s="184">
        <v>1.5789</v>
      </c>
      <c r="H1908" s="184">
        <v>3.1516000000000002</v>
      </c>
      <c r="I1908" s="184">
        <v>1.5430999999999999</v>
      </c>
      <c r="J1908" s="184">
        <v>3.7768000000000002</v>
      </c>
      <c r="K1908" s="184">
        <v>11.726599999999999</v>
      </c>
      <c r="L1908" s="184">
        <v>19.365400000000001</v>
      </c>
      <c r="M1908" s="184">
        <v>36.570999999999998</v>
      </c>
      <c r="N1908" s="184">
        <v>52.262700000000002</v>
      </c>
      <c r="O1908" s="184">
        <v>15.7944</v>
      </c>
      <c r="P1908" s="184">
        <v>15.067399999999999</v>
      </c>
      <c r="Q1908" s="184">
        <v>14.398899999999999</v>
      </c>
      <c r="R1908" s="184">
        <v>30.627199999999998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44438</v>
      </c>
      <c r="E1909" s="184">
        <v>97.491600000000005</v>
      </c>
      <c r="F1909" s="184">
        <v>1.5733999999999999</v>
      </c>
      <c r="G1909" s="184">
        <v>1.5733999999999999</v>
      </c>
      <c r="H1909" s="184">
        <v>3.1377000000000002</v>
      </c>
      <c r="I1909" s="184">
        <v>1.5161</v>
      </c>
      <c r="J1909" s="184">
        <v>3.7126000000000001</v>
      </c>
      <c r="K1909" s="184">
        <v>11.5259</v>
      </c>
      <c r="L1909" s="184">
        <v>18.9405</v>
      </c>
      <c r="M1909" s="184">
        <v>35.857999999999997</v>
      </c>
      <c r="N1909" s="184">
        <v>51.219200000000001</v>
      </c>
      <c r="O1909" s="184">
        <v>15.020099999999999</v>
      </c>
      <c r="P1909" s="184">
        <v>14.2592</v>
      </c>
      <c r="Q1909" s="184">
        <v>15.169600000000001</v>
      </c>
      <c r="R1909" s="184">
        <v>29.7714</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1.4472633333333331</v>
      </c>
      <c r="G1910" s="186">
        <v>1.4472633333333331</v>
      </c>
      <c r="H1910" s="186">
        <v>3.1508333333333325</v>
      </c>
      <c r="I1910" s="186">
        <v>0.9481099999999999</v>
      </c>
      <c r="J1910" s="186">
        <v>2.6929966666666658</v>
      </c>
      <c r="K1910" s="186">
        <v>10.117553333333332</v>
      </c>
      <c r="L1910" s="186">
        <v>19.215146666666669</v>
      </c>
      <c r="M1910" s="186">
        <v>38.679421428571423</v>
      </c>
      <c r="N1910" s="186">
        <v>53.115432142857152</v>
      </c>
      <c r="O1910" s="186">
        <v>12.451496153846154</v>
      </c>
      <c r="P1910" s="186">
        <v>13.157112500000002</v>
      </c>
      <c r="Q1910" s="186">
        <v>17.095146666666668</v>
      </c>
      <c r="R1910" s="186">
        <v>27.516378571428572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1.5627</v>
      </c>
      <c r="G1911" s="186">
        <v>1.5627</v>
      </c>
      <c r="H1911" s="186">
        <v>3.1526500000000004</v>
      </c>
      <c r="I1911" s="186">
        <v>0.99299999999999999</v>
      </c>
      <c r="J1911" s="186">
        <v>2.9858500000000001</v>
      </c>
      <c r="K1911" s="186">
        <v>10.4498</v>
      </c>
      <c r="L1911" s="186">
        <v>18.832549999999998</v>
      </c>
      <c r="M1911" s="186">
        <v>37.479349999999997</v>
      </c>
      <c r="N1911" s="186">
        <v>51.237899999999996</v>
      </c>
      <c r="O1911" s="186">
        <v>13.0244</v>
      </c>
      <c r="P1911" s="186">
        <v>13.818300000000001</v>
      </c>
      <c r="Q1911" s="186">
        <v>16.327100000000002</v>
      </c>
      <c r="R1911" s="186">
        <v>27.953949999999999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44438</v>
      </c>
      <c r="C8" s="65">
        <f>VLOOKUP($A8,'Return Data'!$B$7:$R$2843,4,0)</f>
        <v>29.880800000000001</v>
      </c>
      <c r="D8" s="65">
        <f>VLOOKUP($A8,'Return Data'!$B$7:$R$2843,10,0)</f>
        <v>10.4696</v>
      </c>
      <c r="E8" s="66">
        <f t="shared" ref="E8:E16" si="0">RANK(D8,D$8:D$16,0)</f>
        <v>1</v>
      </c>
      <c r="F8" s="65">
        <f>VLOOKUP($A8,'Return Data'!$B$7:$R$2843,11,0)</f>
        <v>17.262799999999999</v>
      </c>
      <c r="G8" s="66">
        <f t="shared" ref="G8:G16" si="1">RANK(F8,F$8:F$16,0)</f>
        <v>2</v>
      </c>
      <c r="H8" s="65">
        <f>VLOOKUP($A8,'Return Data'!$B$7:$R$2843,12,0)</f>
        <v>24.118099999999998</v>
      </c>
      <c r="I8" s="66">
        <f t="shared" ref="I8:I16" si="2">RANK(H8,H$8:H$16,0)</f>
        <v>4</v>
      </c>
      <c r="J8" s="65">
        <f>VLOOKUP($A8,'Return Data'!$B$7:$R$2843,13,0)</f>
        <v>35.551299999999998</v>
      </c>
      <c r="K8" s="66">
        <f t="shared" ref="K8:K16" si="3">RANK(J8,J$8:J$16,0)</f>
        <v>3</v>
      </c>
      <c r="L8" s="65">
        <f>VLOOKUP($A8,'Return Data'!$B$7:$R$2843,17,0)</f>
        <v>23.093399999999999</v>
      </c>
      <c r="M8" s="66">
        <f t="shared" ref="M8:M14" si="4">RANK(L8,L$8:L$16,0)</f>
        <v>2</v>
      </c>
      <c r="N8" s="65">
        <f>VLOOKUP($A8,'Return Data'!$B$7:$R$2843,14,0)</f>
        <v>15.150700000000001</v>
      </c>
      <c r="O8" s="66">
        <f t="shared" ref="O8:O14" si="5">RANK(N8,N$8:N$16,0)</f>
        <v>2</v>
      </c>
      <c r="P8" s="65">
        <f>VLOOKUP($A8,'Return Data'!$B$7:$R$2843,15,0)</f>
        <v>12.292199999999999</v>
      </c>
      <c r="Q8" s="66">
        <f t="shared" ref="Q8:Q14" si="6">RANK(P8,P$8:P$16,0)</f>
        <v>3</v>
      </c>
      <c r="R8" s="65">
        <f>VLOOKUP($A8,'Return Data'!$B$7:$R$2843,16,0)</f>
        <v>10.4359</v>
      </c>
      <c r="S8" s="67">
        <f t="shared" ref="S8:S16" si="7">RANK(R8,R$8:R$16,0)</f>
        <v>4</v>
      </c>
    </row>
    <row r="9" spans="1:20" x14ac:dyDescent="0.3">
      <c r="A9" s="63" t="s">
        <v>1244</v>
      </c>
      <c r="B9" s="64">
        <f>VLOOKUP($A9,'Return Data'!$B$7:$R$2843,3,0)</f>
        <v>44438</v>
      </c>
      <c r="C9" s="65">
        <f>VLOOKUP($A9,'Return Data'!$B$7:$R$2843,4,0)</f>
        <v>46.423000000000002</v>
      </c>
      <c r="D9" s="65">
        <f>VLOOKUP($A9,'Return Data'!$B$7:$R$2843,10,0)</f>
        <v>7.5278999999999998</v>
      </c>
      <c r="E9" s="66">
        <f t="shared" si="0"/>
        <v>3</v>
      </c>
      <c r="F9" s="65">
        <f>VLOOKUP($A9,'Return Data'!$B$7:$R$2843,11,0)</f>
        <v>13.759600000000001</v>
      </c>
      <c r="G9" s="66">
        <f t="shared" si="1"/>
        <v>4</v>
      </c>
      <c r="H9" s="65">
        <f>VLOOKUP($A9,'Return Data'!$B$7:$R$2843,12,0)</f>
        <v>23.488399999999999</v>
      </c>
      <c r="I9" s="66">
        <f t="shared" si="2"/>
        <v>5</v>
      </c>
      <c r="J9" s="65">
        <f>VLOOKUP($A9,'Return Data'!$B$7:$R$2843,13,0)</f>
        <v>28.691800000000001</v>
      </c>
      <c r="K9" s="66">
        <f t="shared" si="3"/>
        <v>6</v>
      </c>
      <c r="L9" s="65">
        <f>VLOOKUP($A9,'Return Data'!$B$7:$R$2843,17,0)</f>
        <v>21.954799999999999</v>
      </c>
      <c r="M9" s="66">
        <f t="shared" si="4"/>
        <v>3</v>
      </c>
      <c r="N9" s="65">
        <f>VLOOKUP($A9,'Return Data'!$B$7:$R$2843,14,0)</f>
        <v>12.847899999999999</v>
      </c>
      <c r="O9" s="66">
        <f t="shared" si="5"/>
        <v>4</v>
      </c>
      <c r="P9" s="65">
        <f>VLOOKUP($A9,'Return Data'!$B$7:$R$2843,15,0)</f>
        <v>10.9533</v>
      </c>
      <c r="Q9" s="66">
        <f t="shared" si="6"/>
        <v>4</v>
      </c>
      <c r="R9" s="65">
        <f>VLOOKUP($A9,'Return Data'!$B$7:$R$2843,16,0)</f>
        <v>10.0398</v>
      </c>
      <c r="S9" s="67">
        <f t="shared" si="7"/>
        <v>6</v>
      </c>
    </row>
    <row r="10" spans="1:20" x14ac:dyDescent="0.3">
      <c r="A10" s="63" t="s">
        <v>1246</v>
      </c>
      <c r="B10" s="64">
        <f>VLOOKUP($A10,'Return Data'!$B$7:$R$2843,3,0)</f>
        <v>44438</v>
      </c>
      <c r="C10" s="65">
        <f>VLOOKUP($A10,'Return Data'!$B$7:$R$2843,4,0)</f>
        <v>382.08760000000001</v>
      </c>
      <c r="D10" s="65">
        <f>VLOOKUP($A10,'Return Data'!$B$7:$R$2843,10,0)</f>
        <v>7.0533999999999999</v>
      </c>
      <c r="E10" s="66">
        <f t="shared" si="0"/>
        <v>6</v>
      </c>
      <c r="F10" s="65">
        <f>VLOOKUP($A10,'Return Data'!$B$7:$R$2843,11,0)</f>
        <v>14.0701</v>
      </c>
      <c r="G10" s="66">
        <f t="shared" si="1"/>
        <v>3</v>
      </c>
      <c r="H10" s="65">
        <f>VLOOKUP($A10,'Return Data'!$B$7:$R$2843,12,0)</f>
        <v>36.1173</v>
      </c>
      <c r="I10" s="66">
        <f t="shared" si="2"/>
        <v>2</v>
      </c>
      <c r="J10" s="65">
        <f>VLOOKUP($A10,'Return Data'!$B$7:$R$2843,13,0)</f>
        <v>38.202800000000003</v>
      </c>
      <c r="K10" s="66">
        <f t="shared" si="3"/>
        <v>2</v>
      </c>
      <c r="L10" s="65">
        <f>VLOOKUP($A10,'Return Data'!$B$7:$R$2843,17,0)</f>
        <v>21.5246</v>
      </c>
      <c r="M10" s="66">
        <f t="shared" si="4"/>
        <v>4</v>
      </c>
      <c r="N10" s="65">
        <f>VLOOKUP($A10,'Return Data'!$B$7:$R$2843,14,0)</f>
        <v>13.2857</v>
      </c>
      <c r="O10" s="66">
        <f t="shared" si="5"/>
        <v>3</v>
      </c>
      <c r="P10" s="65">
        <f>VLOOKUP($A10,'Return Data'!$B$7:$R$2843,15,0)</f>
        <v>12.8782</v>
      </c>
      <c r="Q10" s="66">
        <f t="shared" si="6"/>
        <v>2</v>
      </c>
      <c r="R10" s="65">
        <f>VLOOKUP($A10,'Return Data'!$B$7:$R$2843,16,0)</f>
        <v>21.328199999999999</v>
      </c>
      <c r="S10" s="67">
        <f t="shared" si="7"/>
        <v>2</v>
      </c>
    </row>
    <row r="11" spans="1:20" x14ac:dyDescent="0.3">
      <c r="A11" s="63" t="s">
        <v>2023</v>
      </c>
      <c r="B11" s="64">
        <f>VLOOKUP($A11,'Return Data'!$B$7:$R$2843,3,0)</f>
        <v>44438</v>
      </c>
      <c r="C11" s="65">
        <f>VLOOKUP($A11,'Return Data'!$B$7:$R$2843,4,0)</f>
        <v>24.4025</v>
      </c>
      <c r="D11" s="65">
        <f>VLOOKUP($A11,'Return Data'!$B$7:$R$2843,10,0)</f>
        <v>7.2972000000000001</v>
      </c>
      <c r="E11" s="66">
        <f t="shared" si="0"/>
        <v>4</v>
      </c>
      <c r="F11" s="65">
        <f>VLOOKUP($A11,'Return Data'!$B$7:$R$2843,11,0)</f>
        <v>12.790699999999999</v>
      </c>
      <c r="G11" s="66">
        <f t="shared" si="1"/>
        <v>6</v>
      </c>
      <c r="H11" s="65">
        <f>VLOOKUP($A11,'Return Data'!$B$7:$R$2843,12,0)</f>
        <v>19.4983</v>
      </c>
      <c r="I11" s="66">
        <f t="shared" si="2"/>
        <v>6</v>
      </c>
      <c r="J11" s="65">
        <f>VLOOKUP($A11,'Return Data'!$B$7:$R$2843,13,0)</f>
        <v>28.7636</v>
      </c>
      <c r="K11" s="66">
        <f t="shared" si="3"/>
        <v>5</v>
      </c>
      <c r="L11" s="65">
        <f>VLOOKUP($A11,'Return Data'!$B$7:$R$2843,17,0)</f>
        <v>17.411999999999999</v>
      </c>
      <c r="M11" s="66">
        <f t="shared" si="4"/>
        <v>5</v>
      </c>
      <c r="N11" s="65">
        <f>VLOOKUP($A11,'Return Data'!$B$7:$R$2843,14,0)</f>
        <v>11.854799999999999</v>
      </c>
      <c r="O11" s="66">
        <f t="shared" si="5"/>
        <v>5</v>
      </c>
      <c r="P11" s="65">
        <f>VLOOKUP($A11,'Return Data'!$B$7:$R$2843,15,0)</f>
        <v>8.9632000000000005</v>
      </c>
      <c r="Q11" s="66">
        <f t="shared" si="6"/>
        <v>6</v>
      </c>
      <c r="R11" s="65">
        <f>VLOOKUP($A11,'Return Data'!$B$7:$R$2843,16,0)</f>
        <v>8.9466999999999999</v>
      </c>
      <c r="S11" s="67">
        <f t="shared" si="7"/>
        <v>8</v>
      </c>
    </row>
    <row r="12" spans="1:20" x14ac:dyDescent="0.3">
      <c r="A12" s="63" t="s">
        <v>1248</v>
      </c>
      <c r="B12" s="64">
        <f>VLOOKUP($A12,'Return Data'!$B$7:$R$2843,3,0)</f>
        <v>44438</v>
      </c>
      <c r="C12" s="65">
        <f>VLOOKUP($A12,'Return Data'!$B$7:$R$2843,4,0)</f>
        <v>71.0154</v>
      </c>
      <c r="D12" s="65">
        <f>VLOOKUP($A12,'Return Data'!$B$7:$R$2843,10,0)</f>
        <v>5.3463000000000003</v>
      </c>
      <c r="E12" s="66">
        <f t="shared" si="0"/>
        <v>8</v>
      </c>
      <c r="F12" s="65">
        <f>VLOOKUP($A12,'Return Data'!$B$7:$R$2843,11,0)</f>
        <v>35.581699999999998</v>
      </c>
      <c r="G12" s="66">
        <f t="shared" si="1"/>
        <v>1</v>
      </c>
      <c r="H12" s="65">
        <f>VLOOKUP($A12,'Return Data'!$B$7:$R$2843,12,0)</f>
        <v>46.420200000000001</v>
      </c>
      <c r="I12" s="66">
        <f t="shared" si="2"/>
        <v>1</v>
      </c>
      <c r="J12" s="65">
        <f>VLOOKUP($A12,'Return Data'!$B$7:$R$2843,13,0)</f>
        <v>55.618499999999997</v>
      </c>
      <c r="K12" s="66">
        <f t="shared" si="3"/>
        <v>1</v>
      </c>
      <c r="L12" s="65">
        <f>VLOOKUP($A12,'Return Data'!$B$7:$R$2843,17,0)</f>
        <v>36.650199999999998</v>
      </c>
      <c r="M12" s="66">
        <f t="shared" si="4"/>
        <v>1</v>
      </c>
      <c r="N12" s="65">
        <f>VLOOKUP($A12,'Return Data'!$B$7:$R$2843,14,0)</f>
        <v>26.880400000000002</v>
      </c>
      <c r="O12" s="66">
        <f t="shared" si="5"/>
        <v>1</v>
      </c>
      <c r="P12" s="65">
        <f>VLOOKUP($A12,'Return Data'!$B$7:$R$2843,15,0)</f>
        <v>16.930199999999999</v>
      </c>
      <c r="Q12" s="66">
        <f t="shared" si="6"/>
        <v>1</v>
      </c>
      <c r="R12" s="65">
        <f>VLOOKUP($A12,'Return Data'!$B$7:$R$2843,16,0)</f>
        <v>10.055099999999999</v>
      </c>
      <c r="S12" s="67">
        <f t="shared" si="7"/>
        <v>5</v>
      </c>
    </row>
    <row r="13" spans="1:20" x14ac:dyDescent="0.3">
      <c r="A13" s="63" t="s">
        <v>1604</v>
      </c>
      <c r="B13" s="64">
        <f>VLOOKUP($A13,'Return Data'!$B$7:$R$2843,3,0)</f>
        <v>44438</v>
      </c>
      <c r="C13" s="65">
        <f>VLOOKUP($A13,'Return Data'!$B$7:$R$2843,4,0)</f>
        <v>23.060199999999998</v>
      </c>
      <c r="D13" s="65">
        <f>VLOOKUP($A13,'Return Data'!$B$7:$R$2843,10,0)</f>
        <v>8.6692</v>
      </c>
      <c r="E13" s="66">
        <f t="shared" si="0"/>
        <v>2</v>
      </c>
      <c r="F13" s="65">
        <f>VLOOKUP($A13,'Return Data'!$B$7:$R$2843,11,0)</f>
        <v>10.6783</v>
      </c>
      <c r="G13" s="66">
        <f t="shared" si="1"/>
        <v>7</v>
      </c>
      <c r="H13" s="65">
        <f>VLOOKUP($A13,'Return Data'!$B$7:$R$2843,12,0)</f>
        <v>11.2203</v>
      </c>
      <c r="I13" s="66">
        <f t="shared" si="2"/>
        <v>9</v>
      </c>
      <c r="J13" s="65">
        <f>VLOOKUP($A13,'Return Data'!$B$7:$R$2843,13,0)</f>
        <v>12.1013</v>
      </c>
      <c r="K13" s="66">
        <f t="shared" si="3"/>
        <v>9</v>
      </c>
      <c r="L13" s="65">
        <f>VLOOKUP($A13,'Return Data'!$B$7:$R$2843,17,0)</f>
        <v>11.0297</v>
      </c>
      <c r="M13" s="66">
        <f t="shared" si="4"/>
        <v>8</v>
      </c>
      <c r="N13" s="65">
        <f>VLOOKUP($A13,'Return Data'!$B$7:$R$2843,14,0)</f>
        <v>9.2500999999999998</v>
      </c>
      <c r="O13" s="66">
        <f t="shared" si="5"/>
        <v>7</v>
      </c>
      <c r="P13" s="65">
        <f>VLOOKUP($A13,'Return Data'!$B$7:$R$2843,15,0)</f>
        <v>8.3222000000000005</v>
      </c>
      <c r="Q13" s="66">
        <f t="shared" si="6"/>
        <v>7</v>
      </c>
      <c r="R13" s="65">
        <f>VLOOKUP($A13,'Return Data'!$B$7:$R$2843,16,0)</f>
        <v>9.5129999999999999</v>
      </c>
      <c r="S13" s="67">
        <f t="shared" si="7"/>
        <v>7</v>
      </c>
    </row>
    <row r="14" spans="1:20" x14ac:dyDescent="0.3">
      <c r="A14" s="63" t="s">
        <v>1251</v>
      </c>
      <c r="B14" s="64">
        <f>VLOOKUP($A14,'Return Data'!$B$7:$R$2843,3,0)</f>
        <v>44438</v>
      </c>
      <c r="C14" s="65">
        <f>VLOOKUP($A14,'Return Data'!$B$7:$R$2843,4,0)</f>
        <v>36.307299999999998</v>
      </c>
      <c r="D14" s="65">
        <f>VLOOKUP($A14,'Return Data'!$B$7:$R$2843,10,0)</f>
        <v>4.0603999999999996</v>
      </c>
      <c r="E14" s="66">
        <f t="shared" si="0"/>
        <v>9</v>
      </c>
      <c r="F14" s="65">
        <f>VLOOKUP($A14,'Return Data'!$B$7:$R$2843,11,0)</f>
        <v>9.7119</v>
      </c>
      <c r="G14" s="66">
        <f t="shared" si="1"/>
        <v>8</v>
      </c>
      <c r="H14" s="65">
        <f>VLOOKUP($A14,'Return Data'!$B$7:$R$2843,12,0)</f>
        <v>14.9755</v>
      </c>
      <c r="I14" s="66">
        <f t="shared" si="2"/>
        <v>7</v>
      </c>
      <c r="J14" s="65">
        <f>VLOOKUP($A14,'Return Data'!$B$7:$R$2843,13,0)</f>
        <v>18.023800000000001</v>
      </c>
      <c r="K14" s="66">
        <f t="shared" si="3"/>
        <v>8</v>
      </c>
      <c r="L14" s="65">
        <f>VLOOKUP($A14,'Return Data'!$B$7:$R$2843,17,0)</f>
        <v>14.2798</v>
      </c>
      <c r="M14" s="66">
        <f t="shared" si="4"/>
        <v>6</v>
      </c>
      <c r="N14" s="65">
        <f>VLOOKUP($A14,'Return Data'!$B$7:$R$2843,14,0)</f>
        <v>11.781499999999999</v>
      </c>
      <c r="O14" s="66">
        <f t="shared" si="5"/>
        <v>6</v>
      </c>
      <c r="P14" s="65">
        <f>VLOOKUP($A14,'Return Data'!$B$7:$R$2843,15,0)</f>
        <v>9.4320000000000004</v>
      </c>
      <c r="Q14" s="66">
        <f t="shared" si="6"/>
        <v>5</v>
      </c>
      <c r="R14" s="65">
        <f>VLOOKUP($A14,'Return Data'!$B$7:$R$2843,16,0)</f>
        <v>8.5263000000000009</v>
      </c>
      <c r="S14" s="67">
        <f t="shared" si="7"/>
        <v>9</v>
      </c>
    </row>
    <row r="15" spans="1:20" x14ac:dyDescent="0.3">
      <c r="A15" s="63" t="s">
        <v>1253</v>
      </c>
      <c r="B15" s="64">
        <f>VLOOKUP($A15,'Return Data'!$B$7:$R$2843,3,0)</f>
        <v>44438</v>
      </c>
      <c r="C15" s="65">
        <f>VLOOKUP($A15,'Return Data'!$B$7:$R$2843,4,0)</f>
        <v>14.8492</v>
      </c>
      <c r="D15" s="65">
        <f>VLOOKUP($A15,'Return Data'!$B$7:$R$2843,10,0)</f>
        <v>7.2043999999999997</v>
      </c>
      <c r="E15" s="66">
        <f t="shared" si="0"/>
        <v>5</v>
      </c>
      <c r="F15" s="65">
        <f>VLOOKUP($A15,'Return Data'!$B$7:$R$2843,11,0)</f>
        <v>12.932</v>
      </c>
      <c r="G15" s="66">
        <f t="shared" si="1"/>
        <v>5</v>
      </c>
      <c r="H15" s="65">
        <f>VLOOKUP($A15,'Return Data'!$B$7:$R$2843,12,0)</f>
        <v>25.883400000000002</v>
      </c>
      <c r="I15" s="66">
        <f t="shared" si="2"/>
        <v>3</v>
      </c>
      <c r="J15" s="65">
        <f>VLOOKUP($A15,'Return Data'!$B$7:$R$2843,13,0)</f>
        <v>34.513399999999997</v>
      </c>
      <c r="K15" s="66">
        <f t="shared" si="3"/>
        <v>4</v>
      </c>
      <c r="L15" s="65"/>
      <c r="M15" s="66"/>
      <c r="N15" s="65"/>
      <c r="O15" s="66"/>
      <c r="P15" s="65"/>
      <c r="Q15" s="66"/>
      <c r="R15" s="65">
        <f>VLOOKUP($A15,'Return Data'!$B$7:$R$2843,16,0)</f>
        <v>30.378299999999999</v>
      </c>
      <c r="S15" s="67">
        <f t="shared" si="7"/>
        <v>1</v>
      </c>
    </row>
    <row r="16" spans="1:20" x14ac:dyDescent="0.3">
      <c r="A16" s="63" t="s">
        <v>1255</v>
      </c>
      <c r="B16" s="64">
        <f>VLOOKUP($A16,'Return Data'!$B$7:$R$2843,3,0)</f>
        <v>44438</v>
      </c>
      <c r="C16" s="65">
        <f>VLOOKUP($A16,'Return Data'!$B$7:$R$2843,4,0)</f>
        <v>43.310400000000001</v>
      </c>
      <c r="D16" s="65">
        <f>VLOOKUP($A16,'Return Data'!$B$7:$R$2843,10,0)</f>
        <v>5.7119999999999997</v>
      </c>
      <c r="E16" s="66">
        <f t="shared" si="0"/>
        <v>7</v>
      </c>
      <c r="F16" s="65">
        <f>VLOOKUP($A16,'Return Data'!$B$7:$R$2843,11,0)</f>
        <v>8.6089000000000002</v>
      </c>
      <c r="G16" s="66">
        <f t="shared" si="1"/>
        <v>9</v>
      </c>
      <c r="H16" s="65">
        <f>VLOOKUP($A16,'Return Data'!$B$7:$R$2843,12,0)</f>
        <v>14.201599999999999</v>
      </c>
      <c r="I16" s="66">
        <f t="shared" si="2"/>
        <v>8</v>
      </c>
      <c r="J16" s="65">
        <f>VLOOKUP($A16,'Return Data'!$B$7:$R$2843,13,0)</f>
        <v>18.6265</v>
      </c>
      <c r="K16" s="66">
        <f t="shared" si="3"/>
        <v>7</v>
      </c>
      <c r="L16" s="65">
        <f>VLOOKUP($A16,'Return Data'!$B$7:$R$2843,17,0)</f>
        <v>13.956099999999999</v>
      </c>
      <c r="M16" s="66">
        <f>RANK(L16,L$8:L$16,0)</f>
        <v>7</v>
      </c>
      <c r="N16" s="65">
        <f>VLOOKUP($A16,'Return Data'!$B$7:$R$2843,14,0)</f>
        <v>8.0382999999999996</v>
      </c>
      <c r="O16" s="66">
        <f>RANK(N16,N$8:N$16,0)</f>
        <v>8</v>
      </c>
      <c r="P16" s="65">
        <f>VLOOKUP($A16,'Return Data'!$B$7:$R$2843,15,0)</f>
        <v>7.8311000000000002</v>
      </c>
      <c r="Q16" s="66">
        <f>RANK(P16,P$8:P$16,0)</f>
        <v>8</v>
      </c>
      <c r="R16" s="65">
        <f>VLOOKUP($A16,'Return Data'!$B$7:$R$2843,16,0)</f>
        <v>12.224500000000001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7.0378222222222222</v>
      </c>
      <c r="E18" s="74"/>
      <c r="F18" s="75">
        <f>AVERAGE(F8:F16)</f>
        <v>15.044000000000002</v>
      </c>
      <c r="G18" s="74"/>
      <c r="H18" s="75">
        <f>AVERAGE(H8:H16)</f>
        <v>23.991455555555561</v>
      </c>
      <c r="I18" s="74"/>
      <c r="J18" s="75">
        <f>AVERAGE(J8:J16)</f>
        <v>30.010333333333328</v>
      </c>
      <c r="K18" s="74"/>
      <c r="L18" s="75">
        <f>AVERAGE(L8:L16)</f>
        <v>19.987575</v>
      </c>
      <c r="M18" s="74"/>
      <c r="N18" s="75">
        <f>AVERAGE(N8:N16)</f>
        <v>13.636174999999998</v>
      </c>
      <c r="O18" s="74"/>
      <c r="P18" s="75">
        <f>AVERAGE(P8:P16)</f>
        <v>10.9503</v>
      </c>
      <c r="Q18" s="74"/>
      <c r="R18" s="75">
        <f>AVERAGE(R8:R16)</f>
        <v>13.494200000000001</v>
      </c>
      <c r="S18" s="76"/>
    </row>
    <row r="19" spans="1:19" x14ac:dyDescent="0.3">
      <c r="A19" s="73" t="s">
        <v>28</v>
      </c>
      <c r="B19" s="74"/>
      <c r="C19" s="74"/>
      <c r="D19" s="75">
        <f>MIN(D8:D16)</f>
        <v>4.0603999999999996</v>
      </c>
      <c r="E19" s="74"/>
      <c r="F19" s="75">
        <f>MIN(F8:F16)</f>
        <v>8.6089000000000002</v>
      </c>
      <c r="G19" s="74"/>
      <c r="H19" s="75">
        <f>MIN(H8:H16)</f>
        <v>11.2203</v>
      </c>
      <c r="I19" s="74"/>
      <c r="J19" s="75">
        <f>MIN(J8:J16)</f>
        <v>12.1013</v>
      </c>
      <c r="K19" s="74"/>
      <c r="L19" s="75">
        <f>MIN(L8:L16)</f>
        <v>11.0297</v>
      </c>
      <c r="M19" s="74"/>
      <c r="N19" s="75">
        <f>MIN(N8:N16)</f>
        <v>8.0382999999999996</v>
      </c>
      <c r="O19" s="74"/>
      <c r="P19" s="75">
        <f>MIN(P8:P16)</f>
        <v>7.8311000000000002</v>
      </c>
      <c r="Q19" s="74"/>
      <c r="R19" s="75">
        <f>MIN(R8:R16)</f>
        <v>8.5263000000000009</v>
      </c>
      <c r="S19" s="76"/>
    </row>
    <row r="20" spans="1:19" ht="15" thickBot="1" x14ac:dyDescent="0.35">
      <c r="A20" s="77" t="s">
        <v>29</v>
      </c>
      <c r="B20" s="78"/>
      <c r="C20" s="78"/>
      <c r="D20" s="79">
        <f>MAX(D8:D16)</f>
        <v>10.4696</v>
      </c>
      <c r="E20" s="78"/>
      <c r="F20" s="79">
        <f>MAX(F8:F16)</f>
        <v>35.581699999999998</v>
      </c>
      <c r="G20" s="78"/>
      <c r="H20" s="79">
        <f>MAX(H8:H16)</f>
        <v>46.420200000000001</v>
      </c>
      <c r="I20" s="78"/>
      <c r="J20" s="79">
        <f>MAX(J8:J16)</f>
        <v>55.618499999999997</v>
      </c>
      <c r="K20" s="78"/>
      <c r="L20" s="79">
        <f>MAX(L8:L16)</f>
        <v>36.650199999999998</v>
      </c>
      <c r="M20" s="78"/>
      <c r="N20" s="79">
        <f>MAX(N8:N16)</f>
        <v>26.880400000000002</v>
      </c>
      <c r="O20" s="78"/>
      <c r="P20" s="79">
        <f>MAX(P8:P16)</f>
        <v>16.930199999999999</v>
      </c>
      <c r="Q20" s="78"/>
      <c r="R20" s="79">
        <f>MAX(R8:R16)</f>
        <v>30.378299999999999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44438</v>
      </c>
      <c r="C8" s="65">
        <f>VLOOKUP($A8,'Return Data'!$B$7:$R$2843,4,0)</f>
        <v>78.180000000000007</v>
      </c>
      <c r="D8" s="65">
        <f>VLOOKUP($A8,'Return Data'!$B$7:$R$2843,10,0)</f>
        <v>5.7915999999999999</v>
      </c>
      <c r="E8" s="66">
        <f t="shared" ref="E8:E17" si="0">RANK(D8,D$8:D$17,0)</f>
        <v>4</v>
      </c>
      <c r="F8" s="65">
        <f>VLOOKUP($A8,'Return Data'!$B$7:$R$2843,11,0)</f>
        <v>11.1775</v>
      </c>
      <c r="G8" s="66">
        <f t="shared" ref="G8:G14" si="1">RANK(F8,F$8:F$17,0)</f>
        <v>2</v>
      </c>
      <c r="H8" s="65">
        <f>VLOOKUP($A8,'Return Data'!$B$7:$R$2843,12,0)</f>
        <v>17.457899999999999</v>
      </c>
      <c r="I8" s="66">
        <f t="shared" ref="I8:I14" si="2">RANK(H8,H$8:H$17,0)</f>
        <v>5</v>
      </c>
      <c r="J8" s="65">
        <f>VLOOKUP($A8,'Return Data'!$B$7:$R$2843,13,0)</f>
        <v>27.308299999999999</v>
      </c>
      <c r="K8" s="66">
        <f t="shared" ref="K8" si="3">RANK(J8,J$8:J$17,0)</f>
        <v>3</v>
      </c>
      <c r="L8" s="65">
        <f>VLOOKUP($A8,'Return Data'!$B$7:$R$2843,17,0)</f>
        <v>18.905000000000001</v>
      </c>
      <c r="M8" s="66">
        <f t="shared" ref="M8" si="4">RANK(L8,L$8:L$17,0)</f>
        <v>3</v>
      </c>
      <c r="N8" s="65">
        <f>VLOOKUP($A8,'Return Data'!$B$7:$R$2843,14,0)</f>
        <v>12.878299999999999</v>
      </c>
      <c r="O8" s="66">
        <f t="shared" ref="O8" si="5">RANK(N8,N$8:N$17,0)</f>
        <v>2</v>
      </c>
      <c r="P8" s="65">
        <f>VLOOKUP($A8,'Return Data'!$B$7:$R$2843,15,0)</f>
        <v>11.808</v>
      </c>
      <c r="Q8" s="66">
        <f t="shared" ref="Q8" si="6">RANK(P8,P$8:P$17,0)</f>
        <v>3</v>
      </c>
      <c r="R8" s="65">
        <f>VLOOKUP($A8,'Return Data'!$B$7:$R$2843,16,0)</f>
        <v>12.8756</v>
      </c>
      <c r="S8" s="67">
        <f t="shared" ref="S8:S17" si="7">RANK(R8,R$8:R$17,0)</f>
        <v>7</v>
      </c>
    </row>
    <row r="9" spans="1:20" x14ac:dyDescent="0.3">
      <c r="A9" s="63" t="s">
        <v>546</v>
      </c>
      <c r="B9" s="64">
        <f>VLOOKUP($A9,'Return Data'!$B$7:$R$2843,3,0)</f>
        <v>44438</v>
      </c>
      <c r="C9" s="65">
        <f>VLOOKUP($A9,'Return Data'!$B$7:$R$2843,4,0)</f>
        <v>278.40600000000001</v>
      </c>
      <c r="D9" s="65">
        <f>VLOOKUP($A9,'Return Data'!$B$7:$R$2843,10,0)</f>
        <v>4.5861000000000001</v>
      </c>
      <c r="E9" s="66">
        <f t="shared" si="0"/>
        <v>7</v>
      </c>
      <c r="F9" s="65">
        <f>VLOOKUP($A9,'Return Data'!$B$7:$R$2843,11,0)</f>
        <v>10.4076</v>
      </c>
      <c r="G9" s="66">
        <f t="shared" si="1"/>
        <v>3</v>
      </c>
      <c r="H9" s="65">
        <f>VLOOKUP($A9,'Return Data'!$B$7:$R$2843,12,0)</f>
        <v>31.8491</v>
      </c>
      <c r="I9" s="66">
        <f t="shared" si="2"/>
        <v>1</v>
      </c>
      <c r="J9" s="65">
        <f>VLOOKUP($A9,'Return Data'!$B$7:$R$2843,13,0)</f>
        <v>39.372300000000003</v>
      </c>
      <c r="K9" s="66">
        <f t="shared" ref="K9:K17" si="8">RANK(J9,J$8:J$17,0)</f>
        <v>1</v>
      </c>
      <c r="L9" s="65">
        <f>VLOOKUP($A9,'Return Data'!$B$7:$R$2843,17,0)</f>
        <v>19.122299999999999</v>
      </c>
      <c r="M9" s="66">
        <f t="shared" ref="M9:M17" si="9">RANK(L9,L$8:L$17,0)</f>
        <v>2</v>
      </c>
      <c r="N9" s="65">
        <f>VLOOKUP($A9,'Return Data'!$B$7:$R$2843,14,0)</f>
        <v>11.5396</v>
      </c>
      <c r="O9" s="66">
        <f t="shared" ref="O9:O17" si="10">RANK(N9,N$8:N$17,0)</f>
        <v>5</v>
      </c>
      <c r="P9" s="65">
        <f>VLOOKUP($A9,'Return Data'!$B$7:$R$2843,15,0)</f>
        <v>12.3667</v>
      </c>
      <c r="Q9" s="66">
        <f t="shared" ref="Q9:Q14" si="11">RANK(P9,P$8:P$17,0)</f>
        <v>1</v>
      </c>
      <c r="R9" s="65">
        <f>VLOOKUP($A9,'Return Data'!$B$7:$R$2843,16,0)</f>
        <v>14.053100000000001</v>
      </c>
      <c r="S9" s="67">
        <f t="shared" si="7"/>
        <v>3</v>
      </c>
    </row>
    <row r="10" spans="1:20" x14ac:dyDescent="0.3">
      <c r="A10" s="63" t="s">
        <v>548</v>
      </c>
      <c r="B10" s="64">
        <f>VLOOKUP($A10,'Return Data'!$B$7:$R$2843,3,0)</f>
        <v>44438</v>
      </c>
      <c r="C10" s="65">
        <f>VLOOKUP($A10,'Return Data'!$B$7:$R$2843,4,0)</f>
        <v>51.79</v>
      </c>
      <c r="D10" s="65">
        <f>VLOOKUP($A10,'Return Data'!$B$7:$R$2843,10,0)</f>
        <v>4.2472000000000003</v>
      </c>
      <c r="E10" s="66">
        <f t="shared" si="0"/>
        <v>9</v>
      </c>
      <c r="F10" s="65">
        <f>VLOOKUP($A10,'Return Data'!$B$7:$R$2843,11,0)</f>
        <v>7.9183000000000003</v>
      </c>
      <c r="G10" s="66">
        <f t="shared" si="1"/>
        <v>8</v>
      </c>
      <c r="H10" s="65">
        <f>VLOOKUP($A10,'Return Data'!$B$7:$R$2843,12,0)</f>
        <v>16.617899999999999</v>
      </c>
      <c r="I10" s="66">
        <f t="shared" si="2"/>
        <v>7</v>
      </c>
      <c r="J10" s="65">
        <f>VLOOKUP($A10,'Return Data'!$B$7:$R$2843,13,0)</f>
        <v>23.662800000000001</v>
      </c>
      <c r="K10" s="66">
        <f t="shared" si="8"/>
        <v>6</v>
      </c>
      <c r="L10" s="65">
        <f>VLOOKUP($A10,'Return Data'!$B$7:$R$2843,17,0)</f>
        <v>16.810500000000001</v>
      </c>
      <c r="M10" s="66">
        <f t="shared" si="9"/>
        <v>7</v>
      </c>
      <c r="N10" s="65">
        <f>VLOOKUP($A10,'Return Data'!$B$7:$R$2843,14,0)</f>
        <v>12.2049</v>
      </c>
      <c r="O10" s="66">
        <f t="shared" si="10"/>
        <v>4</v>
      </c>
      <c r="P10" s="65">
        <f>VLOOKUP($A10,'Return Data'!$B$7:$R$2843,15,0)</f>
        <v>11.6213</v>
      </c>
      <c r="Q10" s="66">
        <f t="shared" si="11"/>
        <v>4</v>
      </c>
      <c r="R10" s="65">
        <f>VLOOKUP($A10,'Return Data'!$B$7:$R$2843,16,0)</f>
        <v>13.4961</v>
      </c>
      <c r="S10" s="67">
        <f t="shared" si="7"/>
        <v>4</v>
      </c>
    </row>
    <row r="11" spans="1:20" x14ac:dyDescent="0.3">
      <c r="A11" s="63" t="s">
        <v>549</v>
      </c>
      <c r="B11" s="64">
        <f>VLOOKUP($A11,'Return Data'!$B$7:$R$2843,3,0)</f>
        <v>44438</v>
      </c>
      <c r="C11" s="65">
        <f>VLOOKUP($A11,'Return Data'!$B$7:$R$2843,4,0)</f>
        <v>10.487299999999999</v>
      </c>
      <c r="D11" s="65">
        <f>VLOOKUP($A11,'Return Data'!$B$7:$R$2843,10,0)</f>
        <v>1.8402000000000001</v>
      </c>
      <c r="E11" s="66">
        <f t="shared" si="0"/>
        <v>10</v>
      </c>
      <c r="F11" s="65">
        <f>VLOOKUP($A11,'Return Data'!$B$7:$R$2843,11,0)</f>
        <v>9.6035000000000004</v>
      </c>
      <c r="G11" s="66">
        <f t="shared" si="1"/>
        <v>6</v>
      </c>
      <c r="H11" s="65">
        <f>VLOOKUP($A11,'Return Data'!$B$7:$R$2843,12,0)</f>
        <v>17.163399999999999</v>
      </c>
      <c r="I11" s="66">
        <f t="shared" si="2"/>
        <v>6</v>
      </c>
      <c r="J11" s="65">
        <f>VLOOKUP($A11,'Return Data'!$B$7:$R$2843,13,0)</f>
        <v>21.0655</v>
      </c>
      <c r="K11" s="66">
        <f t="shared" si="8"/>
        <v>9</v>
      </c>
      <c r="L11" s="65"/>
      <c r="M11" s="66"/>
      <c r="N11" s="65"/>
      <c r="O11" s="66"/>
      <c r="P11" s="65"/>
      <c r="Q11" s="66"/>
      <c r="R11" s="65">
        <f>VLOOKUP($A11,'Return Data'!$B$7:$R$2843,16,0)</f>
        <v>2.8975</v>
      </c>
      <c r="S11" s="67">
        <f t="shared" si="7"/>
        <v>10</v>
      </c>
    </row>
    <row r="12" spans="1:20" x14ac:dyDescent="0.3">
      <c r="A12" s="63" t="s">
        <v>551</v>
      </c>
      <c r="B12" s="64">
        <f>VLOOKUP($A12,'Return Data'!$B$7:$R$2843,3,0)</f>
        <v>44438</v>
      </c>
      <c r="C12" s="65">
        <f>VLOOKUP($A12,'Return Data'!$B$7:$R$2843,4,0)</f>
        <v>14.672000000000001</v>
      </c>
      <c r="D12" s="65">
        <f>VLOOKUP($A12,'Return Data'!$B$7:$R$2843,10,0)</f>
        <v>5.3569000000000004</v>
      </c>
      <c r="E12" s="66">
        <f t="shared" si="0"/>
        <v>5</v>
      </c>
      <c r="F12" s="65">
        <f>VLOOKUP($A12,'Return Data'!$B$7:$R$2843,11,0)</f>
        <v>9.2154000000000007</v>
      </c>
      <c r="G12" s="66">
        <f t="shared" si="1"/>
        <v>7</v>
      </c>
      <c r="H12" s="65">
        <f>VLOOKUP($A12,'Return Data'!$B$7:$R$2843,12,0)</f>
        <v>15.664199999999999</v>
      </c>
      <c r="I12" s="66">
        <f t="shared" si="2"/>
        <v>8</v>
      </c>
      <c r="J12" s="65">
        <f>VLOOKUP($A12,'Return Data'!$B$7:$R$2843,13,0)</f>
        <v>22.552600000000002</v>
      </c>
      <c r="K12" s="66">
        <f t="shared" si="8"/>
        <v>7</v>
      </c>
      <c r="L12" s="65">
        <f>VLOOKUP($A12,'Return Data'!$B$7:$R$2843,17,0)</f>
        <v>17.4193</v>
      </c>
      <c r="M12" s="66">
        <f t="shared" si="9"/>
        <v>6</v>
      </c>
      <c r="N12" s="65"/>
      <c r="O12" s="66"/>
      <c r="P12" s="65"/>
      <c r="Q12" s="66"/>
      <c r="R12" s="65">
        <f>VLOOKUP($A12,'Return Data'!$B$7:$R$2843,16,0)</f>
        <v>13.269399999999999</v>
      </c>
      <c r="S12" s="67">
        <f t="shared" si="7"/>
        <v>5</v>
      </c>
    </row>
    <row r="13" spans="1:20" x14ac:dyDescent="0.3">
      <c r="A13" s="63" t="s">
        <v>553</v>
      </c>
      <c r="B13" s="64">
        <f>VLOOKUP($A13,'Return Data'!$B$7:$R$2843,3,0)</f>
        <v>44438</v>
      </c>
      <c r="C13" s="65">
        <f>VLOOKUP($A13,'Return Data'!$B$7:$R$2843,4,0)</f>
        <v>33.649000000000001</v>
      </c>
      <c r="D13" s="65">
        <f>VLOOKUP($A13,'Return Data'!$B$7:$R$2843,10,0)</f>
        <v>4.7538</v>
      </c>
      <c r="E13" s="66">
        <f t="shared" si="0"/>
        <v>6</v>
      </c>
      <c r="F13" s="65">
        <f>VLOOKUP($A13,'Return Data'!$B$7:$R$2843,11,0)</f>
        <v>7.7526999999999999</v>
      </c>
      <c r="G13" s="66">
        <f t="shared" si="1"/>
        <v>9</v>
      </c>
      <c r="H13" s="65">
        <f>VLOOKUP($A13,'Return Data'!$B$7:$R$2843,12,0)</f>
        <v>11.357799999999999</v>
      </c>
      <c r="I13" s="66">
        <f t="shared" si="2"/>
        <v>10</v>
      </c>
      <c r="J13" s="65">
        <f>VLOOKUP($A13,'Return Data'!$B$7:$R$2843,13,0)</f>
        <v>14.709899999999999</v>
      </c>
      <c r="K13" s="66">
        <f t="shared" si="8"/>
        <v>10</v>
      </c>
      <c r="L13" s="65">
        <f>VLOOKUP($A13,'Return Data'!$B$7:$R$2843,17,0)</f>
        <v>13.8475</v>
      </c>
      <c r="M13" s="66">
        <f t="shared" si="9"/>
        <v>8</v>
      </c>
      <c r="N13" s="65">
        <f>VLOOKUP($A13,'Return Data'!$B$7:$R$2843,14,0)</f>
        <v>10.093500000000001</v>
      </c>
      <c r="O13" s="66">
        <f t="shared" si="10"/>
        <v>6</v>
      </c>
      <c r="P13" s="65">
        <f>VLOOKUP($A13,'Return Data'!$B$7:$R$2843,15,0)</f>
        <v>9.7219999999999995</v>
      </c>
      <c r="Q13" s="66">
        <f t="shared" si="11"/>
        <v>5</v>
      </c>
      <c r="R13" s="65">
        <f>VLOOKUP($A13,'Return Data'!$B$7:$R$2843,16,0)</f>
        <v>12.604799999999999</v>
      </c>
      <c r="S13" s="67">
        <f t="shared" si="7"/>
        <v>8</v>
      </c>
    </row>
    <row r="14" spans="1:20" x14ac:dyDescent="0.3">
      <c r="A14" s="63" t="s">
        <v>556</v>
      </c>
      <c r="B14" s="64">
        <f>VLOOKUP($A14,'Return Data'!$B$7:$R$2843,3,0)</f>
        <v>44438</v>
      </c>
      <c r="C14" s="65">
        <f>VLOOKUP($A14,'Return Data'!$B$7:$R$2843,4,0)</f>
        <v>129.60400000000001</v>
      </c>
      <c r="D14" s="65">
        <f>VLOOKUP($A14,'Return Data'!$B$7:$R$2843,10,0)</f>
        <v>6.4157999999999999</v>
      </c>
      <c r="E14" s="66">
        <f t="shared" si="0"/>
        <v>2</v>
      </c>
      <c r="F14" s="65">
        <f>VLOOKUP($A14,'Return Data'!$B$7:$R$2843,11,0)</f>
        <v>11.891999999999999</v>
      </c>
      <c r="G14" s="66">
        <f t="shared" si="1"/>
        <v>1</v>
      </c>
      <c r="H14" s="65">
        <f>VLOOKUP($A14,'Return Data'!$B$7:$R$2843,12,0)</f>
        <v>21.2651</v>
      </c>
      <c r="I14" s="66">
        <f t="shared" si="2"/>
        <v>2</v>
      </c>
      <c r="J14" s="65">
        <f>VLOOKUP($A14,'Return Data'!$B$7:$R$2843,13,0)</f>
        <v>27.867799999999999</v>
      </c>
      <c r="K14" s="66">
        <f t="shared" si="8"/>
        <v>2</v>
      </c>
      <c r="L14" s="65">
        <f>VLOOKUP($A14,'Return Data'!$B$7:$R$2843,17,0)</f>
        <v>17.688300000000002</v>
      </c>
      <c r="M14" s="66">
        <f t="shared" si="9"/>
        <v>5</v>
      </c>
      <c r="N14" s="65">
        <f>VLOOKUP($A14,'Return Data'!$B$7:$R$2843,14,0)</f>
        <v>12.233599999999999</v>
      </c>
      <c r="O14" s="66">
        <f t="shared" si="10"/>
        <v>3</v>
      </c>
      <c r="P14" s="65">
        <f>VLOOKUP($A14,'Return Data'!$B$7:$R$2843,15,0)</f>
        <v>12.287800000000001</v>
      </c>
      <c r="Q14" s="66">
        <f t="shared" si="11"/>
        <v>2</v>
      </c>
      <c r="R14" s="65">
        <f>VLOOKUP($A14,'Return Data'!$B$7:$R$2843,16,0)</f>
        <v>12.982100000000001</v>
      </c>
      <c r="S14" s="67">
        <f t="shared" si="7"/>
        <v>6</v>
      </c>
    </row>
    <row r="15" spans="1:20" x14ac:dyDescent="0.3">
      <c r="A15" s="63" t="s">
        <v>557</v>
      </c>
      <c r="B15" s="64">
        <f>VLOOKUP($A15,'Return Data'!$B$7:$R$2843,3,0)</f>
        <v>44438</v>
      </c>
      <c r="C15" s="65">
        <f>VLOOKUP($A15,'Return Data'!$B$7:$R$2843,4,0)</f>
        <v>14.7462</v>
      </c>
      <c r="D15" s="65">
        <f>VLOOKUP($A15,'Return Data'!$B$7:$R$2843,10,0)</f>
        <v>6.7220000000000004</v>
      </c>
      <c r="E15" s="66">
        <f t="shared" si="0"/>
        <v>1</v>
      </c>
      <c r="F15" s="65">
        <f>VLOOKUP($A15,'Return Data'!$B$7:$R$2843,11,0)</f>
        <v>10.370799999999999</v>
      </c>
      <c r="G15" s="66">
        <f t="shared" ref="G15" si="12">RANK(F15,F$8:F$17,0)</f>
        <v>4</v>
      </c>
      <c r="H15" s="65">
        <f>VLOOKUP($A15,'Return Data'!$B$7:$R$2843,12,0)</f>
        <v>18.632999999999999</v>
      </c>
      <c r="I15" s="66">
        <f>RANK(H15,H$8:H$17,0)</f>
        <v>4</v>
      </c>
      <c r="J15" s="65">
        <f>VLOOKUP($A15,'Return Data'!$B$7:$R$2843,13,0)</f>
        <v>26.388100000000001</v>
      </c>
      <c r="K15" s="66">
        <f t="shared" si="8"/>
        <v>5</v>
      </c>
      <c r="L15" s="65"/>
      <c r="M15" s="66"/>
      <c r="N15" s="65"/>
      <c r="O15" s="66"/>
      <c r="P15" s="65"/>
      <c r="Q15" s="66"/>
      <c r="R15" s="65">
        <f>VLOOKUP($A15,'Return Data'!$B$7:$R$2843,16,0)</f>
        <v>29.895600000000002</v>
      </c>
      <c r="S15" s="67">
        <f t="shared" si="7"/>
        <v>1</v>
      </c>
    </row>
    <row r="16" spans="1:20" x14ac:dyDescent="0.3">
      <c r="A16" s="63" t="s">
        <v>559</v>
      </c>
      <c r="B16" s="64">
        <f>VLOOKUP($A16,'Return Data'!$B$7:$R$2843,3,0)</f>
        <v>44438</v>
      </c>
      <c r="C16" s="65">
        <f>VLOOKUP($A16,'Return Data'!$B$7:$R$2843,4,0)</f>
        <v>14.8752</v>
      </c>
      <c r="D16" s="65">
        <f>VLOOKUP($A16,'Return Data'!$B$7:$R$2843,10,0)</f>
        <v>6.1589</v>
      </c>
      <c r="E16" s="66">
        <f t="shared" si="0"/>
        <v>3</v>
      </c>
      <c r="F16" s="65">
        <f>VLOOKUP($A16,'Return Data'!$B$7:$R$2843,11,0)</f>
        <v>10.318199999999999</v>
      </c>
      <c r="G16" s="66">
        <f>RANK(F16,F$8:F$17,0)</f>
        <v>5</v>
      </c>
      <c r="H16" s="65">
        <f>VLOOKUP($A16,'Return Data'!$B$7:$R$2843,12,0)</f>
        <v>20.0533</v>
      </c>
      <c r="I16" s="66">
        <f>RANK(H16,H$8:H$17,0)</f>
        <v>3</v>
      </c>
      <c r="J16" s="65">
        <f>VLOOKUP($A16,'Return Data'!$B$7:$R$2843,13,0)</f>
        <v>27.0212</v>
      </c>
      <c r="K16" s="66">
        <f t="shared" si="8"/>
        <v>4</v>
      </c>
      <c r="L16" s="65">
        <f>VLOOKUP($A16,'Return Data'!$B$7:$R$2843,17,0)</f>
        <v>19.541499999999999</v>
      </c>
      <c r="M16" s="66">
        <f t="shared" si="9"/>
        <v>1</v>
      </c>
      <c r="N16" s="65"/>
      <c r="O16" s="66"/>
      <c r="P16" s="65"/>
      <c r="Q16" s="66"/>
      <c r="R16" s="65">
        <f>VLOOKUP($A16,'Return Data'!$B$7:$R$2843,16,0)</f>
        <v>16.576899999999998</v>
      </c>
      <c r="S16" s="67">
        <f t="shared" si="7"/>
        <v>2</v>
      </c>
    </row>
    <row r="17" spans="1:19" x14ac:dyDescent="0.3">
      <c r="A17" s="63" t="s">
        <v>561</v>
      </c>
      <c r="B17" s="64">
        <f>VLOOKUP($A17,'Return Data'!$B$7:$R$2843,3,0)</f>
        <v>44438</v>
      </c>
      <c r="C17" s="65">
        <f>VLOOKUP($A17,'Return Data'!$B$7:$R$2843,4,0)</f>
        <v>15.18</v>
      </c>
      <c r="D17" s="65">
        <f>VLOOKUP($A17,'Return Data'!$B$7:$R$2843,10,0)</f>
        <v>4.4016999999999999</v>
      </c>
      <c r="E17" s="66">
        <f t="shared" si="0"/>
        <v>8</v>
      </c>
      <c r="F17" s="65">
        <f>VLOOKUP($A17,'Return Data'!$B$7:$R$2843,11,0)</f>
        <v>7.1276999999999999</v>
      </c>
      <c r="G17" s="66">
        <f>RANK(F17,F$8:F$17,0)</f>
        <v>10</v>
      </c>
      <c r="H17" s="65">
        <f>VLOOKUP($A17,'Return Data'!$B$7:$R$2843,12,0)</f>
        <v>12.946400000000001</v>
      </c>
      <c r="I17" s="66">
        <f>RANK(H17,H$8:H$17,0)</f>
        <v>9</v>
      </c>
      <c r="J17" s="65">
        <f>VLOOKUP($A17,'Return Data'!$B$7:$R$2843,13,0)</f>
        <v>21.3429</v>
      </c>
      <c r="K17" s="66">
        <f t="shared" si="8"/>
        <v>8</v>
      </c>
      <c r="L17" s="65">
        <f>VLOOKUP($A17,'Return Data'!$B$7:$R$2843,17,0)</f>
        <v>18.638300000000001</v>
      </c>
      <c r="M17" s="66">
        <f t="shared" si="9"/>
        <v>4</v>
      </c>
      <c r="N17" s="65">
        <f>VLOOKUP($A17,'Return Data'!$B$7:$R$2843,14,0)</f>
        <v>13.640499999999999</v>
      </c>
      <c r="O17" s="66">
        <f t="shared" si="10"/>
        <v>1</v>
      </c>
      <c r="P17" s="65"/>
      <c r="Q17" s="66"/>
      <c r="R17" s="65">
        <f>VLOOKUP($A17,'Return Data'!$B$7:$R$2843,16,0)</f>
        <v>12.040800000000001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5.0274200000000002</v>
      </c>
      <c r="E19" s="74"/>
      <c r="F19" s="75">
        <f>AVERAGE(F8:F17)</f>
        <v>9.5783700000000014</v>
      </c>
      <c r="G19" s="74"/>
      <c r="H19" s="75">
        <f>AVERAGE(H8:H17)</f>
        <v>18.300810000000002</v>
      </c>
      <c r="I19" s="74"/>
      <c r="J19" s="75">
        <f>AVERAGE(J8:J17)</f>
        <v>25.12914</v>
      </c>
      <c r="K19" s="74"/>
      <c r="L19" s="75">
        <f>AVERAGE(L8:L17)</f>
        <v>17.7465875</v>
      </c>
      <c r="M19" s="74"/>
      <c r="N19" s="75">
        <f>AVERAGE(N8:N17)</f>
        <v>12.0984</v>
      </c>
      <c r="O19" s="74"/>
      <c r="P19" s="75">
        <f>AVERAGE(P8:P17)</f>
        <v>11.561160000000001</v>
      </c>
      <c r="Q19" s="74"/>
      <c r="R19" s="75">
        <f>AVERAGE(R8:R17)</f>
        <v>14.069190000000001</v>
      </c>
      <c r="S19" s="76"/>
    </row>
    <row r="20" spans="1:19" x14ac:dyDescent="0.3">
      <c r="A20" s="73" t="s">
        <v>28</v>
      </c>
      <c r="B20" s="74"/>
      <c r="C20" s="74"/>
      <c r="D20" s="75">
        <f>MIN(D8:D17)</f>
        <v>1.8402000000000001</v>
      </c>
      <c r="E20" s="74"/>
      <c r="F20" s="75">
        <f>MIN(F8:F17)</f>
        <v>7.1276999999999999</v>
      </c>
      <c r="G20" s="74"/>
      <c r="H20" s="75">
        <f>MIN(H8:H17)</f>
        <v>11.357799999999999</v>
      </c>
      <c r="I20" s="74"/>
      <c r="J20" s="75">
        <f>MIN(J8:J17)</f>
        <v>14.709899999999999</v>
      </c>
      <c r="K20" s="74"/>
      <c r="L20" s="75">
        <f>MIN(L8:L17)</f>
        <v>13.8475</v>
      </c>
      <c r="M20" s="74"/>
      <c r="N20" s="75">
        <f>MIN(N8:N17)</f>
        <v>10.093500000000001</v>
      </c>
      <c r="O20" s="74"/>
      <c r="P20" s="75">
        <f>MIN(P8:P17)</f>
        <v>9.7219999999999995</v>
      </c>
      <c r="Q20" s="74"/>
      <c r="R20" s="75">
        <f>MIN(R8:R17)</f>
        <v>2.8975</v>
      </c>
      <c r="S20" s="76"/>
    </row>
    <row r="21" spans="1:19" ht="15" thickBot="1" x14ac:dyDescent="0.35">
      <c r="A21" s="77" t="s">
        <v>29</v>
      </c>
      <c r="B21" s="78"/>
      <c r="C21" s="78"/>
      <c r="D21" s="79">
        <f>MAX(D8:D17)</f>
        <v>6.7220000000000004</v>
      </c>
      <c r="E21" s="78"/>
      <c r="F21" s="79">
        <f>MAX(F8:F17)</f>
        <v>11.891999999999999</v>
      </c>
      <c r="G21" s="78"/>
      <c r="H21" s="79">
        <f>MAX(H8:H17)</f>
        <v>31.8491</v>
      </c>
      <c r="I21" s="78"/>
      <c r="J21" s="79">
        <f>MAX(J8:J17)</f>
        <v>39.372300000000003</v>
      </c>
      <c r="K21" s="78"/>
      <c r="L21" s="79">
        <f>MAX(L8:L17)</f>
        <v>19.541499999999999</v>
      </c>
      <c r="M21" s="78"/>
      <c r="N21" s="79">
        <f>MAX(N8:N17)</f>
        <v>13.640499999999999</v>
      </c>
      <c r="O21" s="78"/>
      <c r="P21" s="79">
        <f>MAX(P8:P17)</f>
        <v>12.3667</v>
      </c>
      <c r="Q21" s="78"/>
      <c r="R21" s="79">
        <f>MAX(R8:R17)</f>
        <v>29.895600000000002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44438</v>
      </c>
      <c r="C8" s="65">
        <f>VLOOKUP($A8,'Return Data'!$B$7:$R$2843,4,0)</f>
        <v>72.11</v>
      </c>
      <c r="D8" s="65">
        <f>VLOOKUP($A8,'Return Data'!$B$7:$R$2843,10,0)</f>
        <v>5.4547999999999996</v>
      </c>
      <c r="E8" s="66">
        <f t="shared" ref="E8:E17" si="0">RANK(D8,D$8:D$17,0)</f>
        <v>4</v>
      </c>
      <c r="F8" s="65">
        <f>VLOOKUP($A8,'Return Data'!$B$7:$R$2843,11,0)</f>
        <v>10.4795</v>
      </c>
      <c r="G8" s="66">
        <f t="shared" ref="G8:G14" si="1">RANK(F8,F$8:F$17,0)</f>
        <v>2</v>
      </c>
      <c r="H8" s="65">
        <f>VLOOKUP($A8,'Return Data'!$B$7:$R$2843,12,0)</f>
        <v>16.381499999999999</v>
      </c>
      <c r="I8" s="66">
        <f t="shared" ref="I8" si="2">RANK(H8,H$8:H$17,0)</f>
        <v>5</v>
      </c>
      <c r="J8" s="65">
        <f>VLOOKUP($A8,'Return Data'!$B$7:$R$2843,13,0)</f>
        <v>25.802499999999998</v>
      </c>
      <c r="K8" s="66">
        <f>RANK(J8,J$8:J$17,0)</f>
        <v>3</v>
      </c>
      <c r="L8" s="65">
        <f>VLOOKUP($A8,'Return Data'!$B$7:$R$2843,17,0)</f>
        <v>17.575299999999999</v>
      </c>
      <c r="M8" s="66">
        <f>RANK(L8,L$8:L$17,0)</f>
        <v>3</v>
      </c>
      <c r="N8" s="65">
        <f>VLOOKUP($A8,'Return Data'!$B$7:$R$2843,14,0)</f>
        <v>11.653600000000001</v>
      </c>
      <c r="O8" s="66">
        <f>RANK(N8,N$8:N$17,0)</f>
        <v>2</v>
      </c>
      <c r="P8" s="65">
        <f>VLOOKUP($A8,'Return Data'!$B$7:$R$2843,15,0)</f>
        <v>10.565099999999999</v>
      </c>
      <c r="Q8" s="66">
        <f>RANK(P8,P$8:P$17,0)</f>
        <v>4</v>
      </c>
      <c r="R8" s="65">
        <f>VLOOKUP($A8,'Return Data'!$B$7:$R$2843,16,0)</f>
        <v>9.6895000000000007</v>
      </c>
      <c r="S8" s="67">
        <f t="shared" ref="S8:S17" si="3">RANK(R8,R$8:R$17,0)</f>
        <v>9</v>
      </c>
    </row>
    <row r="9" spans="1:20" x14ac:dyDescent="0.3">
      <c r="A9" s="63" t="s">
        <v>545</v>
      </c>
      <c r="B9" s="64">
        <f>VLOOKUP($A9,'Return Data'!$B$7:$R$2843,3,0)</f>
        <v>44438</v>
      </c>
      <c r="C9" s="65">
        <f>VLOOKUP($A9,'Return Data'!$B$7:$R$2843,4,0)</f>
        <v>263.94900000000001</v>
      </c>
      <c r="D9" s="65">
        <f>VLOOKUP($A9,'Return Data'!$B$7:$R$2843,10,0)</f>
        <v>4.4259000000000004</v>
      </c>
      <c r="E9" s="66">
        <f t="shared" si="0"/>
        <v>6</v>
      </c>
      <c r="F9" s="65">
        <f>VLOOKUP($A9,'Return Data'!$B$7:$R$2843,11,0)</f>
        <v>10.0783</v>
      </c>
      <c r="G9" s="66">
        <f t="shared" si="1"/>
        <v>3</v>
      </c>
      <c r="H9" s="65">
        <f>VLOOKUP($A9,'Return Data'!$B$7:$R$2843,12,0)</f>
        <v>31.265699999999999</v>
      </c>
      <c r="I9" s="66">
        <f t="shared" ref="I9:I17" si="4">RANK(H9,H$8:H$17,0)</f>
        <v>1</v>
      </c>
      <c r="J9" s="65">
        <f>VLOOKUP($A9,'Return Data'!$B$7:$R$2843,13,0)</f>
        <v>38.555199999999999</v>
      </c>
      <c r="K9" s="66">
        <f t="shared" ref="K9:K17" si="5">RANK(J9,J$8:J$17,0)</f>
        <v>1</v>
      </c>
      <c r="L9" s="65">
        <f>VLOOKUP($A9,'Return Data'!$B$7:$R$2843,17,0)</f>
        <v>18.418299999999999</v>
      </c>
      <c r="M9" s="66">
        <f t="shared" ref="M9:M17" si="6">RANK(L9,L$8:L$17,0)</f>
        <v>1</v>
      </c>
      <c r="N9" s="65">
        <f>VLOOKUP($A9,'Return Data'!$B$7:$R$2843,14,0)</f>
        <v>10.7941</v>
      </c>
      <c r="O9" s="66">
        <f t="shared" ref="O9:O17" si="7">RANK(N9,N$8:N$17,0)</f>
        <v>4</v>
      </c>
      <c r="P9" s="65">
        <f>VLOOKUP($A9,'Return Data'!$B$7:$R$2843,15,0)</f>
        <v>12.4558</v>
      </c>
      <c r="Q9" s="66">
        <f t="shared" ref="Q9:Q14" si="8">RANK(P9,P$8:P$17,0)</f>
        <v>1</v>
      </c>
      <c r="R9" s="65">
        <f>VLOOKUP($A9,'Return Data'!$B$7:$R$2843,16,0)</f>
        <v>16.883500000000002</v>
      </c>
      <c r="S9" s="67">
        <f t="shared" si="3"/>
        <v>2</v>
      </c>
    </row>
    <row r="10" spans="1:20" x14ac:dyDescent="0.3">
      <c r="A10" s="63" t="s">
        <v>547</v>
      </c>
      <c r="B10" s="64">
        <f>VLOOKUP($A10,'Return Data'!$B$7:$R$2843,3,0)</f>
        <v>44438</v>
      </c>
      <c r="C10" s="65">
        <f>VLOOKUP($A10,'Return Data'!$B$7:$R$2843,4,0)</f>
        <v>47.56</v>
      </c>
      <c r="D10" s="65">
        <f>VLOOKUP($A10,'Return Data'!$B$7:$R$2843,10,0)</f>
        <v>4.0472999999999999</v>
      </c>
      <c r="E10" s="66">
        <f t="shared" si="0"/>
        <v>9</v>
      </c>
      <c r="F10" s="65">
        <f>VLOOKUP($A10,'Return Data'!$B$7:$R$2843,11,0)</f>
        <v>7.5530999999999997</v>
      </c>
      <c r="G10" s="66">
        <f t="shared" si="1"/>
        <v>8</v>
      </c>
      <c r="H10" s="65">
        <f>VLOOKUP($A10,'Return Data'!$B$7:$R$2843,12,0)</f>
        <v>16.0566</v>
      </c>
      <c r="I10" s="66">
        <f t="shared" si="4"/>
        <v>6</v>
      </c>
      <c r="J10" s="65">
        <f>VLOOKUP($A10,'Return Data'!$B$7:$R$2843,13,0)</f>
        <v>22.894100000000002</v>
      </c>
      <c r="K10" s="66">
        <f t="shared" si="5"/>
        <v>6</v>
      </c>
      <c r="L10" s="65">
        <f>VLOOKUP($A10,'Return Data'!$B$7:$R$2843,17,0)</f>
        <v>16.132100000000001</v>
      </c>
      <c r="M10" s="66">
        <f t="shared" si="6"/>
        <v>5</v>
      </c>
      <c r="N10" s="65">
        <f>VLOOKUP($A10,'Return Data'!$B$7:$R$2843,14,0)</f>
        <v>11.4778</v>
      </c>
      <c r="O10" s="66">
        <f t="shared" si="7"/>
        <v>3</v>
      </c>
      <c r="P10" s="65">
        <f>VLOOKUP($A10,'Return Data'!$B$7:$R$2843,15,0)</f>
        <v>10.6082</v>
      </c>
      <c r="Q10" s="66">
        <f t="shared" si="8"/>
        <v>3</v>
      </c>
      <c r="R10" s="65">
        <f>VLOOKUP($A10,'Return Data'!$B$7:$R$2843,16,0)</f>
        <v>11.21</v>
      </c>
      <c r="S10" s="67">
        <f t="shared" si="3"/>
        <v>6</v>
      </c>
    </row>
    <row r="11" spans="1:20" x14ac:dyDescent="0.3">
      <c r="A11" s="63" t="s">
        <v>550</v>
      </c>
      <c r="B11" s="64">
        <f>VLOOKUP($A11,'Return Data'!$B$7:$R$2843,3,0)</f>
        <v>44438</v>
      </c>
      <c r="C11" s="65">
        <f>VLOOKUP($A11,'Return Data'!$B$7:$R$2843,4,0)</f>
        <v>10.115399999999999</v>
      </c>
      <c r="D11" s="65">
        <f>VLOOKUP($A11,'Return Data'!$B$7:$R$2843,10,0)</f>
        <v>1.2725</v>
      </c>
      <c r="E11" s="66">
        <f t="shared" si="0"/>
        <v>10</v>
      </c>
      <c r="F11" s="65">
        <f>VLOOKUP($A11,'Return Data'!$B$7:$R$2843,11,0)</f>
        <v>8.2914999999999992</v>
      </c>
      <c r="G11" s="66">
        <f t="shared" si="1"/>
        <v>7</v>
      </c>
      <c r="H11" s="65">
        <f>VLOOKUP($A11,'Return Data'!$B$7:$R$2843,12,0)</f>
        <v>15.196400000000001</v>
      </c>
      <c r="I11" s="66">
        <f t="shared" si="4"/>
        <v>7</v>
      </c>
      <c r="J11" s="65">
        <f>VLOOKUP($A11,'Return Data'!$B$7:$R$2843,13,0)</f>
        <v>18.415400000000002</v>
      </c>
      <c r="K11" s="66">
        <f t="shared" si="5"/>
        <v>9</v>
      </c>
      <c r="L11" s="65"/>
      <c r="M11" s="66"/>
      <c r="N11" s="65"/>
      <c r="O11" s="66"/>
      <c r="P11" s="65"/>
      <c r="Q11" s="66"/>
      <c r="R11" s="65">
        <f>VLOOKUP($A11,'Return Data'!$B$7:$R$2843,16,0)</f>
        <v>0.69120000000000004</v>
      </c>
      <c r="S11" s="67">
        <f t="shared" si="3"/>
        <v>10</v>
      </c>
    </row>
    <row r="12" spans="1:20" x14ac:dyDescent="0.3">
      <c r="A12" s="63" t="s">
        <v>552</v>
      </c>
      <c r="B12" s="64">
        <f>VLOOKUP($A12,'Return Data'!$B$7:$R$2843,3,0)</f>
        <v>44438</v>
      </c>
      <c r="C12" s="65">
        <f>VLOOKUP($A12,'Return Data'!$B$7:$R$2843,4,0)</f>
        <v>14.163</v>
      </c>
      <c r="D12" s="65">
        <f>VLOOKUP($A12,'Return Data'!$B$7:$R$2843,10,0)</f>
        <v>5.0122</v>
      </c>
      <c r="E12" s="66">
        <f t="shared" si="0"/>
        <v>5</v>
      </c>
      <c r="F12" s="65">
        <f>VLOOKUP($A12,'Return Data'!$B$7:$R$2843,11,0)</f>
        <v>8.5121000000000002</v>
      </c>
      <c r="G12" s="66">
        <f t="shared" si="1"/>
        <v>6</v>
      </c>
      <c r="H12" s="65">
        <f>VLOOKUP($A12,'Return Data'!$B$7:$R$2843,12,0)</f>
        <v>14.5596</v>
      </c>
      <c r="I12" s="66">
        <f t="shared" si="4"/>
        <v>8</v>
      </c>
      <c r="J12" s="65">
        <f>VLOOKUP($A12,'Return Data'!$B$7:$R$2843,13,0)</f>
        <v>20.9892</v>
      </c>
      <c r="K12" s="66">
        <f t="shared" si="5"/>
        <v>7</v>
      </c>
      <c r="L12" s="65">
        <f>VLOOKUP($A12,'Return Data'!$B$7:$R$2843,17,0)</f>
        <v>16.044799999999999</v>
      </c>
      <c r="M12" s="66">
        <f t="shared" si="6"/>
        <v>7</v>
      </c>
      <c r="N12" s="65"/>
      <c r="O12" s="66"/>
      <c r="P12" s="65"/>
      <c r="Q12" s="66"/>
      <c r="R12" s="65">
        <f>VLOOKUP($A12,'Return Data'!$B$7:$R$2843,16,0)</f>
        <v>11.977</v>
      </c>
      <c r="S12" s="67">
        <f t="shared" si="3"/>
        <v>5</v>
      </c>
    </row>
    <row r="13" spans="1:20" x14ac:dyDescent="0.3">
      <c r="A13" s="63" t="s">
        <v>554</v>
      </c>
      <c r="B13" s="64">
        <f>VLOOKUP($A13,'Return Data'!$B$7:$R$2843,3,0)</f>
        <v>44438</v>
      </c>
      <c r="C13" s="65">
        <f>VLOOKUP($A13,'Return Data'!$B$7:$R$2843,4,0)</f>
        <v>30.600999999999999</v>
      </c>
      <c r="D13" s="65">
        <f>VLOOKUP($A13,'Return Data'!$B$7:$R$2843,10,0)</f>
        <v>4.3761999999999999</v>
      </c>
      <c r="E13" s="66">
        <f t="shared" si="0"/>
        <v>7</v>
      </c>
      <c r="F13" s="65">
        <f>VLOOKUP($A13,'Return Data'!$B$7:$R$2843,11,0)</f>
        <v>7.0114999999999998</v>
      </c>
      <c r="G13" s="66">
        <f t="shared" si="1"/>
        <v>9</v>
      </c>
      <c r="H13" s="65">
        <f>VLOOKUP($A13,'Return Data'!$B$7:$R$2843,12,0)</f>
        <v>10.2341</v>
      </c>
      <c r="I13" s="66">
        <f t="shared" si="4"/>
        <v>10</v>
      </c>
      <c r="J13" s="65">
        <f>VLOOKUP($A13,'Return Data'!$B$7:$R$2843,13,0)</f>
        <v>13.1736</v>
      </c>
      <c r="K13" s="66">
        <f t="shared" si="5"/>
        <v>10</v>
      </c>
      <c r="L13" s="65">
        <f>VLOOKUP($A13,'Return Data'!$B$7:$R$2843,17,0)</f>
        <v>12.3742</v>
      </c>
      <c r="M13" s="66">
        <f t="shared" si="6"/>
        <v>8</v>
      </c>
      <c r="N13" s="65">
        <f>VLOOKUP($A13,'Return Data'!$B$7:$R$2843,14,0)</f>
        <v>8.7263000000000002</v>
      </c>
      <c r="O13" s="66">
        <f t="shared" si="7"/>
        <v>6</v>
      </c>
      <c r="P13" s="65">
        <f>VLOOKUP($A13,'Return Data'!$B$7:$R$2843,15,0)</f>
        <v>8.4111999999999991</v>
      </c>
      <c r="Q13" s="66">
        <f t="shared" si="8"/>
        <v>5</v>
      </c>
      <c r="R13" s="65">
        <f>VLOOKUP($A13,'Return Data'!$B$7:$R$2843,16,0)</f>
        <v>11.1646</v>
      </c>
      <c r="S13" s="67">
        <f t="shared" si="3"/>
        <v>8</v>
      </c>
    </row>
    <row r="14" spans="1:20" x14ac:dyDescent="0.3">
      <c r="A14" s="63" t="s">
        <v>555</v>
      </c>
      <c r="B14" s="64">
        <f>VLOOKUP($A14,'Return Data'!$B$7:$R$2843,3,0)</f>
        <v>44438</v>
      </c>
      <c r="C14" s="65">
        <f>VLOOKUP($A14,'Return Data'!$B$7:$R$2843,4,0)</f>
        <v>120.193</v>
      </c>
      <c r="D14" s="65">
        <f>VLOOKUP($A14,'Return Data'!$B$7:$R$2843,10,0)</f>
        <v>6.0411000000000001</v>
      </c>
      <c r="E14" s="66">
        <f t="shared" si="0"/>
        <v>2</v>
      </c>
      <c r="F14" s="65">
        <f>VLOOKUP($A14,'Return Data'!$B$7:$R$2843,11,0)</f>
        <v>11.034700000000001</v>
      </c>
      <c r="G14" s="66">
        <f t="shared" si="1"/>
        <v>1</v>
      </c>
      <c r="H14" s="65">
        <f>VLOOKUP($A14,'Return Data'!$B$7:$R$2843,12,0)</f>
        <v>19.982399999999998</v>
      </c>
      <c r="I14" s="66">
        <f t="shared" si="4"/>
        <v>2</v>
      </c>
      <c r="J14" s="65">
        <f>VLOOKUP($A14,'Return Data'!$B$7:$R$2843,13,0)</f>
        <v>26.0871</v>
      </c>
      <c r="K14" s="66">
        <f t="shared" si="5"/>
        <v>2</v>
      </c>
      <c r="L14" s="65">
        <f>VLOOKUP($A14,'Return Data'!$B$7:$R$2843,17,0)</f>
        <v>16.075600000000001</v>
      </c>
      <c r="M14" s="66">
        <f t="shared" si="6"/>
        <v>6</v>
      </c>
      <c r="N14" s="65">
        <f>VLOOKUP($A14,'Return Data'!$B$7:$R$2843,14,0)</f>
        <v>10.75</v>
      </c>
      <c r="O14" s="66">
        <f t="shared" si="7"/>
        <v>5</v>
      </c>
      <c r="P14" s="65">
        <f>VLOOKUP($A14,'Return Data'!$B$7:$R$2843,15,0)</f>
        <v>11.061500000000001</v>
      </c>
      <c r="Q14" s="66">
        <f t="shared" si="8"/>
        <v>2</v>
      </c>
      <c r="R14" s="65">
        <f>VLOOKUP($A14,'Return Data'!$B$7:$R$2843,16,0)</f>
        <v>15.9521</v>
      </c>
      <c r="S14" s="67">
        <f t="shared" si="3"/>
        <v>3</v>
      </c>
    </row>
    <row r="15" spans="1:20" x14ac:dyDescent="0.3">
      <c r="A15" s="63" t="s">
        <v>558</v>
      </c>
      <c r="B15" s="64">
        <f>VLOOKUP($A15,'Return Data'!$B$7:$R$2843,3,0)</f>
        <v>44438</v>
      </c>
      <c r="C15" s="65">
        <f>VLOOKUP($A15,'Return Data'!$B$7:$R$2843,4,0)</f>
        <v>14.3347</v>
      </c>
      <c r="D15" s="65">
        <f>VLOOKUP($A15,'Return Data'!$B$7:$R$2843,10,0)</f>
        <v>6.2073999999999998</v>
      </c>
      <c r="E15" s="66">
        <f t="shared" si="0"/>
        <v>1</v>
      </c>
      <c r="F15" s="65">
        <f>VLOOKUP($A15,'Return Data'!$B$7:$R$2843,11,0)</f>
        <v>9.3442000000000007</v>
      </c>
      <c r="G15" s="66">
        <f t="shared" ref="G15" si="9">RANK(F15,F$8:F$17,0)</f>
        <v>5</v>
      </c>
      <c r="H15" s="65">
        <f>VLOOKUP($A15,'Return Data'!$B$7:$R$2843,12,0)</f>
        <v>16.962599999999998</v>
      </c>
      <c r="I15" s="66">
        <f t="shared" si="4"/>
        <v>4</v>
      </c>
      <c r="J15" s="65">
        <f>VLOOKUP($A15,'Return Data'!$B$7:$R$2843,13,0)</f>
        <v>24.013300000000001</v>
      </c>
      <c r="K15" s="66">
        <f t="shared" si="5"/>
        <v>5</v>
      </c>
      <c r="L15" s="65"/>
      <c r="M15" s="66"/>
      <c r="N15" s="65"/>
      <c r="O15" s="66"/>
      <c r="P15" s="65"/>
      <c r="Q15" s="66"/>
      <c r="R15" s="65">
        <f>VLOOKUP($A15,'Return Data'!$B$7:$R$2843,16,0)</f>
        <v>27.443300000000001</v>
      </c>
      <c r="S15" s="67">
        <f t="shared" si="3"/>
        <v>1</v>
      </c>
    </row>
    <row r="16" spans="1:20" x14ac:dyDescent="0.3">
      <c r="A16" s="63" t="s">
        <v>560</v>
      </c>
      <c r="B16" s="64">
        <f>VLOOKUP($A16,'Return Data'!$B$7:$R$2843,3,0)</f>
        <v>44438</v>
      </c>
      <c r="C16" s="65">
        <f>VLOOKUP($A16,'Return Data'!$B$7:$R$2843,4,0)</f>
        <v>14.206</v>
      </c>
      <c r="D16" s="65">
        <f>VLOOKUP($A16,'Return Data'!$B$7:$R$2843,10,0)</f>
        <v>5.6875999999999998</v>
      </c>
      <c r="E16" s="66">
        <f t="shared" si="0"/>
        <v>3</v>
      </c>
      <c r="F16" s="65">
        <f>VLOOKUP($A16,'Return Data'!$B$7:$R$2843,11,0)</f>
        <v>9.3660999999999994</v>
      </c>
      <c r="G16" s="66">
        <f>RANK(F16,F$8:F$17,0)</f>
        <v>4</v>
      </c>
      <c r="H16" s="65">
        <f>VLOOKUP($A16,'Return Data'!$B$7:$R$2843,12,0)</f>
        <v>18.519600000000001</v>
      </c>
      <c r="I16" s="66">
        <f t="shared" si="4"/>
        <v>3</v>
      </c>
      <c r="J16" s="65">
        <f>VLOOKUP($A16,'Return Data'!$B$7:$R$2843,13,0)</f>
        <v>24.883500000000002</v>
      </c>
      <c r="K16" s="66">
        <f t="shared" si="5"/>
        <v>4</v>
      </c>
      <c r="L16" s="65">
        <f>VLOOKUP($A16,'Return Data'!$B$7:$R$2843,17,0)</f>
        <v>17.507400000000001</v>
      </c>
      <c r="M16" s="66">
        <f t="shared" si="6"/>
        <v>4</v>
      </c>
      <c r="N16" s="65"/>
      <c r="O16" s="66"/>
      <c r="P16" s="65"/>
      <c r="Q16" s="66"/>
      <c r="R16" s="65">
        <f>VLOOKUP($A16,'Return Data'!$B$7:$R$2843,16,0)</f>
        <v>14.522600000000001</v>
      </c>
      <c r="S16" s="67">
        <f t="shared" si="3"/>
        <v>4</v>
      </c>
    </row>
    <row r="17" spans="1:19" x14ac:dyDescent="0.3">
      <c r="A17" s="63" t="s">
        <v>562</v>
      </c>
      <c r="B17" s="64">
        <f>VLOOKUP($A17,'Return Data'!$B$7:$R$2843,3,0)</f>
        <v>44438</v>
      </c>
      <c r="C17" s="65">
        <f>VLOOKUP($A17,'Return Data'!$B$7:$R$2843,4,0)</f>
        <v>14.77</v>
      </c>
      <c r="D17" s="65">
        <f>VLOOKUP($A17,'Return Data'!$B$7:$R$2843,10,0)</f>
        <v>4.0873999999999997</v>
      </c>
      <c r="E17" s="66">
        <f t="shared" si="0"/>
        <v>8</v>
      </c>
      <c r="F17" s="65">
        <f>VLOOKUP($A17,'Return Data'!$B$7:$R$2843,11,0)</f>
        <v>6.4888000000000003</v>
      </c>
      <c r="G17" s="66">
        <f>RANK(F17,F$8:F$17,0)</f>
        <v>10</v>
      </c>
      <c r="H17" s="65">
        <f>VLOOKUP($A17,'Return Data'!$B$7:$R$2843,12,0)</f>
        <v>12.063700000000001</v>
      </c>
      <c r="I17" s="66">
        <f t="shared" si="4"/>
        <v>9</v>
      </c>
      <c r="J17" s="65">
        <f>VLOOKUP($A17,'Return Data'!$B$7:$R$2843,13,0)</f>
        <v>20.178999999999998</v>
      </c>
      <c r="K17" s="66">
        <f t="shared" si="5"/>
        <v>8</v>
      </c>
      <c r="L17" s="65">
        <f>VLOOKUP($A17,'Return Data'!$B$7:$R$2843,17,0)</f>
        <v>17.683299999999999</v>
      </c>
      <c r="M17" s="66">
        <f t="shared" si="6"/>
        <v>2</v>
      </c>
      <c r="N17" s="65">
        <f>VLOOKUP($A17,'Return Data'!$B$7:$R$2843,14,0)</f>
        <v>12.827400000000001</v>
      </c>
      <c r="O17" s="66">
        <f t="shared" si="7"/>
        <v>1</v>
      </c>
      <c r="P17" s="65"/>
      <c r="Q17" s="66"/>
      <c r="R17" s="65">
        <f>VLOOKUP($A17,'Return Data'!$B$7:$R$2843,16,0)</f>
        <v>11.208299999999999</v>
      </c>
      <c r="S17" s="67">
        <f t="shared" si="3"/>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4.6612400000000012</v>
      </c>
      <c r="E19" s="74"/>
      <c r="F19" s="75">
        <f>AVERAGE(F8:F17)</f>
        <v>8.8159799999999997</v>
      </c>
      <c r="G19" s="74"/>
      <c r="H19" s="75">
        <f>AVERAGE(H8:H17)</f>
        <v>17.122220000000002</v>
      </c>
      <c r="I19" s="74"/>
      <c r="J19" s="75">
        <f>AVERAGE(J8:J17)</f>
        <v>23.499290000000002</v>
      </c>
      <c r="K19" s="74"/>
      <c r="L19" s="75">
        <f>AVERAGE(L8:L17)</f>
        <v>16.476375000000001</v>
      </c>
      <c r="M19" s="74"/>
      <c r="N19" s="75">
        <f>AVERAGE(N8:N17)</f>
        <v>11.038200000000002</v>
      </c>
      <c r="O19" s="74"/>
      <c r="P19" s="75">
        <f>AVERAGE(P8:P17)</f>
        <v>10.62036</v>
      </c>
      <c r="Q19" s="74"/>
      <c r="R19" s="75">
        <f>AVERAGE(R8:R17)</f>
        <v>13.074209999999999</v>
      </c>
      <c r="S19" s="76"/>
    </row>
    <row r="20" spans="1:19" x14ac:dyDescent="0.3">
      <c r="A20" s="73" t="s">
        <v>28</v>
      </c>
      <c r="B20" s="74"/>
      <c r="C20" s="74"/>
      <c r="D20" s="75">
        <f>MIN(D8:D17)</f>
        <v>1.2725</v>
      </c>
      <c r="E20" s="74"/>
      <c r="F20" s="75">
        <f>MIN(F8:F17)</f>
        <v>6.4888000000000003</v>
      </c>
      <c r="G20" s="74"/>
      <c r="H20" s="75">
        <f>MIN(H8:H17)</f>
        <v>10.2341</v>
      </c>
      <c r="I20" s="74"/>
      <c r="J20" s="75">
        <f>MIN(J8:J17)</f>
        <v>13.1736</v>
      </c>
      <c r="K20" s="74"/>
      <c r="L20" s="75">
        <f>MIN(L8:L17)</f>
        <v>12.3742</v>
      </c>
      <c r="M20" s="74"/>
      <c r="N20" s="75">
        <f>MIN(N8:N17)</f>
        <v>8.7263000000000002</v>
      </c>
      <c r="O20" s="74"/>
      <c r="P20" s="75">
        <f>MIN(P8:P17)</f>
        <v>8.4111999999999991</v>
      </c>
      <c r="Q20" s="74"/>
      <c r="R20" s="75">
        <f>MIN(R8:R17)</f>
        <v>0.69120000000000004</v>
      </c>
      <c r="S20" s="76"/>
    </row>
    <row r="21" spans="1:19" ht="15" thickBot="1" x14ac:dyDescent="0.35">
      <c r="A21" s="77" t="s">
        <v>29</v>
      </c>
      <c r="B21" s="78"/>
      <c r="C21" s="78"/>
      <c r="D21" s="79">
        <f>MAX(D8:D17)</f>
        <v>6.2073999999999998</v>
      </c>
      <c r="E21" s="78"/>
      <c r="F21" s="79">
        <f>MAX(F8:F17)</f>
        <v>11.034700000000001</v>
      </c>
      <c r="G21" s="78"/>
      <c r="H21" s="79">
        <f>MAX(H8:H17)</f>
        <v>31.265699999999999</v>
      </c>
      <c r="I21" s="78"/>
      <c r="J21" s="79">
        <f>MAX(J8:J17)</f>
        <v>38.555199999999999</v>
      </c>
      <c r="K21" s="78"/>
      <c r="L21" s="79">
        <f>MAX(L8:L17)</f>
        <v>18.418299999999999</v>
      </c>
      <c r="M21" s="78"/>
      <c r="N21" s="79">
        <f>MAX(N8:N17)</f>
        <v>12.827400000000001</v>
      </c>
      <c r="O21" s="78"/>
      <c r="P21" s="79">
        <f>MAX(P8:P17)</f>
        <v>12.4558</v>
      </c>
      <c r="Q21" s="78"/>
      <c r="R21" s="79">
        <f>MAX(R8:R17)</f>
        <v>27.443300000000001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2021-08-31T07:25:34Z</dcterms:modified>
</cp:coreProperties>
</file>