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AD9B8CDE-E23C-45F0-91EF-644043A640D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<sst xmlns="http://schemas.openxmlformats.org/spreadsheetml/2006/main" count="11244" uniqueCount="2031">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</sst>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44378</v>
      </c>
      <c r="C8" s="65">
        <f>VLOOKUP($A8,'Return Data'!$B$7:$R$2843,4,0)</f>
        <v>1069.1099999999999</v>
      </c>
      <c r="D8" s="65">
        <f>VLOOKUP($A8,'Return Data'!$B$7:$R$2843,10,0)</f>
        <v>7.1692999999999998</v>
      </c>
      <c r="E8" s="66">
        <f t="shared" ref="E8:E40" si="0">RANK(D8,D$8:D$40,0)</f>
        <v>18</v>
      </c>
      <c r="F8" s="65">
        <f>VLOOKUP($A8,'Return Data'!$B$7:$R$2843,11,0)</f>
        <v>14.6548</v>
      </c>
      <c r="G8" s="66">
        <f t="shared" ref="G8:G40" si="1">RANK(F8,F$8:F$40,0)</f>
        <v>17</v>
      </c>
      <c r="H8" s="65">
        <f>VLOOKUP($A8,'Return Data'!$B$7:$R$2843,12,0)</f>
        <v>36.301699999999997</v>
      </c>
      <c r="I8" s="66">
        <f t="shared" ref="I8:I40" si="2">RANK(H8,H$8:H$40,0)</f>
        <v>11</v>
      </c>
      <c r="J8" s="65">
        <f>VLOOKUP($A8,'Return Data'!$B$7:$R$2843,13,0)</f>
        <v>49.859099999999998</v>
      </c>
      <c r="K8" s="66">
        <f t="shared" ref="K8:K40" si="3">RANK(J8,J$8:J$40,0)</f>
        <v>10</v>
      </c>
      <c r="L8" s="65">
        <f>VLOOKUP($A8,'Return Data'!$B$7:$R$2843,17,0)</f>
        <v>14.612</v>
      </c>
      <c r="M8" s="66">
        <f t="shared" ref="M8:M17" si="4">RANK(L8,L$8:L$40,0)</f>
        <v>22</v>
      </c>
      <c r="N8" s="65">
        <f>VLOOKUP($A8,'Return Data'!$B$7:$R$2843,14,0)</f>
        <v>10.976100000000001</v>
      </c>
      <c r="O8" s="66">
        <f>RANK(N8,N$8:N$40,0)</f>
        <v>23</v>
      </c>
      <c r="P8" s="65">
        <f>VLOOKUP($A8,'Return Data'!$B$7:$R$2843,15,0)</f>
        <v>11.448</v>
      </c>
      <c r="Q8" s="66">
        <f>RANK(P8,P$8:P$40,0)</f>
        <v>17</v>
      </c>
      <c r="R8" s="65">
        <f>VLOOKUP($A8,'Return Data'!$B$7:$R$2843,16,0)</f>
        <v>14.078099999999999</v>
      </c>
      <c r="S8" s="67">
        <f t="shared" ref="S8:S40" si="5">RANK(R8,R$8:R$40,0)</f>
        <v>18</v>
      </c>
    </row>
    <row r="9" spans="1:20" x14ac:dyDescent="0.3">
      <c r="A9" s="63" t="s">
        <v>480</v>
      </c>
      <c r="B9" s="64">
        <f>VLOOKUP($A9,'Return Data'!$B$7:$R$2843,3,0)</f>
        <v>44378</v>
      </c>
      <c r="C9" s="65">
        <f>VLOOKUP($A9,'Return Data'!$B$7:$R$2843,4,0)</f>
        <v>14.65</v>
      </c>
      <c r="D9" s="65">
        <f>VLOOKUP($A9,'Return Data'!$B$7:$R$2843,10,0)</f>
        <v>7.3259999999999996</v>
      </c>
      <c r="E9" s="66">
        <f t="shared" si="0"/>
        <v>16</v>
      </c>
      <c r="F9" s="65">
        <f>VLOOKUP($A9,'Return Data'!$B$7:$R$2843,11,0)</f>
        <v>9.1654</v>
      </c>
      <c r="G9" s="66">
        <f t="shared" si="1"/>
        <v>29</v>
      </c>
      <c r="H9" s="65">
        <f>VLOOKUP($A9,'Return Data'!$B$7:$R$2843,12,0)</f>
        <v>29.646000000000001</v>
      </c>
      <c r="I9" s="66">
        <f t="shared" si="2"/>
        <v>25</v>
      </c>
      <c r="J9" s="65">
        <f>VLOOKUP($A9,'Return Data'!$B$7:$R$2843,13,0)</f>
        <v>39.9236</v>
      </c>
      <c r="K9" s="66">
        <f t="shared" si="3"/>
        <v>26</v>
      </c>
      <c r="L9" s="65">
        <f>VLOOKUP($A9,'Return Data'!$B$7:$R$2843,17,0)</f>
        <v>17.314900000000002</v>
      </c>
      <c r="M9" s="66">
        <f t="shared" si="4"/>
        <v>11</v>
      </c>
      <c r="N9" s="65"/>
      <c r="O9" s="66"/>
      <c r="P9" s="65"/>
      <c r="Q9" s="66"/>
      <c r="R9" s="65">
        <f>VLOOKUP($A9,'Return Data'!$B$7:$R$2843,16,0)</f>
        <v>14.095000000000001</v>
      </c>
      <c r="S9" s="67">
        <f t="shared" si="5"/>
        <v>17</v>
      </c>
    </row>
    <row r="10" spans="1:20" x14ac:dyDescent="0.3">
      <c r="A10" s="63" t="s">
        <v>483</v>
      </c>
      <c r="B10" s="64">
        <f>VLOOKUP($A10,'Return Data'!$B$7:$R$2843,3,0)</f>
        <v>44378</v>
      </c>
      <c r="C10" s="65">
        <f>VLOOKUP($A10,'Return Data'!$B$7:$R$2843,4,0)</f>
        <v>80.489999999999995</v>
      </c>
      <c r="D10" s="65">
        <f>VLOOKUP($A10,'Return Data'!$B$7:$R$2843,10,0)</f>
        <v>6.4119999999999999</v>
      </c>
      <c r="E10" s="66">
        <f t="shared" si="0"/>
        <v>26</v>
      </c>
      <c r="F10" s="65">
        <f>VLOOKUP($A10,'Return Data'!$B$7:$R$2843,11,0)</f>
        <v>13.334300000000001</v>
      </c>
      <c r="G10" s="66">
        <f t="shared" si="1"/>
        <v>20</v>
      </c>
      <c r="H10" s="65">
        <f>VLOOKUP($A10,'Return Data'!$B$7:$R$2843,12,0)</f>
        <v>33.173400000000001</v>
      </c>
      <c r="I10" s="66">
        <f t="shared" si="2"/>
        <v>20</v>
      </c>
      <c r="J10" s="65">
        <f>VLOOKUP($A10,'Return Data'!$B$7:$R$2843,13,0)</f>
        <v>46.826000000000001</v>
      </c>
      <c r="K10" s="66">
        <f t="shared" si="3"/>
        <v>14</v>
      </c>
      <c r="L10" s="65">
        <f>VLOOKUP($A10,'Return Data'!$B$7:$R$2843,17,0)</f>
        <v>15.848100000000001</v>
      </c>
      <c r="M10" s="66">
        <f t="shared" si="4"/>
        <v>20</v>
      </c>
      <c r="N10" s="65">
        <f>VLOOKUP($A10,'Return Data'!$B$7:$R$2843,14,0)</f>
        <v>11.362</v>
      </c>
      <c r="O10" s="66">
        <f t="shared" ref="O10:O17" si="6">RANK(N10,N$8:N$40,0)</f>
        <v>21</v>
      </c>
      <c r="P10" s="65">
        <f>VLOOKUP($A10,'Return Data'!$B$7:$R$2843,15,0)</f>
        <v>11.658899999999999</v>
      </c>
      <c r="Q10" s="66">
        <f>RANK(P10,P$8:P$40,0)</f>
        <v>16</v>
      </c>
      <c r="R10" s="65">
        <f>VLOOKUP($A10,'Return Data'!$B$7:$R$2843,16,0)</f>
        <v>12.217700000000001</v>
      </c>
      <c r="S10" s="67">
        <f t="shared" si="5"/>
        <v>25</v>
      </c>
    </row>
    <row r="11" spans="1:20" x14ac:dyDescent="0.3">
      <c r="A11" s="63" t="s">
        <v>1776</v>
      </c>
      <c r="B11" s="64">
        <f>VLOOKUP($A11,'Return Data'!$B$7:$R$2843,3,0)</f>
        <v>44378</v>
      </c>
      <c r="C11" s="65">
        <f>VLOOKUP($A11,'Return Data'!$B$7:$R$2843,4,0)</f>
        <v>18.5474</v>
      </c>
      <c r="D11" s="65">
        <f>VLOOKUP($A11,'Return Data'!$B$7:$R$2843,10,0)</f>
        <v>9.7070000000000007</v>
      </c>
      <c r="E11" s="66">
        <f t="shared" si="0"/>
        <v>5</v>
      </c>
      <c r="F11" s="65">
        <f>VLOOKUP($A11,'Return Data'!$B$7:$R$2843,11,0)</f>
        <v>16.7178</v>
      </c>
      <c r="G11" s="66">
        <f t="shared" si="1"/>
        <v>11</v>
      </c>
      <c r="H11" s="65">
        <f>VLOOKUP($A11,'Return Data'!$B$7:$R$2843,12,0)</f>
        <v>36.165700000000001</v>
      </c>
      <c r="I11" s="66">
        <f t="shared" si="2"/>
        <v>13</v>
      </c>
      <c r="J11" s="65">
        <f>VLOOKUP($A11,'Return Data'!$B$7:$R$2843,13,0)</f>
        <v>44.535699999999999</v>
      </c>
      <c r="K11" s="66">
        <f t="shared" si="3"/>
        <v>16</v>
      </c>
      <c r="L11" s="65">
        <f>VLOOKUP($A11,'Return Data'!$B$7:$R$2843,17,0)</f>
        <v>21.697900000000001</v>
      </c>
      <c r="M11" s="66">
        <f t="shared" si="4"/>
        <v>4</v>
      </c>
      <c r="N11" s="65">
        <f>VLOOKUP($A11,'Return Data'!$B$7:$R$2843,14,0)</f>
        <v>18.555900000000001</v>
      </c>
      <c r="O11" s="66">
        <f t="shared" si="6"/>
        <v>2</v>
      </c>
      <c r="P11" s="65"/>
      <c r="Q11" s="66"/>
      <c r="R11" s="65">
        <f>VLOOKUP($A11,'Return Data'!$B$7:$R$2843,16,0)</f>
        <v>15.701700000000001</v>
      </c>
      <c r="S11" s="67">
        <f t="shared" si="5"/>
        <v>8</v>
      </c>
    </row>
    <row r="12" spans="1:20" x14ac:dyDescent="0.3">
      <c r="A12" s="63" t="s">
        <v>484</v>
      </c>
      <c r="B12" s="64">
        <f>VLOOKUP($A12,'Return Data'!$B$7:$R$2843,3,0)</f>
        <v>44378</v>
      </c>
      <c r="C12" s="65">
        <f>VLOOKUP($A12,'Return Data'!$B$7:$R$2843,4,0)</f>
        <v>21.48</v>
      </c>
      <c r="D12" s="65">
        <f>VLOOKUP($A12,'Return Data'!$B$7:$R$2843,10,0)</f>
        <v>18.608499999999999</v>
      </c>
      <c r="E12" s="66">
        <f t="shared" si="0"/>
        <v>1</v>
      </c>
      <c r="F12" s="65">
        <f>VLOOKUP($A12,'Return Data'!$B$7:$R$2843,11,0)</f>
        <v>30.418900000000001</v>
      </c>
      <c r="G12" s="66">
        <f t="shared" si="1"/>
        <v>1</v>
      </c>
      <c r="H12" s="65">
        <f>VLOOKUP($A12,'Return Data'!$B$7:$R$2843,12,0)</f>
        <v>49.166699999999999</v>
      </c>
      <c r="I12" s="66">
        <f t="shared" si="2"/>
        <v>2</v>
      </c>
      <c r="J12" s="65">
        <f>VLOOKUP($A12,'Return Data'!$B$7:$R$2843,13,0)</f>
        <v>81.265799999999999</v>
      </c>
      <c r="K12" s="66">
        <f t="shared" si="3"/>
        <v>2</v>
      </c>
      <c r="L12" s="65">
        <f>VLOOKUP($A12,'Return Data'!$B$7:$R$2843,17,0)</f>
        <v>32.206200000000003</v>
      </c>
      <c r="M12" s="66">
        <f t="shared" si="4"/>
        <v>2</v>
      </c>
      <c r="N12" s="65">
        <f>VLOOKUP($A12,'Return Data'!$B$7:$R$2843,14,0)</f>
        <v>16.209900000000001</v>
      </c>
      <c r="O12" s="66">
        <f t="shared" si="6"/>
        <v>7</v>
      </c>
      <c r="P12" s="65"/>
      <c r="Q12" s="66"/>
      <c r="R12" s="65">
        <f>VLOOKUP($A12,'Return Data'!$B$7:$R$2843,16,0)</f>
        <v>16.699300000000001</v>
      </c>
      <c r="S12" s="67">
        <f t="shared" si="5"/>
        <v>4</v>
      </c>
    </row>
    <row r="13" spans="1:20" x14ac:dyDescent="0.3">
      <c r="A13" s="63" t="s">
        <v>486</v>
      </c>
      <c r="B13" s="64">
        <f>VLOOKUP($A13,'Return Data'!$B$7:$R$2843,3,0)</f>
        <v>44378</v>
      </c>
      <c r="C13" s="65">
        <f>VLOOKUP($A13,'Return Data'!$B$7:$R$2843,4,0)</f>
        <v>244.29</v>
      </c>
      <c r="D13" s="65">
        <f>VLOOKUP($A13,'Return Data'!$B$7:$R$2843,10,0)</f>
        <v>6.9290000000000003</v>
      </c>
      <c r="E13" s="66">
        <f t="shared" si="0"/>
        <v>19</v>
      </c>
      <c r="F13" s="65">
        <f>VLOOKUP($A13,'Return Data'!$B$7:$R$2843,11,0)</f>
        <v>13.0031</v>
      </c>
      <c r="G13" s="66">
        <f t="shared" si="1"/>
        <v>22</v>
      </c>
      <c r="H13" s="65">
        <f>VLOOKUP($A13,'Return Data'!$B$7:$R$2843,12,0)</f>
        <v>30.475899999999999</v>
      </c>
      <c r="I13" s="66">
        <f t="shared" si="2"/>
        <v>23</v>
      </c>
      <c r="J13" s="65">
        <f>VLOOKUP($A13,'Return Data'!$B$7:$R$2843,13,0)</f>
        <v>41.183599999999998</v>
      </c>
      <c r="K13" s="66">
        <f t="shared" si="3"/>
        <v>22</v>
      </c>
      <c r="L13" s="65">
        <f>VLOOKUP($A13,'Return Data'!$B$7:$R$2843,17,0)</f>
        <v>19.456399999999999</v>
      </c>
      <c r="M13" s="66">
        <f t="shared" si="4"/>
        <v>7</v>
      </c>
      <c r="N13" s="65">
        <f>VLOOKUP($A13,'Return Data'!$B$7:$R$2843,14,0)</f>
        <v>16.665099999999999</v>
      </c>
      <c r="O13" s="66">
        <f t="shared" si="6"/>
        <v>4</v>
      </c>
      <c r="P13" s="65">
        <f>VLOOKUP($A13,'Return Data'!$B$7:$R$2843,15,0)</f>
        <v>15.6546</v>
      </c>
      <c r="Q13" s="66">
        <f>RANK(P13,P$8:P$40,0)</f>
        <v>3</v>
      </c>
      <c r="R13" s="65">
        <f>VLOOKUP($A13,'Return Data'!$B$7:$R$2843,16,0)</f>
        <v>15.5168</v>
      </c>
      <c r="S13" s="67">
        <f t="shared" si="5"/>
        <v>10</v>
      </c>
    </row>
    <row r="14" spans="1:20" x14ac:dyDescent="0.3">
      <c r="A14" s="63" t="s">
        <v>488</v>
      </c>
      <c r="B14" s="64">
        <f>VLOOKUP($A14,'Return Data'!$B$7:$R$2843,3,0)</f>
        <v>44378</v>
      </c>
      <c r="C14" s="65">
        <f>VLOOKUP($A14,'Return Data'!$B$7:$R$2843,4,0)</f>
        <v>236.745</v>
      </c>
      <c r="D14" s="65">
        <f>VLOOKUP($A14,'Return Data'!$B$7:$R$2843,10,0)</f>
        <v>7.8806000000000003</v>
      </c>
      <c r="E14" s="66">
        <f t="shared" si="0"/>
        <v>12</v>
      </c>
      <c r="F14" s="65">
        <f>VLOOKUP($A14,'Return Data'!$B$7:$R$2843,11,0)</f>
        <v>14.901300000000001</v>
      </c>
      <c r="G14" s="66">
        <f t="shared" si="1"/>
        <v>15</v>
      </c>
      <c r="H14" s="65">
        <f>VLOOKUP($A14,'Return Data'!$B$7:$R$2843,12,0)</f>
        <v>36.238100000000003</v>
      </c>
      <c r="I14" s="66">
        <f t="shared" si="2"/>
        <v>12</v>
      </c>
      <c r="J14" s="65">
        <f>VLOOKUP($A14,'Return Data'!$B$7:$R$2843,13,0)</f>
        <v>44.515300000000003</v>
      </c>
      <c r="K14" s="66">
        <f t="shared" si="3"/>
        <v>17</v>
      </c>
      <c r="L14" s="65">
        <f>VLOOKUP($A14,'Return Data'!$B$7:$R$2843,17,0)</f>
        <v>20.0307</v>
      </c>
      <c r="M14" s="66">
        <f t="shared" si="4"/>
        <v>6</v>
      </c>
      <c r="N14" s="65">
        <f>VLOOKUP($A14,'Return Data'!$B$7:$R$2843,14,0)</f>
        <v>16.541</v>
      </c>
      <c r="O14" s="66">
        <f t="shared" si="6"/>
        <v>5</v>
      </c>
      <c r="P14" s="65">
        <f>VLOOKUP($A14,'Return Data'!$B$7:$R$2843,15,0)</f>
        <v>15.0025</v>
      </c>
      <c r="Q14" s="66">
        <f>RANK(P14,P$8:P$40,0)</f>
        <v>4</v>
      </c>
      <c r="R14" s="65">
        <f>VLOOKUP($A14,'Return Data'!$B$7:$R$2843,16,0)</f>
        <v>14.974600000000001</v>
      </c>
      <c r="S14" s="67">
        <f t="shared" si="5"/>
        <v>12</v>
      </c>
    </row>
    <row r="15" spans="1:20" x14ac:dyDescent="0.3">
      <c r="A15" s="63" t="s">
        <v>490</v>
      </c>
      <c r="B15" s="64">
        <f>VLOOKUP($A15,'Return Data'!$B$7:$R$2843,3,0)</f>
        <v>44378</v>
      </c>
      <c r="C15" s="65">
        <f>VLOOKUP($A15,'Return Data'!$B$7:$R$2843,4,0)</f>
        <v>37.24</v>
      </c>
      <c r="D15" s="65">
        <f>VLOOKUP($A15,'Return Data'!$B$7:$R$2843,10,0)</f>
        <v>8.0045999999999999</v>
      </c>
      <c r="E15" s="66">
        <f t="shared" si="0"/>
        <v>11</v>
      </c>
      <c r="F15" s="65">
        <f>VLOOKUP($A15,'Return Data'!$B$7:$R$2843,11,0)</f>
        <v>15.0093</v>
      </c>
      <c r="G15" s="66">
        <f t="shared" si="1"/>
        <v>14</v>
      </c>
      <c r="H15" s="65">
        <f>VLOOKUP($A15,'Return Data'!$B$7:$R$2843,12,0)</f>
        <v>36.160899999999998</v>
      </c>
      <c r="I15" s="66">
        <f t="shared" si="2"/>
        <v>14</v>
      </c>
      <c r="J15" s="65">
        <f>VLOOKUP($A15,'Return Data'!$B$7:$R$2843,13,0)</f>
        <v>46.039200000000001</v>
      </c>
      <c r="K15" s="66">
        <f t="shared" si="3"/>
        <v>15</v>
      </c>
      <c r="L15" s="65">
        <f>VLOOKUP($A15,'Return Data'!$B$7:$R$2843,17,0)</f>
        <v>17.962700000000002</v>
      </c>
      <c r="M15" s="66">
        <f t="shared" si="4"/>
        <v>8</v>
      </c>
      <c r="N15" s="65">
        <f>VLOOKUP($A15,'Return Data'!$B$7:$R$2843,14,0)</f>
        <v>14.47</v>
      </c>
      <c r="O15" s="66">
        <f t="shared" si="6"/>
        <v>10</v>
      </c>
      <c r="P15" s="65">
        <f>VLOOKUP($A15,'Return Data'!$B$7:$R$2843,15,0)</f>
        <v>13.096</v>
      </c>
      <c r="Q15" s="66">
        <f>RANK(P15,P$8:P$40,0)</f>
        <v>11</v>
      </c>
      <c r="R15" s="65">
        <f>VLOOKUP($A15,'Return Data'!$B$7:$R$2843,16,0)</f>
        <v>13.3398</v>
      </c>
      <c r="S15" s="67">
        <f t="shared" si="5"/>
        <v>20</v>
      </c>
    </row>
    <row r="16" spans="1:20" x14ac:dyDescent="0.3">
      <c r="A16" s="63" t="s">
        <v>493</v>
      </c>
      <c r="B16" s="64">
        <f>VLOOKUP($A16,'Return Data'!$B$7:$R$2843,3,0)</f>
        <v>44378</v>
      </c>
      <c r="C16" s="65">
        <f>VLOOKUP($A16,'Return Data'!$B$7:$R$2843,4,0)</f>
        <v>180.9051</v>
      </c>
      <c r="D16" s="65">
        <f>VLOOKUP($A16,'Return Data'!$B$7:$R$2843,10,0)</f>
        <v>7.8196000000000003</v>
      </c>
      <c r="E16" s="66">
        <f t="shared" si="0"/>
        <v>13</v>
      </c>
      <c r="F16" s="65">
        <f>VLOOKUP($A16,'Return Data'!$B$7:$R$2843,11,0)</f>
        <v>16.8005</v>
      </c>
      <c r="G16" s="66">
        <f t="shared" si="1"/>
        <v>10</v>
      </c>
      <c r="H16" s="65">
        <f>VLOOKUP($A16,'Return Data'!$B$7:$R$2843,12,0)</f>
        <v>40.444200000000002</v>
      </c>
      <c r="I16" s="66">
        <f t="shared" si="2"/>
        <v>6</v>
      </c>
      <c r="J16" s="65">
        <f>VLOOKUP($A16,'Return Data'!$B$7:$R$2843,13,0)</f>
        <v>50.094299999999997</v>
      </c>
      <c r="K16" s="66">
        <f t="shared" si="3"/>
        <v>9</v>
      </c>
      <c r="L16" s="65">
        <f>VLOOKUP($A16,'Return Data'!$B$7:$R$2843,17,0)</f>
        <v>17.2761</v>
      </c>
      <c r="M16" s="66">
        <f t="shared" si="4"/>
        <v>12</v>
      </c>
      <c r="N16" s="65">
        <f>VLOOKUP($A16,'Return Data'!$B$7:$R$2843,14,0)</f>
        <v>14.1378</v>
      </c>
      <c r="O16" s="66">
        <f t="shared" si="6"/>
        <v>11</v>
      </c>
      <c r="P16" s="65">
        <f>VLOOKUP($A16,'Return Data'!$B$7:$R$2843,15,0)</f>
        <v>12.690099999999999</v>
      </c>
      <c r="Q16" s="66">
        <f>RANK(P16,P$8:P$40,0)</f>
        <v>12</v>
      </c>
      <c r="R16" s="65">
        <f>VLOOKUP($A16,'Return Data'!$B$7:$R$2843,16,0)</f>
        <v>14.995799999999999</v>
      </c>
      <c r="S16" s="67">
        <f t="shared" si="5"/>
        <v>11</v>
      </c>
    </row>
    <row r="17" spans="1:19" x14ac:dyDescent="0.3">
      <c r="A17" s="63" t="s">
        <v>495</v>
      </c>
      <c r="B17" s="64">
        <f>VLOOKUP($A17,'Return Data'!$B$7:$R$2843,3,0)</f>
        <v>44378</v>
      </c>
      <c r="C17" s="65">
        <f>VLOOKUP($A17,'Return Data'!$B$7:$R$2843,4,0)</f>
        <v>77.308000000000007</v>
      </c>
      <c r="D17" s="65">
        <f>VLOOKUP($A17,'Return Data'!$B$7:$R$2843,10,0)</f>
        <v>7.6727999999999996</v>
      </c>
      <c r="E17" s="66">
        <f t="shared" si="0"/>
        <v>15</v>
      </c>
      <c r="F17" s="65">
        <f>VLOOKUP($A17,'Return Data'!$B$7:$R$2843,11,0)</f>
        <v>16.802399999999999</v>
      </c>
      <c r="G17" s="66">
        <f t="shared" si="1"/>
        <v>9</v>
      </c>
      <c r="H17" s="65">
        <f>VLOOKUP($A17,'Return Data'!$B$7:$R$2843,12,0)</f>
        <v>39.663600000000002</v>
      </c>
      <c r="I17" s="66">
        <f t="shared" si="2"/>
        <v>9</v>
      </c>
      <c r="J17" s="65">
        <f>VLOOKUP($A17,'Return Data'!$B$7:$R$2843,13,0)</f>
        <v>49.349899999999998</v>
      </c>
      <c r="K17" s="66">
        <f t="shared" si="3"/>
        <v>12</v>
      </c>
      <c r="L17" s="65">
        <f>VLOOKUP($A17,'Return Data'!$B$7:$R$2843,17,0)</f>
        <v>15.9306</v>
      </c>
      <c r="M17" s="66">
        <f t="shared" si="4"/>
        <v>19</v>
      </c>
      <c r="N17" s="65">
        <f>VLOOKUP($A17,'Return Data'!$B$7:$R$2843,14,0)</f>
        <v>14.0608</v>
      </c>
      <c r="O17" s="66">
        <f t="shared" si="6"/>
        <v>12</v>
      </c>
      <c r="P17" s="65">
        <f>VLOOKUP($A17,'Return Data'!$B$7:$R$2843,15,0)</f>
        <v>13.9825</v>
      </c>
      <c r="Q17" s="66">
        <f>RANK(P17,P$8:P$40,0)</f>
        <v>8</v>
      </c>
      <c r="R17" s="65">
        <f>VLOOKUP($A17,'Return Data'!$B$7:$R$2843,16,0)</f>
        <v>15.897600000000001</v>
      </c>
      <c r="S17" s="67">
        <f t="shared" si="5"/>
        <v>6</v>
      </c>
    </row>
    <row r="18" spans="1:19" x14ac:dyDescent="0.3">
      <c r="A18" s="63" t="s">
        <v>496</v>
      </c>
      <c r="B18" s="64">
        <f>VLOOKUP($A18,'Return Data'!$B$7:$R$2843,3,0)</f>
        <v>44378</v>
      </c>
      <c r="C18" s="65">
        <f>VLOOKUP($A18,'Return Data'!$B$7:$R$2843,4,0)</f>
        <v>15.2217</v>
      </c>
      <c r="D18" s="65">
        <f>VLOOKUP($A18,'Return Data'!$B$7:$R$2843,10,0)</f>
        <v>6.4588999999999999</v>
      </c>
      <c r="E18" s="66">
        <f t="shared" si="0"/>
        <v>25</v>
      </c>
      <c r="F18" s="65">
        <f>VLOOKUP($A18,'Return Data'!$B$7:$R$2843,11,0)</f>
        <v>11.0619</v>
      </c>
      <c r="G18" s="66">
        <f t="shared" si="1"/>
        <v>26</v>
      </c>
      <c r="H18" s="65">
        <f>VLOOKUP($A18,'Return Data'!$B$7:$R$2843,12,0)</f>
        <v>29.6678</v>
      </c>
      <c r="I18" s="66">
        <f t="shared" si="2"/>
        <v>24</v>
      </c>
      <c r="J18" s="65">
        <f>VLOOKUP($A18,'Return Data'!$B$7:$R$2843,13,0)</f>
        <v>40.279200000000003</v>
      </c>
      <c r="K18" s="66">
        <f t="shared" si="3"/>
        <v>24</v>
      </c>
      <c r="L18" s="65"/>
      <c r="M18" s="66"/>
      <c r="N18" s="65"/>
      <c r="O18" s="66"/>
      <c r="P18" s="65"/>
      <c r="Q18" s="66"/>
      <c r="R18" s="65">
        <f>VLOOKUP($A18,'Return Data'!$B$7:$R$2843,16,0)</f>
        <v>16.882899999999999</v>
      </c>
      <c r="S18" s="67">
        <f t="shared" si="5"/>
        <v>3</v>
      </c>
    </row>
    <row r="19" spans="1:19" x14ac:dyDescent="0.3">
      <c r="A19" s="63" t="s">
        <v>499</v>
      </c>
      <c r="B19" s="64">
        <f>VLOOKUP($A19,'Return Data'!$B$7:$R$2843,3,0)</f>
        <v>44378</v>
      </c>
      <c r="C19" s="65">
        <f>VLOOKUP($A19,'Return Data'!$B$7:$R$2843,4,0)</f>
        <v>202.46</v>
      </c>
      <c r="D19" s="65">
        <f>VLOOKUP($A19,'Return Data'!$B$7:$R$2843,10,0)</f>
        <v>8.4297000000000004</v>
      </c>
      <c r="E19" s="66">
        <f t="shared" si="0"/>
        <v>10</v>
      </c>
      <c r="F19" s="65">
        <f>VLOOKUP($A19,'Return Data'!$B$7:$R$2843,11,0)</f>
        <v>22.295400000000001</v>
      </c>
      <c r="G19" s="66">
        <f t="shared" si="1"/>
        <v>3</v>
      </c>
      <c r="H19" s="65">
        <f>VLOOKUP($A19,'Return Data'!$B$7:$R$2843,12,0)</f>
        <v>48.137900000000002</v>
      </c>
      <c r="I19" s="66">
        <f t="shared" si="2"/>
        <v>3</v>
      </c>
      <c r="J19" s="65">
        <f>VLOOKUP($A19,'Return Data'!$B$7:$R$2843,13,0)</f>
        <v>51.689500000000002</v>
      </c>
      <c r="K19" s="66">
        <f t="shared" si="3"/>
        <v>6</v>
      </c>
      <c r="L19" s="65">
        <f>VLOOKUP($A19,'Return Data'!$B$7:$R$2843,17,0)</f>
        <v>17.2681</v>
      </c>
      <c r="M19" s="66">
        <f>RANK(L19,L$8:L$40,0)</f>
        <v>13</v>
      </c>
      <c r="N19" s="65">
        <f>VLOOKUP($A19,'Return Data'!$B$7:$R$2843,14,0)</f>
        <v>15.2216</v>
      </c>
      <c r="O19" s="66">
        <f>RANK(N19,N$8:N$40,0)</f>
        <v>8</v>
      </c>
      <c r="P19" s="65">
        <f>VLOOKUP($A19,'Return Data'!$B$7:$R$2843,15,0)</f>
        <v>14.790900000000001</v>
      </c>
      <c r="Q19" s="66">
        <f>RANK(P19,P$8:P$40,0)</f>
        <v>6</v>
      </c>
      <c r="R19" s="65">
        <f>VLOOKUP($A19,'Return Data'!$B$7:$R$2843,16,0)</f>
        <v>16.278500000000001</v>
      </c>
      <c r="S19" s="67">
        <f t="shared" si="5"/>
        <v>5</v>
      </c>
    </row>
    <row r="20" spans="1:19" x14ac:dyDescent="0.3">
      <c r="A20" s="63" t="s">
        <v>501</v>
      </c>
      <c r="B20" s="64">
        <f>VLOOKUP($A20,'Return Data'!$B$7:$R$2843,3,0)</f>
        <v>44378</v>
      </c>
      <c r="C20" s="65">
        <f>VLOOKUP($A20,'Return Data'!$B$7:$R$2843,4,0)</f>
        <v>15.6305</v>
      </c>
      <c r="D20" s="65">
        <f>VLOOKUP($A20,'Return Data'!$B$7:$R$2843,10,0)</f>
        <v>5.8023999999999996</v>
      </c>
      <c r="E20" s="66">
        <f t="shared" si="0"/>
        <v>29</v>
      </c>
      <c r="F20" s="65">
        <f>VLOOKUP($A20,'Return Data'!$B$7:$R$2843,11,0)</f>
        <v>9.1912000000000003</v>
      </c>
      <c r="G20" s="66">
        <f t="shared" si="1"/>
        <v>28</v>
      </c>
      <c r="H20" s="65">
        <f>VLOOKUP($A20,'Return Data'!$B$7:$R$2843,12,0)</f>
        <v>24.023</v>
      </c>
      <c r="I20" s="66">
        <f t="shared" si="2"/>
        <v>33</v>
      </c>
      <c r="J20" s="65">
        <f>VLOOKUP($A20,'Return Data'!$B$7:$R$2843,13,0)</f>
        <v>33.331899999999997</v>
      </c>
      <c r="K20" s="66">
        <f t="shared" si="3"/>
        <v>32</v>
      </c>
      <c r="L20" s="65">
        <f>VLOOKUP($A20,'Return Data'!$B$7:$R$2843,17,0)</f>
        <v>14.9839</v>
      </c>
      <c r="M20" s="66">
        <f>RANK(L20,L$8:L$40,0)</f>
        <v>21</v>
      </c>
      <c r="N20" s="65">
        <f>VLOOKUP($A20,'Return Data'!$B$7:$R$2843,14,0)</f>
        <v>8.2751000000000001</v>
      </c>
      <c r="O20" s="66">
        <f>RANK(N20,N$8:N$40,0)</f>
        <v>25</v>
      </c>
      <c r="P20" s="65"/>
      <c r="Q20" s="66"/>
      <c r="R20" s="65">
        <f>VLOOKUP($A20,'Return Data'!$B$7:$R$2843,16,0)</f>
        <v>9.9966000000000008</v>
      </c>
      <c r="S20" s="67">
        <f t="shared" si="5"/>
        <v>33</v>
      </c>
    </row>
    <row r="21" spans="1:19" x14ac:dyDescent="0.3">
      <c r="A21" s="63" t="s">
        <v>502</v>
      </c>
      <c r="B21" s="64">
        <f>VLOOKUP($A21,'Return Data'!$B$7:$R$2843,3,0)</f>
        <v>44378</v>
      </c>
      <c r="C21" s="65">
        <f>VLOOKUP($A21,'Return Data'!$B$7:$R$2843,4,0)</f>
        <v>16.77</v>
      </c>
      <c r="D21" s="65">
        <f>VLOOKUP($A21,'Return Data'!$B$7:$R$2843,10,0)</f>
        <v>10.039400000000001</v>
      </c>
      <c r="E21" s="66">
        <f t="shared" si="0"/>
        <v>4</v>
      </c>
      <c r="F21" s="65">
        <f>VLOOKUP($A21,'Return Data'!$B$7:$R$2843,11,0)</f>
        <v>17.601700000000001</v>
      </c>
      <c r="G21" s="66">
        <f t="shared" si="1"/>
        <v>8</v>
      </c>
      <c r="H21" s="65">
        <f>VLOOKUP($A21,'Return Data'!$B$7:$R$2843,12,0)</f>
        <v>36.009700000000002</v>
      </c>
      <c r="I21" s="66">
        <f t="shared" si="2"/>
        <v>15</v>
      </c>
      <c r="J21" s="65">
        <f>VLOOKUP($A21,'Return Data'!$B$7:$R$2843,13,0)</f>
        <v>54.419899999999998</v>
      </c>
      <c r="K21" s="66">
        <f t="shared" si="3"/>
        <v>5</v>
      </c>
      <c r="L21" s="65">
        <f>VLOOKUP($A21,'Return Data'!$B$7:$R$2843,17,0)</f>
        <v>17.361599999999999</v>
      </c>
      <c r="M21" s="66">
        <f>RANK(L21,L$8:L$40,0)</f>
        <v>10</v>
      </c>
      <c r="N21" s="65">
        <f>VLOOKUP($A21,'Return Data'!$B$7:$R$2843,14,0)</f>
        <v>12.8306</v>
      </c>
      <c r="O21" s="66">
        <f>RANK(N21,N$8:N$40,0)</f>
        <v>17</v>
      </c>
      <c r="P21" s="65"/>
      <c r="Q21" s="66"/>
      <c r="R21" s="65">
        <f>VLOOKUP($A21,'Return Data'!$B$7:$R$2843,16,0)</f>
        <v>12.1633</v>
      </c>
      <c r="S21" s="67">
        <f t="shared" si="5"/>
        <v>26</v>
      </c>
    </row>
    <row r="22" spans="1:19" x14ac:dyDescent="0.3">
      <c r="A22" s="63" t="s">
        <v>504</v>
      </c>
      <c r="B22" s="64">
        <f>VLOOKUP($A22,'Return Data'!$B$7:$R$2843,3,0)</f>
        <v>44378</v>
      </c>
      <c r="C22" s="65">
        <f>VLOOKUP($A22,'Return Data'!$B$7:$R$2843,4,0)</f>
        <v>14.155900000000001</v>
      </c>
      <c r="D22" s="65">
        <f>VLOOKUP($A22,'Return Data'!$B$7:$R$2843,10,0)</f>
        <v>2.7301000000000002</v>
      </c>
      <c r="E22" s="66">
        <f t="shared" si="0"/>
        <v>33</v>
      </c>
      <c r="F22" s="65">
        <f>VLOOKUP($A22,'Return Data'!$B$7:$R$2843,11,0)</f>
        <v>8.7878000000000007</v>
      </c>
      <c r="G22" s="66">
        <f t="shared" si="1"/>
        <v>30</v>
      </c>
      <c r="H22" s="65">
        <f>VLOOKUP($A22,'Return Data'!$B$7:$R$2843,12,0)</f>
        <v>29.381599999999999</v>
      </c>
      <c r="I22" s="66">
        <f t="shared" si="2"/>
        <v>26</v>
      </c>
      <c r="J22" s="65">
        <f>VLOOKUP($A22,'Return Data'!$B$7:$R$2843,13,0)</f>
        <v>40.2866</v>
      </c>
      <c r="K22" s="66">
        <f t="shared" si="3"/>
        <v>23</v>
      </c>
      <c r="L22" s="65"/>
      <c r="M22" s="66"/>
      <c r="N22" s="65"/>
      <c r="O22" s="66"/>
      <c r="P22" s="65"/>
      <c r="Q22" s="66"/>
      <c r="R22" s="65">
        <f>VLOOKUP($A22,'Return Data'!$B$7:$R$2843,16,0)</f>
        <v>14.5975</v>
      </c>
      <c r="S22" s="67">
        <f t="shared" si="5"/>
        <v>16</v>
      </c>
    </row>
    <row r="23" spans="1:19" x14ac:dyDescent="0.3">
      <c r="A23" s="63" t="s">
        <v>506</v>
      </c>
      <c r="B23" s="64">
        <f>VLOOKUP($A23,'Return Data'!$B$7:$R$2843,3,0)</f>
        <v>44378</v>
      </c>
      <c r="C23" s="65">
        <f>VLOOKUP($A23,'Return Data'!$B$7:$R$2843,4,0)</f>
        <v>14.1099</v>
      </c>
      <c r="D23" s="65">
        <f>VLOOKUP($A23,'Return Data'!$B$7:$R$2843,10,0)</f>
        <v>6.5106999999999999</v>
      </c>
      <c r="E23" s="66">
        <f t="shared" si="0"/>
        <v>24</v>
      </c>
      <c r="F23" s="65">
        <f>VLOOKUP($A23,'Return Data'!$B$7:$R$2843,11,0)</f>
        <v>11.5319</v>
      </c>
      <c r="G23" s="66">
        <f t="shared" si="1"/>
        <v>24</v>
      </c>
      <c r="H23" s="65">
        <f>VLOOKUP($A23,'Return Data'!$B$7:$R$2843,12,0)</f>
        <v>25.691700000000001</v>
      </c>
      <c r="I23" s="66">
        <f t="shared" si="2"/>
        <v>31</v>
      </c>
      <c r="J23" s="65">
        <f>VLOOKUP($A23,'Return Data'!$B$7:$R$2843,13,0)</f>
        <v>37.634700000000002</v>
      </c>
      <c r="K23" s="66">
        <f t="shared" si="3"/>
        <v>28</v>
      </c>
      <c r="L23" s="65">
        <f>VLOOKUP($A23,'Return Data'!$B$7:$R$2843,17,0)</f>
        <v>14.597899999999999</v>
      </c>
      <c r="M23" s="66">
        <f>RANK(L23,L$8:L$40,0)</f>
        <v>23</v>
      </c>
      <c r="N23" s="65"/>
      <c r="O23" s="66"/>
      <c r="P23" s="65"/>
      <c r="Q23" s="66"/>
      <c r="R23" s="65">
        <f>VLOOKUP($A23,'Return Data'!$B$7:$R$2843,16,0)</f>
        <v>12.1374</v>
      </c>
      <c r="S23" s="67">
        <f t="shared" si="5"/>
        <v>27</v>
      </c>
    </row>
    <row r="24" spans="1:19" x14ac:dyDescent="0.3">
      <c r="A24" s="63" t="s">
        <v>509</v>
      </c>
      <c r="B24" s="64">
        <f>VLOOKUP($A24,'Return Data'!$B$7:$R$2843,3,0)</f>
        <v>44378</v>
      </c>
      <c r="C24" s="65">
        <f>VLOOKUP($A24,'Return Data'!$B$7:$R$2843,4,0)</f>
        <v>68.285200000000003</v>
      </c>
      <c r="D24" s="65">
        <f>VLOOKUP($A24,'Return Data'!$B$7:$R$2843,10,0)</f>
        <v>6.6357999999999997</v>
      </c>
      <c r="E24" s="66">
        <f t="shared" si="0"/>
        <v>22</v>
      </c>
      <c r="F24" s="65">
        <f>VLOOKUP($A24,'Return Data'!$B$7:$R$2843,11,0)</f>
        <v>14.8322</v>
      </c>
      <c r="G24" s="66">
        <f t="shared" si="1"/>
        <v>16</v>
      </c>
      <c r="H24" s="65">
        <f>VLOOKUP($A24,'Return Data'!$B$7:$R$2843,12,0)</f>
        <v>37.631300000000003</v>
      </c>
      <c r="I24" s="66">
        <f t="shared" si="2"/>
        <v>10</v>
      </c>
      <c r="J24" s="65">
        <f>VLOOKUP($A24,'Return Data'!$B$7:$R$2843,13,0)</f>
        <v>71.158000000000001</v>
      </c>
      <c r="K24" s="66">
        <f t="shared" si="3"/>
        <v>3</v>
      </c>
      <c r="L24" s="65">
        <f>VLOOKUP($A24,'Return Data'!$B$7:$R$2843,17,0)</f>
        <v>22.6709</v>
      </c>
      <c r="M24" s="66">
        <f>RANK(L24,L$8:L$40,0)</f>
        <v>3</v>
      </c>
      <c r="N24" s="65">
        <f>VLOOKUP($A24,'Return Data'!$B$7:$R$2843,14,0)</f>
        <v>12.9549</v>
      </c>
      <c r="O24" s="66">
        <f>RANK(N24,N$8:N$40,0)</f>
        <v>16</v>
      </c>
      <c r="P24" s="65">
        <f>VLOOKUP($A24,'Return Data'!$B$7:$R$2843,15,0)</f>
        <v>11.257099999999999</v>
      </c>
      <c r="Q24" s="66">
        <f>RANK(P24,P$8:P$40,0)</f>
        <v>19</v>
      </c>
      <c r="R24" s="65">
        <f>VLOOKUP($A24,'Return Data'!$B$7:$R$2843,16,0)</f>
        <v>12.545</v>
      </c>
      <c r="S24" s="67">
        <f t="shared" si="5"/>
        <v>23</v>
      </c>
    </row>
    <row r="25" spans="1:19" x14ac:dyDescent="0.3">
      <c r="A25" s="63" t="s">
        <v>1834</v>
      </c>
      <c r="B25" s="64">
        <f>VLOOKUP($A25,'Return Data'!$B$7:$R$2843,3,0)</f>
        <v>44378</v>
      </c>
      <c r="C25" s="65">
        <f>VLOOKUP($A25,'Return Data'!$B$7:$R$2843,4,0)</f>
        <v>40.54</v>
      </c>
      <c r="D25" s="65">
        <f>VLOOKUP($A25,'Return Data'!$B$7:$R$2843,10,0)</f>
        <v>7.2742000000000004</v>
      </c>
      <c r="E25" s="66">
        <f t="shared" si="0"/>
        <v>17</v>
      </c>
      <c r="F25" s="65">
        <f>VLOOKUP($A25,'Return Data'!$B$7:$R$2843,11,0)</f>
        <v>18.3339</v>
      </c>
      <c r="G25" s="66">
        <f t="shared" si="1"/>
        <v>7</v>
      </c>
      <c r="H25" s="65">
        <f>VLOOKUP($A25,'Return Data'!$B$7:$R$2843,12,0)</f>
        <v>40.554000000000002</v>
      </c>
      <c r="I25" s="66">
        <f t="shared" si="2"/>
        <v>5</v>
      </c>
      <c r="J25" s="65">
        <f>VLOOKUP($A25,'Return Data'!$B$7:$R$2843,13,0)</f>
        <v>55.414999999999999</v>
      </c>
      <c r="K25" s="66">
        <f t="shared" si="3"/>
        <v>4</v>
      </c>
      <c r="L25" s="65">
        <f>VLOOKUP($A25,'Return Data'!$B$7:$R$2843,17,0)</f>
        <v>20.9998</v>
      </c>
      <c r="M25" s="66">
        <f>RANK(L25,L$8:L$40,0)</f>
        <v>5</v>
      </c>
      <c r="N25" s="65">
        <f>VLOOKUP($A25,'Return Data'!$B$7:$R$2843,14,0)</f>
        <v>16.9483</v>
      </c>
      <c r="O25" s="66">
        <f>RANK(N25,N$8:N$40,0)</f>
        <v>3</v>
      </c>
      <c r="P25" s="65">
        <f>VLOOKUP($A25,'Return Data'!$B$7:$R$2843,15,0)</f>
        <v>14.7133</v>
      </c>
      <c r="Q25" s="66">
        <f>RANK(P25,P$8:P$40,0)</f>
        <v>7</v>
      </c>
      <c r="R25" s="65">
        <f>VLOOKUP($A25,'Return Data'!$B$7:$R$2843,16,0)</f>
        <v>13.0213</v>
      </c>
      <c r="S25" s="67">
        <f t="shared" si="5"/>
        <v>21</v>
      </c>
    </row>
    <row r="26" spans="1:19" x14ac:dyDescent="0.3">
      <c r="A26" s="63" t="s">
        <v>510</v>
      </c>
      <c r="B26" s="64">
        <f>VLOOKUP($A26,'Return Data'!$B$7:$R$2843,3,0)</f>
        <v>44378</v>
      </c>
      <c r="C26" s="65">
        <f>VLOOKUP($A26,'Return Data'!$B$7:$R$2843,4,0)</f>
        <v>37.314</v>
      </c>
      <c r="D26" s="65">
        <f>VLOOKUP($A26,'Return Data'!$B$7:$R$2843,10,0)</f>
        <v>5.6395</v>
      </c>
      <c r="E26" s="66">
        <f t="shared" si="0"/>
        <v>30</v>
      </c>
      <c r="F26" s="65">
        <f>VLOOKUP($A26,'Return Data'!$B$7:$R$2843,11,0)</f>
        <v>11.4316</v>
      </c>
      <c r="G26" s="66">
        <f t="shared" si="1"/>
        <v>25</v>
      </c>
      <c r="H26" s="65">
        <f>VLOOKUP($A26,'Return Data'!$B$7:$R$2843,12,0)</f>
        <v>28.567</v>
      </c>
      <c r="I26" s="66">
        <f t="shared" si="2"/>
        <v>27</v>
      </c>
      <c r="J26" s="65">
        <f>VLOOKUP($A26,'Return Data'!$B$7:$R$2843,13,0)</f>
        <v>39.962499999999999</v>
      </c>
      <c r="K26" s="66">
        <f t="shared" si="3"/>
        <v>25</v>
      </c>
      <c r="L26" s="65">
        <f>VLOOKUP($A26,'Return Data'!$B$7:$R$2843,17,0)</f>
        <v>14.383900000000001</v>
      </c>
      <c r="M26" s="66">
        <f>RANK(L26,L$8:L$40,0)</f>
        <v>24</v>
      </c>
      <c r="N26" s="65">
        <f>VLOOKUP($A26,'Return Data'!$B$7:$R$2843,14,0)</f>
        <v>10.934100000000001</v>
      </c>
      <c r="O26" s="66">
        <f>RANK(N26,N$8:N$40,0)</f>
        <v>24</v>
      </c>
      <c r="P26" s="65">
        <f>VLOOKUP($A26,'Return Data'!$B$7:$R$2843,15,0)</f>
        <v>11.8813</v>
      </c>
      <c r="Q26" s="66">
        <f>RANK(P26,P$8:P$40,0)</f>
        <v>14</v>
      </c>
      <c r="R26" s="65">
        <f>VLOOKUP($A26,'Return Data'!$B$7:$R$2843,16,0)</f>
        <v>14.805899999999999</v>
      </c>
      <c r="S26" s="67">
        <f t="shared" si="5"/>
        <v>13</v>
      </c>
    </row>
    <row r="27" spans="1:19" x14ac:dyDescent="0.3">
      <c r="A27" s="63" t="s">
        <v>513</v>
      </c>
      <c r="B27" s="64">
        <f>VLOOKUP($A27,'Return Data'!$B$7:$R$2843,3,0)</f>
        <v>44378</v>
      </c>
      <c r="C27" s="65">
        <f>VLOOKUP($A27,'Return Data'!$B$7:$R$2843,4,0)</f>
        <v>141.1113</v>
      </c>
      <c r="D27" s="65">
        <f>VLOOKUP($A27,'Return Data'!$B$7:$R$2843,10,0)</f>
        <v>5.9234</v>
      </c>
      <c r="E27" s="66">
        <f t="shared" si="0"/>
        <v>28</v>
      </c>
      <c r="F27" s="65">
        <f>VLOOKUP($A27,'Return Data'!$B$7:$R$2843,11,0)</f>
        <v>8.077</v>
      </c>
      <c r="G27" s="66">
        <f t="shared" si="1"/>
        <v>31</v>
      </c>
      <c r="H27" s="65">
        <f>VLOOKUP($A27,'Return Data'!$B$7:$R$2843,12,0)</f>
        <v>26.5913</v>
      </c>
      <c r="I27" s="66">
        <f t="shared" si="2"/>
        <v>28</v>
      </c>
      <c r="J27" s="65">
        <f>VLOOKUP($A27,'Return Data'!$B$7:$R$2843,13,0)</f>
        <v>32.2301</v>
      </c>
      <c r="K27" s="66">
        <f t="shared" si="3"/>
        <v>33</v>
      </c>
      <c r="L27" s="65">
        <f>VLOOKUP($A27,'Return Data'!$B$7:$R$2843,17,0)</f>
        <v>12.6968</v>
      </c>
      <c r="M27" s="66">
        <f>RANK(L27,L$8:L$40,0)</f>
        <v>27</v>
      </c>
      <c r="N27" s="65">
        <f>VLOOKUP($A27,'Return Data'!$B$7:$R$2843,14,0)</f>
        <v>13.264699999999999</v>
      </c>
      <c r="O27" s="66">
        <f>RANK(N27,N$8:N$40,0)</f>
        <v>14</v>
      </c>
      <c r="P27" s="65">
        <f>VLOOKUP($A27,'Return Data'!$B$7:$R$2843,15,0)</f>
        <v>10.722099999999999</v>
      </c>
      <c r="Q27" s="66">
        <f>RANK(P27,P$8:P$40,0)</f>
        <v>21</v>
      </c>
      <c r="R27" s="65">
        <f>VLOOKUP($A27,'Return Data'!$B$7:$R$2843,16,0)</f>
        <v>10.6083</v>
      </c>
      <c r="S27" s="67">
        <f t="shared" si="5"/>
        <v>31</v>
      </c>
    </row>
    <row r="28" spans="1:19" x14ac:dyDescent="0.3">
      <c r="A28" s="63" t="s">
        <v>514</v>
      </c>
      <c r="B28" s="64">
        <f>VLOOKUP($A28,'Return Data'!$B$7:$R$2843,3,0)</f>
        <v>44378</v>
      </c>
      <c r="C28" s="65">
        <f>VLOOKUP($A28,'Return Data'!$B$7:$R$2843,4,0)</f>
        <v>15.852499999999999</v>
      </c>
      <c r="D28" s="65">
        <f>VLOOKUP($A28,'Return Data'!$B$7:$R$2843,10,0)</f>
        <v>8.9286999999999992</v>
      </c>
      <c r="E28" s="66">
        <f t="shared" si="0"/>
        <v>7</v>
      </c>
      <c r="F28" s="65">
        <f>VLOOKUP($A28,'Return Data'!$B$7:$R$2843,11,0)</f>
        <v>19.483699999999999</v>
      </c>
      <c r="G28" s="66">
        <f t="shared" si="1"/>
        <v>5</v>
      </c>
      <c r="H28" s="65">
        <f>VLOOKUP($A28,'Return Data'!$B$7:$R$2843,12,0)</f>
        <v>40.0336</v>
      </c>
      <c r="I28" s="66">
        <f t="shared" si="2"/>
        <v>8</v>
      </c>
      <c r="J28" s="65">
        <f>VLOOKUP($A28,'Return Data'!$B$7:$R$2843,13,0)</f>
        <v>51.323500000000003</v>
      </c>
      <c r="K28" s="66">
        <f t="shared" si="3"/>
        <v>7</v>
      </c>
      <c r="L28" s="65"/>
      <c r="M28" s="66"/>
      <c r="N28" s="65"/>
      <c r="O28" s="66"/>
      <c r="P28" s="65"/>
      <c r="Q28" s="66"/>
      <c r="R28" s="65">
        <f>VLOOKUP($A28,'Return Data'!$B$7:$R$2843,16,0)</f>
        <v>26.600200000000001</v>
      </c>
      <c r="S28" s="67">
        <f t="shared" si="5"/>
        <v>1</v>
      </c>
    </row>
    <row r="29" spans="1:19" x14ac:dyDescent="0.3">
      <c r="A29" s="63" t="s">
        <v>517</v>
      </c>
      <c r="B29" s="64">
        <f>VLOOKUP($A29,'Return Data'!$B$7:$R$2843,3,0)</f>
        <v>44378</v>
      </c>
      <c r="C29" s="65">
        <f>VLOOKUP($A29,'Return Data'!$B$7:$R$2843,4,0)</f>
        <v>22.466999999999999</v>
      </c>
      <c r="D29" s="65">
        <f>VLOOKUP($A29,'Return Data'!$B$7:$R$2843,10,0)</f>
        <v>7.7398999999999996</v>
      </c>
      <c r="E29" s="66">
        <f t="shared" si="0"/>
        <v>14</v>
      </c>
      <c r="F29" s="65">
        <f>VLOOKUP($A29,'Return Data'!$B$7:$R$2843,11,0)</f>
        <v>14.5983</v>
      </c>
      <c r="G29" s="66">
        <f t="shared" si="1"/>
        <v>18</v>
      </c>
      <c r="H29" s="65">
        <f>VLOOKUP($A29,'Return Data'!$B$7:$R$2843,12,0)</f>
        <v>33.509599999999999</v>
      </c>
      <c r="I29" s="66">
        <f t="shared" si="2"/>
        <v>19</v>
      </c>
      <c r="J29" s="65">
        <f>VLOOKUP($A29,'Return Data'!$B$7:$R$2843,13,0)</f>
        <v>43.604999999999997</v>
      </c>
      <c r="K29" s="66">
        <f t="shared" si="3"/>
        <v>19</v>
      </c>
      <c r="L29" s="65">
        <f>VLOOKUP($A29,'Return Data'!$B$7:$R$2843,17,0)</f>
        <v>17.611499999999999</v>
      </c>
      <c r="M29" s="66">
        <f>RANK(L29,L$8:L$40,0)</f>
        <v>9</v>
      </c>
      <c r="N29" s="65">
        <f>VLOOKUP($A29,'Return Data'!$B$7:$R$2843,14,0)</f>
        <v>16.410900000000002</v>
      </c>
      <c r="O29" s="66">
        <f>RANK(N29,N$8:N$40,0)</f>
        <v>6</v>
      </c>
      <c r="P29" s="65">
        <f>VLOOKUP($A29,'Return Data'!$B$7:$R$2843,15,0)</f>
        <v>16.114100000000001</v>
      </c>
      <c r="Q29" s="66">
        <f>RANK(P29,P$8:P$40,0)</f>
        <v>2</v>
      </c>
      <c r="R29" s="65">
        <f>VLOOKUP($A29,'Return Data'!$B$7:$R$2843,16,0)</f>
        <v>14.629099999999999</v>
      </c>
      <c r="S29" s="67">
        <f t="shared" si="5"/>
        <v>15</v>
      </c>
    </row>
    <row r="30" spans="1:19" x14ac:dyDescent="0.3">
      <c r="A30" s="63" t="s">
        <v>519</v>
      </c>
      <c r="B30" s="64">
        <f>VLOOKUP($A30,'Return Data'!$B$7:$R$2843,3,0)</f>
        <v>44378</v>
      </c>
      <c r="C30" s="65">
        <f>VLOOKUP($A30,'Return Data'!$B$7:$R$2843,4,0)</f>
        <v>15.01</v>
      </c>
      <c r="D30" s="65">
        <f>VLOOKUP($A30,'Return Data'!$B$7:$R$2843,10,0)</f>
        <v>4.3353999999999999</v>
      </c>
      <c r="E30" s="66">
        <f t="shared" si="0"/>
        <v>32</v>
      </c>
      <c r="F30" s="65">
        <f>VLOOKUP($A30,'Return Data'!$B$7:$R$2843,11,0)</f>
        <v>7.8188000000000004</v>
      </c>
      <c r="G30" s="66">
        <f t="shared" si="1"/>
        <v>33</v>
      </c>
      <c r="H30" s="65">
        <f>VLOOKUP($A30,'Return Data'!$B$7:$R$2843,12,0)</f>
        <v>25.8247</v>
      </c>
      <c r="I30" s="66">
        <f t="shared" si="2"/>
        <v>30</v>
      </c>
      <c r="J30" s="65">
        <f>VLOOKUP($A30,'Return Data'!$B$7:$R$2843,13,0)</f>
        <v>33.745600000000003</v>
      </c>
      <c r="K30" s="66">
        <f t="shared" si="3"/>
        <v>30</v>
      </c>
      <c r="L30" s="65"/>
      <c r="M30" s="66"/>
      <c r="N30" s="65"/>
      <c r="O30" s="66"/>
      <c r="P30" s="65"/>
      <c r="Q30" s="66"/>
      <c r="R30" s="65">
        <f>VLOOKUP($A30,'Return Data'!$B$7:$R$2843,16,0)</f>
        <v>15.6258</v>
      </c>
      <c r="S30" s="67">
        <f t="shared" si="5"/>
        <v>9</v>
      </c>
    </row>
    <row r="31" spans="1:19" x14ac:dyDescent="0.3">
      <c r="A31" s="63" t="s">
        <v>2007</v>
      </c>
      <c r="B31" s="64">
        <f>VLOOKUP($A31,'Return Data'!$B$7:$R$2843,3,0)</f>
        <v>44378</v>
      </c>
      <c r="C31" s="65">
        <f>VLOOKUP($A31,'Return Data'!$B$7:$R$2843,4,0)</f>
        <v>13.7087</v>
      </c>
      <c r="D31" s="65">
        <f>VLOOKUP($A31,'Return Data'!$B$7:$R$2843,10,0)</f>
        <v>6.6517999999999997</v>
      </c>
      <c r="E31" s="66">
        <f t="shared" si="0"/>
        <v>20</v>
      </c>
      <c r="F31" s="65">
        <f>VLOOKUP($A31,'Return Data'!$B$7:$R$2843,11,0)</f>
        <v>10.563800000000001</v>
      </c>
      <c r="G31" s="66">
        <f t="shared" si="1"/>
        <v>27</v>
      </c>
      <c r="H31" s="65">
        <f>VLOOKUP($A31,'Return Data'!$B$7:$R$2843,12,0)</f>
        <v>25.883400000000002</v>
      </c>
      <c r="I31" s="66">
        <f t="shared" si="2"/>
        <v>29</v>
      </c>
      <c r="J31" s="65">
        <f>VLOOKUP($A31,'Return Data'!$B$7:$R$2843,13,0)</f>
        <v>34.588999999999999</v>
      </c>
      <c r="K31" s="66">
        <f t="shared" si="3"/>
        <v>29</v>
      </c>
      <c r="L31" s="65">
        <f>VLOOKUP($A31,'Return Data'!$B$7:$R$2843,17,0)</f>
        <v>12.5222</v>
      </c>
      <c r="M31" s="66">
        <f t="shared" ref="M31:M40" si="7">RANK(L31,L$8:L$40,0)</f>
        <v>28</v>
      </c>
      <c r="N31" s="65"/>
      <c r="O31" s="66"/>
      <c r="P31" s="65"/>
      <c r="Q31" s="66"/>
      <c r="R31" s="65">
        <f>VLOOKUP($A31,'Return Data'!$B$7:$R$2843,16,0)</f>
        <v>10.453900000000001</v>
      </c>
      <c r="S31" s="67">
        <f t="shared" si="5"/>
        <v>32</v>
      </c>
    </row>
    <row r="32" spans="1:19" x14ac:dyDescent="0.3">
      <c r="A32" s="63" t="s">
        <v>522</v>
      </c>
      <c r="B32" s="64">
        <f>VLOOKUP($A32,'Return Data'!$B$7:$R$2843,3,0)</f>
        <v>44378</v>
      </c>
      <c r="C32" s="65">
        <f>VLOOKUP($A32,'Return Data'!$B$7:$R$2843,4,0)</f>
        <v>67.562399999999997</v>
      </c>
      <c r="D32" s="65">
        <f>VLOOKUP($A32,'Return Data'!$B$7:$R$2843,10,0)</f>
        <v>8.4397000000000002</v>
      </c>
      <c r="E32" s="66">
        <f t="shared" si="0"/>
        <v>9</v>
      </c>
      <c r="F32" s="65">
        <f>VLOOKUP($A32,'Return Data'!$B$7:$R$2843,11,0)</f>
        <v>20.014299999999999</v>
      </c>
      <c r="G32" s="66">
        <f t="shared" si="1"/>
        <v>4</v>
      </c>
      <c r="H32" s="65">
        <f>VLOOKUP($A32,'Return Data'!$B$7:$R$2843,12,0)</f>
        <v>42.599600000000002</v>
      </c>
      <c r="I32" s="66">
        <f t="shared" si="2"/>
        <v>4</v>
      </c>
      <c r="J32" s="65">
        <f>VLOOKUP($A32,'Return Data'!$B$7:$R$2843,13,0)</f>
        <v>49.6389</v>
      </c>
      <c r="K32" s="66">
        <f t="shared" si="3"/>
        <v>11</v>
      </c>
      <c r="L32" s="65">
        <f>VLOOKUP($A32,'Return Data'!$B$7:$R$2843,17,0)</f>
        <v>7.3284000000000002</v>
      </c>
      <c r="M32" s="66">
        <f t="shared" si="7"/>
        <v>29</v>
      </c>
      <c r="N32" s="65">
        <f>VLOOKUP($A32,'Return Data'!$B$7:$R$2843,14,0)</f>
        <v>5.5891999999999999</v>
      </c>
      <c r="O32" s="66">
        <f t="shared" ref="O32:O40" si="8">RANK(N32,N$8:N$40,0)</f>
        <v>26</v>
      </c>
      <c r="P32" s="65">
        <f>VLOOKUP($A32,'Return Data'!$B$7:$R$2843,15,0)</f>
        <v>9.1590000000000007</v>
      </c>
      <c r="Q32" s="66">
        <f t="shared" ref="Q32:Q40" si="9">RANK(P32,P$8:P$40,0)</f>
        <v>22</v>
      </c>
      <c r="R32" s="65">
        <f>VLOOKUP($A32,'Return Data'!$B$7:$R$2843,16,0)</f>
        <v>11.996700000000001</v>
      </c>
      <c r="S32" s="67">
        <f t="shared" si="5"/>
        <v>28</v>
      </c>
    </row>
    <row r="33" spans="1:19" x14ac:dyDescent="0.3">
      <c r="A33" s="63" t="s">
        <v>528</v>
      </c>
      <c r="B33" s="64">
        <f>VLOOKUP($A33,'Return Data'!$B$7:$R$2843,3,0)</f>
        <v>44378</v>
      </c>
      <c r="C33" s="65">
        <f>VLOOKUP($A33,'Return Data'!$B$7:$R$2843,4,0)</f>
        <v>102.56</v>
      </c>
      <c r="D33" s="65">
        <f>VLOOKUP($A33,'Return Data'!$B$7:$R$2843,10,0)</f>
        <v>10.2796</v>
      </c>
      <c r="E33" s="66">
        <f t="shared" si="0"/>
        <v>3</v>
      </c>
      <c r="F33" s="65">
        <f>VLOOKUP($A33,'Return Data'!$B$7:$R$2843,11,0)</f>
        <v>15.782299999999999</v>
      </c>
      <c r="G33" s="66">
        <f t="shared" si="1"/>
        <v>12</v>
      </c>
      <c r="H33" s="65">
        <f>VLOOKUP($A33,'Return Data'!$B$7:$R$2843,12,0)</f>
        <v>34.9651</v>
      </c>
      <c r="I33" s="66">
        <f t="shared" si="2"/>
        <v>16</v>
      </c>
      <c r="J33" s="65">
        <f>VLOOKUP($A33,'Return Data'!$B$7:$R$2843,13,0)</f>
        <v>47.653300000000002</v>
      </c>
      <c r="K33" s="66">
        <f t="shared" si="3"/>
        <v>13</v>
      </c>
      <c r="L33" s="65">
        <f>VLOOKUP($A33,'Return Data'!$B$7:$R$2843,17,0)</f>
        <v>17.132300000000001</v>
      </c>
      <c r="M33" s="66">
        <f t="shared" si="7"/>
        <v>14</v>
      </c>
      <c r="N33" s="65">
        <f>VLOOKUP($A33,'Return Data'!$B$7:$R$2843,14,0)</f>
        <v>13.147399999999999</v>
      </c>
      <c r="O33" s="66">
        <f t="shared" si="8"/>
        <v>15</v>
      </c>
      <c r="P33" s="65">
        <f>VLOOKUP($A33,'Return Data'!$B$7:$R$2843,15,0)</f>
        <v>11.9145</v>
      </c>
      <c r="Q33" s="66">
        <f t="shared" si="9"/>
        <v>13</v>
      </c>
      <c r="R33" s="65">
        <f>VLOOKUP($A33,'Return Data'!$B$7:$R$2843,16,0)</f>
        <v>12.788</v>
      </c>
      <c r="S33" s="67">
        <f t="shared" si="5"/>
        <v>22</v>
      </c>
    </row>
    <row r="34" spans="1:19" x14ac:dyDescent="0.3">
      <c r="A34" s="63" t="s">
        <v>530</v>
      </c>
      <c r="B34" s="64">
        <f>VLOOKUP($A34,'Return Data'!$B$7:$R$2843,3,0)</f>
        <v>44378</v>
      </c>
      <c r="C34" s="65">
        <f>VLOOKUP($A34,'Return Data'!$B$7:$R$2843,4,0)</f>
        <v>110.18</v>
      </c>
      <c r="D34" s="65">
        <f>VLOOKUP($A34,'Return Data'!$B$7:$R$2843,10,0)</f>
        <v>6.6498999999999997</v>
      </c>
      <c r="E34" s="66">
        <f t="shared" si="0"/>
        <v>21</v>
      </c>
      <c r="F34" s="65">
        <f>VLOOKUP($A34,'Return Data'!$B$7:$R$2843,11,0)</f>
        <v>13.109500000000001</v>
      </c>
      <c r="G34" s="66">
        <f t="shared" si="1"/>
        <v>21</v>
      </c>
      <c r="H34" s="65">
        <f>VLOOKUP($A34,'Return Data'!$B$7:$R$2843,12,0)</f>
        <v>32.875100000000003</v>
      </c>
      <c r="I34" s="66">
        <f t="shared" si="2"/>
        <v>22</v>
      </c>
      <c r="J34" s="65">
        <f>VLOOKUP($A34,'Return Data'!$B$7:$R$2843,13,0)</f>
        <v>43.894500000000001</v>
      </c>
      <c r="K34" s="66">
        <f t="shared" si="3"/>
        <v>18</v>
      </c>
      <c r="L34" s="65">
        <f>VLOOKUP($A34,'Return Data'!$B$7:$R$2843,17,0)</f>
        <v>16.076799999999999</v>
      </c>
      <c r="M34" s="66">
        <f t="shared" si="7"/>
        <v>18</v>
      </c>
      <c r="N34" s="65">
        <f>VLOOKUP($A34,'Return Data'!$B$7:$R$2843,14,0)</f>
        <v>11.801600000000001</v>
      </c>
      <c r="O34" s="66">
        <f t="shared" si="8"/>
        <v>19</v>
      </c>
      <c r="P34" s="65">
        <f>VLOOKUP($A34,'Return Data'!$B$7:$R$2843,15,0)</f>
        <v>14.802899999999999</v>
      </c>
      <c r="Q34" s="66">
        <f t="shared" si="9"/>
        <v>5</v>
      </c>
      <c r="R34" s="65">
        <f>VLOOKUP($A34,'Return Data'!$B$7:$R$2843,16,0)</f>
        <v>14.662599999999999</v>
      </c>
      <c r="S34" s="67">
        <f t="shared" si="5"/>
        <v>14</v>
      </c>
    </row>
    <row r="35" spans="1:19" x14ac:dyDescent="0.3">
      <c r="A35" s="63" t="s">
        <v>532</v>
      </c>
      <c r="B35" s="64">
        <f>VLOOKUP($A35,'Return Data'!$B$7:$R$2843,3,0)</f>
        <v>44378</v>
      </c>
      <c r="C35" s="65">
        <f>VLOOKUP($A35,'Return Data'!$B$7:$R$2843,4,0)</f>
        <v>255.67930000000001</v>
      </c>
      <c r="D35" s="65">
        <f>VLOOKUP($A35,'Return Data'!$B$7:$R$2843,10,0)</f>
        <v>17.087900000000001</v>
      </c>
      <c r="E35" s="66">
        <f t="shared" si="0"/>
        <v>2</v>
      </c>
      <c r="F35" s="65">
        <f>VLOOKUP($A35,'Return Data'!$B$7:$R$2843,11,0)</f>
        <v>29.500699999999998</v>
      </c>
      <c r="G35" s="66">
        <f t="shared" si="1"/>
        <v>2</v>
      </c>
      <c r="H35" s="65">
        <f>VLOOKUP($A35,'Return Data'!$B$7:$R$2843,12,0)</f>
        <v>54.430799999999998</v>
      </c>
      <c r="I35" s="66">
        <f t="shared" si="2"/>
        <v>1</v>
      </c>
      <c r="J35" s="65">
        <f>VLOOKUP($A35,'Return Data'!$B$7:$R$2843,13,0)</f>
        <v>85.574100000000001</v>
      </c>
      <c r="K35" s="66">
        <f t="shared" si="3"/>
        <v>1</v>
      </c>
      <c r="L35" s="65">
        <f>VLOOKUP($A35,'Return Data'!$B$7:$R$2843,17,0)</f>
        <v>33.841099999999997</v>
      </c>
      <c r="M35" s="66">
        <f t="shared" si="7"/>
        <v>1</v>
      </c>
      <c r="N35" s="65">
        <f>VLOOKUP($A35,'Return Data'!$B$7:$R$2843,14,0)</f>
        <v>25.784199999999998</v>
      </c>
      <c r="O35" s="66">
        <f t="shared" si="8"/>
        <v>1</v>
      </c>
      <c r="P35" s="65">
        <f>VLOOKUP($A35,'Return Data'!$B$7:$R$2843,15,0)</f>
        <v>18.672599999999999</v>
      </c>
      <c r="Q35" s="66">
        <f t="shared" si="9"/>
        <v>1</v>
      </c>
      <c r="R35" s="65">
        <f>VLOOKUP($A35,'Return Data'!$B$7:$R$2843,16,0)</f>
        <v>17.8401</v>
      </c>
      <c r="S35" s="67">
        <f t="shared" si="5"/>
        <v>2</v>
      </c>
    </row>
    <row r="36" spans="1:19" x14ac:dyDescent="0.3">
      <c r="A36" s="63" t="s">
        <v>1838</v>
      </c>
      <c r="B36" s="64">
        <f>VLOOKUP($A36,'Return Data'!$B$7:$R$2843,3,0)</f>
        <v>44378</v>
      </c>
      <c r="C36" s="65">
        <f>VLOOKUP($A36,'Return Data'!$B$7:$R$2843,4,0)</f>
        <v>198.7029</v>
      </c>
      <c r="D36" s="65">
        <f>VLOOKUP($A36,'Return Data'!$B$7:$R$2843,10,0)</f>
        <v>6.5377000000000001</v>
      </c>
      <c r="E36" s="66">
        <f t="shared" si="0"/>
        <v>23</v>
      </c>
      <c r="F36" s="65">
        <f>VLOOKUP($A36,'Return Data'!$B$7:$R$2843,11,0)</f>
        <v>12.505000000000001</v>
      </c>
      <c r="G36" s="66">
        <f t="shared" si="1"/>
        <v>23</v>
      </c>
      <c r="H36" s="65">
        <f>VLOOKUP($A36,'Return Data'!$B$7:$R$2843,12,0)</f>
        <v>32.876600000000003</v>
      </c>
      <c r="I36" s="66">
        <f t="shared" si="2"/>
        <v>21</v>
      </c>
      <c r="J36" s="65">
        <f>VLOOKUP($A36,'Return Data'!$B$7:$R$2843,13,0)</f>
        <v>39.554099999999998</v>
      </c>
      <c r="K36" s="66">
        <f t="shared" si="3"/>
        <v>27</v>
      </c>
      <c r="L36" s="65">
        <f>VLOOKUP($A36,'Return Data'!$B$7:$R$2843,17,0)</f>
        <v>16.391200000000001</v>
      </c>
      <c r="M36" s="66">
        <f t="shared" si="7"/>
        <v>16</v>
      </c>
      <c r="N36" s="65">
        <f>VLOOKUP($A36,'Return Data'!$B$7:$R$2843,14,0)</f>
        <v>14.7257</v>
      </c>
      <c r="O36" s="66">
        <f t="shared" si="8"/>
        <v>9</v>
      </c>
      <c r="P36" s="65">
        <f>VLOOKUP($A36,'Return Data'!$B$7:$R$2843,15,0)</f>
        <v>13.9155</v>
      </c>
      <c r="Q36" s="66">
        <f t="shared" si="9"/>
        <v>9</v>
      </c>
      <c r="R36" s="65">
        <f>VLOOKUP($A36,'Return Data'!$B$7:$R$2843,16,0)</f>
        <v>15.889699999999999</v>
      </c>
      <c r="S36" s="67">
        <f t="shared" si="5"/>
        <v>7</v>
      </c>
    </row>
    <row r="37" spans="1:19" x14ac:dyDescent="0.3">
      <c r="A37" s="63" t="s">
        <v>533</v>
      </c>
      <c r="B37" s="64">
        <f>VLOOKUP($A37,'Return Data'!$B$7:$R$2843,3,0)</f>
        <v>44378</v>
      </c>
      <c r="C37" s="65">
        <f>VLOOKUP($A37,'Return Data'!$B$7:$R$2843,4,0)</f>
        <v>22.9236</v>
      </c>
      <c r="D37" s="65">
        <f>VLOOKUP($A37,'Return Data'!$B$7:$R$2843,10,0)</f>
        <v>4.9634999999999998</v>
      </c>
      <c r="E37" s="66">
        <f t="shared" si="0"/>
        <v>31</v>
      </c>
      <c r="F37" s="65">
        <f>VLOOKUP($A37,'Return Data'!$B$7:$R$2843,11,0)</f>
        <v>7.9615999999999998</v>
      </c>
      <c r="G37" s="66">
        <f t="shared" si="1"/>
        <v>32</v>
      </c>
      <c r="H37" s="65">
        <f>VLOOKUP($A37,'Return Data'!$B$7:$R$2843,12,0)</f>
        <v>25.622499999999999</v>
      </c>
      <c r="I37" s="66">
        <f t="shared" si="2"/>
        <v>32</v>
      </c>
      <c r="J37" s="65">
        <f>VLOOKUP($A37,'Return Data'!$B$7:$R$2843,13,0)</f>
        <v>33.448999999999998</v>
      </c>
      <c r="K37" s="66">
        <f t="shared" si="3"/>
        <v>31</v>
      </c>
      <c r="L37" s="65">
        <f>VLOOKUP($A37,'Return Data'!$B$7:$R$2843,17,0)</f>
        <v>13.7241</v>
      </c>
      <c r="M37" s="66">
        <f t="shared" si="7"/>
        <v>26</v>
      </c>
      <c r="N37" s="65">
        <f>VLOOKUP($A37,'Return Data'!$B$7:$R$2843,14,0)</f>
        <v>11.3565</v>
      </c>
      <c r="O37" s="66">
        <f t="shared" si="8"/>
        <v>22</v>
      </c>
      <c r="P37" s="65">
        <f>VLOOKUP($A37,'Return Data'!$B$7:$R$2843,15,0)</f>
        <v>11.344099999999999</v>
      </c>
      <c r="Q37" s="66">
        <f t="shared" si="9"/>
        <v>18</v>
      </c>
      <c r="R37" s="65">
        <f>VLOOKUP($A37,'Return Data'!$B$7:$R$2843,16,0)</f>
        <v>11.586</v>
      </c>
      <c r="S37" s="67">
        <f t="shared" si="5"/>
        <v>30</v>
      </c>
    </row>
    <row r="38" spans="1:19" x14ac:dyDescent="0.3">
      <c r="A38" s="63" t="s">
        <v>536</v>
      </c>
      <c r="B38" s="64">
        <f>VLOOKUP($A38,'Return Data'!$B$7:$R$2843,3,0)</f>
        <v>44378</v>
      </c>
      <c r="C38" s="65">
        <f>VLOOKUP($A38,'Return Data'!$B$7:$R$2843,4,0)</f>
        <v>131.52529999999999</v>
      </c>
      <c r="D38" s="65">
        <f>VLOOKUP($A38,'Return Data'!$B$7:$R$2843,10,0)</f>
        <v>8.5164000000000009</v>
      </c>
      <c r="E38" s="66">
        <f t="shared" si="0"/>
        <v>8</v>
      </c>
      <c r="F38" s="65">
        <f>VLOOKUP($A38,'Return Data'!$B$7:$R$2843,11,0)</f>
        <v>15.4785</v>
      </c>
      <c r="G38" s="66">
        <f t="shared" si="1"/>
        <v>13</v>
      </c>
      <c r="H38" s="65">
        <f>VLOOKUP($A38,'Return Data'!$B$7:$R$2843,12,0)</f>
        <v>33.537300000000002</v>
      </c>
      <c r="I38" s="66">
        <f t="shared" si="2"/>
        <v>18</v>
      </c>
      <c r="J38" s="65">
        <f>VLOOKUP($A38,'Return Data'!$B$7:$R$2843,13,0)</f>
        <v>41.481200000000001</v>
      </c>
      <c r="K38" s="66">
        <f t="shared" si="3"/>
        <v>21</v>
      </c>
      <c r="L38" s="65">
        <f>VLOOKUP($A38,'Return Data'!$B$7:$R$2843,17,0)</f>
        <v>16.180599999999998</v>
      </c>
      <c r="M38" s="66">
        <f t="shared" si="7"/>
        <v>17</v>
      </c>
      <c r="N38" s="65">
        <f>VLOOKUP($A38,'Return Data'!$B$7:$R$2843,14,0)</f>
        <v>13.7524</v>
      </c>
      <c r="O38" s="66">
        <f t="shared" si="8"/>
        <v>13</v>
      </c>
      <c r="P38" s="65">
        <f>VLOOKUP($A38,'Return Data'!$B$7:$R$2843,15,0)</f>
        <v>13.788399999999999</v>
      </c>
      <c r="Q38" s="66">
        <f t="shared" si="9"/>
        <v>10</v>
      </c>
      <c r="R38" s="65">
        <f>VLOOKUP($A38,'Return Data'!$B$7:$R$2843,16,0)</f>
        <v>11.9787</v>
      </c>
      <c r="S38" s="67">
        <f t="shared" si="5"/>
        <v>29</v>
      </c>
    </row>
    <row r="39" spans="1:19" x14ac:dyDescent="0.3">
      <c r="A39" s="63" t="s">
        <v>537</v>
      </c>
      <c r="B39" s="64">
        <f>VLOOKUP($A39,'Return Data'!$B$7:$R$2843,3,0)</f>
        <v>44378</v>
      </c>
      <c r="C39" s="65">
        <f>VLOOKUP($A39,'Return Data'!$B$7:$R$2843,4,0)</f>
        <v>298.92809999999997</v>
      </c>
      <c r="D39" s="65">
        <f>VLOOKUP($A39,'Return Data'!$B$7:$R$2843,10,0)</f>
        <v>6.0415000000000001</v>
      </c>
      <c r="E39" s="66">
        <f t="shared" si="0"/>
        <v>27</v>
      </c>
      <c r="F39" s="65">
        <f>VLOOKUP($A39,'Return Data'!$B$7:$R$2843,11,0)</f>
        <v>14.1591</v>
      </c>
      <c r="G39" s="66">
        <f t="shared" si="1"/>
        <v>19</v>
      </c>
      <c r="H39" s="65">
        <f>VLOOKUP($A39,'Return Data'!$B$7:$R$2843,12,0)</f>
        <v>33.589399999999998</v>
      </c>
      <c r="I39" s="66">
        <f t="shared" si="2"/>
        <v>17</v>
      </c>
      <c r="J39" s="65">
        <f>VLOOKUP($A39,'Return Data'!$B$7:$R$2843,13,0)</f>
        <v>42.002699999999997</v>
      </c>
      <c r="K39" s="66">
        <f t="shared" si="3"/>
        <v>20</v>
      </c>
      <c r="L39" s="65">
        <f>VLOOKUP($A39,'Return Data'!$B$7:$R$2843,17,0)</f>
        <v>13.754200000000001</v>
      </c>
      <c r="M39" s="66">
        <f t="shared" si="7"/>
        <v>25</v>
      </c>
      <c r="N39" s="65">
        <f>VLOOKUP($A39,'Return Data'!$B$7:$R$2843,14,0)</f>
        <v>12.2095</v>
      </c>
      <c r="O39" s="66">
        <f t="shared" si="8"/>
        <v>18</v>
      </c>
      <c r="P39" s="65">
        <f>VLOOKUP($A39,'Return Data'!$B$7:$R$2843,15,0)</f>
        <v>10.865399999999999</v>
      </c>
      <c r="Q39" s="66">
        <f t="shared" si="9"/>
        <v>20</v>
      </c>
      <c r="R39" s="65">
        <f>VLOOKUP($A39,'Return Data'!$B$7:$R$2843,16,0)</f>
        <v>13.853899999999999</v>
      </c>
      <c r="S39" s="67">
        <f t="shared" si="5"/>
        <v>19</v>
      </c>
    </row>
    <row r="40" spans="1:19" x14ac:dyDescent="0.3">
      <c r="A40" s="63" t="s">
        <v>539</v>
      </c>
      <c r="B40" s="64">
        <f>VLOOKUP($A40,'Return Data'!$B$7:$R$2843,3,0)</f>
        <v>44378</v>
      </c>
      <c r="C40" s="65">
        <f>VLOOKUP($A40,'Return Data'!$B$7:$R$2843,4,0)</f>
        <v>237.78880000000001</v>
      </c>
      <c r="D40" s="65">
        <f>VLOOKUP($A40,'Return Data'!$B$7:$R$2843,10,0)</f>
        <v>9.1618999999999993</v>
      </c>
      <c r="E40" s="66">
        <f t="shared" si="0"/>
        <v>6</v>
      </c>
      <c r="F40" s="65">
        <f>VLOOKUP($A40,'Return Data'!$B$7:$R$2843,11,0)</f>
        <v>18.927199999999999</v>
      </c>
      <c r="G40" s="66">
        <f t="shared" si="1"/>
        <v>6</v>
      </c>
      <c r="H40" s="65">
        <f>VLOOKUP($A40,'Return Data'!$B$7:$R$2843,12,0)</f>
        <v>40.107799999999997</v>
      </c>
      <c r="I40" s="66">
        <f t="shared" si="2"/>
        <v>7</v>
      </c>
      <c r="J40" s="65">
        <f>VLOOKUP($A40,'Return Data'!$B$7:$R$2843,13,0)</f>
        <v>50.847200000000001</v>
      </c>
      <c r="K40" s="66">
        <f t="shared" si="3"/>
        <v>8</v>
      </c>
      <c r="L40" s="65">
        <f>VLOOKUP($A40,'Return Data'!$B$7:$R$2843,17,0)</f>
        <v>16.497599999999998</v>
      </c>
      <c r="M40" s="66">
        <f t="shared" si="7"/>
        <v>15</v>
      </c>
      <c r="N40" s="65">
        <f>VLOOKUP($A40,'Return Data'!$B$7:$R$2843,14,0)</f>
        <v>11.7737</v>
      </c>
      <c r="O40" s="66">
        <f t="shared" si="8"/>
        <v>20</v>
      </c>
      <c r="P40" s="65">
        <f>VLOOKUP($A40,'Return Data'!$B$7:$R$2843,15,0)</f>
        <v>11.7867</v>
      </c>
      <c r="Q40" s="66">
        <f t="shared" si="9"/>
        <v>15</v>
      </c>
      <c r="R40" s="65">
        <f>VLOOKUP($A40,'Return Data'!$B$7:$R$2843,16,0)</f>
        <v>12.379799999999999</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7.827496969696969</v>
      </c>
      <c r="E42" s="74"/>
      <c r="F42" s="75">
        <f>AVERAGE(F8:F40)</f>
        <v>14.965309090909093</v>
      </c>
      <c r="G42" s="74"/>
      <c r="H42" s="75">
        <f>AVERAGE(H8:H40)</f>
        <v>34.834757575757578</v>
      </c>
      <c r="I42" s="74"/>
      <c r="J42" s="75">
        <f>AVERAGE(J8:J40)</f>
        <v>46.889636363636356</v>
      </c>
      <c r="K42" s="74"/>
      <c r="L42" s="75">
        <f>AVERAGE(L8:L40)</f>
        <v>17.529603448275864</v>
      </c>
      <c r="M42" s="74"/>
      <c r="N42" s="75">
        <f>AVERAGE(N8:N40)</f>
        <v>13.844576923076925</v>
      </c>
      <c r="O42" s="74"/>
      <c r="P42" s="75">
        <f>AVERAGE(P8:P40)</f>
        <v>13.148204545454547</v>
      </c>
      <c r="Q42" s="74"/>
      <c r="R42" s="75">
        <f>AVERAGE(R8:R40)</f>
        <v>14.267806060606059</v>
      </c>
      <c r="S42" s="76"/>
    </row>
    <row r="43" spans="1:19" x14ac:dyDescent="0.3">
      <c r="A43" s="73" t="s">
        <v>28</v>
      </c>
      <c r="B43" s="74"/>
      <c r="C43" s="74"/>
      <c r="D43" s="75">
        <f>MIN(D8:D40)</f>
        <v>2.7301000000000002</v>
      </c>
      <c r="E43" s="74"/>
      <c r="F43" s="75">
        <f>MIN(F8:F40)</f>
        <v>7.8188000000000004</v>
      </c>
      <c r="G43" s="74"/>
      <c r="H43" s="75">
        <f>MIN(H8:H40)</f>
        <v>24.023</v>
      </c>
      <c r="I43" s="74"/>
      <c r="J43" s="75">
        <f>MIN(J8:J40)</f>
        <v>32.2301</v>
      </c>
      <c r="K43" s="74"/>
      <c r="L43" s="75">
        <f>MIN(L8:L40)</f>
        <v>7.3284000000000002</v>
      </c>
      <c r="M43" s="74"/>
      <c r="N43" s="75">
        <f>MIN(N8:N40)</f>
        <v>5.5891999999999999</v>
      </c>
      <c r="O43" s="74"/>
      <c r="P43" s="75">
        <f>MIN(P8:P40)</f>
        <v>9.1590000000000007</v>
      </c>
      <c r="Q43" s="74"/>
      <c r="R43" s="75">
        <f>MIN(R8:R40)</f>
        <v>9.9966000000000008</v>
      </c>
      <c r="S43" s="76"/>
    </row>
    <row r="44" spans="1:19" ht="15" thickBot="1" x14ac:dyDescent="0.35">
      <c r="A44" s="77" t="s">
        <v>29</v>
      </c>
      <c r="B44" s="78"/>
      <c r="C44" s="78"/>
      <c r="D44" s="79">
        <f>MAX(D8:D40)</f>
        <v>18.608499999999999</v>
      </c>
      <c r="E44" s="78"/>
      <c r="F44" s="79">
        <f>MAX(F8:F40)</f>
        <v>30.418900000000001</v>
      </c>
      <c r="G44" s="78"/>
      <c r="H44" s="79">
        <f>MAX(H8:H40)</f>
        <v>54.430799999999998</v>
      </c>
      <c r="I44" s="78"/>
      <c r="J44" s="79">
        <f>MAX(J8:J40)</f>
        <v>85.574100000000001</v>
      </c>
      <c r="K44" s="78"/>
      <c r="L44" s="79">
        <f>MAX(L8:L40)</f>
        <v>33.841099999999997</v>
      </c>
      <c r="M44" s="78"/>
      <c r="N44" s="79">
        <f>MAX(N8:N40)</f>
        <v>25.784199999999998</v>
      </c>
      <c r="O44" s="78"/>
      <c r="P44" s="79">
        <f>MAX(P8:P40)</f>
        <v>18.672599999999999</v>
      </c>
      <c r="Q44" s="78"/>
      <c r="R44" s="79">
        <f>MAX(R8:R40)</f>
        <v>26.600200000000001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44378</v>
      </c>
      <c r="C8" s="65">
        <f>VLOOKUP($A8,'Return Data'!$B$7:$R$2843,4,0)</f>
        <v>985.37</v>
      </c>
      <c r="D8" s="65">
        <f>VLOOKUP($A8,'Return Data'!$B$7:$R$2843,10,0)</f>
        <v>6.9706000000000001</v>
      </c>
      <c r="E8" s="66">
        <f t="shared" ref="E8:E40" si="0">RANK(D8,D$8:D$40,0)</f>
        <v>16</v>
      </c>
      <c r="F8" s="65">
        <f>VLOOKUP($A8,'Return Data'!$B$7:$R$2843,11,0)</f>
        <v>14.2484</v>
      </c>
      <c r="G8" s="66">
        <f t="shared" ref="G8:G40" si="1">RANK(F8,F$8:F$40,0)</f>
        <v>16</v>
      </c>
      <c r="H8" s="65">
        <f>VLOOKUP($A8,'Return Data'!$B$7:$R$2843,12,0)</f>
        <v>35.535499999999999</v>
      </c>
      <c r="I8" s="66">
        <f t="shared" ref="I8:I40" si="2">RANK(H8,H$8:H$40,0)</f>
        <v>11</v>
      </c>
      <c r="J8" s="65">
        <f>VLOOKUP($A8,'Return Data'!$B$7:$R$2843,13,0)</f>
        <v>48.708199999999998</v>
      </c>
      <c r="K8" s="66">
        <f t="shared" ref="K8:K40" si="3">RANK(J8,J$8:J$40,0)</f>
        <v>8</v>
      </c>
      <c r="L8" s="65">
        <f>VLOOKUP($A8,'Return Data'!$B$7:$R$2843,17,0)</f>
        <v>13.7461</v>
      </c>
      <c r="M8" s="66">
        <f t="shared" ref="M8:M17" si="4">RANK(L8,L$8:L$40,0)</f>
        <v>22</v>
      </c>
      <c r="N8" s="65">
        <f>VLOOKUP($A8,'Return Data'!$B$7:$R$2843,14,0)</f>
        <v>10.0848</v>
      </c>
      <c r="O8" s="66">
        <f>RANK(N8,N$8:N$40,0)</f>
        <v>22</v>
      </c>
      <c r="P8" s="65">
        <f>VLOOKUP($A8,'Return Data'!$B$7:$R$2843,15,0)</f>
        <v>10.3439</v>
      </c>
      <c r="Q8" s="66">
        <f>RANK(P8,P$8:P$40,0)</f>
        <v>17</v>
      </c>
      <c r="R8" s="65">
        <f>VLOOKUP($A8,'Return Data'!$B$7:$R$2843,16,0)</f>
        <v>18.986999999999998</v>
      </c>
      <c r="S8" s="67">
        <f t="shared" ref="S8:S40" si="5">RANK(R8,R$8:R$40,0)</f>
        <v>2</v>
      </c>
    </row>
    <row r="9" spans="1:20" x14ac:dyDescent="0.3">
      <c r="A9" s="63" t="s">
        <v>481</v>
      </c>
      <c r="B9" s="64">
        <f>VLOOKUP($A9,'Return Data'!$B$7:$R$2843,3,0)</f>
        <v>44378</v>
      </c>
      <c r="C9" s="65">
        <f>VLOOKUP($A9,'Return Data'!$B$7:$R$2843,4,0)</f>
        <v>14.03</v>
      </c>
      <c r="D9" s="65">
        <f>VLOOKUP($A9,'Return Data'!$B$7:$R$2843,10,0)</f>
        <v>6.9359999999999999</v>
      </c>
      <c r="E9" s="66">
        <f t="shared" si="0"/>
        <v>17</v>
      </c>
      <c r="F9" s="65">
        <f>VLOOKUP($A9,'Return Data'!$B$7:$R$2843,11,0)</f>
        <v>8.4235000000000007</v>
      </c>
      <c r="G9" s="66">
        <f t="shared" si="1"/>
        <v>29</v>
      </c>
      <c r="H9" s="65">
        <f>VLOOKUP($A9,'Return Data'!$B$7:$R$2843,12,0)</f>
        <v>28.245000000000001</v>
      </c>
      <c r="I9" s="66">
        <f t="shared" si="2"/>
        <v>24</v>
      </c>
      <c r="J9" s="65">
        <f>VLOOKUP($A9,'Return Data'!$B$7:$R$2843,13,0)</f>
        <v>37.954799999999999</v>
      </c>
      <c r="K9" s="66">
        <f t="shared" si="3"/>
        <v>26</v>
      </c>
      <c r="L9" s="65">
        <f>VLOOKUP($A9,'Return Data'!$B$7:$R$2843,17,0)</f>
        <v>15.680899999999999</v>
      </c>
      <c r="M9" s="66">
        <f t="shared" si="4"/>
        <v>13</v>
      </c>
      <c r="N9" s="65"/>
      <c r="O9" s="66"/>
      <c r="P9" s="65"/>
      <c r="Q9" s="66"/>
      <c r="R9" s="65">
        <f>VLOOKUP($A9,'Return Data'!$B$7:$R$2843,16,0)</f>
        <v>12.4039</v>
      </c>
      <c r="S9" s="67">
        <f t="shared" si="5"/>
        <v>19</v>
      </c>
    </row>
    <row r="10" spans="1:20" x14ac:dyDescent="0.3">
      <c r="A10" s="63" t="s">
        <v>482</v>
      </c>
      <c r="B10" s="64">
        <f>VLOOKUP($A10,'Return Data'!$B$7:$R$2843,3,0)</f>
        <v>44378</v>
      </c>
      <c r="C10" s="65">
        <f>VLOOKUP($A10,'Return Data'!$B$7:$R$2843,4,0)</f>
        <v>73.650000000000006</v>
      </c>
      <c r="D10" s="65">
        <f>VLOOKUP($A10,'Return Data'!$B$7:$R$2843,10,0)</f>
        <v>6.2310999999999996</v>
      </c>
      <c r="E10" s="66">
        <f t="shared" si="0"/>
        <v>23</v>
      </c>
      <c r="F10" s="65">
        <f>VLOOKUP($A10,'Return Data'!$B$7:$R$2843,11,0)</f>
        <v>12.960100000000001</v>
      </c>
      <c r="G10" s="66">
        <f t="shared" si="1"/>
        <v>20</v>
      </c>
      <c r="H10" s="65">
        <f>VLOOKUP($A10,'Return Data'!$B$7:$R$2843,12,0)</f>
        <v>32.511699999999998</v>
      </c>
      <c r="I10" s="66">
        <f t="shared" si="2"/>
        <v>18</v>
      </c>
      <c r="J10" s="65">
        <f>VLOOKUP($A10,'Return Data'!$B$7:$R$2843,13,0)</f>
        <v>45.8705</v>
      </c>
      <c r="K10" s="66">
        <f t="shared" si="3"/>
        <v>13</v>
      </c>
      <c r="L10" s="65">
        <f>VLOOKUP($A10,'Return Data'!$B$7:$R$2843,17,0)</f>
        <v>15.0709</v>
      </c>
      <c r="M10" s="66">
        <f t="shared" si="4"/>
        <v>18</v>
      </c>
      <c r="N10" s="65">
        <f>VLOOKUP($A10,'Return Data'!$B$7:$R$2843,14,0)</f>
        <v>10.460800000000001</v>
      </c>
      <c r="O10" s="66">
        <f t="shared" ref="O10:O17" si="6">RANK(N10,N$8:N$40,0)</f>
        <v>21</v>
      </c>
      <c r="P10" s="65">
        <f>VLOOKUP($A10,'Return Data'!$B$7:$R$2843,15,0)</f>
        <v>10.442399999999999</v>
      </c>
      <c r="Q10" s="66">
        <f>RANK(P10,P$8:P$40,0)</f>
        <v>16</v>
      </c>
      <c r="R10" s="65">
        <f>VLOOKUP($A10,'Return Data'!$B$7:$R$2843,16,0)</f>
        <v>11.8614</v>
      </c>
      <c r="S10" s="67">
        <f t="shared" si="5"/>
        <v>22</v>
      </c>
    </row>
    <row r="11" spans="1:20" x14ac:dyDescent="0.3">
      <c r="A11" s="63" t="s">
        <v>1777</v>
      </c>
      <c r="B11" s="64">
        <f>VLOOKUP($A11,'Return Data'!$B$7:$R$2843,3,0)</f>
        <v>44378</v>
      </c>
      <c r="C11" s="65">
        <f>VLOOKUP($A11,'Return Data'!$B$7:$R$2843,4,0)</f>
        <v>17.346</v>
      </c>
      <c r="D11" s="65">
        <f>VLOOKUP($A11,'Return Data'!$B$7:$R$2843,10,0)</f>
        <v>9.2248999999999999</v>
      </c>
      <c r="E11" s="66">
        <f t="shared" si="0"/>
        <v>5</v>
      </c>
      <c r="F11" s="65">
        <f>VLOOKUP($A11,'Return Data'!$B$7:$R$2843,11,0)</f>
        <v>15.704000000000001</v>
      </c>
      <c r="G11" s="66">
        <f t="shared" si="1"/>
        <v>11</v>
      </c>
      <c r="H11" s="65">
        <f>VLOOKUP($A11,'Return Data'!$B$7:$R$2843,12,0)</f>
        <v>34.454700000000003</v>
      </c>
      <c r="I11" s="66">
        <f t="shared" si="2"/>
        <v>14</v>
      </c>
      <c r="J11" s="65">
        <f>VLOOKUP($A11,'Return Data'!$B$7:$R$2843,13,0)</f>
        <v>42.082500000000003</v>
      </c>
      <c r="K11" s="66">
        <f t="shared" si="3"/>
        <v>18</v>
      </c>
      <c r="L11" s="65">
        <f>VLOOKUP($A11,'Return Data'!$B$7:$R$2843,17,0)</f>
        <v>19.725300000000001</v>
      </c>
      <c r="M11" s="66">
        <f t="shared" si="4"/>
        <v>4</v>
      </c>
      <c r="N11" s="65">
        <f>VLOOKUP($A11,'Return Data'!$B$7:$R$2843,14,0)</f>
        <v>16.711500000000001</v>
      </c>
      <c r="O11" s="66">
        <f t="shared" si="6"/>
        <v>2</v>
      </c>
      <c r="P11" s="65"/>
      <c r="Q11" s="66"/>
      <c r="R11" s="65">
        <f>VLOOKUP($A11,'Return Data'!$B$7:$R$2843,16,0)</f>
        <v>13.886799999999999</v>
      </c>
      <c r="S11" s="67">
        <f t="shared" si="5"/>
        <v>10</v>
      </c>
    </row>
    <row r="12" spans="1:20" x14ac:dyDescent="0.3">
      <c r="A12" s="63" t="s">
        <v>485</v>
      </c>
      <c r="B12" s="64">
        <f>VLOOKUP($A12,'Return Data'!$B$7:$R$2843,3,0)</f>
        <v>44378</v>
      </c>
      <c r="C12" s="65">
        <f>VLOOKUP($A12,'Return Data'!$B$7:$R$2843,4,0)</f>
        <v>20.58</v>
      </c>
      <c r="D12" s="65">
        <f>VLOOKUP($A12,'Return Data'!$B$7:$R$2843,10,0)</f>
        <v>18.343900000000001</v>
      </c>
      <c r="E12" s="66">
        <f t="shared" si="0"/>
        <v>1</v>
      </c>
      <c r="F12" s="65">
        <f>VLOOKUP($A12,'Return Data'!$B$7:$R$2843,11,0)</f>
        <v>29.842300000000002</v>
      </c>
      <c r="G12" s="66">
        <f t="shared" si="1"/>
        <v>1</v>
      </c>
      <c r="H12" s="65">
        <f>VLOOKUP($A12,'Return Data'!$B$7:$R$2843,12,0)</f>
        <v>48.164099999999998</v>
      </c>
      <c r="I12" s="66">
        <f t="shared" si="2"/>
        <v>2</v>
      </c>
      <c r="J12" s="65">
        <f>VLOOKUP($A12,'Return Data'!$B$7:$R$2843,13,0)</f>
        <v>79.738</v>
      </c>
      <c r="K12" s="66">
        <f t="shared" si="3"/>
        <v>2</v>
      </c>
      <c r="L12" s="65">
        <f>VLOOKUP($A12,'Return Data'!$B$7:$R$2843,17,0)</f>
        <v>31.1281</v>
      </c>
      <c r="M12" s="66">
        <f t="shared" si="4"/>
        <v>2</v>
      </c>
      <c r="N12" s="65">
        <f>VLOOKUP($A12,'Return Data'!$B$7:$R$2843,14,0)</f>
        <v>15.1877</v>
      </c>
      <c r="O12" s="66">
        <f t="shared" si="6"/>
        <v>6</v>
      </c>
      <c r="P12" s="65"/>
      <c r="Q12" s="66"/>
      <c r="R12" s="65">
        <f>VLOOKUP($A12,'Return Data'!$B$7:$R$2843,16,0)</f>
        <v>15.694699999999999</v>
      </c>
      <c r="S12" s="67">
        <f t="shared" si="5"/>
        <v>5</v>
      </c>
    </row>
    <row r="13" spans="1:20" x14ac:dyDescent="0.3">
      <c r="A13" s="63" t="s">
        <v>487</v>
      </c>
      <c r="B13" s="64">
        <f>VLOOKUP($A13,'Return Data'!$B$7:$R$2843,3,0)</f>
        <v>44378</v>
      </c>
      <c r="C13" s="65">
        <f>VLOOKUP($A13,'Return Data'!$B$7:$R$2843,4,0)</f>
        <v>226.44</v>
      </c>
      <c r="D13" s="65">
        <f>VLOOKUP($A13,'Return Data'!$B$7:$R$2843,10,0)</f>
        <v>6.6151999999999997</v>
      </c>
      <c r="E13" s="66">
        <f t="shared" si="0"/>
        <v>19</v>
      </c>
      <c r="F13" s="65">
        <f>VLOOKUP($A13,'Return Data'!$B$7:$R$2843,11,0)</f>
        <v>12.354900000000001</v>
      </c>
      <c r="G13" s="66">
        <f t="shared" si="1"/>
        <v>22</v>
      </c>
      <c r="H13" s="65">
        <f>VLOOKUP($A13,'Return Data'!$B$7:$R$2843,12,0)</f>
        <v>29.349900000000002</v>
      </c>
      <c r="I13" s="66">
        <f t="shared" si="2"/>
        <v>23</v>
      </c>
      <c r="J13" s="65">
        <f>VLOOKUP($A13,'Return Data'!$B$7:$R$2843,13,0)</f>
        <v>39.570999999999998</v>
      </c>
      <c r="K13" s="66">
        <f t="shared" si="3"/>
        <v>22</v>
      </c>
      <c r="L13" s="65">
        <f>VLOOKUP($A13,'Return Data'!$B$7:$R$2843,17,0)</f>
        <v>18.069600000000001</v>
      </c>
      <c r="M13" s="66">
        <f t="shared" si="4"/>
        <v>7</v>
      </c>
      <c r="N13" s="65">
        <f>VLOOKUP($A13,'Return Data'!$B$7:$R$2843,14,0)</f>
        <v>15.3172</v>
      </c>
      <c r="O13" s="66">
        <f t="shared" si="6"/>
        <v>5</v>
      </c>
      <c r="P13" s="65">
        <f>VLOOKUP($A13,'Return Data'!$B$7:$R$2843,15,0)</f>
        <v>14.2583</v>
      </c>
      <c r="Q13" s="66">
        <f>RANK(P13,P$8:P$40,0)</f>
        <v>2</v>
      </c>
      <c r="R13" s="65">
        <f>VLOOKUP($A13,'Return Data'!$B$7:$R$2843,16,0)</f>
        <v>11.598699999999999</v>
      </c>
      <c r="S13" s="67">
        <f t="shared" si="5"/>
        <v>24</v>
      </c>
    </row>
    <row r="14" spans="1:20" x14ac:dyDescent="0.3">
      <c r="A14" s="63" t="s">
        <v>489</v>
      </c>
      <c r="B14" s="64">
        <f>VLOOKUP($A14,'Return Data'!$B$7:$R$2843,3,0)</f>
        <v>44378</v>
      </c>
      <c r="C14" s="65">
        <f>VLOOKUP($A14,'Return Data'!$B$7:$R$2843,4,0)</f>
        <v>219.578</v>
      </c>
      <c r="D14" s="65">
        <f>VLOOKUP($A14,'Return Data'!$B$7:$R$2843,10,0)</f>
        <v>7.6036000000000001</v>
      </c>
      <c r="E14" s="66">
        <f t="shared" si="0"/>
        <v>11</v>
      </c>
      <c r="F14" s="65">
        <f>VLOOKUP($A14,'Return Data'!$B$7:$R$2843,11,0)</f>
        <v>14.3231</v>
      </c>
      <c r="G14" s="66">
        <f t="shared" si="1"/>
        <v>15</v>
      </c>
      <c r="H14" s="65">
        <f>VLOOKUP($A14,'Return Data'!$B$7:$R$2843,12,0)</f>
        <v>35.204799999999999</v>
      </c>
      <c r="I14" s="66">
        <f t="shared" si="2"/>
        <v>12</v>
      </c>
      <c r="J14" s="65">
        <f>VLOOKUP($A14,'Return Data'!$B$7:$R$2843,13,0)</f>
        <v>43.058700000000002</v>
      </c>
      <c r="K14" s="66">
        <f t="shared" si="3"/>
        <v>16</v>
      </c>
      <c r="L14" s="65">
        <f>VLOOKUP($A14,'Return Data'!$B$7:$R$2843,17,0)</f>
        <v>18.848199999999999</v>
      </c>
      <c r="M14" s="66">
        <f t="shared" si="4"/>
        <v>6</v>
      </c>
      <c r="N14" s="65">
        <f>VLOOKUP($A14,'Return Data'!$B$7:$R$2843,14,0)</f>
        <v>15.3795</v>
      </c>
      <c r="O14" s="66">
        <f t="shared" si="6"/>
        <v>4</v>
      </c>
      <c r="P14" s="65">
        <f>VLOOKUP($A14,'Return Data'!$B$7:$R$2843,15,0)</f>
        <v>13.8012</v>
      </c>
      <c r="Q14" s="66">
        <f>RANK(P14,P$8:P$40,0)</f>
        <v>4</v>
      </c>
      <c r="R14" s="65">
        <f>VLOOKUP($A14,'Return Data'!$B$7:$R$2843,16,0)</f>
        <v>14.993</v>
      </c>
      <c r="S14" s="67">
        <f t="shared" si="5"/>
        <v>8</v>
      </c>
    </row>
    <row r="15" spans="1:20" x14ac:dyDescent="0.3">
      <c r="A15" s="63" t="s">
        <v>491</v>
      </c>
      <c r="B15" s="64">
        <f>VLOOKUP($A15,'Return Data'!$B$7:$R$2843,3,0)</f>
        <v>44378</v>
      </c>
      <c r="C15" s="65">
        <f>VLOOKUP($A15,'Return Data'!$B$7:$R$2843,4,0)</f>
        <v>34.76</v>
      </c>
      <c r="D15" s="65">
        <f>VLOOKUP($A15,'Return Data'!$B$7:$R$2843,10,0)</f>
        <v>7.5162000000000004</v>
      </c>
      <c r="E15" s="66">
        <f t="shared" si="0"/>
        <v>13</v>
      </c>
      <c r="F15" s="65">
        <f>VLOOKUP($A15,'Return Data'!$B$7:$R$2843,11,0)</f>
        <v>13.9672</v>
      </c>
      <c r="G15" s="66">
        <f t="shared" si="1"/>
        <v>17</v>
      </c>
      <c r="H15" s="65">
        <f>VLOOKUP($A15,'Return Data'!$B$7:$R$2843,12,0)</f>
        <v>34.260300000000001</v>
      </c>
      <c r="I15" s="66">
        <f t="shared" si="2"/>
        <v>15</v>
      </c>
      <c r="J15" s="65">
        <f>VLOOKUP($A15,'Return Data'!$B$7:$R$2843,13,0)</f>
        <v>43.399299999999997</v>
      </c>
      <c r="K15" s="66">
        <f t="shared" si="3"/>
        <v>15</v>
      </c>
      <c r="L15" s="65">
        <f>VLOOKUP($A15,'Return Data'!$B$7:$R$2843,17,0)</f>
        <v>16.048999999999999</v>
      </c>
      <c r="M15" s="66">
        <f t="shared" si="4"/>
        <v>10</v>
      </c>
      <c r="N15" s="65">
        <f>VLOOKUP($A15,'Return Data'!$B$7:$R$2843,14,0)</f>
        <v>12.760999999999999</v>
      </c>
      <c r="O15" s="66">
        <f t="shared" si="6"/>
        <v>12</v>
      </c>
      <c r="P15" s="65">
        <f>VLOOKUP($A15,'Return Data'!$B$7:$R$2843,15,0)</f>
        <v>11.8278</v>
      </c>
      <c r="Q15" s="66">
        <f>RANK(P15,P$8:P$40,0)</f>
        <v>10</v>
      </c>
      <c r="R15" s="65">
        <f>VLOOKUP($A15,'Return Data'!$B$7:$R$2843,16,0)</f>
        <v>11.0413</v>
      </c>
      <c r="S15" s="67">
        <f t="shared" si="5"/>
        <v>27</v>
      </c>
    </row>
    <row r="16" spans="1:20" x14ac:dyDescent="0.3">
      <c r="A16" s="63" t="s">
        <v>492</v>
      </c>
      <c r="B16" s="64">
        <f>VLOOKUP($A16,'Return Data'!$B$7:$R$2843,3,0)</f>
        <v>44378</v>
      </c>
      <c r="C16" s="65">
        <f>VLOOKUP($A16,'Return Data'!$B$7:$R$2843,4,0)</f>
        <v>165.13630000000001</v>
      </c>
      <c r="D16" s="65">
        <f>VLOOKUP($A16,'Return Data'!$B$7:$R$2843,10,0)</f>
        <v>7.5559000000000003</v>
      </c>
      <c r="E16" s="66">
        <f t="shared" si="0"/>
        <v>12</v>
      </c>
      <c r="F16" s="65">
        <f>VLOOKUP($A16,'Return Data'!$B$7:$R$2843,11,0)</f>
        <v>16.2256</v>
      </c>
      <c r="G16" s="66">
        <f t="shared" si="1"/>
        <v>10</v>
      </c>
      <c r="H16" s="65">
        <f>VLOOKUP($A16,'Return Data'!$B$7:$R$2843,12,0)</f>
        <v>39.4026</v>
      </c>
      <c r="I16" s="66">
        <f t="shared" si="2"/>
        <v>6</v>
      </c>
      <c r="J16" s="65">
        <f>VLOOKUP($A16,'Return Data'!$B$7:$R$2843,13,0)</f>
        <v>48.606900000000003</v>
      </c>
      <c r="K16" s="66">
        <f t="shared" si="3"/>
        <v>9</v>
      </c>
      <c r="L16" s="65">
        <f>VLOOKUP($A16,'Return Data'!$B$7:$R$2843,17,0)</f>
        <v>16.0961</v>
      </c>
      <c r="M16" s="66">
        <f t="shared" si="4"/>
        <v>9</v>
      </c>
      <c r="N16" s="65">
        <f>VLOOKUP($A16,'Return Data'!$B$7:$R$2843,14,0)</f>
        <v>12.9427</v>
      </c>
      <c r="O16" s="66">
        <f t="shared" si="6"/>
        <v>11</v>
      </c>
      <c r="P16" s="65">
        <f>VLOOKUP($A16,'Return Data'!$B$7:$R$2843,15,0)</f>
        <v>11.3202</v>
      </c>
      <c r="Q16" s="66">
        <f>RANK(P16,P$8:P$40,0)</f>
        <v>12</v>
      </c>
      <c r="R16" s="65">
        <f>VLOOKUP($A16,'Return Data'!$B$7:$R$2843,16,0)</f>
        <v>13.881500000000001</v>
      </c>
      <c r="S16" s="67">
        <f t="shared" si="5"/>
        <v>11</v>
      </c>
    </row>
    <row r="17" spans="1:19" x14ac:dyDescent="0.3">
      <c r="A17" s="63" t="s">
        <v>494</v>
      </c>
      <c r="B17" s="64">
        <f>VLOOKUP($A17,'Return Data'!$B$7:$R$2843,3,0)</f>
        <v>44378</v>
      </c>
      <c r="C17" s="65">
        <f>VLOOKUP($A17,'Return Data'!$B$7:$R$2843,4,0)</f>
        <v>73.195999999999998</v>
      </c>
      <c r="D17" s="65">
        <f>VLOOKUP($A17,'Return Data'!$B$7:$R$2843,10,0)</f>
        <v>7.5021000000000004</v>
      </c>
      <c r="E17" s="66">
        <f t="shared" si="0"/>
        <v>14</v>
      </c>
      <c r="F17" s="65">
        <f>VLOOKUP($A17,'Return Data'!$B$7:$R$2843,11,0)</f>
        <v>16.440999999999999</v>
      </c>
      <c r="G17" s="66">
        <f t="shared" si="1"/>
        <v>9</v>
      </c>
      <c r="H17" s="65">
        <f>VLOOKUP($A17,'Return Data'!$B$7:$R$2843,12,0)</f>
        <v>39.018500000000003</v>
      </c>
      <c r="I17" s="66">
        <f t="shared" si="2"/>
        <v>8</v>
      </c>
      <c r="J17" s="65">
        <f>VLOOKUP($A17,'Return Data'!$B$7:$R$2843,13,0)</f>
        <v>48.422400000000003</v>
      </c>
      <c r="K17" s="66">
        <f t="shared" si="3"/>
        <v>12</v>
      </c>
      <c r="L17" s="65">
        <f>VLOOKUP($A17,'Return Data'!$B$7:$R$2843,17,0)</f>
        <v>15.213900000000001</v>
      </c>
      <c r="M17" s="66">
        <f t="shared" si="4"/>
        <v>17</v>
      </c>
      <c r="N17" s="65">
        <f>VLOOKUP($A17,'Return Data'!$B$7:$R$2843,14,0)</f>
        <v>13.2401</v>
      </c>
      <c r="O17" s="66">
        <f t="shared" si="6"/>
        <v>10</v>
      </c>
      <c r="P17" s="65">
        <f>VLOOKUP($A17,'Return Data'!$B$7:$R$2843,15,0)</f>
        <v>11.615500000000001</v>
      </c>
      <c r="Q17" s="66">
        <f>RANK(P17,P$8:P$40,0)</f>
        <v>11</v>
      </c>
      <c r="R17" s="65">
        <f>VLOOKUP($A17,'Return Data'!$B$7:$R$2843,16,0)</f>
        <v>13.0343</v>
      </c>
      <c r="S17" s="67">
        <f t="shared" si="5"/>
        <v>14</v>
      </c>
    </row>
    <row r="18" spans="1:19" x14ac:dyDescent="0.3">
      <c r="A18" s="63" t="s">
        <v>497</v>
      </c>
      <c r="B18" s="64">
        <f>VLOOKUP($A18,'Return Data'!$B$7:$R$2843,3,0)</f>
        <v>44378</v>
      </c>
      <c r="C18" s="65">
        <f>VLOOKUP($A18,'Return Data'!$B$7:$R$2843,4,0)</f>
        <v>14.6511</v>
      </c>
      <c r="D18" s="65">
        <f>VLOOKUP($A18,'Return Data'!$B$7:$R$2843,10,0)</f>
        <v>6.0705</v>
      </c>
      <c r="E18" s="66">
        <f t="shared" si="0"/>
        <v>25</v>
      </c>
      <c r="F18" s="65">
        <f>VLOOKUP($A18,'Return Data'!$B$7:$R$2843,11,0)</f>
        <v>10.2498</v>
      </c>
      <c r="G18" s="66">
        <f t="shared" si="1"/>
        <v>26</v>
      </c>
      <c r="H18" s="65">
        <f>VLOOKUP($A18,'Return Data'!$B$7:$R$2843,12,0)</f>
        <v>28.2394</v>
      </c>
      <c r="I18" s="66">
        <f t="shared" si="2"/>
        <v>25</v>
      </c>
      <c r="J18" s="65">
        <f>VLOOKUP($A18,'Return Data'!$B$7:$R$2843,13,0)</f>
        <v>38.223100000000002</v>
      </c>
      <c r="K18" s="66">
        <f t="shared" si="3"/>
        <v>25</v>
      </c>
      <c r="L18" s="65"/>
      <c r="M18" s="66"/>
      <c r="N18" s="65"/>
      <c r="O18" s="66"/>
      <c r="P18" s="65"/>
      <c r="Q18" s="66"/>
      <c r="R18" s="65">
        <f>VLOOKUP($A18,'Return Data'!$B$7:$R$2843,16,0)</f>
        <v>15.2364</v>
      </c>
      <c r="S18" s="67">
        <f t="shared" si="5"/>
        <v>6</v>
      </c>
    </row>
    <row r="19" spans="1:19" x14ac:dyDescent="0.3">
      <c r="A19" s="63" t="s">
        <v>498</v>
      </c>
      <c r="B19" s="64">
        <f>VLOOKUP($A19,'Return Data'!$B$7:$R$2843,3,0)</f>
        <v>44378</v>
      </c>
      <c r="C19" s="65">
        <f>VLOOKUP($A19,'Return Data'!$B$7:$R$2843,4,0)</f>
        <v>186.73</v>
      </c>
      <c r="D19" s="65">
        <f>VLOOKUP($A19,'Return Data'!$B$7:$R$2843,10,0)</f>
        <v>8.2995000000000001</v>
      </c>
      <c r="E19" s="66">
        <f t="shared" si="0"/>
        <v>8</v>
      </c>
      <c r="F19" s="65">
        <f>VLOOKUP($A19,'Return Data'!$B$7:$R$2843,11,0)</f>
        <v>22.0139</v>
      </c>
      <c r="G19" s="66">
        <f t="shared" si="1"/>
        <v>3</v>
      </c>
      <c r="H19" s="65">
        <f>VLOOKUP($A19,'Return Data'!$B$7:$R$2843,12,0)</f>
        <v>47.600999999999999</v>
      </c>
      <c r="I19" s="66">
        <f t="shared" si="2"/>
        <v>3</v>
      </c>
      <c r="J19" s="65">
        <f>VLOOKUP($A19,'Return Data'!$B$7:$R$2843,13,0)</f>
        <v>50.941699999999997</v>
      </c>
      <c r="K19" s="66">
        <f t="shared" si="3"/>
        <v>6</v>
      </c>
      <c r="L19" s="65">
        <f>VLOOKUP($A19,'Return Data'!$B$7:$R$2843,17,0)</f>
        <v>16.68</v>
      </c>
      <c r="M19" s="66">
        <f>RANK(L19,L$8:L$40,0)</f>
        <v>8</v>
      </c>
      <c r="N19" s="65">
        <f>VLOOKUP($A19,'Return Data'!$B$7:$R$2843,14,0)</f>
        <v>14.4893</v>
      </c>
      <c r="O19" s="66">
        <f>RANK(N19,N$8:N$40,0)</f>
        <v>8</v>
      </c>
      <c r="P19" s="65">
        <f>VLOOKUP($A19,'Return Data'!$B$7:$R$2843,15,0)</f>
        <v>13.7193</v>
      </c>
      <c r="Q19" s="66">
        <f>RANK(P19,P$8:P$40,0)</f>
        <v>5</v>
      </c>
      <c r="R19" s="65">
        <f>VLOOKUP($A19,'Return Data'!$B$7:$R$2843,16,0)</f>
        <v>14.4594</v>
      </c>
      <c r="S19" s="67">
        <f t="shared" si="5"/>
        <v>9</v>
      </c>
    </row>
    <row r="20" spans="1:19" x14ac:dyDescent="0.3">
      <c r="A20" s="63" t="s">
        <v>500</v>
      </c>
      <c r="B20" s="64">
        <f>VLOOKUP($A20,'Return Data'!$B$7:$R$2843,3,0)</f>
        <v>44378</v>
      </c>
      <c r="C20" s="65">
        <f>VLOOKUP($A20,'Return Data'!$B$7:$R$2843,4,0)</f>
        <v>14.6037</v>
      </c>
      <c r="D20" s="65">
        <f>VLOOKUP($A20,'Return Data'!$B$7:$R$2843,10,0)</f>
        <v>5.6150000000000002</v>
      </c>
      <c r="E20" s="66">
        <f t="shared" si="0"/>
        <v>28</v>
      </c>
      <c r="F20" s="65">
        <f>VLOOKUP($A20,'Return Data'!$B$7:$R$2843,11,0)</f>
        <v>8.7652999999999999</v>
      </c>
      <c r="G20" s="66">
        <f t="shared" si="1"/>
        <v>28</v>
      </c>
      <c r="H20" s="65">
        <f>VLOOKUP($A20,'Return Data'!$B$7:$R$2843,12,0)</f>
        <v>23.2775</v>
      </c>
      <c r="I20" s="66">
        <f t="shared" si="2"/>
        <v>33</v>
      </c>
      <c r="J20" s="65">
        <f>VLOOKUP($A20,'Return Data'!$B$7:$R$2843,13,0)</f>
        <v>32.238</v>
      </c>
      <c r="K20" s="66">
        <f t="shared" si="3"/>
        <v>29</v>
      </c>
      <c r="L20" s="65">
        <f>VLOOKUP($A20,'Return Data'!$B$7:$R$2843,17,0)</f>
        <v>13.9825</v>
      </c>
      <c r="M20" s="66">
        <f>RANK(L20,L$8:L$40,0)</f>
        <v>21</v>
      </c>
      <c r="N20" s="65">
        <f>VLOOKUP($A20,'Return Data'!$B$7:$R$2843,14,0)</f>
        <v>7.0194999999999999</v>
      </c>
      <c r="O20" s="66">
        <f>RANK(N20,N$8:N$40,0)</f>
        <v>25</v>
      </c>
      <c r="P20" s="65"/>
      <c r="Q20" s="66"/>
      <c r="R20" s="65">
        <f>VLOOKUP($A20,'Return Data'!$B$7:$R$2843,16,0)</f>
        <v>8.4137000000000004</v>
      </c>
      <c r="S20" s="67">
        <f t="shared" si="5"/>
        <v>33</v>
      </c>
    </row>
    <row r="21" spans="1:19" x14ac:dyDescent="0.3">
      <c r="A21" s="63" t="s">
        <v>503</v>
      </c>
      <c r="B21" s="64">
        <f>VLOOKUP($A21,'Return Data'!$B$7:$R$2843,3,0)</f>
        <v>44378</v>
      </c>
      <c r="C21" s="65">
        <f>VLOOKUP($A21,'Return Data'!$B$7:$R$2843,4,0)</f>
        <v>15.64</v>
      </c>
      <c r="D21" s="65">
        <f>VLOOKUP($A21,'Return Data'!$B$7:$R$2843,10,0)</f>
        <v>9.6774000000000004</v>
      </c>
      <c r="E21" s="66">
        <f t="shared" si="0"/>
        <v>4</v>
      </c>
      <c r="F21" s="65">
        <f>VLOOKUP($A21,'Return Data'!$B$7:$R$2843,11,0)</f>
        <v>16.890899999999998</v>
      </c>
      <c r="G21" s="66">
        <f t="shared" si="1"/>
        <v>8</v>
      </c>
      <c r="H21" s="65">
        <f>VLOOKUP($A21,'Return Data'!$B$7:$R$2843,12,0)</f>
        <v>34.711500000000001</v>
      </c>
      <c r="I21" s="66">
        <f t="shared" si="2"/>
        <v>13</v>
      </c>
      <c r="J21" s="65">
        <f>VLOOKUP($A21,'Return Data'!$B$7:$R$2843,13,0)</f>
        <v>52.436599999999999</v>
      </c>
      <c r="K21" s="66">
        <f t="shared" si="3"/>
        <v>5</v>
      </c>
      <c r="L21" s="65">
        <f>VLOOKUP($A21,'Return Data'!$B$7:$R$2843,17,0)</f>
        <v>15.842499999999999</v>
      </c>
      <c r="M21" s="66">
        <f>RANK(L21,L$8:L$40,0)</f>
        <v>12</v>
      </c>
      <c r="N21" s="65">
        <f>VLOOKUP($A21,'Return Data'!$B$7:$R$2843,14,0)</f>
        <v>11.318099999999999</v>
      </c>
      <c r="O21" s="66">
        <f>RANK(N21,N$8:N$40,0)</f>
        <v>17</v>
      </c>
      <c r="P21" s="65"/>
      <c r="Q21" s="66"/>
      <c r="R21" s="65">
        <f>VLOOKUP($A21,'Return Data'!$B$7:$R$2843,16,0)</f>
        <v>10.439500000000001</v>
      </c>
      <c r="S21" s="67">
        <f t="shared" si="5"/>
        <v>30</v>
      </c>
    </row>
    <row r="22" spans="1:19" x14ac:dyDescent="0.3">
      <c r="A22" s="63" t="s">
        <v>505</v>
      </c>
      <c r="B22" s="64">
        <f>VLOOKUP($A22,'Return Data'!$B$7:$R$2843,3,0)</f>
        <v>44378</v>
      </c>
      <c r="C22" s="65">
        <f>VLOOKUP($A22,'Return Data'!$B$7:$R$2843,4,0)</f>
        <v>13.442399999999999</v>
      </c>
      <c r="D22" s="65">
        <f>VLOOKUP($A22,'Return Data'!$B$7:$R$2843,10,0)</f>
        <v>2.2305999999999999</v>
      </c>
      <c r="E22" s="66">
        <f t="shared" si="0"/>
        <v>33</v>
      </c>
      <c r="F22" s="65">
        <f>VLOOKUP($A22,'Return Data'!$B$7:$R$2843,11,0)</f>
        <v>7.7218999999999998</v>
      </c>
      <c r="G22" s="66">
        <f t="shared" si="1"/>
        <v>30</v>
      </c>
      <c r="H22" s="65">
        <f>VLOOKUP($A22,'Return Data'!$B$7:$R$2843,12,0)</f>
        <v>27.475300000000001</v>
      </c>
      <c r="I22" s="66">
        <f t="shared" si="2"/>
        <v>27</v>
      </c>
      <c r="J22" s="65">
        <f>VLOOKUP($A22,'Return Data'!$B$7:$R$2843,13,0)</f>
        <v>37.529400000000003</v>
      </c>
      <c r="K22" s="66">
        <f t="shared" si="3"/>
        <v>27</v>
      </c>
      <c r="L22" s="65"/>
      <c r="M22" s="66"/>
      <c r="N22" s="65"/>
      <c r="O22" s="66"/>
      <c r="P22" s="65"/>
      <c r="Q22" s="66"/>
      <c r="R22" s="65">
        <f>VLOOKUP($A22,'Return Data'!$B$7:$R$2843,16,0)</f>
        <v>12.2974</v>
      </c>
      <c r="S22" s="67">
        <f t="shared" si="5"/>
        <v>20</v>
      </c>
    </row>
    <row r="23" spans="1:19" x14ac:dyDescent="0.3">
      <c r="A23" s="63" t="s">
        <v>507</v>
      </c>
      <c r="B23" s="64">
        <f>VLOOKUP($A23,'Return Data'!$B$7:$R$2843,3,0)</f>
        <v>44378</v>
      </c>
      <c r="C23" s="65">
        <f>VLOOKUP($A23,'Return Data'!$B$7:$R$2843,4,0)</f>
        <v>13.479100000000001</v>
      </c>
      <c r="D23" s="65">
        <f>VLOOKUP($A23,'Return Data'!$B$7:$R$2843,10,0)</f>
        <v>6.0694999999999997</v>
      </c>
      <c r="E23" s="66">
        <f t="shared" si="0"/>
        <v>26</v>
      </c>
      <c r="F23" s="65">
        <f>VLOOKUP($A23,'Return Data'!$B$7:$R$2843,11,0)</f>
        <v>10.603199999999999</v>
      </c>
      <c r="G23" s="66">
        <f t="shared" si="1"/>
        <v>25</v>
      </c>
      <c r="H23" s="65">
        <f>VLOOKUP($A23,'Return Data'!$B$7:$R$2843,12,0)</f>
        <v>24.128399999999999</v>
      </c>
      <c r="I23" s="66">
        <f t="shared" si="2"/>
        <v>31</v>
      </c>
      <c r="J23" s="65">
        <f>VLOOKUP($A23,'Return Data'!$B$7:$R$2843,13,0)</f>
        <v>35.382599999999996</v>
      </c>
      <c r="K23" s="66">
        <f t="shared" si="3"/>
        <v>28</v>
      </c>
      <c r="L23" s="65">
        <f>VLOOKUP($A23,'Return Data'!$B$7:$R$2843,17,0)</f>
        <v>12.882400000000001</v>
      </c>
      <c r="M23" s="66">
        <f>RANK(L23,L$8:L$40,0)</f>
        <v>24</v>
      </c>
      <c r="N23" s="65"/>
      <c r="O23" s="66"/>
      <c r="P23" s="65"/>
      <c r="Q23" s="66"/>
      <c r="R23" s="65">
        <f>VLOOKUP($A23,'Return Data'!$B$7:$R$2843,16,0)</f>
        <v>10.4438</v>
      </c>
      <c r="S23" s="67">
        <f t="shared" si="5"/>
        <v>29</v>
      </c>
    </row>
    <row r="24" spans="1:19" x14ac:dyDescent="0.3">
      <c r="A24" s="63" t="s">
        <v>508</v>
      </c>
      <c r="B24" s="64">
        <f>VLOOKUP($A24,'Return Data'!$B$7:$R$2843,3,0)</f>
        <v>44378</v>
      </c>
      <c r="C24" s="65">
        <f>VLOOKUP($A24,'Return Data'!$B$7:$R$2843,4,0)</f>
        <v>187.53992289876399</v>
      </c>
      <c r="D24" s="65">
        <f>VLOOKUP($A24,'Return Data'!$B$7:$R$2843,10,0)</f>
        <v>6.4287999999999998</v>
      </c>
      <c r="E24" s="66">
        <f t="shared" si="0"/>
        <v>20</v>
      </c>
      <c r="F24" s="65">
        <f>VLOOKUP($A24,'Return Data'!$B$7:$R$2843,11,0)</f>
        <v>14.389699999999999</v>
      </c>
      <c r="G24" s="66">
        <f t="shared" si="1"/>
        <v>14</v>
      </c>
      <c r="H24" s="65">
        <f>VLOOKUP($A24,'Return Data'!$B$7:$R$2843,12,0)</f>
        <v>36.831699999999998</v>
      </c>
      <c r="I24" s="66">
        <f t="shared" si="2"/>
        <v>10</v>
      </c>
      <c r="J24" s="65">
        <f>VLOOKUP($A24,'Return Data'!$B$7:$R$2843,13,0)</f>
        <v>69.829300000000003</v>
      </c>
      <c r="K24" s="66">
        <f t="shared" si="3"/>
        <v>3</v>
      </c>
      <c r="L24" s="65">
        <f>VLOOKUP($A24,'Return Data'!$B$7:$R$2843,17,0)</f>
        <v>21.674900000000001</v>
      </c>
      <c r="M24" s="66">
        <f>RANK(L24,L$8:L$40,0)</f>
        <v>3</v>
      </c>
      <c r="N24" s="65">
        <f>VLOOKUP($A24,'Return Data'!$B$7:$R$2843,14,0)</f>
        <v>11.8192</v>
      </c>
      <c r="O24" s="66">
        <f>RANK(N24,N$8:N$40,0)</f>
        <v>15</v>
      </c>
      <c r="P24" s="65">
        <f>VLOOKUP($A24,'Return Data'!$B$7:$R$2843,15,0)</f>
        <v>10.450200000000001</v>
      </c>
      <c r="Q24" s="66">
        <f>RANK(P24,P$8:P$40,0)</f>
        <v>15</v>
      </c>
      <c r="R24" s="65">
        <f>VLOOKUP($A24,'Return Data'!$B$7:$R$2843,16,0)</f>
        <v>11.805899999999999</v>
      </c>
      <c r="S24" s="67">
        <f t="shared" si="5"/>
        <v>23</v>
      </c>
    </row>
    <row r="25" spans="1:19" x14ac:dyDescent="0.3">
      <c r="A25" s="63" t="s">
        <v>1833</v>
      </c>
      <c r="B25" s="64">
        <f>VLOOKUP($A25,'Return Data'!$B$7:$R$2843,3,0)</f>
        <v>44378</v>
      </c>
      <c r="C25" s="65">
        <f>VLOOKUP($A25,'Return Data'!$B$7:$R$2843,4,0)</f>
        <v>36.487000000000002</v>
      </c>
      <c r="D25" s="65">
        <f>VLOOKUP($A25,'Return Data'!$B$7:$R$2843,10,0)</f>
        <v>6.9122000000000003</v>
      </c>
      <c r="E25" s="66">
        <f t="shared" si="0"/>
        <v>18</v>
      </c>
      <c r="F25" s="65">
        <f>VLOOKUP($A25,'Return Data'!$B$7:$R$2843,11,0)</f>
        <v>17.559699999999999</v>
      </c>
      <c r="G25" s="66">
        <f t="shared" si="1"/>
        <v>7</v>
      </c>
      <c r="H25" s="65">
        <f>VLOOKUP($A25,'Return Data'!$B$7:$R$2843,12,0)</f>
        <v>39.183700000000002</v>
      </c>
      <c r="I25" s="66">
        <f t="shared" si="2"/>
        <v>7</v>
      </c>
      <c r="J25" s="65">
        <f>VLOOKUP($A25,'Return Data'!$B$7:$R$2843,13,0)</f>
        <v>53.403399999999998</v>
      </c>
      <c r="K25" s="66">
        <f t="shared" si="3"/>
        <v>4</v>
      </c>
      <c r="L25" s="65">
        <f>VLOOKUP($A25,'Return Data'!$B$7:$R$2843,17,0)</f>
        <v>19.453800000000001</v>
      </c>
      <c r="M25" s="66">
        <f>RANK(L25,L$8:L$40,0)</f>
        <v>5</v>
      </c>
      <c r="N25" s="65">
        <f>VLOOKUP($A25,'Return Data'!$B$7:$R$2843,14,0)</f>
        <v>15.492800000000001</v>
      </c>
      <c r="O25" s="66">
        <f>RANK(N25,N$8:N$40,0)</f>
        <v>3</v>
      </c>
      <c r="P25" s="65">
        <f>VLOOKUP($A25,'Return Data'!$B$7:$R$2843,15,0)</f>
        <v>13.1731</v>
      </c>
      <c r="Q25" s="66">
        <f>RANK(P25,P$8:P$40,0)</f>
        <v>7</v>
      </c>
      <c r="R25" s="65">
        <f>VLOOKUP($A25,'Return Data'!$B$7:$R$2843,16,0)</f>
        <v>11.4861</v>
      </c>
      <c r="S25" s="67">
        <f t="shared" si="5"/>
        <v>25</v>
      </c>
    </row>
    <row r="26" spans="1:19" x14ac:dyDescent="0.3">
      <c r="A26" s="63" t="s">
        <v>511</v>
      </c>
      <c r="B26" s="64">
        <f>VLOOKUP($A26,'Return Data'!$B$7:$R$2843,3,0)</f>
        <v>44378</v>
      </c>
      <c r="C26" s="65">
        <f>VLOOKUP($A26,'Return Data'!$B$7:$R$2843,4,0)</f>
        <v>34.237000000000002</v>
      </c>
      <c r="D26" s="65">
        <f>VLOOKUP($A26,'Return Data'!$B$7:$R$2843,10,0)</f>
        <v>5.3673000000000002</v>
      </c>
      <c r="E26" s="66">
        <f t="shared" si="0"/>
        <v>30</v>
      </c>
      <c r="F26" s="65">
        <f>VLOOKUP($A26,'Return Data'!$B$7:$R$2843,11,0)</f>
        <v>10.878299999999999</v>
      </c>
      <c r="G26" s="66">
        <f t="shared" si="1"/>
        <v>24</v>
      </c>
      <c r="H26" s="65">
        <f>VLOOKUP($A26,'Return Data'!$B$7:$R$2843,12,0)</f>
        <v>27.588100000000001</v>
      </c>
      <c r="I26" s="66">
        <f t="shared" si="2"/>
        <v>26</v>
      </c>
      <c r="J26" s="65">
        <f>VLOOKUP($A26,'Return Data'!$B$7:$R$2843,13,0)</f>
        <v>38.527200000000001</v>
      </c>
      <c r="K26" s="66">
        <f t="shared" si="3"/>
        <v>24</v>
      </c>
      <c r="L26" s="65">
        <f>VLOOKUP($A26,'Return Data'!$B$7:$R$2843,17,0)</f>
        <v>13.1891</v>
      </c>
      <c r="M26" s="66">
        <f>RANK(L26,L$8:L$40,0)</f>
        <v>23</v>
      </c>
      <c r="N26" s="65">
        <f>VLOOKUP($A26,'Return Data'!$B$7:$R$2843,14,0)</f>
        <v>9.7954000000000008</v>
      </c>
      <c r="O26" s="66">
        <f>RANK(N26,N$8:N$40,0)</f>
        <v>23</v>
      </c>
      <c r="P26" s="65">
        <f>VLOOKUP($A26,'Return Data'!$B$7:$R$2843,15,0)</f>
        <v>10.710800000000001</v>
      </c>
      <c r="Q26" s="66">
        <f>RANK(P26,P$8:P$40,0)</f>
        <v>14</v>
      </c>
      <c r="R26" s="65">
        <f>VLOOKUP($A26,'Return Data'!$B$7:$R$2843,16,0)</f>
        <v>12.558999999999999</v>
      </c>
      <c r="S26" s="67">
        <f t="shared" si="5"/>
        <v>18</v>
      </c>
    </row>
    <row r="27" spans="1:19" x14ac:dyDescent="0.3">
      <c r="A27" s="63" t="s">
        <v>512</v>
      </c>
      <c r="B27" s="64">
        <f>VLOOKUP($A27,'Return Data'!$B$7:$R$2843,3,0)</f>
        <v>44378</v>
      </c>
      <c r="C27" s="65">
        <f>VLOOKUP($A27,'Return Data'!$B$7:$R$2843,4,0)</f>
        <v>129.96379999999999</v>
      </c>
      <c r="D27" s="65">
        <f>VLOOKUP($A27,'Return Data'!$B$7:$R$2843,10,0)</f>
        <v>5.6002999999999998</v>
      </c>
      <c r="E27" s="66">
        <f t="shared" si="0"/>
        <v>29</v>
      </c>
      <c r="F27" s="65">
        <f>VLOOKUP($A27,'Return Data'!$B$7:$R$2843,11,0)</f>
        <v>7.4279999999999999</v>
      </c>
      <c r="G27" s="66">
        <f t="shared" si="1"/>
        <v>31</v>
      </c>
      <c r="H27" s="65">
        <f>VLOOKUP($A27,'Return Data'!$B$7:$R$2843,12,0)</f>
        <v>25.4635</v>
      </c>
      <c r="I27" s="66">
        <f t="shared" si="2"/>
        <v>28</v>
      </c>
      <c r="J27" s="65">
        <f>VLOOKUP($A27,'Return Data'!$B$7:$R$2843,13,0)</f>
        <v>30.6648</v>
      </c>
      <c r="K27" s="66">
        <f t="shared" si="3"/>
        <v>33</v>
      </c>
      <c r="L27" s="65">
        <f>VLOOKUP($A27,'Return Data'!$B$7:$R$2843,17,0)</f>
        <v>11.4436</v>
      </c>
      <c r="M27" s="66">
        <f>RANK(L27,L$8:L$40,0)</f>
        <v>27</v>
      </c>
      <c r="N27" s="65">
        <f>VLOOKUP($A27,'Return Data'!$B$7:$R$2843,14,0)</f>
        <v>12.0512</v>
      </c>
      <c r="O27" s="66">
        <f>RANK(N27,N$8:N$40,0)</f>
        <v>14</v>
      </c>
      <c r="P27" s="65">
        <f>VLOOKUP($A27,'Return Data'!$B$7:$R$2843,15,0)</f>
        <v>9.4177999999999997</v>
      </c>
      <c r="Q27" s="66">
        <f>RANK(P27,P$8:P$40,0)</f>
        <v>21</v>
      </c>
      <c r="R27" s="65">
        <f>VLOOKUP($A27,'Return Data'!$B$7:$R$2843,16,0)</f>
        <v>8.7670999999999992</v>
      </c>
      <c r="S27" s="67">
        <f t="shared" si="5"/>
        <v>31</v>
      </c>
    </row>
    <row r="28" spans="1:19" x14ac:dyDescent="0.3">
      <c r="A28" s="63" t="s">
        <v>515</v>
      </c>
      <c r="B28" s="64">
        <f>VLOOKUP($A28,'Return Data'!$B$7:$R$2843,3,0)</f>
        <v>44378</v>
      </c>
      <c r="C28" s="65">
        <f>VLOOKUP($A28,'Return Data'!$B$7:$R$2843,4,0)</f>
        <v>15.290800000000001</v>
      </c>
      <c r="D28" s="65">
        <f>VLOOKUP($A28,'Return Data'!$B$7:$R$2843,10,0)</f>
        <v>8.4108000000000001</v>
      </c>
      <c r="E28" s="66">
        <f t="shared" si="0"/>
        <v>7</v>
      </c>
      <c r="F28" s="65">
        <f>VLOOKUP($A28,'Return Data'!$B$7:$R$2843,11,0)</f>
        <v>18.374600000000001</v>
      </c>
      <c r="G28" s="66">
        <f t="shared" si="1"/>
        <v>6</v>
      </c>
      <c r="H28" s="65">
        <f>VLOOKUP($A28,'Return Data'!$B$7:$R$2843,12,0)</f>
        <v>38.107100000000003</v>
      </c>
      <c r="I28" s="66">
        <f t="shared" si="2"/>
        <v>9</v>
      </c>
      <c r="J28" s="65">
        <f>VLOOKUP($A28,'Return Data'!$B$7:$R$2843,13,0)</f>
        <v>48.558199999999999</v>
      </c>
      <c r="K28" s="66">
        <f t="shared" si="3"/>
        <v>10</v>
      </c>
      <c r="L28" s="65"/>
      <c r="M28" s="66"/>
      <c r="N28" s="65"/>
      <c r="O28" s="66"/>
      <c r="P28" s="65"/>
      <c r="Q28" s="66"/>
      <c r="R28" s="65">
        <f>VLOOKUP($A28,'Return Data'!$B$7:$R$2843,16,0)</f>
        <v>24.2836</v>
      </c>
      <c r="S28" s="67">
        <f t="shared" si="5"/>
        <v>1</v>
      </c>
    </row>
    <row r="29" spans="1:19" x14ac:dyDescent="0.3">
      <c r="A29" s="63" t="s">
        <v>518</v>
      </c>
      <c r="B29" s="64">
        <f>VLOOKUP($A29,'Return Data'!$B$7:$R$2843,3,0)</f>
        <v>44378</v>
      </c>
      <c r="C29" s="65">
        <f>VLOOKUP($A29,'Return Data'!$B$7:$R$2843,4,0)</f>
        <v>20.350000000000001</v>
      </c>
      <c r="D29" s="65">
        <f>VLOOKUP($A29,'Return Data'!$B$7:$R$2843,10,0)</f>
        <v>7.3651999999999997</v>
      </c>
      <c r="E29" s="66">
        <f t="shared" si="0"/>
        <v>15</v>
      </c>
      <c r="F29" s="65">
        <f>VLOOKUP($A29,'Return Data'!$B$7:$R$2843,11,0)</f>
        <v>13.782500000000001</v>
      </c>
      <c r="G29" s="66">
        <f t="shared" si="1"/>
        <v>18</v>
      </c>
      <c r="H29" s="65">
        <f>VLOOKUP($A29,'Return Data'!$B$7:$R$2843,12,0)</f>
        <v>32.057099999999998</v>
      </c>
      <c r="I29" s="66">
        <f t="shared" si="2"/>
        <v>21</v>
      </c>
      <c r="J29" s="65">
        <f>VLOOKUP($A29,'Return Data'!$B$7:$R$2843,13,0)</f>
        <v>41.515999999999998</v>
      </c>
      <c r="K29" s="66">
        <f t="shared" si="3"/>
        <v>19</v>
      </c>
      <c r="L29" s="65">
        <f>VLOOKUP($A29,'Return Data'!$B$7:$R$2843,17,0)</f>
        <v>15.851699999999999</v>
      </c>
      <c r="M29" s="66">
        <f>RANK(L29,L$8:L$40,0)</f>
        <v>11</v>
      </c>
      <c r="N29" s="65">
        <f>VLOOKUP($A29,'Return Data'!$B$7:$R$2843,14,0)</f>
        <v>14.633599999999999</v>
      </c>
      <c r="O29" s="66">
        <f>RANK(N29,N$8:N$40,0)</f>
        <v>7</v>
      </c>
      <c r="P29" s="65">
        <f>VLOOKUP($A29,'Return Data'!$B$7:$R$2843,15,0)</f>
        <v>14.176299999999999</v>
      </c>
      <c r="Q29" s="66">
        <f>RANK(P29,P$8:P$40,0)</f>
        <v>3</v>
      </c>
      <c r="R29" s="65">
        <f>VLOOKUP($A29,'Return Data'!$B$7:$R$2843,16,0)</f>
        <v>12.7315</v>
      </c>
      <c r="S29" s="67">
        <f t="shared" si="5"/>
        <v>15</v>
      </c>
    </row>
    <row r="30" spans="1:19" x14ac:dyDescent="0.3">
      <c r="A30" s="63" t="s">
        <v>520</v>
      </c>
      <c r="B30" s="64">
        <f>VLOOKUP($A30,'Return Data'!$B$7:$R$2843,3,0)</f>
        <v>44378</v>
      </c>
      <c r="C30" s="65">
        <f>VLOOKUP($A30,'Return Data'!$B$7:$R$2843,4,0)</f>
        <v>14.3498</v>
      </c>
      <c r="D30" s="65">
        <f>VLOOKUP($A30,'Return Data'!$B$7:$R$2843,10,0)</f>
        <v>3.9253</v>
      </c>
      <c r="E30" s="66">
        <f t="shared" si="0"/>
        <v>32</v>
      </c>
      <c r="F30" s="65">
        <f>VLOOKUP($A30,'Return Data'!$B$7:$R$2843,11,0)</f>
        <v>6.9706999999999999</v>
      </c>
      <c r="G30" s="66">
        <f t="shared" si="1"/>
        <v>33</v>
      </c>
      <c r="H30" s="65">
        <f>VLOOKUP($A30,'Return Data'!$B$7:$R$2843,12,0)</f>
        <v>24.331099999999999</v>
      </c>
      <c r="I30" s="66">
        <f t="shared" si="2"/>
        <v>29</v>
      </c>
      <c r="J30" s="65">
        <f>VLOOKUP($A30,'Return Data'!$B$7:$R$2843,13,0)</f>
        <v>31.531300000000002</v>
      </c>
      <c r="K30" s="66">
        <f t="shared" si="3"/>
        <v>31</v>
      </c>
      <c r="L30" s="65"/>
      <c r="M30" s="66"/>
      <c r="N30" s="65"/>
      <c r="O30" s="66"/>
      <c r="P30" s="65"/>
      <c r="Q30" s="66"/>
      <c r="R30" s="65">
        <f>VLOOKUP($A30,'Return Data'!$B$7:$R$2843,16,0)</f>
        <v>13.7814</v>
      </c>
      <c r="S30" s="67">
        <f t="shared" si="5"/>
        <v>12</v>
      </c>
    </row>
    <row r="31" spans="1:19" x14ac:dyDescent="0.3">
      <c r="A31" s="63" t="s">
        <v>2008</v>
      </c>
      <c r="B31" s="64">
        <f>VLOOKUP($A31,'Return Data'!$B$7:$R$2843,3,0)</f>
        <v>44378</v>
      </c>
      <c r="C31" s="65">
        <f>VLOOKUP($A31,'Return Data'!$B$7:$R$2843,4,0)</f>
        <v>12.9724</v>
      </c>
      <c r="D31" s="65">
        <f>VLOOKUP($A31,'Return Data'!$B$7:$R$2843,10,0)</f>
        <v>6.1467000000000001</v>
      </c>
      <c r="E31" s="66">
        <f t="shared" si="0"/>
        <v>24</v>
      </c>
      <c r="F31" s="65">
        <f>VLOOKUP($A31,'Return Data'!$B$7:$R$2843,11,0)</f>
        <v>9.5401000000000007</v>
      </c>
      <c r="G31" s="66">
        <f t="shared" si="1"/>
        <v>27</v>
      </c>
      <c r="H31" s="65">
        <f>VLOOKUP($A31,'Return Data'!$B$7:$R$2843,12,0)</f>
        <v>24.1235</v>
      </c>
      <c r="I31" s="66">
        <f t="shared" si="2"/>
        <v>32</v>
      </c>
      <c r="J31" s="65">
        <f>VLOOKUP($A31,'Return Data'!$B$7:$R$2843,13,0)</f>
        <v>32.058799999999998</v>
      </c>
      <c r="K31" s="66">
        <f t="shared" si="3"/>
        <v>30</v>
      </c>
      <c r="L31" s="65">
        <f>VLOOKUP($A31,'Return Data'!$B$7:$R$2843,17,0)</f>
        <v>10.536300000000001</v>
      </c>
      <c r="M31" s="66">
        <f t="shared" ref="M31:M40" si="7">RANK(L31,L$8:L$40,0)</f>
        <v>28</v>
      </c>
      <c r="N31" s="65"/>
      <c r="O31" s="66"/>
      <c r="P31" s="65"/>
      <c r="Q31" s="66"/>
      <c r="R31" s="65">
        <f>VLOOKUP($A31,'Return Data'!$B$7:$R$2843,16,0)</f>
        <v>8.5485000000000007</v>
      </c>
      <c r="S31" s="67">
        <f t="shared" si="5"/>
        <v>32</v>
      </c>
    </row>
    <row r="32" spans="1:19" x14ac:dyDescent="0.3">
      <c r="A32" s="63" t="s">
        <v>521</v>
      </c>
      <c r="B32" s="64">
        <f>VLOOKUP($A32,'Return Data'!$B$7:$R$2843,3,0)</f>
        <v>44378</v>
      </c>
      <c r="C32" s="65">
        <f>VLOOKUP($A32,'Return Data'!$B$7:$R$2843,4,0)</f>
        <v>61.889699999999998</v>
      </c>
      <c r="D32" s="65">
        <f>VLOOKUP($A32,'Return Data'!$B$7:$R$2843,10,0)</f>
        <v>8.2215000000000007</v>
      </c>
      <c r="E32" s="66">
        <f t="shared" si="0"/>
        <v>9</v>
      </c>
      <c r="F32" s="65">
        <f>VLOOKUP($A32,'Return Data'!$B$7:$R$2843,11,0)</f>
        <v>19.525300000000001</v>
      </c>
      <c r="G32" s="66">
        <f t="shared" si="1"/>
        <v>4</v>
      </c>
      <c r="H32" s="65">
        <f>VLOOKUP($A32,'Return Data'!$B$7:$R$2843,12,0)</f>
        <v>41.7453</v>
      </c>
      <c r="I32" s="66">
        <f t="shared" si="2"/>
        <v>4</v>
      </c>
      <c r="J32" s="65">
        <f>VLOOKUP($A32,'Return Data'!$B$7:$R$2843,13,0)</f>
        <v>48.459600000000002</v>
      </c>
      <c r="K32" s="66">
        <f t="shared" si="3"/>
        <v>11</v>
      </c>
      <c r="L32" s="65">
        <f>VLOOKUP($A32,'Return Data'!$B$7:$R$2843,17,0)</f>
        <v>6.4981</v>
      </c>
      <c r="M32" s="66">
        <f t="shared" si="7"/>
        <v>29</v>
      </c>
      <c r="N32" s="65">
        <f>VLOOKUP($A32,'Return Data'!$B$7:$R$2843,14,0)</f>
        <v>4.702</v>
      </c>
      <c r="O32" s="66">
        <f t="shared" ref="O32:O40" si="8">RANK(N32,N$8:N$40,0)</f>
        <v>26</v>
      </c>
      <c r="P32" s="65">
        <f>VLOOKUP($A32,'Return Data'!$B$7:$R$2843,15,0)</f>
        <v>7.9443999999999999</v>
      </c>
      <c r="Q32" s="66">
        <f t="shared" ref="Q32:Q40" si="9">RANK(P32,P$8:P$40,0)</f>
        <v>22</v>
      </c>
      <c r="R32" s="65">
        <f>VLOOKUP($A32,'Return Data'!$B$7:$R$2843,16,0)</f>
        <v>12.0122</v>
      </c>
      <c r="S32" s="67">
        <f t="shared" si="5"/>
        <v>21</v>
      </c>
    </row>
    <row r="33" spans="1:19" x14ac:dyDescent="0.3">
      <c r="A33" s="63" t="s">
        <v>527</v>
      </c>
      <c r="B33" s="64">
        <f>VLOOKUP($A33,'Return Data'!$B$7:$R$2843,3,0)</f>
        <v>44378</v>
      </c>
      <c r="C33" s="65">
        <f>VLOOKUP($A33,'Return Data'!$B$7:$R$2843,4,0)</f>
        <v>91.7</v>
      </c>
      <c r="D33" s="65">
        <f>VLOOKUP($A33,'Return Data'!$B$7:$R$2843,10,0)</f>
        <v>9.8071999999999999</v>
      </c>
      <c r="E33" s="66">
        <f t="shared" si="0"/>
        <v>3</v>
      </c>
      <c r="F33" s="65">
        <f>VLOOKUP($A33,'Return Data'!$B$7:$R$2843,11,0)</f>
        <v>14.825900000000001</v>
      </c>
      <c r="G33" s="66">
        <f t="shared" si="1"/>
        <v>12</v>
      </c>
      <c r="H33" s="65">
        <f>VLOOKUP($A33,'Return Data'!$B$7:$R$2843,12,0)</f>
        <v>33.304299999999998</v>
      </c>
      <c r="I33" s="66">
        <f t="shared" si="2"/>
        <v>16</v>
      </c>
      <c r="J33" s="65">
        <f>VLOOKUP($A33,'Return Data'!$B$7:$R$2843,13,0)</f>
        <v>45.232799999999997</v>
      </c>
      <c r="K33" s="66">
        <f t="shared" si="3"/>
        <v>14</v>
      </c>
      <c r="L33" s="65">
        <f>VLOOKUP($A33,'Return Data'!$B$7:$R$2843,17,0)</f>
        <v>15.2509</v>
      </c>
      <c r="M33" s="66">
        <f t="shared" si="7"/>
        <v>16</v>
      </c>
      <c r="N33" s="65">
        <f>VLOOKUP($A33,'Return Data'!$B$7:$R$2843,14,0)</f>
        <v>11.4122</v>
      </c>
      <c r="O33" s="66">
        <f t="shared" si="8"/>
        <v>16</v>
      </c>
      <c r="P33" s="65">
        <f>VLOOKUP($A33,'Return Data'!$B$7:$R$2843,15,0)</f>
        <v>10.2621</v>
      </c>
      <c r="Q33" s="66">
        <f t="shared" si="9"/>
        <v>18</v>
      </c>
      <c r="R33" s="65">
        <f>VLOOKUP($A33,'Return Data'!$B$7:$R$2843,16,0)</f>
        <v>13.570399999999999</v>
      </c>
      <c r="S33" s="67">
        <f t="shared" si="5"/>
        <v>13</v>
      </c>
    </row>
    <row r="34" spans="1:19" x14ac:dyDescent="0.3">
      <c r="A34" s="63" t="s">
        <v>529</v>
      </c>
      <c r="B34" s="64">
        <f>VLOOKUP($A34,'Return Data'!$B$7:$R$2843,3,0)</f>
        <v>44378</v>
      </c>
      <c r="C34" s="65">
        <f>VLOOKUP($A34,'Return Data'!$B$7:$R$2843,4,0)</f>
        <v>100.84</v>
      </c>
      <c r="D34" s="65">
        <f>VLOOKUP($A34,'Return Data'!$B$7:$R$2843,10,0)</f>
        <v>6.3263999999999996</v>
      </c>
      <c r="E34" s="66">
        <f t="shared" si="0"/>
        <v>22</v>
      </c>
      <c r="F34" s="65">
        <f>VLOOKUP($A34,'Return Data'!$B$7:$R$2843,11,0)</f>
        <v>12.431699999999999</v>
      </c>
      <c r="G34" s="66">
        <f t="shared" si="1"/>
        <v>21</v>
      </c>
      <c r="H34" s="65">
        <f>VLOOKUP($A34,'Return Data'!$B$7:$R$2843,12,0)</f>
        <v>31.662099999999999</v>
      </c>
      <c r="I34" s="66">
        <f t="shared" si="2"/>
        <v>22</v>
      </c>
      <c r="J34" s="65">
        <f>VLOOKUP($A34,'Return Data'!$B$7:$R$2843,13,0)</f>
        <v>42.148299999999999</v>
      </c>
      <c r="K34" s="66">
        <f t="shared" si="3"/>
        <v>17</v>
      </c>
      <c r="L34" s="65">
        <f>VLOOKUP($A34,'Return Data'!$B$7:$R$2843,17,0)</f>
        <v>14.6553</v>
      </c>
      <c r="M34" s="66">
        <f t="shared" si="7"/>
        <v>20</v>
      </c>
      <c r="N34" s="65">
        <f>VLOOKUP($A34,'Return Data'!$B$7:$R$2843,14,0)</f>
        <v>10.479100000000001</v>
      </c>
      <c r="O34" s="66">
        <f t="shared" si="8"/>
        <v>20</v>
      </c>
      <c r="P34" s="65">
        <f>VLOOKUP($A34,'Return Data'!$B$7:$R$2843,15,0)</f>
        <v>13.4232</v>
      </c>
      <c r="Q34" s="66">
        <f t="shared" si="9"/>
        <v>6</v>
      </c>
      <c r="R34" s="65">
        <f>VLOOKUP($A34,'Return Data'!$B$7:$R$2843,16,0)</f>
        <v>11.3605</v>
      </c>
      <c r="S34" s="67">
        <f t="shared" si="5"/>
        <v>26</v>
      </c>
    </row>
    <row r="35" spans="1:19" x14ac:dyDescent="0.3">
      <c r="A35" s="63" t="s">
        <v>531</v>
      </c>
      <c r="B35" s="64">
        <f>VLOOKUP($A35,'Return Data'!$B$7:$R$2843,3,0)</f>
        <v>44378</v>
      </c>
      <c r="C35" s="65">
        <f>VLOOKUP($A35,'Return Data'!$B$7:$R$2843,4,0)</f>
        <v>247.26</v>
      </c>
      <c r="D35" s="65">
        <f>VLOOKUP($A35,'Return Data'!$B$7:$R$2843,10,0)</f>
        <v>17.1084</v>
      </c>
      <c r="E35" s="66">
        <f t="shared" si="0"/>
        <v>2</v>
      </c>
      <c r="F35" s="65">
        <f>VLOOKUP($A35,'Return Data'!$B$7:$R$2843,11,0)</f>
        <v>29.473299999999998</v>
      </c>
      <c r="G35" s="66">
        <f t="shared" si="1"/>
        <v>2</v>
      </c>
      <c r="H35" s="65">
        <f>VLOOKUP($A35,'Return Data'!$B$7:$R$2843,12,0)</f>
        <v>54.338000000000001</v>
      </c>
      <c r="I35" s="66">
        <f t="shared" si="2"/>
        <v>1</v>
      </c>
      <c r="J35" s="65">
        <f>VLOOKUP($A35,'Return Data'!$B$7:$R$2843,13,0)</f>
        <v>85.246200000000002</v>
      </c>
      <c r="K35" s="66">
        <f t="shared" si="3"/>
        <v>1</v>
      </c>
      <c r="L35" s="65">
        <f>VLOOKUP($A35,'Return Data'!$B$7:$R$2843,17,0)</f>
        <v>32.555700000000002</v>
      </c>
      <c r="M35" s="66">
        <f t="shared" si="7"/>
        <v>1</v>
      </c>
      <c r="N35" s="65">
        <f>VLOOKUP($A35,'Return Data'!$B$7:$R$2843,14,0)</f>
        <v>24.714300000000001</v>
      </c>
      <c r="O35" s="66">
        <f t="shared" si="8"/>
        <v>1</v>
      </c>
      <c r="P35" s="65">
        <f>VLOOKUP($A35,'Return Data'!$B$7:$R$2843,15,0)</f>
        <v>17.977</v>
      </c>
      <c r="Q35" s="66">
        <f t="shared" si="9"/>
        <v>1</v>
      </c>
      <c r="R35" s="65">
        <f>VLOOKUP($A35,'Return Data'!$B$7:$R$2843,16,0)</f>
        <v>17.123000000000001</v>
      </c>
      <c r="S35" s="67">
        <f t="shared" si="5"/>
        <v>3</v>
      </c>
    </row>
    <row r="36" spans="1:19" x14ac:dyDescent="0.3">
      <c r="A36" s="63" t="s">
        <v>1839</v>
      </c>
      <c r="B36" s="64">
        <f>VLOOKUP($A36,'Return Data'!$B$7:$R$2843,3,0)</f>
        <v>44378</v>
      </c>
      <c r="C36" s="65">
        <f>VLOOKUP($A36,'Return Data'!$B$7:$R$2843,4,0)</f>
        <v>439.30379068628997</v>
      </c>
      <c r="D36" s="65">
        <f>VLOOKUP($A36,'Return Data'!$B$7:$R$2843,10,0)</f>
        <v>6.3478000000000003</v>
      </c>
      <c r="E36" s="66">
        <f t="shared" si="0"/>
        <v>21</v>
      </c>
      <c r="F36" s="65">
        <f>VLOOKUP($A36,'Return Data'!$B$7:$R$2843,11,0)</f>
        <v>12.106</v>
      </c>
      <c r="G36" s="66">
        <f t="shared" si="1"/>
        <v>23</v>
      </c>
      <c r="H36" s="65">
        <f>VLOOKUP($A36,'Return Data'!$B$7:$R$2843,12,0)</f>
        <v>32.186</v>
      </c>
      <c r="I36" s="66">
        <f t="shared" si="2"/>
        <v>20</v>
      </c>
      <c r="J36" s="65">
        <f>VLOOKUP($A36,'Return Data'!$B$7:$R$2843,13,0)</f>
        <v>38.610300000000002</v>
      </c>
      <c r="K36" s="66">
        <f t="shared" si="3"/>
        <v>23</v>
      </c>
      <c r="L36" s="65">
        <f>VLOOKUP($A36,'Return Data'!$B$7:$R$2843,17,0)</f>
        <v>15.6249</v>
      </c>
      <c r="M36" s="66">
        <f t="shared" si="7"/>
        <v>15</v>
      </c>
      <c r="N36" s="65">
        <f>VLOOKUP($A36,'Return Data'!$B$7:$R$2843,14,0)</f>
        <v>13.9246</v>
      </c>
      <c r="O36" s="66">
        <f t="shared" si="8"/>
        <v>9</v>
      </c>
      <c r="P36" s="65">
        <f>VLOOKUP($A36,'Return Data'!$B$7:$R$2843,15,0)</f>
        <v>12.946300000000001</v>
      </c>
      <c r="Q36" s="66">
        <f t="shared" si="9"/>
        <v>8</v>
      </c>
      <c r="R36" s="65">
        <f>VLOOKUP($A36,'Return Data'!$B$7:$R$2843,16,0)</f>
        <v>15.960699999999999</v>
      </c>
      <c r="S36" s="67">
        <f t="shared" si="5"/>
        <v>4</v>
      </c>
    </row>
    <row r="37" spans="1:19" x14ac:dyDescent="0.3">
      <c r="A37" s="63" t="s">
        <v>534</v>
      </c>
      <c r="B37" s="64">
        <f>VLOOKUP($A37,'Return Data'!$B$7:$R$2843,3,0)</f>
        <v>44378</v>
      </c>
      <c r="C37" s="65">
        <f>VLOOKUP($A37,'Return Data'!$B$7:$R$2843,4,0)</f>
        <v>21.360399999999998</v>
      </c>
      <c r="D37" s="65">
        <f>VLOOKUP($A37,'Return Data'!$B$7:$R$2843,10,0)</f>
        <v>4.5674000000000001</v>
      </c>
      <c r="E37" s="66">
        <f t="shared" si="0"/>
        <v>31</v>
      </c>
      <c r="F37" s="65">
        <f>VLOOKUP($A37,'Return Data'!$B$7:$R$2843,11,0)</f>
        <v>7.1562000000000001</v>
      </c>
      <c r="G37" s="66">
        <f t="shared" si="1"/>
        <v>32</v>
      </c>
      <c r="H37" s="65">
        <f>VLOOKUP($A37,'Return Data'!$B$7:$R$2843,12,0)</f>
        <v>24.212900000000001</v>
      </c>
      <c r="I37" s="66">
        <f t="shared" si="2"/>
        <v>30</v>
      </c>
      <c r="J37" s="65">
        <f>VLOOKUP($A37,'Return Data'!$B$7:$R$2843,13,0)</f>
        <v>31.436499999999999</v>
      </c>
      <c r="K37" s="66">
        <f t="shared" si="3"/>
        <v>32</v>
      </c>
      <c r="L37" s="65">
        <f>VLOOKUP($A37,'Return Data'!$B$7:$R$2843,17,0)</f>
        <v>12.0181</v>
      </c>
      <c r="M37" s="66">
        <f t="shared" si="7"/>
        <v>26</v>
      </c>
      <c r="N37" s="65">
        <f>VLOOKUP($A37,'Return Data'!$B$7:$R$2843,14,0)</f>
        <v>9.7675000000000001</v>
      </c>
      <c r="O37" s="66">
        <f t="shared" si="8"/>
        <v>24</v>
      </c>
      <c r="P37" s="65">
        <f>VLOOKUP($A37,'Return Data'!$B$7:$R$2843,15,0)</f>
        <v>10.108000000000001</v>
      </c>
      <c r="Q37" s="66">
        <f t="shared" si="9"/>
        <v>19</v>
      </c>
      <c r="R37" s="65">
        <f>VLOOKUP($A37,'Return Data'!$B$7:$R$2843,16,0)</f>
        <v>10.5517</v>
      </c>
      <c r="S37" s="67">
        <f t="shared" si="5"/>
        <v>28</v>
      </c>
    </row>
    <row r="38" spans="1:19" x14ac:dyDescent="0.3">
      <c r="A38" s="63" t="s">
        <v>535</v>
      </c>
      <c r="B38" s="64">
        <f>VLOOKUP($A38,'Return Data'!$B$7:$R$2843,3,0)</f>
        <v>44378</v>
      </c>
      <c r="C38" s="65">
        <f>VLOOKUP($A38,'Return Data'!$B$7:$R$2843,4,0)</f>
        <v>122.2594</v>
      </c>
      <c r="D38" s="65">
        <f>VLOOKUP($A38,'Return Data'!$B$7:$R$2843,10,0)</f>
        <v>8.1701999999999995</v>
      </c>
      <c r="E38" s="66">
        <f t="shared" si="0"/>
        <v>10</v>
      </c>
      <c r="F38" s="65">
        <f>VLOOKUP($A38,'Return Data'!$B$7:$R$2843,11,0)</f>
        <v>14.7491</v>
      </c>
      <c r="G38" s="66">
        <f t="shared" si="1"/>
        <v>13</v>
      </c>
      <c r="H38" s="65">
        <f>VLOOKUP($A38,'Return Data'!$B$7:$R$2843,12,0)</f>
        <v>32.333300000000001</v>
      </c>
      <c r="I38" s="66">
        <f t="shared" si="2"/>
        <v>19</v>
      </c>
      <c r="J38" s="65">
        <f>VLOOKUP($A38,'Return Data'!$B$7:$R$2843,13,0)</f>
        <v>39.8217</v>
      </c>
      <c r="K38" s="66">
        <f t="shared" si="3"/>
        <v>21</v>
      </c>
      <c r="L38" s="65">
        <f>VLOOKUP($A38,'Return Data'!$B$7:$R$2843,17,0)</f>
        <v>14.950200000000001</v>
      </c>
      <c r="M38" s="66">
        <f t="shared" si="7"/>
        <v>19</v>
      </c>
      <c r="N38" s="65">
        <f>VLOOKUP($A38,'Return Data'!$B$7:$R$2843,14,0)</f>
        <v>12.4659</v>
      </c>
      <c r="O38" s="66">
        <f t="shared" si="8"/>
        <v>13</v>
      </c>
      <c r="P38" s="65">
        <f>VLOOKUP($A38,'Return Data'!$B$7:$R$2843,15,0)</f>
        <v>12.504</v>
      </c>
      <c r="Q38" s="66">
        <f t="shared" si="9"/>
        <v>9</v>
      </c>
      <c r="R38" s="65">
        <f>VLOOKUP($A38,'Return Data'!$B$7:$R$2843,16,0)</f>
        <v>12.6248</v>
      </c>
      <c r="S38" s="67">
        <f t="shared" si="5"/>
        <v>16</v>
      </c>
    </row>
    <row r="39" spans="1:19" x14ac:dyDescent="0.3">
      <c r="A39" s="63" t="s">
        <v>538</v>
      </c>
      <c r="B39" s="64">
        <f>VLOOKUP($A39,'Return Data'!$B$7:$R$2843,3,0)</f>
        <v>44378</v>
      </c>
      <c r="C39" s="65">
        <f>VLOOKUP($A39,'Return Data'!$B$7:$R$2843,4,0)</f>
        <v>377.01270595189499</v>
      </c>
      <c r="D39" s="65">
        <f>VLOOKUP($A39,'Return Data'!$B$7:$R$2843,10,0)</f>
        <v>5.8022999999999998</v>
      </c>
      <c r="E39" s="66">
        <f t="shared" si="0"/>
        <v>27</v>
      </c>
      <c r="F39" s="65">
        <f>VLOOKUP($A39,'Return Data'!$B$7:$R$2843,11,0)</f>
        <v>13.6111</v>
      </c>
      <c r="G39" s="66">
        <f t="shared" si="1"/>
        <v>19</v>
      </c>
      <c r="H39" s="65">
        <f>VLOOKUP($A39,'Return Data'!$B$7:$R$2843,12,0)</f>
        <v>32.597499999999997</v>
      </c>
      <c r="I39" s="66">
        <f t="shared" si="2"/>
        <v>17</v>
      </c>
      <c r="J39" s="65">
        <f>VLOOKUP($A39,'Return Data'!$B$7:$R$2843,13,0)</f>
        <v>40.5794</v>
      </c>
      <c r="K39" s="66">
        <f t="shared" si="3"/>
        <v>20</v>
      </c>
      <c r="L39" s="65">
        <f>VLOOKUP($A39,'Return Data'!$B$7:$R$2843,17,0)</f>
        <v>12.591100000000001</v>
      </c>
      <c r="M39" s="66">
        <f t="shared" si="7"/>
        <v>25</v>
      </c>
      <c r="N39" s="65">
        <f>VLOOKUP($A39,'Return Data'!$B$7:$R$2843,14,0)</f>
        <v>10.9313</v>
      </c>
      <c r="O39" s="66">
        <f t="shared" si="8"/>
        <v>19</v>
      </c>
      <c r="P39" s="65">
        <f>VLOOKUP($A39,'Return Data'!$B$7:$R$2843,15,0)</f>
        <v>9.5631000000000004</v>
      </c>
      <c r="Q39" s="66">
        <f t="shared" si="9"/>
        <v>20</v>
      </c>
      <c r="R39" s="65">
        <f>VLOOKUP($A39,'Return Data'!$B$7:$R$2843,16,0)</f>
        <v>15.138999999999999</v>
      </c>
      <c r="S39" s="67">
        <f t="shared" si="5"/>
        <v>7</v>
      </c>
    </row>
    <row r="40" spans="1:19" x14ac:dyDescent="0.3">
      <c r="A40" s="63" t="s">
        <v>540</v>
      </c>
      <c r="B40" s="64">
        <f>VLOOKUP($A40,'Return Data'!$B$7:$R$2843,3,0)</f>
        <v>44378</v>
      </c>
      <c r="C40" s="65">
        <f>VLOOKUP($A40,'Return Data'!$B$7:$R$2843,4,0)</f>
        <v>232.537261134538</v>
      </c>
      <c r="D40" s="65">
        <f>VLOOKUP($A40,'Return Data'!$B$7:$R$2843,10,0)</f>
        <v>8.9817999999999998</v>
      </c>
      <c r="E40" s="66">
        <f t="shared" si="0"/>
        <v>6</v>
      </c>
      <c r="F40" s="65">
        <f>VLOOKUP($A40,'Return Data'!$B$7:$R$2843,11,0)</f>
        <v>18.535799999999998</v>
      </c>
      <c r="G40" s="66">
        <f t="shared" si="1"/>
        <v>5</v>
      </c>
      <c r="H40" s="65">
        <f>VLOOKUP($A40,'Return Data'!$B$7:$R$2843,12,0)</f>
        <v>39.412500000000001</v>
      </c>
      <c r="I40" s="66">
        <f t="shared" si="2"/>
        <v>5</v>
      </c>
      <c r="J40" s="65">
        <f>VLOOKUP($A40,'Return Data'!$B$7:$R$2843,13,0)</f>
        <v>49.706800000000001</v>
      </c>
      <c r="K40" s="66">
        <f t="shared" si="3"/>
        <v>7</v>
      </c>
      <c r="L40" s="65">
        <f>VLOOKUP($A40,'Return Data'!$B$7:$R$2843,17,0)</f>
        <v>15.6289</v>
      </c>
      <c r="M40" s="66">
        <f t="shared" si="7"/>
        <v>14</v>
      </c>
      <c r="N40" s="65">
        <f>VLOOKUP($A40,'Return Data'!$B$7:$R$2843,14,0)</f>
        <v>10.986800000000001</v>
      </c>
      <c r="O40" s="66">
        <f t="shared" si="8"/>
        <v>18</v>
      </c>
      <c r="P40" s="65">
        <f>VLOOKUP($A40,'Return Data'!$B$7:$R$2843,15,0)</f>
        <v>11.0001</v>
      </c>
      <c r="Q40" s="66">
        <f t="shared" si="9"/>
        <v>13</v>
      </c>
      <c r="R40" s="65">
        <f>VLOOKUP($A40,'Return Data'!$B$7:$R$2843,16,0)</f>
        <v>12.600899999999999</v>
      </c>
      <c r="S40" s="67">
        <f t="shared" si="5"/>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7.5136848484848473</v>
      </c>
      <c r="E42" s="74"/>
      <c r="F42" s="75">
        <f>AVERAGE(F8:F40)</f>
        <v>14.305245454545457</v>
      </c>
      <c r="G42" s="74"/>
      <c r="H42" s="75">
        <f>AVERAGE(H8:H40)</f>
        <v>33.668421212121203</v>
      </c>
      <c r="I42" s="74"/>
      <c r="J42" s="75">
        <f>AVERAGE(J8:J40)</f>
        <v>45.196796969696969</v>
      </c>
      <c r="K42" s="74"/>
      <c r="L42" s="75">
        <f>AVERAGE(L8:L40)</f>
        <v>16.239244827586209</v>
      </c>
      <c r="M42" s="74"/>
      <c r="N42" s="75">
        <f>AVERAGE(N8:N40)</f>
        <v>12.618773076923075</v>
      </c>
      <c r="O42" s="74"/>
      <c r="P42" s="75">
        <f>AVERAGE(P8:P40)</f>
        <v>11.862954545454546</v>
      </c>
      <c r="Q42" s="74"/>
      <c r="R42" s="75">
        <f>AVERAGE(R8:R40)</f>
        <v>13.138760606060606</v>
      </c>
      <c r="S42" s="76"/>
    </row>
    <row r="43" spans="1:19" x14ac:dyDescent="0.3">
      <c r="A43" s="73" t="s">
        <v>28</v>
      </c>
      <c r="B43" s="74"/>
      <c r="C43" s="74"/>
      <c r="D43" s="75">
        <f>MIN(D8:D40)</f>
        <v>2.2305999999999999</v>
      </c>
      <c r="E43" s="74"/>
      <c r="F43" s="75">
        <f>MIN(F8:F40)</f>
        <v>6.9706999999999999</v>
      </c>
      <c r="G43" s="74"/>
      <c r="H43" s="75">
        <f>MIN(H8:H40)</f>
        <v>23.2775</v>
      </c>
      <c r="I43" s="74"/>
      <c r="J43" s="75">
        <f>MIN(J8:J40)</f>
        <v>30.6648</v>
      </c>
      <c r="K43" s="74"/>
      <c r="L43" s="75">
        <f>MIN(L8:L40)</f>
        <v>6.4981</v>
      </c>
      <c r="M43" s="74"/>
      <c r="N43" s="75">
        <f>MIN(N8:N40)</f>
        <v>4.702</v>
      </c>
      <c r="O43" s="74"/>
      <c r="P43" s="75">
        <f>MIN(P8:P40)</f>
        <v>7.9443999999999999</v>
      </c>
      <c r="Q43" s="74"/>
      <c r="R43" s="75">
        <f>MIN(R8:R40)</f>
        <v>8.4137000000000004</v>
      </c>
      <c r="S43" s="76"/>
    </row>
    <row r="44" spans="1:19" ht="15" thickBot="1" x14ac:dyDescent="0.35">
      <c r="A44" s="77" t="s">
        <v>29</v>
      </c>
      <c r="B44" s="78"/>
      <c r="C44" s="78"/>
      <c r="D44" s="79">
        <f>MAX(D8:D40)</f>
        <v>18.343900000000001</v>
      </c>
      <c r="E44" s="78"/>
      <c r="F44" s="79">
        <f>MAX(F8:F40)</f>
        <v>29.842300000000002</v>
      </c>
      <c r="G44" s="78"/>
      <c r="H44" s="79">
        <f>MAX(H8:H40)</f>
        <v>54.338000000000001</v>
      </c>
      <c r="I44" s="78"/>
      <c r="J44" s="79">
        <f>MAX(J8:J40)</f>
        <v>85.246200000000002</v>
      </c>
      <c r="K44" s="78"/>
      <c r="L44" s="79">
        <f>MAX(L8:L40)</f>
        <v>32.555700000000002</v>
      </c>
      <c r="M44" s="78"/>
      <c r="N44" s="79">
        <f>MAX(N8:N40)</f>
        <v>24.714300000000001</v>
      </c>
      <c r="O44" s="78"/>
      <c r="P44" s="79">
        <f>MAX(P8:P40)</f>
        <v>17.977</v>
      </c>
      <c r="Q44" s="78"/>
      <c r="R44" s="79">
        <f>MAX(R8:R40)</f>
        <v>24.2836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44378</v>
      </c>
      <c r="C8" s="65">
        <f>VLOOKUP($A8,'Return Data'!$B$7:$R$2843,4,0)</f>
        <v>51.251600000000003</v>
      </c>
      <c r="D8" s="65">
        <f>VLOOKUP($A8,'Return Data'!$B$7:$R$2843,10,0)</f>
        <v>12.944000000000001</v>
      </c>
      <c r="E8" s="66">
        <f t="shared" ref="E8:E15" si="0">RANK(D8,D$8:D$31,0)</f>
        <v>9</v>
      </c>
      <c r="F8" s="65">
        <f>VLOOKUP($A8,'Return Data'!$B$7:$R$2843,11,0)</f>
        <v>16.199100000000001</v>
      </c>
      <c r="G8" s="66">
        <f t="shared" ref="G8:G15" si="1">RANK(F8,F$8:F$31,0)</f>
        <v>2</v>
      </c>
      <c r="H8" s="65">
        <f>VLOOKUP($A8,'Return Data'!$B$7:$R$2843,12,0)</f>
        <v>25.236000000000001</v>
      </c>
      <c r="I8" s="66">
        <f t="shared" ref="I8:I15" si="2">RANK(H8,H$8:H$31,0)</f>
        <v>1</v>
      </c>
      <c r="J8" s="65">
        <f>VLOOKUP($A8,'Return Data'!$B$7:$R$2843,13,0)</f>
        <v>25.329499999999999</v>
      </c>
      <c r="K8" s="66">
        <f t="shared" ref="K8:K15" si="3">RANK(J8,J$8:J$31,0)</f>
        <v>1</v>
      </c>
      <c r="L8" s="65">
        <f>VLOOKUP($A8,'Return Data'!$B$7:$R$2843,17,0)</f>
        <v>10.4269</v>
      </c>
      <c r="M8" s="66">
        <f t="shared" ref="M8:M15" si="4">RANK(L8,L$8:L$31,0)</f>
        <v>9</v>
      </c>
      <c r="N8" s="65">
        <f>VLOOKUP($A8,'Return Data'!$B$7:$R$2843,14,0)</f>
        <v>8.4982000000000006</v>
      </c>
      <c r="O8" s="66">
        <f t="shared" ref="O8:O15" si="5">RANK(N8,N$8:N$31,0)</f>
        <v>12</v>
      </c>
      <c r="P8" s="65">
        <f>VLOOKUP($A8,'Return Data'!$B$7:$R$2843,15,0)</f>
        <v>9.3114000000000008</v>
      </c>
      <c r="Q8" s="66">
        <f t="shared" ref="Q8:Q15" si="6">RANK(P8,P$8:P$31,0)</f>
        <v>7</v>
      </c>
      <c r="R8" s="65">
        <f>VLOOKUP($A8,'Return Data'!$B$7:$R$2843,16,0)</f>
        <v>11.105700000000001</v>
      </c>
      <c r="S8" s="67">
        <f t="shared" ref="S8:S15" si="7">RANK(R8,R$8:R$31,0)</f>
        <v>1</v>
      </c>
    </row>
    <row r="9" spans="1:20" x14ac:dyDescent="0.3">
      <c r="A9" s="63" t="s">
        <v>1612</v>
      </c>
      <c r="B9" s="64">
        <f>VLOOKUP($A9,'Return Data'!$B$7:$R$2843,3,0)</f>
        <v>44378</v>
      </c>
      <c r="C9" s="65">
        <f>VLOOKUP($A9,'Return Data'!$B$7:$R$2843,4,0)</f>
        <v>25.657900000000001</v>
      </c>
      <c r="D9" s="65">
        <f>VLOOKUP($A9,'Return Data'!$B$7:$R$2843,10,0)</f>
        <v>14.0175</v>
      </c>
      <c r="E9" s="66">
        <f t="shared" si="0"/>
        <v>7</v>
      </c>
      <c r="F9" s="65">
        <f>VLOOKUP($A9,'Return Data'!$B$7:$R$2843,11,0)</f>
        <v>10.005699999999999</v>
      </c>
      <c r="G9" s="66">
        <f t="shared" si="1"/>
        <v>9</v>
      </c>
      <c r="H9" s="65">
        <f>VLOOKUP($A9,'Return Data'!$B$7:$R$2843,12,0)</f>
        <v>17.436199999999999</v>
      </c>
      <c r="I9" s="66">
        <f t="shared" si="2"/>
        <v>7</v>
      </c>
      <c r="J9" s="65">
        <f>VLOOKUP($A9,'Return Data'!$B$7:$R$2843,13,0)</f>
        <v>16.9986</v>
      </c>
      <c r="K9" s="66">
        <f t="shared" si="3"/>
        <v>8</v>
      </c>
      <c r="L9" s="65">
        <f>VLOOKUP($A9,'Return Data'!$B$7:$R$2843,17,0)</f>
        <v>12.2653</v>
      </c>
      <c r="M9" s="66">
        <f t="shared" si="4"/>
        <v>4</v>
      </c>
      <c r="N9" s="65">
        <f>VLOOKUP($A9,'Return Data'!$B$7:$R$2843,14,0)</f>
        <v>8.3770000000000007</v>
      </c>
      <c r="O9" s="66">
        <f t="shared" si="5"/>
        <v>15</v>
      </c>
      <c r="P9" s="65">
        <f>VLOOKUP($A9,'Return Data'!$B$7:$R$2843,15,0)</f>
        <v>8.4281000000000006</v>
      </c>
      <c r="Q9" s="66">
        <f t="shared" si="6"/>
        <v>10</v>
      </c>
      <c r="R9" s="65">
        <f>VLOOKUP($A9,'Return Data'!$B$7:$R$2843,16,0)</f>
        <v>9.6079000000000008</v>
      </c>
      <c r="S9" s="67">
        <f t="shared" si="7"/>
        <v>10</v>
      </c>
    </row>
    <row r="10" spans="1:20" x14ac:dyDescent="0.3">
      <c r="A10" s="63" t="s">
        <v>1613</v>
      </c>
      <c r="B10" s="64">
        <f>VLOOKUP($A10,'Return Data'!$B$7:$R$2843,3,0)</f>
        <v>44378</v>
      </c>
      <c r="C10" s="65">
        <f>VLOOKUP($A10,'Return Data'!$B$7:$R$2843,4,0)</f>
        <v>31.8264</v>
      </c>
      <c r="D10" s="65">
        <f>VLOOKUP($A10,'Return Data'!$B$7:$R$2843,10,0)</f>
        <v>10.0816</v>
      </c>
      <c r="E10" s="66">
        <f t="shared" si="0"/>
        <v>18</v>
      </c>
      <c r="F10" s="65">
        <f>VLOOKUP($A10,'Return Data'!$B$7:$R$2843,11,0)</f>
        <v>4.3193000000000001</v>
      </c>
      <c r="G10" s="66">
        <f t="shared" si="1"/>
        <v>21</v>
      </c>
      <c r="H10" s="65">
        <f>VLOOKUP($A10,'Return Data'!$B$7:$R$2843,12,0)</f>
        <v>10.0374</v>
      </c>
      <c r="I10" s="66">
        <f t="shared" si="2"/>
        <v>21</v>
      </c>
      <c r="J10" s="65">
        <f>VLOOKUP($A10,'Return Data'!$B$7:$R$2843,13,0)</f>
        <v>10.3225</v>
      </c>
      <c r="K10" s="66">
        <f t="shared" si="3"/>
        <v>20</v>
      </c>
      <c r="L10" s="65">
        <f>VLOOKUP($A10,'Return Data'!$B$7:$R$2843,17,0)</f>
        <v>9.8794000000000004</v>
      </c>
      <c r="M10" s="66">
        <f t="shared" si="4"/>
        <v>10</v>
      </c>
      <c r="N10" s="65">
        <f>VLOOKUP($A10,'Return Data'!$B$7:$R$2843,14,0)</f>
        <v>11.292999999999999</v>
      </c>
      <c r="O10" s="66">
        <f t="shared" si="5"/>
        <v>3</v>
      </c>
      <c r="P10" s="65">
        <f>VLOOKUP($A10,'Return Data'!$B$7:$R$2843,15,0)</f>
        <v>9.3267000000000007</v>
      </c>
      <c r="Q10" s="66">
        <f t="shared" si="6"/>
        <v>6</v>
      </c>
      <c r="R10" s="65">
        <f>VLOOKUP($A10,'Return Data'!$B$7:$R$2843,16,0)</f>
        <v>9.5005000000000006</v>
      </c>
      <c r="S10" s="67">
        <f t="shared" si="7"/>
        <v>12</v>
      </c>
    </row>
    <row r="11" spans="1:20" x14ac:dyDescent="0.3">
      <c r="A11" s="63" t="s">
        <v>1614</v>
      </c>
      <c r="B11" s="64">
        <f>VLOOKUP($A11,'Return Data'!$B$7:$R$2843,3,0)</f>
        <v>44378</v>
      </c>
      <c r="C11" s="65">
        <f>VLOOKUP($A11,'Return Data'!$B$7:$R$2843,4,0)</f>
        <v>38.587600000000002</v>
      </c>
      <c r="D11" s="65">
        <f>VLOOKUP($A11,'Return Data'!$B$7:$R$2843,10,0)</f>
        <v>10.766500000000001</v>
      </c>
      <c r="E11" s="66">
        <f t="shared" si="0"/>
        <v>16</v>
      </c>
      <c r="F11" s="65">
        <f>VLOOKUP($A11,'Return Data'!$B$7:$R$2843,11,0)</f>
        <v>8.2159999999999993</v>
      </c>
      <c r="G11" s="66">
        <f t="shared" si="1"/>
        <v>15</v>
      </c>
      <c r="H11" s="65">
        <f>VLOOKUP($A11,'Return Data'!$B$7:$R$2843,12,0)</f>
        <v>13.667999999999999</v>
      </c>
      <c r="I11" s="66">
        <f t="shared" si="2"/>
        <v>14</v>
      </c>
      <c r="J11" s="65">
        <f>VLOOKUP($A11,'Return Data'!$B$7:$R$2843,13,0)</f>
        <v>12.834199999999999</v>
      </c>
      <c r="K11" s="66">
        <f t="shared" si="3"/>
        <v>15</v>
      </c>
      <c r="L11" s="65">
        <f>VLOOKUP($A11,'Return Data'!$B$7:$R$2843,17,0)</f>
        <v>9.6052999999999997</v>
      </c>
      <c r="M11" s="66">
        <f t="shared" si="4"/>
        <v>12</v>
      </c>
      <c r="N11" s="65">
        <f>VLOOKUP($A11,'Return Data'!$B$7:$R$2843,14,0)</f>
        <v>9.4098000000000006</v>
      </c>
      <c r="O11" s="66">
        <f t="shared" si="5"/>
        <v>8</v>
      </c>
      <c r="P11" s="65">
        <f>VLOOKUP($A11,'Return Data'!$B$7:$R$2843,15,0)</f>
        <v>9.5297999999999998</v>
      </c>
      <c r="Q11" s="66">
        <f t="shared" si="6"/>
        <v>4</v>
      </c>
      <c r="R11" s="65">
        <f>VLOOKUP($A11,'Return Data'!$B$7:$R$2843,16,0)</f>
        <v>10.0357</v>
      </c>
      <c r="S11" s="67">
        <f t="shared" si="7"/>
        <v>5</v>
      </c>
    </row>
    <row r="12" spans="1:20" x14ac:dyDescent="0.3">
      <c r="A12" s="63" t="s">
        <v>1615</v>
      </c>
      <c r="B12" s="64">
        <f>VLOOKUP($A12,'Return Data'!$B$7:$R$2843,3,0)</f>
        <v>44378</v>
      </c>
      <c r="C12" s="65">
        <f>VLOOKUP($A12,'Return Data'!$B$7:$R$2843,4,0)</f>
        <v>23.019100000000002</v>
      </c>
      <c r="D12" s="65">
        <f>VLOOKUP($A12,'Return Data'!$B$7:$R$2843,10,0)</f>
        <v>14.142200000000001</v>
      </c>
      <c r="E12" s="66">
        <f t="shared" si="0"/>
        <v>6</v>
      </c>
      <c r="F12" s="65">
        <f>VLOOKUP($A12,'Return Data'!$B$7:$R$2843,11,0)</f>
        <v>8.2820999999999998</v>
      </c>
      <c r="G12" s="66">
        <f t="shared" si="1"/>
        <v>14</v>
      </c>
      <c r="H12" s="65">
        <f>VLOOKUP($A12,'Return Data'!$B$7:$R$2843,12,0)</f>
        <v>11.1069</v>
      </c>
      <c r="I12" s="66">
        <f t="shared" si="2"/>
        <v>18</v>
      </c>
      <c r="J12" s="65">
        <f>VLOOKUP($A12,'Return Data'!$B$7:$R$2843,13,0)</f>
        <v>15.7681</v>
      </c>
      <c r="K12" s="66">
        <f t="shared" si="3"/>
        <v>9</v>
      </c>
      <c r="L12" s="65">
        <f>VLOOKUP($A12,'Return Data'!$B$7:$R$2843,17,0)</f>
        <v>9.6466999999999992</v>
      </c>
      <c r="M12" s="66">
        <f t="shared" si="4"/>
        <v>11</v>
      </c>
      <c r="N12" s="65">
        <f>VLOOKUP($A12,'Return Data'!$B$7:$R$2843,14,0)</f>
        <v>2.8008000000000002</v>
      </c>
      <c r="O12" s="66">
        <f t="shared" si="5"/>
        <v>20</v>
      </c>
      <c r="P12" s="65">
        <f>VLOOKUP($A12,'Return Data'!$B$7:$R$2843,15,0)</f>
        <v>5.0666000000000002</v>
      </c>
      <c r="Q12" s="66">
        <f t="shared" si="6"/>
        <v>19</v>
      </c>
      <c r="R12" s="65">
        <f>VLOOKUP($A12,'Return Data'!$B$7:$R$2843,16,0)</f>
        <v>6.9330999999999996</v>
      </c>
      <c r="S12" s="67">
        <f t="shared" si="7"/>
        <v>21</v>
      </c>
    </row>
    <row r="13" spans="1:20" x14ac:dyDescent="0.3">
      <c r="A13" s="63" t="s">
        <v>1616</v>
      </c>
      <c r="B13" s="64">
        <f>VLOOKUP($A13,'Return Data'!$B$7:$R$2843,3,0)</f>
        <v>44378</v>
      </c>
      <c r="C13" s="65">
        <f>VLOOKUP($A13,'Return Data'!$B$7:$R$2843,4,0)</f>
        <v>79.072199999999995</v>
      </c>
      <c r="D13" s="65">
        <f>VLOOKUP($A13,'Return Data'!$B$7:$R$2843,10,0)</f>
        <v>16.292000000000002</v>
      </c>
      <c r="E13" s="66">
        <f t="shared" si="0"/>
        <v>4</v>
      </c>
      <c r="F13" s="65">
        <f>VLOOKUP($A13,'Return Data'!$B$7:$R$2843,11,0)</f>
        <v>12.0837</v>
      </c>
      <c r="G13" s="66">
        <f t="shared" si="1"/>
        <v>6</v>
      </c>
      <c r="H13" s="65">
        <f>VLOOKUP($A13,'Return Data'!$B$7:$R$2843,12,0)</f>
        <v>16.7621</v>
      </c>
      <c r="I13" s="66">
        <f t="shared" si="2"/>
        <v>9</v>
      </c>
      <c r="J13" s="65">
        <f>VLOOKUP($A13,'Return Data'!$B$7:$R$2843,13,0)</f>
        <v>17.190899999999999</v>
      </c>
      <c r="K13" s="66">
        <f t="shared" si="3"/>
        <v>6</v>
      </c>
      <c r="L13" s="65">
        <f>VLOOKUP($A13,'Return Data'!$B$7:$R$2843,17,0)</f>
        <v>13.306900000000001</v>
      </c>
      <c r="M13" s="66">
        <f t="shared" si="4"/>
        <v>2</v>
      </c>
      <c r="N13" s="65">
        <f>VLOOKUP($A13,'Return Data'!$B$7:$R$2843,14,0)</f>
        <v>12.236499999999999</v>
      </c>
      <c r="O13" s="66">
        <f t="shared" si="5"/>
        <v>2</v>
      </c>
      <c r="P13" s="65">
        <f>VLOOKUP($A13,'Return Data'!$B$7:$R$2843,15,0)</f>
        <v>10.307700000000001</v>
      </c>
      <c r="Q13" s="66">
        <f t="shared" si="6"/>
        <v>3</v>
      </c>
      <c r="R13" s="65">
        <f>VLOOKUP($A13,'Return Data'!$B$7:$R$2843,16,0)</f>
        <v>10.417400000000001</v>
      </c>
      <c r="S13" s="67">
        <f t="shared" si="7"/>
        <v>4</v>
      </c>
    </row>
    <row r="14" spans="1:20" x14ac:dyDescent="0.3">
      <c r="A14" s="63" t="s">
        <v>1617</v>
      </c>
      <c r="B14" s="64">
        <f>VLOOKUP($A14,'Return Data'!$B$7:$R$2843,3,0)</f>
        <v>44378</v>
      </c>
      <c r="C14" s="65">
        <f>VLOOKUP($A14,'Return Data'!$B$7:$R$2843,4,0)</f>
        <v>46.669699999999999</v>
      </c>
      <c r="D14" s="65">
        <f>VLOOKUP($A14,'Return Data'!$B$7:$R$2843,10,0)</f>
        <v>16.378799999999998</v>
      </c>
      <c r="E14" s="66">
        <f t="shared" si="0"/>
        <v>3</v>
      </c>
      <c r="F14" s="65">
        <f>VLOOKUP($A14,'Return Data'!$B$7:$R$2843,11,0)</f>
        <v>12.8611</v>
      </c>
      <c r="G14" s="66">
        <f t="shared" si="1"/>
        <v>4</v>
      </c>
      <c r="H14" s="65">
        <f>VLOOKUP($A14,'Return Data'!$B$7:$R$2843,12,0)</f>
        <v>17.113399999999999</v>
      </c>
      <c r="I14" s="66">
        <f t="shared" si="2"/>
        <v>8</v>
      </c>
      <c r="J14" s="65">
        <f>VLOOKUP($A14,'Return Data'!$B$7:$R$2843,13,0)</f>
        <v>17.121700000000001</v>
      </c>
      <c r="K14" s="66">
        <f t="shared" si="3"/>
        <v>7</v>
      </c>
      <c r="L14" s="65">
        <f>VLOOKUP($A14,'Return Data'!$B$7:$R$2843,17,0)</f>
        <v>10.748699999999999</v>
      </c>
      <c r="M14" s="66">
        <f t="shared" si="4"/>
        <v>6</v>
      </c>
      <c r="N14" s="65">
        <f>VLOOKUP($A14,'Return Data'!$B$7:$R$2843,14,0)</f>
        <v>7.7590000000000003</v>
      </c>
      <c r="O14" s="66">
        <f t="shared" si="5"/>
        <v>16</v>
      </c>
      <c r="P14" s="65">
        <f>VLOOKUP($A14,'Return Data'!$B$7:$R$2843,15,0)</f>
        <v>8.1646999999999998</v>
      </c>
      <c r="Q14" s="66">
        <f t="shared" si="6"/>
        <v>11</v>
      </c>
      <c r="R14" s="65">
        <f>VLOOKUP($A14,'Return Data'!$B$7:$R$2843,16,0)</f>
        <v>8.8310999999999993</v>
      </c>
      <c r="S14" s="67">
        <f t="shared" si="7"/>
        <v>15</v>
      </c>
    </row>
    <row r="15" spans="1:20" x14ac:dyDescent="0.3">
      <c r="A15" s="63" t="s">
        <v>1618</v>
      </c>
      <c r="B15" s="64">
        <f>VLOOKUP($A15,'Return Data'!$B$7:$R$2843,3,0)</f>
        <v>44378</v>
      </c>
      <c r="C15" s="65">
        <f>VLOOKUP($A15,'Return Data'!$B$7:$R$2843,4,0)</f>
        <v>70.284400000000005</v>
      </c>
      <c r="D15" s="65">
        <f>VLOOKUP($A15,'Return Data'!$B$7:$R$2843,10,0)</f>
        <v>10.6913</v>
      </c>
      <c r="E15" s="66">
        <f t="shared" si="0"/>
        <v>17</v>
      </c>
      <c r="F15" s="65">
        <f>VLOOKUP($A15,'Return Data'!$B$7:$R$2843,11,0)</f>
        <v>10.3049</v>
      </c>
      <c r="G15" s="66">
        <f t="shared" si="1"/>
        <v>8</v>
      </c>
      <c r="H15" s="65">
        <f>VLOOKUP($A15,'Return Data'!$B$7:$R$2843,12,0)</f>
        <v>16.0684</v>
      </c>
      <c r="I15" s="66">
        <f t="shared" si="2"/>
        <v>10</v>
      </c>
      <c r="J15" s="65">
        <f>VLOOKUP($A15,'Return Data'!$B$7:$R$2843,13,0)</f>
        <v>14.8102</v>
      </c>
      <c r="K15" s="66">
        <f t="shared" si="3"/>
        <v>11</v>
      </c>
      <c r="L15" s="65">
        <f>VLOOKUP($A15,'Return Data'!$B$7:$R$2843,17,0)</f>
        <v>8.9099000000000004</v>
      </c>
      <c r="M15" s="66">
        <f t="shared" si="4"/>
        <v>15</v>
      </c>
      <c r="N15" s="65">
        <f>VLOOKUP($A15,'Return Data'!$B$7:$R$2843,14,0)</f>
        <v>8.5576000000000008</v>
      </c>
      <c r="O15" s="66">
        <f t="shared" si="5"/>
        <v>11</v>
      </c>
      <c r="P15" s="65">
        <f>VLOOKUP($A15,'Return Data'!$B$7:$R$2843,15,0)</f>
        <v>7.8258000000000001</v>
      </c>
      <c r="Q15" s="66">
        <f t="shared" si="6"/>
        <v>15</v>
      </c>
      <c r="R15" s="65">
        <f>VLOOKUP($A15,'Return Data'!$B$7:$R$2843,16,0)</f>
        <v>9.5129999999999999</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44378</v>
      </c>
      <c r="C17" s="65">
        <f>VLOOKUP($A17,'Return Data'!$B$7:$R$2843,4,0)</f>
        <v>59.037100000000002</v>
      </c>
      <c r="D17" s="65">
        <f>VLOOKUP($A17,'Return Data'!$B$7:$R$2843,10,0)</f>
        <v>20.2776</v>
      </c>
      <c r="E17" s="66">
        <f t="shared" ref="E17:E26" si="8">RANK(D17,D$8:D$31,0)</f>
        <v>1</v>
      </c>
      <c r="F17" s="65">
        <f>VLOOKUP($A17,'Return Data'!$B$7:$R$2843,11,0)</f>
        <v>16.6053</v>
      </c>
      <c r="G17" s="66">
        <f t="shared" ref="G17:G26" si="9">RANK(F17,F$8:F$31,0)</f>
        <v>1</v>
      </c>
      <c r="H17" s="65">
        <f>VLOOKUP($A17,'Return Data'!$B$7:$R$2843,12,0)</f>
        <v>24.387699999999999</v>
      </c>
      <c r="I17" s="66">
        <f t="shared" ref="I17:I26" si="10">RANK(H17,H$8:H$31,0)</f>
        <v>2</v>
      </c>
      <c r="J17" s="65">
        <f>VLOOKUP($A17,'Return Data'!$B$7:$R$2843,13,0)</f>
        <v>22.1951</v>
      </c>
      <c r="K17" s="66">
        <f t="shared" ref="K17:K26" si="11">RANK(J17,J$8:J$31,0)</f>
        <v>2</v>
      </c>
      <c r="L17" s="65">
        <f>VLOOKUP($A17,'Return Data'!$B$7:$R$2843,17,0)</f>
        <v>10.706200000000001</v>
      </c>
      <c r="M17" s="66">
        <f t="shared" ref="M17:M26" si="12">RANK(L17,L$8:L$31,0)</f>
        <v>7</v>
      </c>
      <c r="N17" s="65">
        <f>VLOOKUP($A17,'Return Data'!$B$7:$R$2843,14,0)</f>
        <v>10.442500000000001</v>
      </c>
      <c r="O17" s="66">
        <f t="shared" ref="O17:O26" si="13">RANK(N17,N$8:N$31,0)</f>
        <v>5</v>
      </c>
      <c r="P17" s="65">
        <f>VLOOKUP($A17,'Return Data'!$B$7:$R$2843,15,0)</f>
        <v>9.2283000000000008</v>
      </c>
      <c r="Q17" s="66">
        <f>RANK(P17,P$8:P$31,0)</f>
        <v>8</v>
      </c>
      <c r="R17" s="65">
        <f>VLOOKUP($A17,'Return Data'!$B$7:$R$2843,16,0)</f>
        <v>9.8927999999999994</v>
      </c>
      <c r="S17" s="67">
        <f t="shared" ref="S17:S26" si="14">RANK(R17,R$8:R$31,0)</f>
        <v>8</v>
      </c>
    </row>
    <row r="18" spans="1:19" x14ac:dyDescent="0.3">
      <c r="A18" s="63" t="s">
        <v>1621</v>
      </c>
      <c r="B18" s="64">
        <f>VLOOKUP($A18,'Return Data'!$B$7:$R$2843,3,0)</f>
        <v>44378</v>
      </c>
      <c r="C18" s="65">
        <f>VLOOKUP($A18,'Return Data'!$B$7:$R$2843,4,0)</f>
        <v>47.2425</v>
      </c>
      <c r="D18" s="65">
        <f>VLOOKUP($A18,'Return Data'!$B$7:$R$2843,10,0)</f>
        <v>12.8873</v>
      </c>
      <c r="E18" s="66">
        <f t="shared" si="8"/>
        <v>10</v>
      </c>
      <c r="F18" s="65">
        <f>VLOOKUP($A18,'Return Data'!$B$7:$R$2843,11,0)</f>
        <v>7.4970999999999997</v>
      </c>
      <c r="G18" s="66">
        <f t="shared" si="9"/>
        <v>17</v>
      </c>
      <c r="H18" s="65">
        <f>VLOOKUP($A18,'Return Data'!$B$7:$R$2843,12,0)</f>
        <v>15.230499999999999</v>
      </c>
      <c r="I18" s="66">
        <f t="shared" si="10"/>
        <v>11</v>
      </c>
      <c r="J18" s="65">
        <f>VLOOKUP($A18,'Return Data'!$B$7:$R$2843,13,0)</f>
        <v>14.475899999999999</v>
      </c>
      <c r="K18" s="66">
        <f t="shared" si="11"/>
        <v>12</v>
      </c>
      <c r="L18" s="65">
        <f>VLOOKUP($A18,'Return Data'!$B$7:$R$2843,17,0)</f>
        <v>10.4863</v>
      </c>
      <c r="M18" s="66">
        <f t="shared" si="12"/>
        <v>8</v>
      </c>
      <c r="N18" s="65">
        <f>VLOOKUP($A18,'Return Data'!$B$7:$R$2843,14,0)</f>
        <v>9.9489999999999998</v>
      </c>
      <c r="O18" s="66">
        <f t="shared" si="13"/>
        <v>7</v>
      </c>
      <c r="P18" s="65">
        <f>VLOOKUP($A18,'Return Data'!$B$7:$R$2843,15,0)</f>
        <v>8.4290000000000003</v>
      </c>
      <c r="Q18" s="66">
        <f>RANK(P18,P$8:P$31,0)</f>
        <v>9</v>
      </c>
      <c r="R18" s="65">
        <f>VLOOKUP($A18,'Return Data'!$B$7:$R$2843,16,0)</f>
        <v>9.0114999999999998</v>
      </c>
      <c r="S18" s="67">
        <f t="shared" si="14"/>
        <v>14</v>
      </c>
    </row>
    <row r="19" spans="1:19" x14ac:dyDescent="0.3">
      <c r="A19" s="63" t="s">
        <v>1622</v>
      </c>
      <c r="B19" s="64">
        <f>VLOOKUP($A19,'Return Data'!$B$7:$R$2843,3,0)</f>
        <v>44378</v>
      </c>
      <c r="C19" s="65">
        <f>VLOOKUP($A19,'Return Data'!$B$7:$R$2843,4,0)</f>
        <v>55.829799999999999</v>
      </c>
      <c r="D19" s="65">
        <f>VLOOKUP($A19,'Return Data'!$B$7:$R$2843,10,0)</f>
        <v>10.9236</v>
      </c>
      <c r="E19" s="66">
        <f t="shared" si="8"/>
        <v>15</v>
      </c>
      <c r="F19" s="65">
        <f>VLOOKUP($A19,'Return Data'!$B$7:$R$2843,11,0)</f>
        <v>8.8217999999999996</v>
      </c>
      <c r="G19" s="66">
        <f t="shared" si="9"/>
        <v>13</v>
      </c>
      <c r="H19" s="65">
        <f>VLOOKUP($A19,'Return Data'!$B$7:$R$2843,12,0)</f>
        <v>13.7196</v>
      </c>
      <c r="I19" s="66">
        <f t="shared" si="10"/>
        <v>13</v>
      </c>
      <c r="J19" s="65">
        <f>VLOOKUP($A19,'Return Data'!$B$7:$R$2843,13,0)</f>
        <v>15.504</v>
      </c>
      <c r="K19" s="66">
        <f t="shared" si="11"/>
        <v>10</v>
      </c>
      <c r="L19" s="65">
        <f>VLOOKUP($A19,'Return Data'!$B$7:$R$2843,17,0)</f>
        <v>10.770899999999999</v>
      </c>
      <c r="M19" s="66">
        <f t="shared" si="12"/>
        <v>5</v>
      </c>
      <c r="N19" s="65">
        <f>VLOOKUP($A19,'Return Data'!$B$7:$R$2843,14,0)</f>
        <v>10.246700000000001</v>
      </c>
      <c r="O19" s="66">
        <f t="shared" si="13"/>
        <v>6</v>
      </c>
      <c r="P19" s="65">
        <f>VLOOKUP($A19,'Return Data'!$B$7:$R$2843,15,0)</f>
        <v>10.4107</v>
      </c>
      <c r="Q19" s="66">
        <f>RANK(P19,P$8:P$31,0)</f>
        <v>2</v>
      </c>
      <c r="R19" s="65">
        <f>VLOOKUP($A19,'Return Data'!$B$7:$R$2843,16,0)</f>
        <v>10.9893</v>
      </c>
      <c r="S19" s="67">
        <f t="shared" si="14"/>
        <v>2</v>
      </c>
    </row>
    <row r="20" spans="1:19" x14ac:dyDescent="0.3">
      <c r="A20" s="63" t="s">
        <v>1623</v>
      </c>
      <c r="B20" s="64">
        <f>VLOOKUP($A20,'Return Data'!$B$7:$R$2843,3,0)</f>
        <v>44378</v>
      </c>
      <c r="C20" s="65">
        <f>VLOOKUP($A20,'Return Data'!$B$7:$R$2843,4,0)</f>
        <v>27.1099</v>
      </c>
      <c r="D20" s="65">
        <f>VLOOKUP($A20,'Return Data'!$B$7:$R$2843,10,0)</f>
        <v>9.0069999999999997</v>
      </c>
      <c r="E20" s="66">
        <f t="shared" si="8"/>
        <v>19</v>
      </c>
      <c r="F20" s="65">
        <f>VLOOKUP($A20,'Return Data'!$B$7:$R$2843,11,0)</f>
        <v>6.0110000000000001</v>
      </c>
      <c r="G20" s="66">
        <f t="shared" si="9"/>
        <v>19</v>
      </c>
      <c r="H20" s="65">
        <f>VLOOKUP($A20,'Return Data'!$B$7:$R$2843,12,0)</f>
        <v>11.3911</v>
      </c>
      <c r="I20" s="66">
        <f t="shared" si="10"/>
        <v>17</v>
      </c>
      <c r="J20" s="65">
        <f>VLOOKUP($A20,'Return Data'!$B$7:$R$2843,13,0)</f>
        <v>12.1922</v>
      </c>
      <c r="K20" s="66">
        <f t="shared" si="11"/>
        <v>17</v>
      </c>
      <c r="L20" s="65">
        <f>VLOOKUP($A20,'Return Data'!$B$7:$R$2843,17,0)</f>
        <v>8.4383999999999997</v>
      </c>
      <c r="M20" s="66">
        <f t="shared" si="12"/>
        <v>17</v>
      </c>
      <c r="N20" s="65">
        <f>VLOOKUP($A20,'Return Data'!$B$7:$R$2843,14,0)</f>
        <v>8.4459</v>
      </c>
      <c r="O20" s="66">
        <f t="shared" si="13"/>
        <v>13</v>
      </c>
      <c r="P20" s="65">
        <f>VLOOKUP($A20,'Return Data'!$B$7:$R$2843,15,0)</f>
        <v>8.1327999999999996</v>
      </c>
      <c r="Q20" s="66">
        <f>RANK(P20,P$8:P$31,0)</f>
        <v>12</v>
      </c>
      <c r="R20" s="65">
        <f>VLOOKUP($A20,'Return Data'!$B$7:$R$2843,16,0)</f>
        <v>9.1173000000000002</v>
      </c>
      <c r="S20" s="67">
        <f t="shared" si="14"/>
        <v>13</v>
      </c>
    </row>
    <row r="21" spans="1:19" x14ac:dyDescent="0.3">
      <c r="A21" s="63" t="s">
        <v>1624</v>
      </c>
      <c r="B21" s="64">
        <f>VLOOKUP($A21,'Return Data'!$B$7:$R$2843,3,0)</f>
        <v>44378</v>
      </c>
      <c r="C21" s="65">
        <f>VLOOKUP($A21,'Return Data'!$B$7:$R$2843,4,0)</f>
        <v>16.978200000000001</v>
      </c>
      <c r="D21" s="65">
        <f>VLOOKUP($A21,'Return Data'!$B$7:$R$2843,10,0)</f>
        <v>7.1412000000000004</v>
      </c>
      <c r="E21" s="66">
        <f t="shared" si="8"/>
        <v>21</v>
      </c>
      <c r="F21" s="65">
        <f>VLOOKUP($A21,'Return Data'!$B$7:$R$2843,11,0)</f>
        <v>9.8724000000000007</v>
      </c>
      <c r="G21" s="66">
        <f t="shared" si="9"/>
        <v>10</v>
      </c>
      <c r="H21" s="65">
        <f>VLOOKUP($A21,'Return Data'!$B$7:$R$2843,12,0)</f>
        <v>17.5718</v>
      </c>
      <c r="I21" s="66">
        <f t="shared" si="10"/>
        <v>6</v>
      </c>
      <c r="J21" s="65">
        <f>VLOOKUP($A21,'Return Data'!$B$7:$R$2843,13,0)</f>
        <v>14.2544</v>
      </c>
      <c r="K21" s="66">
        <f t="shared" si="11"/>
        <v>13</v>
      </c>
      <c r="L21" s="65">
        <f>VLOOKUP($A21,'Return Data'!$B$7:$R$2843,17,0)</f>
        <v>8.0047999999999995</v>
      </c>
      <c r="M21" s="66">
        <f t="shared" si="12"/>
        <v>19</v>
      </c>
      <c r="N21" s="65">
        <f>VLOOKUP($A21,'Return Data'!$B$7:$R$2843,14,0)</f>
        <v>8.4033999999999995</v>
      </c>
      <c r="O21" s="66">
        <f t="shared" si="13"/>
        <v>14</v>
      </c>
      <c r="P21" s="65"/>
      <c r="Q21" s="66"/>
      <c r="R21" s="65">
        <f>VLOOKUP($A21,'Return Data'!$B$7:$R$2843,16,0)</f>
        <v>9.9443999999999999</v>
      </c>
      <c r="S21" s="67">
        <f t="shared" si="14"/>
        <v>7</v>
      </c>
    </row>
    <row r="22" spans="1:19" x14ac:dyDescent="0.3">
      <c r="A22" s="63" t="s">
        <v>1625</v>
      </c>
      <c r="B22" s="64">
        <f>VLOOKUP($A22,'Return Data'!$B$7:$R$2843,3,0)</f>
        <v>44378</v>
      </c>
      <c r="C22" s="65">
        <f>VLOOKUP($A22,'Return Data'!$B$7:$R$2843,4,0)</f>
        <v>44.125900000000001</v>
      </c>
      <c r="D22" s="65">
        <f>VLOOKUP($A22,'Return Data'!$B$7:$R$2843,10,0)</f>
        <v>18.9513</v>
      </c>
      <c r="E22" s="66">
        <f t="shared" si="8"/>
        <v>2</v>
      </c>
      <c r="F22" s="65">
        <f>VLOOKUP($A22,'Return Data'!$B$7:$R$2843,11,0)</f>
        <v>14.156599999999999</v>
      </c>
      <c r="G22" s="66">
        <f t="shared" si="9"/>
        <v>3</v>
      </c>
      <c r="H22" s="65">
        <f>VLOOKUP($A22,'Return Data'!$B$7:$R$2843,12,0)</f>
        <v>21.236599999999999</v>
      </c>
      <c r="I22" s="66">
        <f t="shared" si="10"/>
        <v>4</v>
      </c>
      <c r="J22" s="65">
        <f>VLOOKUP($A22,'Return Data'!$B$7:$R$2843,13,0)</f>
        <v>21.264299999999999</v>
      </c>
      <c r="K22" s="66">
        <f t="shared" si="11"/>
        <v>3</v>
      </c>
      <c r="L22" s="65">
        <f>VLOOKUP($A22,'Return Data'!$B$7:$R$2843,17,0)</f>
        <v>14.408099999999999</v>
      </c>
      <c r="M22" s="66">
        <f t="shared" si="12"/>
        <v>1</v>
      </c>
      <c r="N22" s="65">
        <f>VLOOKUP($A22,'Return Data'!$B$7:$R$2843,14,0)</f>
        <v>12.608700000000001</v>
      </c>
      <c r="O22" s="66">
        <f t="shared" si="13"/>
        <v>1</v>
      </c>
      <c r="P22" s="65">
        <f>VLOOKUP($A22,'Return Data'!$B$7:$R$2843,15,0)</f>
        <v>10.934100000000001</v>
      </c>
      <c r="Q22" s="66">
        <f>RANK(P22,P$8:P$31,0)</f>
        <v>1</v>
      </c>
      <c r="R22" s="65">
        <f>VLOOKUP($A22,'Return Data'!$B$7:$R$2843,16,0)</f>
        <v>10.974600000000001</v>
      </c>
      <c r="S22" s="67">
        <f t="shared" si="14"/>
        <v>3</v>
      </c>
    </row>
    <row r="23" spans="1:19" x14ac:dyDescent="0.3">
      <c r="A23" s="63" t="s">
        <v>1626</v>
      </c>
      <c r="B23" s="64">
        <f>VLOOKUP($A23,'Return Data'!$B$7:$R$2843,3,0)</f>
        <v>44378</v>
      </c>
      <c r="C23" s="65">
        <f>VLOOKUP($A23,'Return Data'!$B$7:$R$2843,4,0)</f>
        <v>43.7517</v>
      </c>
      <c r="D23" s="65">
        <f>VLOOKUP($A23,'Return Data'!$B$7:$R$2843,10,0)</f>
        <v>11.7423</v>
      </c>
      <c r="E23" s="66">
        <f t="shared" si="8"/>
        <v>13</v>
      </c>
      <c r="F23" s="65">
        <f>VLOOKUP($A23,'Return Data'!$B$7:$R$2843,11,0)</f>
        <v>8.2096999999999998</v>
      </c>
      <c r="G23" s="66">
        <f t="shared" si="9"/>
        <v>16</v>
      </c>
      <c r="H23" s="65">
        <f>VLOOKUP($A23,'Return Data'!$B$7:$R$2843,12,0)</f>
        <v>12.723800000000001</v>
      </c>
      <c r="I23" s="66">
        <f t="shared" si="10"/>
        <v>16</v>
      </c>
      <c r="J23" s="65">
        <f>VLOOKUP($A23,'Return Data'!$B$7:$R$2843,13,0)</f>
        <v>12.1166</v>
      </c>
      <c r="K23" s="66">
        <f t="shared" si="11"/>
        <v>18</v>
      </c>
      <c r="L23" s="65">
        <f>VLOOKUP($A23,'Return Data'!$B$7:$R$2843,17,0)</f>
        <v>8.4619999999999997</v>
      </c>
      <c r="M23" s="66">
        <f t="shared" si="12"/>
        <v>16</v>
      </c>
      <c r="N23" s="65">
        <f>VLOOKUP($A23,'Return Data'!$B$7:$R$2843,14,0)</f>
        <v>8.7776999999999994</v>
      </c>
      <c r="O23" s="66">
        <f t="shared" si="13"/>
        <v>10</v>
      </c>
      <c r="P23" s="65">
        <f>VLOOKUP($A23,'Return Data'!$B$7:$R$2843,15,0)</f>
        <v>8.0319000000000003</v>
      </c>
      <c r="Q23" s="66">
        <f>RANK(P23,P$8:P$31,0)</f>
        <v>14</v>
      </c>
      <c r="R23" s="65">
        <f>VLOOKUP($A23,'Return Data'!$B$7:$R$2843,16,0)</f>
        <v>8.1812000000000005</v>
      </c>
      <c r="S23" s="67">
        <f t="shared" si="14"/>
        <v>18</v>
      </c>
    </row>
    <row r="24" spans="1:19" x14ac:dyDescent="0.3">
      <c r="A24" s="63" t="s">
        <v>1627</v>
      </c>
      <c r="B24" s="64">
        <f>VLOOKUP($A24,'Return Data'!$B$7:$R$2843,3,0)</f>
        <v>44378</v>
      </c>
      <c r="C24" s="65">
        <f>VLOOKUP($A24,'Return Data'!$B$7:$R$2843,4,0)</f>
        <v>68.873599999999996</v>
      </c>
      <c r="D24" s="65">
        <f>VLOOKUP($A24,'Return Data'!$B$7:$R$2843,10,0)</f>
        <v>8.1472999999999995</v>
      </c>
      <c r="E24" s="66">
        <f t="shared" si="8"/>
        <v>20</v>
      </c>
      <c r="F24" s="65">
        <f>VLOOKUP($A24,'Return Data'!$B$7:$R$2843,11,0)</f>
        <v>4.9279000000000002</v>
      </c>
      <c r="G24" s="66">
        <f t="shared" si="9"/>
        <v>20</v>
      </c>
      <c r="H24" s="65">
        <f>VLOOKUP($A24,'Return Data'!$B$7:$R$2843,12,0)</f>
        <v>10.964700000000001</v>
      </c>
      <c r="I24" s="66">
        <f t="shared" si="10"/>
        <v>20</v>
      </c>
      <c r="J24" s="65">
        <f>VLOOKUP($A24,'Return Data'!$B$7:$R$2843,13,0)</f>
        <v>10.095800000000001</v>
      </c>
      <c r="K24" s="66">
        <f t="shared" si="11"/>
        <v>21</v>
      </c>
      <c r="L24" s="65">
        <f>VLOOKUP($A24,'Return Data'!$B$7:$R$2843,17,0)</f>
        <v>8.9977</v>
      </c>
      <c r="M24" s="66">
        <f t="shared" si="12"/>
        <v>14</v>
      </c>
      <c r="N24" s="65">
        <f>VLOOKUP($A24,'Return Data'!$B$7:$R$2843,14,0)</f>
        <v>8.8181999999999992</v>
      </c>
      <c r="O24" s="66">
        <f t="shared" si="13"/>
        <v>9</v>
      </c>
      <c r="P24" s="65">
        <f>VLOOKUP($A24,'Return Data'!$B$7:$R$2843,15,0)</f>
        <v>7.6828000000000003</v>
      </c>
      <c r="Q24" s="66">
        <f>RANK(P24,P$8:P$31,0)</f>
        <v>16</v>
      </c>
      <c r="R24" s="65">
        <f>VLOOKUP($A24,'Return Data'!$B$7:$R$2843,16,0)</f>
        <v>8.1819000000000006</v>
      </c>
      <c r="S24" s="67">
        <f t="shared" si="14"/>
        <v>17</v>
      </c>
    </row>
    <row r="25" spans="1:19" x14ac:dyDescent="0.3">
      <c r="A25" s="63" t="s">
        <v>2011</v>
      </c>
      <c r="B25" s="64">
        <f>VLOOKUP($A25,'Return Data'!$B$7:$R$2843,3,0)</f>
        <v>44378</v>
      </c>
      <c r="C25" s="65">
        <f>VLOOKUP($A25,'Return Data'!$B$7:$R$2843,4,0)</f>
        <v>24.345700000000001</v>
      </c>
      <c r="D25" s="65">
        <f>VLOOKUP($A25,'Return Data'!$B$7:$R$2843,10,0)</f>
        <v>5.3510999999999997</v>
      </c>
      <c r="E25" s="66">
        <f t="shared" si="8"/>
        <v>22</v>
      </c>
      <c r="F25" s="65">
        <f>VLOOKUP($A25,'Return Data'!$B$7:$R$2843,11,0)</f>
        <v>6.8578000000000001</v>
      </c>
      <c r="G25" s="66">
        <f t="shared" si="9"/>
        <v>18</v>
      </c>
      <c r="H25" s="65">
        <f>VLOOKUP($A25,'Return Data'!$B$7:$R$2843,12,0)</f>
        <v>10.980399999999999</v>
      </c>
      <c r="I25" s="66">
        <f t="shared" si="10"/>
        <v>19</v>
      </c>
      <c r="J25" s="65">
        <f>VLOOKUP($A25,'Return Data'!$B$7:$R$2843,13,0)</f>
        <v>10.8512</v>
      </c>
      <c r="K25" s="66">
        <f t="shared" si="11"/>
        <v>19</v>
      </c>
      <c r="L25" s="65">
        <f>VLOOKUP($A25,'Return Data'!$B$7:$R$2843,17,0)</f>
        <v>7.1237000000000004</v>
      </c>
      <c r="M25" s="66">
        <f t="shared" si="12"/>
        <v>20</v>
      </c>
      <c r="N25" s="65">
        <f>VLOOKUP($A25,'Return Data'!$B$7:$R$2843,14,0)</f>
        <v>7.4603999999999999</v>
      </c>
      <c r="O25" s="66">
        <f t="shared" si="13"/>
        <v>17</v>
      </c>
      <c r="P25" s="65">
        <f>VLOOKUP($A25,'Return Data'!$B$7:$R$2843,15,0)</f>
        <v>7.5740999999999996</v>
      </c>
      <c r="Q25" s="66">
        <f>RANK(P25,P$8:P$31,0)</f>
        <v>17</v>
      </c>
      <c r="R25" s="65">
        <f>VLOOKUP($A25,'Return Data'!$B$7:$R$2843,16,0)</f>
        <v>8.7489000000000008</v>
      </c>
      <c r="S25" s="67">
        <f t="shared" si="14"/>
        <v>16</v>
      </c>
    </row>
    <row r="26" spans="1:19" x14ac:dyDescent="0.3">
      <c r="A26" s="63" t="s">
        <v>1628</v>
      </c>
      <c r="B26" s="64">
        <f>VLOOKUP($A26,'Return Data'!$B$7:$R$2843,3,0)</f>
        <v>44378</v>
      </c>
      <c r="C26" s="65">
        <f>VLOOKUP($A26,'Return Data'!$B$7:$R$2843,4,0)</f>
        <v>45.078200000000002</v>
      </c>
      <c r="D26" s="65">
        <f>VLOOKUP($A26,'Return Data'!$B$7:$R$2843,10,0)</f>
        <v>11.8111</v>
      </c>
      <c r="E26" s="66">
        <f t="shared" si="8"/>
        <v>12</v>
      </c>
      <c r="F26" s="65">
        <f>VLOOKUP($A26,'Return Data'!$B$7:$R$2843,11,0)</f>
        <v>10.5991</v>
      </c>
      <c r="G26" s="66">
        <f t="shared" si="9"/>
        <v>7</v>
      </c>
      <c r="H26" s="65">
        <f>VLOOKUP($A26,'Return Data'!$B$7:$R$2843,12,0)</f>
        <v>14.242800000000001</v>
      </c>
      <c r="I26" s="66">
        <f t="shared" si="10"/>
        <v>12</v>
      </c>
      <c r="J26" s="65">
        <f>VLOOKUP($A26,'Return Data'!$B$7:$R$2843,13,0)</f>
        <v>13.270899999999999</v>
      </c>
      <c r="K26" s="66">
        <f t="shared" si="11"/>
        <v>14</v>
      </c>
      <c r="L26" s="65">
        <f>VLOOKUP($A26,'Return Data'!$B$7:$R$2843,17,0)</f>
        <v>-0.47420000000000001</v>
      </c>
      <c r="M26" s="66">
        <f t="shared" si="12"/>
        <v>21</v>
      </c>
      <c r="N26" s="65">
        <f>VLOOKUP($A26,'Return Data'!$B$7:$R$2843,14,0)</f>
        <v>1.5939000000000001</v>
      </c>
      <c r="O26" s="66">
        <f t="shared" si="13"/>
        <v>21</v>
      </c>
      <c r="P26" s="65">
        <f>VLOOKUP($A26,'Return Data'!$B$7:$R$2843,15,0)</f>
        <v>4.2100999999999997</v>
      </c>
      <c r="Q26" s="66">
        <f>RANK(P26,P$8:P$31,0)</f>
        <v>20</v>
      </c>
      <c r="R26" s="65">
        <f>VLOOKUP($A26,'Return Data'!$B$7:$R$2843,16,0)</f>
        <v>6.9734999999999996</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44378</v>
      </c>
      <c r="C28" s="65">
        <f>VLOOKUP($A28,'Return Data'!$B$7:$R$2843,4,0)</f>
        <v>53.371499999999997</v>
      </c>
      <c r="D28" s="65">
        <f>VLOOKUP($A28,'Return Data'!$B$7:$R$2843,10,0)</f>
        <v>16.269100000000002</v>
      </c>
      <c r="E28" s="66">
        <f>RANK(D28,D$8:D$31,0)</f>
        <v>5</v>
      </c>
      <c r="F28" s="65">
        <f>VLOOKUP($A28,'Return Data'!$B$7:$R$2843,11,0)</f>
        <v>12.5708</v>
      </c>
      <c r="G28" s="66">
        <f>RANK(F28,F$8:F$31,0)</f>
        <v>5</v>
      </c>
      <c r="H28" s="65">
        <f>VLOOKUP($A28,'Return Data'!$B$7:$R$2843,12,0)</f>
        <v>21.937999999999999</v>
      </c>
      <c r="I28" s="66">
        <f>RANK(H28,H$8:H$31,0)</f>
        <v>3</v>
      </c>
      <c r="J28" s="65">
        <f>VLOOKUP($A28,'Return Data'!$B$7:$R$2843,13,0)</f>
        <v>20.5762</v>
      </c>
      <c r="K28" s="66">
        <f>RANK(J28,J$8:J$31,0)</f>
        <v>4</v>
      </c>
      <c r="L28" s="65">
        <f>VLOOKUP($A28,'Return Data'!$B$7:$R$2843,17,0)</f>
        <v>12.4177</v>
      </c>
      <c r="M28" s="66">
        <f>RANK(L28,L$8:L$31,0)</f>
        <v>3</v>
      </c>
      <c r="N28" s="65">
        <f>VLOOKUP($A28,'Return Data'!$B$7:$R$2843,14,0)</f>
        <v>10.4947</v>
      </c>
      <c r="O28" s="66">
        <f>RANK(N28,N$8:N$31,0)</f>
        <v>4</v>
      </c>
      <c r="P28" s="65">
        <f>VLOOKUP($A28,'Return Data'!$B$7:$R$2843,15,0)</f>
        <v>9.3337000000000003</v>
      </c>
      <c r="Q28" s="66">
        <f>RANK(P28,P$8:P$31,0)</f>
        <v>5</v>
      </c>
      <c r="R28" s="65">
        <f>VLOOKUP($A28,'Return Data'!$B$7:$R$2843,16,0)</f>
        <v>9.9573999999999998</v>
      </c>
      <c r="S28" s="67">
        <f>RANK(R28,R$8:R$31,0)</f>
        <v>6</v>
      </c>
    </row>
    <row r="29" spans="1:19" x14ac:dyDescent="0.3">
      <c r="A29" s="63" t="s">
        <v>1631</v>
      </c>
      <c r="B29" s="64">
        <f>VLOOKUP($A29,'Return Data'!$B$7:$R$2843,3,0)</f>
        <v>44378</v>
      </c>
      <c r="C29" s="65">
        <f>VLOOKUP($A29,'Return Data'!$B$7:$R$2843,4,0)</f>
        <v>22.962599999999998</v>
      </c>
      <c r="D29" s="65">
        <f>VLOOKUP($A29,'Return Data'!$B$7:$R$2843,10,0)</f>
        <v>12.412100000000001</v>
      </c>
      <c r="E29" s="66">
        <f>RANK(D29,D$8:D$31,0)</f>
        <v>11</v>
      </c>
      <c r="F29" s="65">
        <f>VLOOKUP($A29,'Return Data'!$B$7:$R$2843,11,0)</f>
        <v>9.4567999999999994</v>
      </c>
      <c r="G29" s="66">
        <f>RANK(F29,F$8:F$31,0)</f>
        <v>11</v>
      </c>
      <c r="H29" s="65">
        <f>VLOOKUP($A29,'Return Data'!$B$7:$R$2843,12,0)</f>
        <v>13.6622</v>
      </c>
      <c r="I29" s="66">
        <f>RANK(H29,H$8:H$31,0)</f>
        <v>15</v>
      </c>
      <c r="J29" s="65">
        <f>VLOOKUP($A29,'Return Data'!$B$7:$R$2843,13,0)</f>
        <v>12.370100000000001</v>
      </c>
      <c r="K29" s="66">
        <f>RANK(J29,J$8:J$31,0)</f>
        <v>16</v>
      </c>
      <c r="L29" s="65">
        <f>VLOOKUP($A29,'Return Data'!$B$7:$R$2843,17,0)</f>
        <v>8.0751000000000008</v>
      </c>
      <c r="M29" s="66">
        <f>RANK(L29,L$8:L$31,0)</f>
        <v>18</v>
      </c>
      <c r="N29" s="65">
        <f>VLOOKUP($A29,'Return Data'!$B$7:$R$2843,14,0)</f>
        <v>5.7957000000000001</v>
      </c>
      <c r="O29" s="66">
        <f>RANK(N29,N$8:N$31,0)</f>
        <v>19</v>
      </c>
      <c r="P29" s="65">
        <f>VLOOKUP($A29,'Return Data'!$B$7:$R$2843,15,0)</f>
        <v>6.8136000000000001</v>
      </c>
      <c r="Q29" s="66">
        <f>RANK(P29,P$8:P$31,0)</f>
        <v>18</v>
      </c>
      <c r="R29" s="65">
        <f>VLOOKUP($A29,'Return Data'!$B$7:$R$2843,16,0)</f>
        <v>7.9645000000000001</v>
      </c>
      <c r="S29" s="67">
        <f>RANK(R29,R$8:R$31,0)</f>
        <v>19</v>
      </c>
    </row>
    <row r="30" spans="1:19" x14ac:dyDescent="0.3">
      <c r="A30" s="63" t="s">
        <v>1632</v>
      </c>
      <c r="B30" s="64">
        <f>VLOOKUP($A30,'Return Data'!$B$7:$R$2843,3,0)</f>
        <v>44378</v>
      </c>
      <c r="C30" s="65">
        <f>VLOOKUP($A30,'Return Data'!$B$7:$R$2843,4,0)</f>
        <v>0.9748</v>
      </c>
      <c r="D30" s="65">
        <f>VLOOKUP($A30,'Return Data'!$B$7:$R$2843,10,0)</f>
        <v>11.258900000000001</v>
      </c>
      <c r="E30" s="66">
        <f>RANK(D30,D$8:D$31,0)</f>
        <v>14</v>
      </c>
      <c r="F30" s="65">
        <f>VLOOKUP($A30,'Return Data'!$B$7:$R$2843,11,0)</f>
        <v>-40.291800000000002</v>
      </c>
      <c r="G30" s="66">
        <f>RANK(F30,F$8:F$31,0)</f>
        <v>22</v>
      </c>
      <c r="H30" s="65"/>
      <c r="I30" s="66"/>
      <c r="J30" s="65"/>
      <c r="K30" s="66"/>
      <c r="L30" s="65"/>
      <c r="M30" s="66"/>
      <c r="N30" s="65"/>
      <c r="O30" s="66"/>
      <c r="P30" s="65"/>
      <c r="Q30" s="66"/>
      <c r="R30" s="65">
        <f>VLOOKUP($A30,'Return Data'!$B$7:$R$2843,16,0)</f>
        <v>-10.252800000000001</v>
      </c>
      <c r="S30" s="67">
        <f>RANK(R30,R$8:R$31,0)</f>
        <v>22</v>
      </c>
    </row>
    <row r="31" spans="1:19" x14ac:dyDescent="0.3">
      <c r="A31" s="63" t="s">
        <v>1633</v>
      </c>
      <c r="B31" s="64">
        <f>VLOOKUP($A31,'Return Data'!$B$7:$R$2843,3,0)</f>
        <v>44378</v>
      </c>
      <c r="C31" s="65">
        <f>VLOOKUP($A31,'Return Data'!$B$7:$R$2843,4,0)</f>
        <v>50.499899999999997</v>
      </c>
      <c r="D31" s="65">
        <f>VLOOKUP($A31,'Return Data'!$B$7:$R$2843,10,0)</f>
        <v>13.669499999999999</v>
      </c>
      <c r="E31" s="66">
        <f>RANK(D31,D$8:D$31,0)</f>
        <v>8</v>
      </c>
      <c r="F31" s="65">
        <f>VLOOKUP($A31,'Return Data'!$B$7:$R$2843,11,0)</f>
        <v>8.9541000000000004</v>
      </c>
      <c r="G31" s="66">
        <f>RANK(F31,F$8:F$31,0)</f>
        <v>12</v>
      </c>
      <c r="H31" s="65">
        <f>VLOOKUP($A31,'Return Data'!$B$7:$R$2843,12,0)</f>
        <v>19.422999999999998</v>
      </c>
      <c r="I31" s="66">
        <f>RANK(H31,H$8:H$31,0)</f>
        <v>5</v>
      </c>
      <c r="J31" s="65">
        <f>VLOOKUP($A31,'Return Data'!$B$7:$R$2843,13,0)</f>
        <v>20.14</v>
      </c>
      <c r="K31" s="66">
        <f>RANK(J31,J$8:J$31,0)</f>
        <v>5</v>
      </c>
      <c r="L31" s="65">
        <f>VLOOKUP($A31,'Return Data'!$B$7:$R$2843,17,0)</f>
        <v>9.1525999999999996</v>
      </c>
      <c r="M31" s="66">
        <f>RANK(L31,L$8:L$31,0)</f>
        <v>13</v>
      </c>
      <c r="N31" s="65">
        <f>VLOOKUP($A31,'Return Data'!$B$7:$R$2843,14,0)</f>
        <v>7.0465</v>
      </c>
      <c r="O31" s="66">
        <f>RANK(N31,N$8:N$31,0)</f>
        <v>18</v>
      </c>
      <c r="P31" s="65">
        <f>VLOOKUP($A31,'Return Data'!$B$7:$R$2843,15,0)</f>
        <v>8.0564999999999998</v>
      </c>
      <c r="Q31" s="66">
        <f>RANK(P31,P$8:P$31,0)</f>
        <v>13</v>
      </c>
      <c r="R31" s="65">
        <f>VLOOKUP($A31,'Return Data'!$B$7:$R$2843,16,0)</f>
        <v>9.6182999999999996</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12.507422727272729</v>
      </c>
      <c r="E33" s="74"/>
      <c r="F33" s="75">
        <f>AVERAGE(F8:F31)</f>
        <v>7.5691136363636353</v>
      </c>
      <c r="G33" s="74"/>
      <c r="H33" s="75">
        <f>AVERAGE(H8:H31)</f>
        <v>15.947647619047618</v>
      </c>
      <c r="I33" s="74"/>
      <c r="J33" s="75">
        <f>AVERAGE(J8:J31)</f>
        <v>15.699161904761901</v>
      </c>
      <c r="K33" s="74"/>
      <c r="L33" s="75">
        <f>AVERAGE(L8:L31)</f>
        <v>9.5884952380952377</v>
      </c>
      <c r="M33" s="74"/>
      <c r="N33" s="75">
        <f>AVERAGE(N8:N31)</f>
        <v>8.5245333333333342</v>
      </c>
      <c r="O33" s="74"/>
      <c r="P33" s="75">
        <f>AVERAGE(P8:P31)</f>
        <v>8.3399200000000011</v>
      </c>
      <c r="Q33" s="74"/>
      <c r="R33" s="75">
        <f>AVERAGE(R8:R31)</f>
        <v>8.4203272727272722</v>
      </c>
      <c r="S33" s="76"/>
    </row>
    <row r="34" spans="1:19" x14ac:dyDescent="0.3">
      <c r="A34" s="73" t="s">
        <v>28</v>
      </c>
      <c r="B34" s="74"/>
      <c r="C34" s="74"/>
      <c r="D34" s="75">
        <f>MIN(D8:D31)</f>
        <v>5.3510999999999997</v>
      </c>
      <c r="E34" s="74"/>
      <c r="F34" s="75">
        <f>MIN(F8:F31)</f>
        <v>-40.291800000000002</v>
      </c>
      <c r="G34" s="74"/>
      <c r="H34" s="75">
        <f>MIN(H8:H31)</f>
        <v>10.0374</v>
      </c>
      <c r="I34" s="74"/>
      <c r="J34" s="75">
        <f>MIN(J8:J31)</f>
        <v>10.095800000000001</v>
      </c>
      <c r="K34" s="74"/>
      <c r="L34" s="75">
        <f>MIN(L8:L31)</f>
        <v>-0.47420000000000001</v>
      </c>
      <c r="M34" s="74"/>
      <c r="N34" s="75">
        <f>MIN(N8:N31)</f>
        <v>1.5939000000000001</v>
      </c>
      <c r="O34" s="74"/>
      <c r="P34" s="75">
        <f>MIN(P8:P31)</f>
        <v>4.2100999999999997</v>
      </c>
      <c r="Q34" s="74"/>
      <c r="R34" s="75">
        <f>MIN(R8:R31)</f>
        <v>-10.252800000000001</v>
      </c>
      <c r="S34" s="76"/>
    </row>
    <row r="35" spans="1:19" ht="15" thickBot="1" x14ac:dyDescent="0.35">
      <c r="A35" s="77" t="s">
        <v>29</v>
      </c>
      <c r="B35" s="78"/>
      <c r="C35" s="78"/>
      <c r="D35" s="79">
        <f>MAX(D8:D31)</f>
        <v>20.2776</v>
      </c>
      <c r="E35" s="78"/>
      <c r="F35" s="79">
        <f>MAX(F8:F31)</f>
        <v>16.6053</v>
      </c>
      <c r="G35" s="78"/>
      <c r="H35" s="79">
        <f>MAX(H8:H31)</f>
        <v>25.236000000000001</v>
      </c>
      <c r="I35" s="78"/>
      <c r="J35" s="79">
        <f>MAX(J8:J31)</f>
        <v>25.329499999999999</v>
      </c>
      <c r="K35" s="78"/>
      <c r="L35" s="79">
        <f>MAX(L8:L31)</f>
        <v>14.408099999999999</v>
      </c>
      <c r="M35" s="78"/>
      <c r="N35" s="79">
        <f>MAX(N8:N31)</f>
        <v>12.608700000000001</v>
      </c>
      <c r="O35" s="78"/>
      <c r="P35" s="79">
        <f>MAX(P8:P31)</f>
        <v>10.934100000000001</v>
      </c>
      <c r="Q35" s="78"/>
      <c r="R35" s="79">
        <f>MAX(R8:R31)</f>
        <v>11.105700000000001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44378</v>
      </c>
      <c r="C8" s="65">
        <f>VLOOKUP($A8,'Return Data'!$B$7:$R$2843,4,0)</f>
        <v>47.595999999999997</v>
      </c>
      <c r="D8" s="65">
        <f>VLOOKUP($A8,'Return Data'!$B$7:$R$2843,10,0)</f>
        <v>12.1066</v>
      </c>
      <c r="E8" s="66">
        <f t="shared" ref="E8:E15" si="0">RANK(D8,D$8:D$31,0)</f>
        <v>9</v>
      </c>
      <c r="F8" s="65">
        <f>VLOOKUP($A8,'Return Data'!$B$7:$R$2843,11,0)</f>
        <v>15.3049</v>
      </c>
      <c r="G8" s="66">
        <f t="shared" ref="G8:G15" si="1">RANK(F8,F$8:F$31,0)</f>
        <v>2</v>
      </c>
      <c r="H8" s="65">
        <f>VLOOKUP($A8,'Return Data'!$B$7:$R$2843,12,0)</f>
        <v>24.2562</v>
      </c>
      <c r="I8" s="66">
        <f t="shared" ref="I8:I15" si="2">RANK(H8,H$8:H$31,0)</f>
        <v>1</v>
      </c>
      <c r="J8" s="65">
        <f>VLOOKUP($A8,'Return Data'!$B$7:$R$2843,13,0)</f>
        <v>24.2592</v>
      </c>
      <c r="K8" s="66">
        <f t="shared" ref="K8:K15" si="3">RANK(J8,J$8:J$31,0)</f>
        <v>1</v>
      </c>
      <c r="L8" s="65">
        <f>VLOOKUP($A8,'Return Data'!$B$7:$R$2843,17,0)</f>
        <v>9.5279000000000007</v>
      </c>
      <c r="M8" s="66">
        <f t="shared" ref="M8:M15" si="4">RANK(L8,L$8:L$31,0)</f>
        <v>7</v>
      </c>
      <c r="N8" s="65">
        <f>VLOOKUP($A8,'Return Data'!$B$7:$R$2843,14,0)</f>
        <v>7.6425999999999998</v>
      </c>
      <c r="O8" s="66">
        <f t="shared" ref="O8:O15" si="5">RANK(N8,N$8:N$31,0)</f>
        <v>11</v>
      </c>
      <c r="P8" s="65">
        <f>VLOOKUP($A8,'Return Data'!$B$7:$R$2843,15,0)</f>
        <v>8.2492999999999999</v>
      </c>
      <c r="Q8" s="66">
        <f t="shared" ref="Q8:Q15" si="6">RANK(P8,P$8:P$31,0)</f>
        <v>7</v>
      </c>
      <c r="R8" s="65">
        <f>VLOOKUP($A8,'Return Data'!$B$7:$R$2843,16,0)</f>
        <v>9.5409000000000006</v>
      </c>
      <c r="S8" s="67">
        <f t="shared" ref="S8:S15" si="7">RANK(R8,R$8:R$31,0)</f>
        <v>3</v>
      </c>
    </row>
    <row r="9" spans="1:20" x14ac:dyDescent="0.3">
      <c r="A9" s="63" t="s">
        <v>1635</v>
      </c>
      <c r="B9" s="64">
        <f>VLOOKUP($A9,'Return Data'!$B$7:$R$2843,3,0)</f>
        <v>44378</v>
      </c>
      <c r="C9" s="65">
        <f>VLOOKUP($A9,'Return Data'!$B$7:$R$2843,4,0)</f>
        <v>23.133700000000001</v>
      </c>
      <c r="D9" s="65">
        <f>VLOOKUP($A9,'Return Data'!$B$7:$R$2843,10,0)</f>
        <v>12.879799999999999</v>
      </c>
      <c r="E9" s="66">
        <f t="shared" si="0"/>
        <v>8</v>
      </c>
      <c r="F9" s="65">
        <f>VLOOKUP($A9,'Return Data'!$B$7:$R$2843,11,0)</f>
        <v>8.8264999999999993</v>
      </c>
      <c r="G9" s="66">
        <f t="shared" si="1"/>
        <v>9</v>
      </c>
      <c r="H9" s="65">
        <f>VLOOKUP($A9,'Return Data'!$B$7:$R$2843,12,0)</f>
        <v>16.174499999999998</v>
      </c>
      <c r="I9" s="66">
        <f t="shared" si="2"/>
        <v>6</v>
      </c>
      <c r="J9" s="65">
        <f>VLOOKUP($A9,'Return Data'!$B$7:$R$2843,13,0)</f>
        <v>15.7044</v>
      </c>
      <c r="K9" s="66">
        <f t="shared" si="3"/>
        <v>7</v>
      </c>
      <c r="L9" s="65">
        <f>VLOOKUP($A9,'Return Data'!$B$7:$R$2843,17,0)</f>
        <v>11.1191</v>
      </c>
      <c r="M9" s="66">
        <f t="shared" si="4"/>
        <v>4</v>
      </c>
      <c r="N9" s="65">
        <f>VLOOKUP($A9,'Return Data'!$B$7:$R$2843,14,0)</f>
        <v>7.3018999999999998</v>
      </c>
      <c r="O9" s="66">
        <f t="shared" si="5"/>
        <v>14</v>
      </c>
      <c r="P9" s="65">
        <f>VLOOKUP($A9,'Return Data'!$B$7:$R$2843,15,0)</f>
        <v>7.2305999999999999</v>
      </c>
      <c r="Q9" s="66">
        <f t="shared" si="6"/>
        <v>12</v>
      </c>
      <c r="R9" s="65">
        <f>VLOOKUP($A9,'Return Data'!$B$7:$R$2843,16,0)</f>
        <v>7.9474999999999998</v>
      </c>
      <c r="S9" s="67">
        <f t="shared" si="7"/>
        <v>15</v>
      </c>
    </row>
    <row r="10" spans="1:20" x14ac:dyDescent="0.3">
      <c r="A10" s="63" t="s">
        <v>1636</v>
      </c>
      <c r="B10" s="64">
        <f>VLOOKUP($A10,'Return Data'!$B$7:$R$2843,3,0)</f>
        <v>44378</v>
      </c>
      <c r="C10" s="65">
        <f>VLOOKUP($A10,'Return Data'!$B$7:$R$2843,4,0)</f>
        <v>29.616900000000001</v>
      </c>
      <c r="D10" s="65">
        <f>VLOOKUP($A10,'Return Data'!$B$7:$R$2843,10,0)</f>
        <v>9.2220999999999993</v>
      </c>
      <c r="E10" s="66">
        <f t="shared" si="0"/>
        <v>17</v>
      </c>
      <c r="F10" s="65">
        <f>VLOOKUP($A10,'Return Data'!$B$7:$R$2843,11,0)</f>
        <v>3.4325999999999999</v>
      </c>
      <c r="G10" s="66">
        <f t="shared" si="1"/>
        <v>21</v>
      </c>
      <c r="H10" s="65">
        <f>VLOOKUP($A10,'Return Data'!$B$7:$R$2843,12,0)</f>
        <v>9.0904000000000007</v>
      </c>
      <c r="I10" s="66">
        <f t="shared" si="2"/>
        <v>20</v>
      </c>
      <c r="J10" s="65">
        <f>VLOOKUP($A10,'Return Data'!$B$7:$R$2843,13,0)</f>
        <v>9.3544</v>
      </c>
      <c r="K10" s="66">
        <f t="shared" si="3"/>
        <v>19</v>
      </c>
      <c r="L10" s="65">
        <f>VLOOKUP($A10,'Return Data'!$B$7:$R$2843,17,0)</f>
        <v>8.9459999999999997</v>
      </c>
      <c r="M10" s="66">
        <f t="shared" si="4"/>
        <v>10</v>
      </c>
      <c r="N10" s="65">
        <f>VLOOKUP($A10,'Return Data'!$B$7:$R$2843,14,0)</f>
        <v>10.383900000000001</v>
      </c>
      <c r="O10" s="66">
        <f t="shared" si="5"/>
        <v>3</v>
      </c>
      <c r="P10" s="65">
        <f>VLOOKUP($A10,'Return Data'!$B$7:$R$2843,15,0)</f>
        <v>8.4042999999999992</v>
      </c>
      <c r="Q10" s="66">
        <f t="shared" si="6"/>
        <v>6</v>
      </c>
      <c r="R10" s="65">
        <f>VLOOKUP($A10,'Return Data'!$B$7:$R$2843,16,0)</f>
        <v>6.6673</v>
      </c>
      <c r="S10" s="67">
        <f t="shared" si="7"/>
        <v>19</v>
      </c>
    </row>
    <row r="11" spans="1:20" x14ac:dyDescent="0.3">
      <c r="A11" s="63" t="s">
        <v>1637</v>
      </c>
      <c r="B11" s="64">
        <f>VLOOKUP($A11,'Return Data'!$B$7:$R$2843,3,0)</f>
        <v>44378</v>
      </c>
      <c r="C11" s="65">
        <f>VLOOKUP($A11,'Return Data'!$B$7:$R$2843,4,0)</f>
        <v>33.709200000000003</v>
      </c>
      <c r="D11" s="65">
        <f>VLOOKUP($A11,'Return Data'!$B$7:$R$2843,10,0)</f>
        <v>8.9960000000000004</v>
      </c>
      <c r="E11" s="66">
        <f t="shared" si="0"/>
        <v>18</v>
      </c>
      <c r="F11" s="65">
        <f>VLOOKUP($A11,'Return Data'!$B$7:$R$2843,11,0)</f>
        <v>6.5063000000000004</v>
      </c>
      <c r="G11" s="66">
        <f t="shared" si="1"/>
        <v>16</v>
      </c>
      <c r="H11" s="65">
        <f>VLOOKUP($A11,'Return Data'!$B$7:$R$2843,12,0)</f>
        <v>11.942399999999999</v>
      </c>
      <c r="I11" s="66">
        <f t="shared" si="2"/>
        <v>16</v>
      </c>
      <c r="J11" s="65">
        <f>VLOOKUP($A11,'Return Data'!$B$7:$R$2843,13,0)</f>
        <v>11.088699999999999</v>
      </c>
      <c r="K11" s="66">
        <f t="shared" si="3"/>
        <v>18</v>
      </c>
      <c r="L11" s="65">
        <f>VLOOKUP($A11,'Return Data'!$B$7:$R$2843,17,0)</f>
        <v>7.9166999999999996</v>
      </c>
      <c r="M11" s="66">
        <f t="shared" si="4"/>
        <v>15</v>
      </c>
      <c r="N11" s="65">
        <f>VLOOKUP($A11,'Return Data'!$B$7:$R$2843,14,0)</f>
        <v>7.6342999999999996</v>
      </c>
      <c r="O11" s="66">
        <f t="shared" si="5"/>
        <v>12</v>
      </c>
      <c r="P11" s="65">
        <f>VLOOKUP($A11,'Return Data'!$B$7:$R$2843,15,0)</f>
        <v>7.4833999999999996</v>
      </c>
      <c r="Q11" s="66">
        <f t="shared" si="6"/>
        <v>8</v>
      </c>
      <c r="R11" s="65">
        <f>VLOOKUP($A11,'Return Data'!$B$7:$R$2843,16,0)</f>
        <v>7.5102000000000002</v>
      </c>
      <c r="S11" s="67">
        <f t="shared" si="7"/>
        <v>16</v>
      </c>
    </row>
    <row r="12" spans="1:20" x14ac:dyDescent="0.3">
      <c r="A12" s="63" t="s">
        <v>1638</v>
      </c>
      <c r="B12" s="64">
        <f>VLOOKUP($A12,'Return Data'!$B$7:$R$2843,3,0)</f>
        <v>44378</v>
      </c>
      <c r="C12" s="65">
        <f>VLOOKUP($A12,'Return Data'!$B$7:$R$2843,4,0)</f>
        <v>22.076899999999998</v>
      </c>
      <c r="D12" s="65">
        <f>VLOOKUP($A12,'Return Data'!$B$7:$R$2843,10,0)</f>
        <v>13.646100000000001</v>
      </c>
      <c r="E12" s="66">
        <f t="shared" si="0"/>
        <v>6</v>
      </c>
      <c r="F12" s="65">
        <f>VLOOKUP($A12,'Return Data'!$B$7:$R$2843,11,0)</f>
        <v>7.6726999999999999</v>
      </c>
      <c r="G12" s="66">
        <f t="shared" si="1"/>
        <v>14</v>
      </c>
      <c r="H12" s="65">
        <f>VLOOKUP($A12,'Return Data'!$B$7:$R$2843,12,0)</f>
        <v>10.4497</v>
      </c>
      <c r="I12" s="66">
        <f t="shared" si="2"/>
        <v>17</v>
      </c>
      <c r="J12" s="65">
        <f>VLOOKUP($A12,'Return Data'!$B$7:$R$2843,13,0)</f>
        <v>15.066599999999999</v>
      </c>
      <c r="K12" s="66">
        <f t="shared" si="3"/>
        <v>9</v>
      </c>
      <c r="L12" s="65">
        <f>VLOOKUP($A12,'Return Data'!$B$7:$R$2843,17,0)</f>
        <v>8.9877000000000002</v>
      </c>
      <c r="M12" s="66">
        <f t="shared" si="4"/>
        <v>8</v>
      </c>
      <c r="N12" s="65">
        <f>VLOOKUP($A12,'Return Data'!$B$7:$R$2843,14,0)</f>
        <v>2.1937000000000002</v>
      </c>
      <c r="O12" s="66">
        <f t="shared" si="5"/>
        <v>20</v>
      </c>
      <c r="P12" s="65">
        <f>VLOOKUP($A12,'Return Data'!$B$7:$R$2843,15,0)</f>
        <v>4.4341999999999997</v>
      </c>
      <c r="Q12" s="66">
        <f t="shared" si="6"/>
        <v>19</v>
      </c>
      <c r="R12" s="65">
        <f>VLOOKUP($A12,'Return Data'!$B$7:$R$2843,16,0)</f>
        <v>6.6527000000000003</v>
      </c>
      <c r="S12" s="67">
        <f t="shared" si="7"/>
        <v>20</v>
      </c>
    </row>
    <row r="13" spans="1:20" x14ac:dyDescent="0.3">
      <c r="A13" s="63" t="s">
        <v>1639</v>
      </c>
      <c r="B13" s="64">
        <f>VLOOKUP($A13,'Return Data'!$B$7:$R$2843,3,0)</f>
        <v>44378</v>
      </c>
      <c r="C13" s="65">
        <f>VLOOKUP($A13,'Return Data'!$B$7:$R$2843,4,0)</f>
        <v>83.401289988509902</v>
      </c>
      <c r="D13" s="65">
        <f>VLOOKUP($A13,'Return Data'!$B$7:$R$2843,10,0)</f>
        <v>14.978899999999999</v>
      </c>
      <c r="E13" s="66">
        <f t="shared" si="0"/>
        <v>4</v>
      </c>
      <c r="F13" s="65">
        <f>VLOOKUP($A13,'Return Data'!$B$7:$R$2843,11,0)</f>
        <v>10.7057</v>
      </c>
      <c r="G13" s="66">
        <f t="shared" si="1"/>
        <v>6</v>
      </c>
      <c r="H13" s="65">
        <f>VLOOKUP($A13,'Return Data'!$B$7:$R$2843,12,0)</f>
        <v>15.3407</v>
      </c>
      <c r="I13" s="66">
        <f t="shared" si="2"/>
        <v>8</v>
      </c>
      <c r="J13" s="65">
        <f>VLOOKUP($A13,'Return Data'!$B$7:$R$2843,13,0)</f>
        <v>15.755800000000001</v>
      </c>
      <c r="K13" s="66">
        <f t="shared" si="3"/>
        <v>6</v>
      </c>
      <c r="L13" s="65">
        <f>VLOOKUP($A13,'Return Data'!$B$7:$R$2843,17,0)</f>
        <v>12.0345</v>
      </c>
      <c r="M13" s="66">
        <f t="shared" si="4"/>
        <v>2</v>
      </c>
      <c r="N13" s="65">
        <f>VLOOKUP($A13,'Return Data'!$B$7:$R$2843,14,0)</f>
        <v>11.0372</v>
      </c>
      <c r="O13" s="66">
        <f t="shared" si="5"/>
        <v>2</v>
      </c>
      <c r="P13" s="65">
        <f>VLOOKUP($A13,'Return Data'!$B$7:$R$2843,15,0)</f>
        <v>9.1095000000000006</v>
      </c>
      <c r="Q13" s="66">
        <f t="shared" si="6"/>
        <v>3</v>
      </c>
      <c r="R13" s="65">
        <f>VLOOKUP($A13,'Return Data'!$B$7:$R$2843,16,0)</f>
        <v>8.5677000000000003</v>
      </c>
      <c r="S13" s="67">
        <f t="shared" si="7"/>
        <v>8</v>
      </c>
    </row>
    <row r="14" spans="1:20" x14ac:dyDescent="0.3">
      <c r="A14" s="63" t="s">
        <v>1640</v>
      </c>
      <c r="B14" s="64">
        <f>VLOOKUP($A14,'Return Data'!$B$7:$R$2843,3,0)</f>
        <v>44378</v>
      </c>
      <c r="C14" s="65">
        <f>VLOOKUP($A14,'Return Data'!$B$7:$R$2843,4,0)</f>
        <v>42.722000000000001</v>
      </c>
      <c r="D14" s="65">
        <f>VLOOKUP($A14,'Return Data'!$B$7:$R$2843,10,0)</f>
        <v>14.6433</v>
      </c>
      <c r="E14" s="66">
        <f t="shared" si="0"/>
        <v>5</v>
      </c>
      <c r="F14" s="65">
        <f>VLOOKUP($A14,'Return Data'!$B$7:$R$2843,11,0)</f>
        <v>11.0627</v>
      </c>
      <c r="G14" s="66">
        <f t="shared" si="1"/>
        <v>5</v>
      </c>
      <c r="H14" s="65">
        <f>VLOOKUP($A14,'Return Data'!$B$7:$R$2843,12,0)</f>
        <v>15.2029</v>
      </c>
      <c r="I14" s="66">
        <f t="shared" si="2"/>
        <v>10</v>
      </c>
      <c r="J14" s="65">
        <f>VLOOKUP($A14,'Return Data'!$B$7:$R$2843,13,0)</f>
        <v>15.1639</v>
      </c>
      <c r="K14" s="66">
        <f t="shared" si="3"/>
        <v>8</v>
      </c>
      <c r="L14" s="65">
        <f>VLOOKUP($A14,'Return Data'!$B$7:$R$2843,17,0)</f>
        <v>8.9469999999999992</v>
      </c>
      <c r="M14" s="66">
        <f t="shared" si="4"/>
        <v>9</v>
      </c>
      <c r="N14" s="65">
        <f>VLOOKUP($A14,'Return Data'!$B$7:$R$2843,14,0)</f>
        <v>5.9768999999999997</v>
      </c>
      <c r="O14" s="66">
        <f t="shared" si="5"/>
        <v>17</v>
      </c>
      <c r="P14" s="65">
        <f>VLOOKUP($A14,'Return Data'!$B$7:$R$2843,15,0)</f>
        <v>6.7481999999999998</v>
      </c>
      <c r="Q14" s="66">
        <f t="shared" si="6"/>
        <v>16</v>
      </c>
      <c r="R14" s="65">
        <f>VLOOKUP($A14,'Return Data'!$B$7:$R$2843,16,0)</f>
        <v>8.8815000000000008</v>
      </c>
      <c r="S14" s="67">
        <f t="shared" si="7"/>
        <v>7</v>
      </c>
    </row>
    <row r="15" spans="1:20" x14ac:dyDescent="0.3">
      <c r="A15" s="63" t="s">
        <v>1641</v>
      </c>
      <c r="B15" s="64">
        <f>VLOOKUP($A15,'Return Data'!$B$7:$R$2843,3,0)</f>
        <v>44378</v>
      </c>
      <c r="C15" s="65">
        <f>VLOOKUP($A15,'Return Data'!$B$7:$R$2843,4,0)</f>
        <v>65.945999999999998</v>
      </c>
      <c r="D15" s="65">
        <f>VLOOKUP($A15,'Return Data'!$B$7:$R$2843,10,0)</f>
        <v>9.9977999999999998</v>
      </c>
      <c r="E15" s="66">
        <f t="shared" si="0"/>
        <v>15</v>
      </c>
      <c r="F15" s="65">
        <f>VLOOKUP($A15,'Return Data'!$B$7:$R$2843,11,0)</f>
        <v>9.5747</v>
      </c>
      <c r="G15" s="66">
        <f t="shared" si="1"/>
        <v>8</v>
      </c>
      <c r="H15" s="65">
        <f>VLOOKUP($A15,'Return Data'!$B$7:$R$2843,12,0)</f>
        <v>15.255100000000001</v>
      </c>
      <c r="I15" s="66">
        <f t="shared" si="2"/>
        <v>9</v>
      </c>
      <c r="J15" s="65">
        <f>VLOOKUP($A15,'Return Data'!$B$7:$R$2843,13,0)</f>
        <v>13.9436</v>
      </c>
      <c r="K15" s="66">
        <f t="shared" si="3"/>
        <v>11</v>
      </c>
      <c r="L15" s="65">
        <f>VLOOKUP($A15,'Return Data'!$B$7:$R$2843,17,0)</f>
        <v>8.0569000000000006</v>
      </c>
      <c r="M15" s="66">
        <f t="shared" si="4"/>
        <v>14</v>
      </c>
      <c r="N15" s="65">
        <f>VLOOKUP($A15,'Return Data'!$B$7:$R$2843,14,0)</f>
        <v>7.7460000000000004</v>
      </c>
      <c r="O15" s="66">
        <f t="shared" si="5"/>
        <v>10</v>
      </c>
      <c r="P15" s="65">
        <f>VLOOKUP($A15,'Return Data'!$B$7:$R$2843,15,0)</f>
        <v>7.0242000000000004</v>
      </c>
      <c r="Q15" s="66">
        <f t="shared" si="6"/>
        <v>14</v>
      </c>
      <c r="R15" s="65">
        <f>VLOOKUP($A15,'Return Data'!$B$7:$R$2843,16,0)</f>
        <v>9.5068000000000001</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44378</v>
      </c>
      <c r="C17" s="65">
        <f>VLOOKUP($A17,'Return Data'!$B$7:$R$2843,4,0)</f>
        <v>56.633600000000001</v>
      </c>
      <c r="D17" s="65">
        <f>VLOOKUP($A17,'Return Data'!$B$7:$R$2843,10,0)</f>
        <v>19.874500000000001</v>
      </c>
      <c r="E17" s="66">
        <f t="shared" ref="E17:E26" si="8">RANK(D17,D$8:D$31,0)</f>
        <v>1</v>
      </c>
      <c r="F17" s="65">
        <f>VLOOKUP($A17,'Return Data'!$B$7:$R$2843,11,0)</f>
        <v>16.170500000000001</v>
      </c>
      <c r="G17" s="66">
        <f t="shared" ref="G17:G26" si="9">RANK(F17,F$8:F$31,0)</f>
        <v>1</v>
      </c>
      <c r="H17" s="65">
        <f>VLOOKUP($A17,'Return Data'!$B$7:$R$2843,12,0)</f>
        <v>23.9086</v>
      </c>
      <c r="I17" s="66">
        <f t="shared" ref="I17:I26" si="10">RANK(H17,H$8:H$31,0)</f>
        <v>2</v>
      </c>
      <c r="J17" s="65">
        <f>VLOOKUP($A17,'Return Data'!$B$7:$R$2843,13,0)</f>
        <v>21.6982</v>
      </c>
      <c r="K17" s="66">
        <f t="shared" ref="K17:K26" si="11">RANK(J17,J$8:J$31,0)</f>
        <v>2</v>
      </c>
      <c r="L17" s="65">
        <f>VLOOKUP($A17,'Return Data'!$B$7:$R$2843,17,0)</f>
        <v>10.2525</v>
      </c>
      <c r="M17" s="66">
        <f t="shared" ref="M17:M26" si="12">RANK(L17,L$8:L$31,0)</f>
        <v>5</v>
      </c>
      <c r="N17" s="65">
        <f>VLOOKUP($A17,'Return Data'!$B$7:$R$2843,14,0)</f>
        <v>9.9559999999999995</v>
      </c>
      <c r="O17" s="66">
        <f t="shared" ref="O17:O26" si="13">RANK(N17,N$8:N$31,0)</f>
        <v>4</v>
      </c>
      <c r="P17" s="65">
        <f>VLOOKUP($A17,'Return Data'!$B$7:$R$2843,15,0)</f>
        <v>8.6668000000000003</v>
      </c>
      <c r="Q17" s="66">
        <f>RANK(P17,P$8:P$31,0)</f>
        <v>4</v>
      </c>
      <c r="R17" s="65">
        <f>VLOOKUP($A17,'Return Data'!$B$7:$R$2843,16,0)</f>
        <v>10.4</v>
      </c>
      <c r="S17" s="67">
        <f t="shared" ref="S17:S26" si="14">RANK(R17,R$8:R$31,0)</f>
        <v>1</v>
      </c>
    </row>
    <row r="18" spans="1:19" x14ac:dyDescent="0.3">
      <c r="A18" s="63" t="s">
        <v>1644</v>
      </c>
      <c r="B18" s="64">
        <f>VLOOKUP($A18,'Return Data'!$B$7:$R$2843,3,0)</f>
        <v>44378</v>
      </c>
      <c r="C18" s="65">
        <f>VLOOKUP($A18,'Return Data'!$B$7:$R$2843,4,0)</f>
        <v>44.027200000000001</v>
      </c>
      <c r="D18" s="65">
        <f>VLOOKUP($A18,'Return Data'!$B$7:$R$2843,10,0)</f>
        <v>11.259399999999999</v>
      </c>
      <c r="E18" s="66">
        <f t="shared" si="8"/>
        <v>11</v>
      </c>
      <c r="F18" s="65">
        <f>VLOOKUP($A18,'Return Data'!$B$7:$R$2843,11,0)</f>
        <v>5.8358999999999996</v>
      </c>
      <c r="G18" s="66">
        <f t="shared" si="9"/>
        <v>17</v>
      </c>
      <c r="H18" s="65">
        <f>VLOOKUP($A18,'Return Data'!$B$7:$R$2843,12,0)</f>
        <v>13.4274</v>
      </c>
      <c r="I18" s="66">
        <f t="shared" si="10"/>
        <v>12</v>
      </c>
      <c r="J18" s="65">
        <f>VLOOKUP($A18,'Return Data'!$B$7:$R$2843,13,0)</f>
        <v>12.5768</v>
      </c>
      <c r="K18" s="66">
        <f t="shared" si="11"/>
        <v>12</v>
      </c>
      <c r="L18" s="65">
        <f>VLOOKUP($A18,'Return Data'!$B$7:$R$2843,17,0)</f>
        <v>8.5869</v>
      </c>
      <c r="M18" s="66">
        <f t="shared" si="12"/>
        <v>11</v>
      </c>
      <c r="N18" s="65">
        <f>VLOOKUP($A18,'Return Data'!$B$7:$R$2843,14,0)</f>
        <v>8.4532000000000007</v>
      </c>
      <c r="O18" s="66">
        <f t="shared" si="13"/>
        <v>7</v>
      </c>
      <c r="P18" s="65">
        <f>VLOOKUP($A18,'Return Data'!$B$7:$R$2843,15,0)</f>
        <v>7.3131000000000004</v>
      </c>
      <c r="Q18" s="66">
        <f>RANK(P18,P$8:P$31,0)</f>
        <v>11</v>
      </c>
      <c r="R18" s="65">
        <f>VLOOKUP($A18,'Return Data'!$B$7:$R$2843,16,0)</f>
        <v>8.9123999999999999</v>
      </c>
      <c r="S18" s="67">
        <f t="shared" si="14"/>
        <v>6</v>
      </c>
    </row>
    <row r="19" spans="1:19" x14ac:dyDescent="0.3">
      <c r="A19" s="63" t="s">
        <v>1645</v>
      </c>
      <c r="B19" s="64">
        <f>VLOOKUP($A19,'Return Data'!$B$7:$R$2843,3,0)</f>
        <v>44378</v>
      </c>
      <c r="C19" s="65">
        <f>VLOOKUP($A19,'Return Data'!$B$7:$R$2843,4,0)</f>
        <v>52.362699999999997</v>
      </c>
      <c r="D19" s="65">
        <f>VLOOKUP($A19,'Return Data'!$B$7:$R$2843,10,0)</f>
        <v>9.9674999999999994</v>
      </c>
      <c r="E19" s="66">
        <f t="shared" si="8"/>
        <v>16</v>
      </c>
      <c r="F19" s="65">
        <f>VLOOKUP($A19,'Return Data'!$B$7:$R$2843,11,0)</f>
        <v>7.8634000000000004</v>
      </c>
      <c r="G19" s="66">
        <f t="shared" si="9"/>
        <v>12</v>
      </c>
      <c r="H19" s="65">
        <f>VLOOKUP($A19,'Return Data'!$B$7:$R$2843,12,0)</f>
        <v>12.7346</v>
      </c>
      <c r="I19" s="66">
        <f t="shared" si="10"/>
        <v>14</v>
      </c>
      <c r="J19" s="65">
        <f>VLOOKUP($A19,'Return Data'!$B$7:$R$2843,13,0)</f>
        <v>14.504300000000001</v>
      </c>
      <c r="K19" s="66">
        <f t="shared" si="11"/>
        <v>10</v>
      </c>
      <c r="L19" s="65">
        <f>VLOOKUP($A19,'Return Data'!$B$7:$R$2843,17,0)</f>
        <v>9.9497999999999998</v>
      </c>
      <c r="M19" s="66">
        <f t="shared" si="12"/>
        <v>6</v>
      </c>
      <c r="N19" s="65">
        <f>VLOOKUP($A19,'Return Data'!$B$7:$R$2843,14,0)</f>
        <v>9.4649000000000001</v>
      </c>
      <c r="O19" s="66">
        <f t="shared" si="13"/>
        <v>6</v>
      </c>
      <c r="P19" s="65">
        <f>VLOOKUP($A19,'Return Data'!$B$7:$R$2843,15,0)</f>
        <v>9.5686</v>
      </c>
      <c r="Q19" s="66">
        <f>RANK(P19,P$8:P$31,0)</f>
        <v>2</v>
      </c>
      <c r="R19" s="65">
        <f>VLOOKUP($A19,'Return Data'!$B$7:$R$2843,16,0)</f>
        <v>10.063800000000001</v>
      </c>
      <c r="S19" s="67">
        <f t="shared" si="14"/>
        <v>2</v>
      </c>
    </row>
    <row r="20" spans="1:19" x14ac:dyDescent="0.3">
      <c r="A20" s="63" t="s">
        <v>1646</v>
      </c>
      <c r="B20" s="64">
        <f>VLOOKUP($A20,'Return Data'!$B$7:$R$2843,3,0)</f>
        <v>44378</v>
      </c>
      <c r="C20" s="65">
        <f>VLOOKUP($A20,'Return Data'!$B$7:$R$2843,4,0)</f>
        <v>25.1586</v>
      </c>
      <c r="D20" s="65">
        <f>VLOOKUP($A20,'Return Data'!$B$7:$R$2843,10,0)</f>
        <v>8.0741999999999994</v>
      </c>
      <c r="E20" s="66">
        <f t="shared" si="8"/>
        <v>19</v>
      </c>
      <c r="F20" s="65">
        <f>VLOOKUP($A20,'Return Data'!$B$7:$R$2843,11,0)</f>
        <v>5.0640000000000001</v>
      </c>
      <c r="G20" s="66">
        <f t="shared" si="9"/>
        <v>18</v>
      </c>
      <c r="H20" s="65">
        <f>VLOOKUP($A20,'Return Data'!$B$7:$R$2843,12,0)</f>
        <v>10.389200000000001</v>
      </c>
      <c r="I20" s="66">
        <f t="shared" si="10"/>
        <v>18</v>
      </c>
      <c r="J20" s="65">
        <f>VLOOKUP($A20,'Return Data'!$B$7:$R$2843,13,0)</f>
        <v>11.157</v>
      </c>
      <c r="K20" s="66">
        <f t="shared" si="11"/>
        <v>17</v>
      </c>
      <c r="L20" s="65">
        <f>VLOOKUP($A20,'Return Data'!$B$7:$R$2843,17,0)</f>
        <v>7.4496000000000002</v>
      </c>
      <c r="M20" s="66">
        <f t="shared" si="12"/>
        <v>17</v>
      </c>
      <c r="N20" s="65">
        <f>VLOOKUP($A20,'Return Data'!$B$7:$R$2843,14,0)</f>
        <v>7.5048000000000004</v>
      </c>
      <c r="O20" s="66">
        <f t="shared" si="13"/>
        <v>13</v>
      </c>
      <c r="P20" s="65">
        <f>VLOOKUP($A20,'Return Data'!$B$7:$R$2843,15,0)</f>
        <v>7.1847000000000003</v>
      </c>
      <c r="Q20" s="66">
        <f>RANK(P20,P$8:P$31,0)</f>
        <v>13</v>
      </c>
      <c r="R20" s="65">
        <f>VLOOKUP($A20,'Return Data'!$B$7:$R$2843,16,0)</f>
        <v>8.4656000000000002</v>
      </c>
      <c r="S20" s="67">
        <f t="shared" si="14"/>
        <v>10</v>
      </c>
    </row>
    <row r="21" spans="1:19" x14ac:dyDescent="0.3">
      <c r="A21" s="63" t="s">
        <v>1647</v>
      </c>
      <c r="B21" s="64">
        <f>VLOOKUP($A21,'Return Data'!$B$7:$R$2843,3,0)</f>
        <v>44378</v>
      </c>
      <c r="C21" s="65">
        <f>VLOOKUP($A21,'Return Data'!$B$7:$R$2843,4,0)</f>
        <v>15.599500000000001</v>
      </c>
      <c r="D21" s="65">
        <f>VLOOKUP($A21,'Return Data'!$B$7:$R$2843,10,0)</f>
        <v>5.3693999999999997</v>
      </c>
      <c r="E21" s="66">
        <f t="shared" si="8"/>
        <v>21</v>
      </c>
      <c r="F21" s="65">
        <f>VLOOKUP($A21,'Return Data'!$B$7:$R$2843,11,0)</f>
        <v>7.7622</v>
      </c>
      <c r="G21" s="66">
        <f t="shared" si="9"/>
        <v>13</v>
      </c>
      <c r="H21" s="65">
        <f>VLOOKUP($A21,'Return Data'!$B$7:$R$2843,12,0)</f>
        <v>15.403</v>
      </c>
      <c r="I21" s="66">
        <f t="shared" si="10"/>
        <v>7</v>
      </c>
      <c r="J21" s="65">
        <f>VLOOKUP($A21,'Return Data'!$B$7:$R$2843,13,0)</f>
        <v>12.121</v>
      </c>
      <c r="K21" s="66">
        <f t="shared" si="11"/>
        <v>14</v>
      </c>
      <c r="L21" s="65">
        <f>VLOOKUP($A21,'Return Data'!$B$7:$R$2843,17,0)</f>
        <v>6.1486000000000001</v>
      </c>
      <c r="M21" s="66">
        <f t="shared" si="12"/>
        <v>19</v>
      </c>
      <c r="N21" s="65">
        <f>VLOOKUP($A21,'Return Data'!$B$7:$R$2843,14,0)</f>
        <v>6.7386999999999997</v>
      </c>
      <c r="O21" s="66">
        <f t="shared" si="13"/>
        <v>15</v>
      </c>
      <c r="P21" s="65"/>
      <c r="Q21" s="66"/>
      <c r="R21" s="65">
        <f>VLOOKUP($A21,'Return Data'!$B$7:$R$2843,16,0)</f>
        <v>8.2893000000000008</v>
      </c>
      <c r="S21" s="67">
        <f t="shared" si="14"/>
        <v>12</v>
      </c>
    </row>
    <row r="22" spans="1:19" x14ac:dyDescent="0.3">
      <c r="A22" s="63" t="s">
        <v>1648</v>
      </c>
      <c r="B22" s="64">
        <f>VLOOKUP($A22,'Return Data'!$B$7:$R$2843,3,0)</f>
        <v>44378</v>
      </c>
      <c r="C22" s="65">
        <f>VLOOKUP($A22,'Return Data'!$B$7:$R$2843,4,0)</f>
        <v>40.290300000000002</v>
      </c>
      <c r="D22" s="65">
        <f>VLOOKUP($A22,'Return Data'!$B$7:$R$2843,10,0)</f>
        <v>17.625499999999999</v>
      </c>
      <c r="E22" s="66">
        <f t="shared" si="8"/>
        <v>2</v>
      </c>
      <c r="F22" s="65">
        <f>VLOOKUP($A22,'Return Data'!$B$7:$R$2843,11,0)</f>
        <v>12.871700000000001</v>
      </c>
      <c r="G22" s="66">
        <f t="shared" si="9"/>
        <v>3</v>
      </c>
      <c r="H22" s="65">
        <f>VLOOKUP($A22,'Return Data'!$B$7:$R$2843,12,0)</f>
        <v>19.850000000000001</v>
      </c>
      <c r="I22" s="66">
        <f t="shared" si="10"/>
        <v>4</v>
      </c>
      <c r="J22" s="65">
        <f>VLOOKUP($A22,'Return Data'!$B$7:$R$2843,13,0)</f>
        <v>19.8246</v>
      </c>
      <c r="K22" s="66">
        <f t="shared" si="11"/>
        <v>4</v>
      </c>
      <c r="L22" s="65">
        <f>VLOOKUP($A22,'Return Data'!$B$7:$R$2843,17,0)</f>
        <v>13.0898</v>
      </c>
      <c r="M22" s="66">
        <f t="shared" si="12"/>
        <v>1</v>
      </c>
      <c r="N22" s="65">
        <f>VLOOKUP($A22,'Return Data'!$B$7:$R$2843,14,0)</f>
        <v>11.3017</v>
      </c>
      <c r="O22" s="66">
        <f t="shared" si="13"/>
        <v>1</v>
      </c>
      <c r="P22" s="65">
        <f>VLOOKUP($A22,'Return Data'!$B$7:$R$2843,15,0)</f>
        <v>9.5815000000000001</v>
      </c>
      <c r="Q22" s="66">
        <f>RANK(P22,P$8:P$31,0)</f>
        <v>1</v>
      </c>
      <c r="R22" s="65">
        <f>VLOOKUP($A22,'Return Data'!$B$7:$R$2843,16,0)</f>
        <v>8.2437000000000005</v>
      </c>
      <c r="S22" s="67">
        <f t="shared" si="14"/>
        <v>14</v>
      </c>
    </row>
    <row r="23" spans="1:19" x14ac:dyDescent="0.3">
      <c r="A23" s="63" t="s">
        <v>1649</v>
      </c>
      <c r="B23" s="64">
        <f>VLOOKUP($A23,'Return Data'!$B$7:$R$2843,3,0)</f>
        <v>44378</v>
      </c>
      <c r="C23" s="65">
        <f>VLOOKUP($A23,'Return Data'!$B$7:$R$2843,4,0)</f>
        <v>41.348700000000001</v>
      </c>
      <c r="D23" s="65">
        <f>VLOOKUP($A23,'Return Data'!$B$7:$R$2843,10,0)</f>
        <v>11.1287</v>
      </c>
      <c r="E23" s="66">
        <f t="shared" si="8"/>
        <v>14</v>
      </c>
      <c r="F23" s="65">
        <f>VLOOKUP($A23,'Return Data'!$B$7:$R$2843,11,0)</f>
        <v>7.5956000000000001</v>
      </c>
      <c r="G23" s="66">
        <f t="shared" si="9"/>
        <v>15</v>
      </c>
      <c r="H23" s="65">
        <f>VLOOKUP($A23,'Return Data'!$B$7:$R$2843,12,0)</f>
        <v>12.103999999999999</v>
      </c>
      <c r="I23" s="66">
        <f t="shared" si="10"/>
        <v>15</v>
      </c>
      <c r="J23" s="65">
        <f>VLOOKUP($A23,'Return Data'!$B$7:$R$2843,13,0)</f>
        <v>11.490500000000001</v>
      </c>
      <c r="K23" s="66">
        <f t="shared" si="11"/>
        <v>16</v>
      </c>
      <c r="L23" s="65">
        <f>VLOOKUP($A23,'Return Data'!$B$7:$R$2843,17,0)</f>
        <v>7.8662999999999998</v>
      </c>
      <c r="M23" s="66">
        <f t="shared" si="12"/>
        <v>16</v>
      </c>
      <c r="N23" s="65">
        <f>VLOOKUP($A23,'Return Data'!$B$7:$R$2843,14,0)</f>
        <v>8.1237999999999992</v>
      </c>
      <c r="O23" s="66">
        <f t="shared" si="13"/>
        <v>8</v>
      </c>
      <c r="P23" s="65">
        <f>VLOOKUP($A23,'Return Data'!$B$7:$R$2843,15,0)</f>
        <v>7.3304999999999998</v>
      </c>
      <c r="Q23" s="66">
        <f>RANK(P23,P$8:P$31,0)</f>
        <v>10</v>
      </c>
      <c r="R23" s="65">
        <f>VLOOKUP($A23,'Return Data'!$B$7:$R$2843,16,0)</f>
        <v>5.9972000000000003</v>
      </c>
      <c r="S23" s="67">
        <f t="shared" si="14"/>
        <v>21</v>
      </c>
    </row>
    <row r="24" spans="1:19" x14ac:dyDescent="0.3">
      <c r="A24" s="63" t="s">
        <v>1650</v>
      </c>
      <c r="B24" s="64">
        <f>VLOOKUP($A24,'Return Data'!$B$7:$R$2843,3,0)</f>
        <v>44378</v>
      </c>
      <c r="C24" s="65">
        <f>VLOOKUP($A24,'Return Data'!$B$7:$R$2843,4,0)</f>
        <v>64.5124</v>
      </c>
      <c r="D24" s="65">
        <f>VLOOKUP($A24,'Return Data'!$B$7:$R$2843,10,0)</f>
        <v>7.3498999999999999</v>
      </c>
      <c r="E24" s="66">
        <f t="shared" si="8"/>
        <v>20</v>
      </c>
      <c r="F24" s="65">
        <f>VLOOKUP($A24,'Return Data'!$B$7:$R$2843,11,0)</f>
        <v>4.1338999999999997</v>
      </c>
      <c r="G24" s="66">
        <f t="shared" si="9"/>
        <v>20</v>
      </c>
      <c r="H24" s="65">
        <f>VLOOKUP($A24,'Return Data'!$B$7:$R$2843,12,0)</f>
        <v>10.105700000000001</v>
      </c>
      <c r="I24" s="66">
        <f t="shared" si="10"/>
        <v>19</v>
      </c>
      <c r="J24" s="65">
        <f>VLOOKUP($A24,'Return Data'!$B$7:$R$2843,13,0)</f>
        <v>9.1606000000000005</v>
      </c>
      <c r="K24" s="66">
        <f t="shared" si="11"/>
        <v>20</v>
      </c>
      <c r="L24" s="65">
        <f>VLOOKUP($A24,'Return Data'!$B$7:$R$2843,17,0)</f>
        <v>8.0648999999999997</v>
      </c>
      <c r="M24" s="66">
        <f t="shared" si="12"/>
        <v>13</v>
      </c>
      <c r="N24" s="65">
        <f>VLOOKUP($A24,'Return Data'!$B$7:$R$2843,14,0)</f>
        <v>7.8612000000000002</v>
      </c>
      <c r="O24" s="66">
        <f t="shared" si="13"/>
        <v>9</v>
      </c>
      <c r="P24" s="65">
        <f>VLOOKUP($A24,'Return Data'!$B$7:$R$2843,15,0)</f>
        <v>6.7538999999999998</v>
      </c>
      <c r="Q24" s="66">
        <f>RANK(P24,P$8:P$31,0)</f>
        <v>15</v>
      </c>
      <c r="R24" s="65">
        <f>VLOOKUP($A24,'Return Data'!$B$7:$R$2843,16,0)</f>
        <v>8.3427000000000007</v>
      </c>
      <c r="S24" s="67">
        <f t="shared" si="14"/>
        <v>11</v>
      </c>
    </row>
    <row r="25" spans="1:19" x14ac:dyDescent="0.3">
      <c r="A25" s="63" t="s">
        <v>2012</v>
      </c>
      <c r="B25" s="64">
        <f>VLOOKUP($A25,'Return Data'!$B$7:$R$2843,3,0)</f>
        <v>44378</v>
      </c>
      <c r="C25" s="65">
        <f>VLOOKUP($A25,'Return Data'!$B$7:$R$2843,4,0)</f>
        <v>21.403700000000001</v>
      </c>
      <c r="D25" s="65">
        <f>VLOOKUP($A25,'Return Data'!$B$7:$R$2843,10,0)</f>
        <v>3.4590999999999998</v>
      </c>
      <c r="E25" s="66">
        <f t="shared" si="8"/>
        <v>22</v>
      </c>
      <c r="F25" s="65">
        <f>VLOOKUP($A25,'Return Data'!$B$7:$R$2843,11,0)</f>
        <v>5.0193000000000003</v>
      </c>
      <c r="G25" s="66">
        <f t="shared" si="9"/>
        <v>19</v>
      </c>
      <c r="H25" s="65">
        <f>VLOOKUP($A25,'Return Data'!$B$7:$R$2843,12,0)</f>
        <v>8.9664000000000001</v>
      </c>
      <c r="I25" s="66">
        <f t="shared" si="10"/>
        <v>21</v>
      </c>
      <c r="J25" s="65">
        <f>VLOOKUP($A25,'Return Data'!$B$7:$R$2843,13,0)</f>
        <v>8.83</v>
      </c>
      <c r="K25" s="66">
        <f t="shared" si="11"/>
        <v>21</v>
      </c>
      <c r="L25" s="65">
        <f>VLOOKUP($A25,'Return Data'!$B$7:$R$2843,17,0)</f>
        <v>5.5492999999999997</v>
      </c>
      <c r="M25" s="66">
        <f t="shared" si="12"/>
        <v>20</v>
      </c>
      <c r="N25" s="65">
        <f>VLOOKUP($A25,'Return Data'!$B$7:$R$2843,14,0)</f>
        <v>5.7328999999999999</v>
      </c>
      <c r="O25" s="66">
        <f t="shared" si="13"/>
        <v>18</v>
      </c>
      <c r="P25" s="65">
        <f>VLOOKUP($A25,'Return Data'!$B$7:$R$2843,15,0)</f>
        <v>5.8250999999999999</v>
      </c>
      <c r="Q25" s="66">
        <f>RANK(P25,P$8:P$31,0)</f>
        <v>17</v>
      </c>
      <c r="R25" s="65">
        <f>VLOOKUP($A25,'Return Data'!$B$7:$R$2843,16,0)</f>
        <v>7.2093999999999996</v>
      </c>
      <c r="S25" s="67">
        <f t="shared" si="14"/>
        <v>17</v>
      </c>
    </row>
    <row r="26" spans="1:19" x14ac:dyDescent="0.3">
      <c r="A26" s="63" t="s">
        <v>1651</v>
      </c>
      <c r="B26" s="64">
        <f>VLOOKUP($A26,'Return Data'!$B$7:$R$2843,3,0)</f>
        <v>44378</v>
      </c>
      <c r="C26" s="65">
        <f>VLOOKUP($A26,'Return Data'!$B$7:$R$2843,4,0)</f>
        <v>42.057600000000001</v>
      </c>
      <c r="D26" s="65">
        <f>VLOOKUP($A26,'Return Data'!$B$7:$R$2843,10,0)</f>
        <v>11.1691</v>
      </c>
      <c r="E26" s="66">
        <f t="shared" si="8"/>
        <v>13</v>
      </c>
      <c r="F26" s="65">
        <f>VLOOKUP($A26,'Return Data'!$B$7:$R$2843,11,0)</f>
        <v>9.9427000000000003</v>
      </c>
      <c r="G26" s="66">
        <f t="shared" si="9"/>
        <v>7</v>
      </c>
      <c r="H26" s="65">
        <f>VLOOKUP($A26,'Return Data'!$B$7:$R$2843,12,0)</f>
        <v>13.5532</v>
      </c>
      <c r="I26" s="66">
        <f t="shared" si="10"/>
        <v>11</v>
      </c>
      <c r="J26" s="65">
        <f>VLOOKUP($A26,'Return Data'!$B$7:$R$2843,13,0)</f>
        <v>12.5685</v>
      </c>
      <c r="K26" s="66">
        <f t="shared" si="11"/>
        <v>13</v>
      </c>
      <c r="L26" s="65">
        <f>VLOOKUP($A26,'Return Data'!$B$7:$R$2843,17,0)</f>
        <v>-1.1240000000000001</v>
      </c>
      <c r="M26" s="66">
        <f t="shared" si="12"/>
        <v>21</v>
      </c>
      <c r="N26" s="65">
        <f>VLOOKUP($A26,'Return Data'!$B$7:$R$2843,14,0)</f>
        <v>0.84379999999999999</v>
      </c>
      <c r="O26" s="66">
        <f t="shared" si="13"/>
        <v>21</v>
      </c>
      <c r="P26" s="65">
        <f>VLOOKUP($A26,'Return Data'!$B$7:$R$2843,15,0)</f>
        <v>3.3885999999999998</v>
      </c>
      <c r="Q26" s="66">
        <f>RANK(P26,P$8:P$31,0)</f>
        <v>20</v>
      </c>
      <c r="R26" s="65">
        <f>VLOOKUP($A26,'Return Data'!$B$7:$R$2843,16,0)</f>
        <v>8.5650999999999993</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44378</v>
      </c>
      <c r="C28" s="65">
        <f>VLOOKUP($A28,'Return Data'!$B$7:$R$2843,4,0)</f>
        <v>49.886099999999999</v>
      </c>
      <c r="D28" s="65">
        <f>VLOOKUP($A28,'Return Data'!$B$7:$R$2843,10,0)</f>
        <v>15.6976</v>
      </c>
      <c r="E28" s="66">
        <f>RANK(D28,D$8:D$31,0)</f>
        <v>3</v>
      </c>
      <c r="F28" s="65">
        <f>VLOOKUP($A28,'Return Data'!$B$7:$R$2843,11,0)</f>
        <v>11.9794</v>
      </c>
      <c r="G28" s="66">
        <f>RANK(F28,F$8:F$31,0)</f>
        <v>4</v>
      </c>
      <c r="H28" s="65">
        <f>VLOOKUP($A28,'Return Data'!$B$7:$R$2843,12,0)</f>
        <v>21.264199999999999</v>
      </c>
      <c r="I28" s="66">
        <f>RANK(H28,H$8:H$31,0)</f>
        <v>3</v>
      </c>
      <c r="J28" s="65">
        <f>VLOOKUP($A28,'Return Data'!$B$7:$R$2843,13,0)</f>
        <v>19.866599999999998</v>
      </c>
      <c r="K28" s="66">
        <f>RANK(J28,J$8:J$31,0)</f>
        <v>3</v>
      </c>
      <c r="L28" s="65">
        <f>VLOOKUP($A28,'Return Data'!$B$7:$R$2843,17,0)</f>
        <v>11.748100000000001</v>
      </c>
      <c r="M28" s="66">
        <f>RANK(L28,L$8:L$31,0)</f>
        <v>3</v>
      </c>
      <c r="N28" s="65">
        <f>VLOOKUP($A28,'Return Data'!$B$7:$R$2843,14,0)</f>
        <v>9.7875999999999994</v>
      </c>
      <c r="O28" s="66">
        <f>RANK(N28,N$8:N$31,0)</f>
        <v>5</v>
      </c>
      <c r="P28" s="65">
        <f>VLOOKUP($A28,'Return Data'!$B$7:$R$2843,15,0)</f>
        <v>8.4811999999999994</v>
      </c>
      <c r="Q28" s="66">
        <f>RANK(P28,P$8:P$31,0)</f>
        <v>5</v>
      </c>
      <c r="R28" s="65">
        <f>VLOOKUP($A28,'Return Data'!$B$7:$R$2843,16,0)</f>
        <v>8.2440999999999995</v>
      </c>
      <c r="S28" s="67">
        <f>RANK(R28,R$8:R$31,0)</f>
        <v>13</v>
      </c>
    </row>
    <row r="29" spans="1:19" x14ac:dyDescent="0.3">
      <c r="A29" s="63" t="s">
        <v>1654</v>
      </c>
      <c r="B29" s="64">
        <f>VLOOKUP($A29,'Return Data'!$B$7:$R$2843,3,0)</f>
        <v>44378</v>
      </c>
      <c r="C29" s="65">
        <f>VLOOKUP($A29,'Return Data'!$B$7:$R$2843,4,0)</f>
        <v>21.6294</v>
      </c>
      <c r="D29" s="65">
        <f>VLOOKUP($A29,'Return Data'!$B$7:$R$2843,10,0)</f>
        <v>11.5273</v>
      </c>
      <c r="E29" s="66">
        <f>RANK(D29,D$8:D$31,0)</f>
        <v>10</v>
      </c>
      <c r="F29" s="65">
        <f>VLOOKUP($A29,'Return Data'!$B$7:$R$2843,11,0)</f>
        <v>8.7817000000000007</v>
      </c>
      <c r="G29" s="66">
        <f>RANK(F29,F$8:F$31,0)</f>
        <v>10</v>
      </c>
      <c r="H29" s="65">
        <f>VLOOKUP($A29,'Return Data'!$B$7:$R$2843,12,0)</f>
        <v>12.9322</v>
      </c>
      <c r="I29" s="66">
        <f>RANK(H29,H$8:H$31,0)</f>
        <v>13</v>
      </c>
      <c r="J29" s="65">
        <f>VLOOKUP($A29,'Return Data'!$B$7:$R$2843,13,0)</f>
        <v>11.5792</v>
      </c>
      <c r="K29" s="66">
        <f>RANK(J29,J$8:J$31,0)</f>
        <v>15</v>
      </c>
      <c r="L29" s="65">
        <f>VLOOKUP($A29,'Return Data'!$B$7:$R$2843,17,0)</f>
        <v>7.2149000000000001</v>
      </c>
      <c r="M29" s="66">
        <f>RANK(L29,L$8:L$31,0)</f>
        <v>18</v>
      </c>
      <c r="N29" s="65">
        <f>VLOOKUP($A29,'Return Data'!$B$7:$R$2843,14,0)</f>
        <v>4.8388</v>
      </c>
      <c r="O29" s="66">
        <f>RANK(N29,N$8:N$31,0)</f>
        <v>19</v>
      </c>
      <c r="P29" s="65">
        <f>VLOOKUP($A29,'Return Data'!$B$7:$R$2843,15,0)</f>
        <v>5.7712000000000003</v>
      </c>
      <c r="Q29" s="66">
        <f>RANK(P29,P$8:P$31,0)</f>
        <v>18</v>
      </c>
      <c r="R29" s="65">
        <f>VLOOKUP($A29,'Return Data'!$B$7:$R$2843,16,0)</f>
        <v>7.0506000000000002</v>
      </c>
      <c r="S29" s="67">
        <f>RANK(R29,R$8:R$31,0)</f>
        <v>18</v>
      </c>
    </row>
    <row r="30" spans="1:19" x14ac:dyDescent="0.3">
      <c r="A30" s="63" t="s">
        <v>1655</v>
      </c>
      <c r="B30" s="64">
        <f>VLOOKUP($A30,'Return Data'!$B$7:$R$2843,3,0)</f>
        <v>44378</v>
      </c>
      <c r="C30" s="65">
        <f>VLOOKUP($A30,'Return Data'!$B$7:$R$2843,4,0)</f>
        <v>0.92849999999999999</v>
      </c>
      <c r="D30" s="65">
        <f>VLOOKUP($A30,'Return Data'!$B$7:$R$2843,10,0)</f>
        <v>11.248799999999999</v>
      </c>
      <c r="E30" s="66">
        <f>RANK(D30,D$8:D$31,0)</f>
        <v>12</v>
      </c>
      <c r="F30" s="65">
        <f>VLOOKUP($A30,'Return Data'!$B$7:$R$2843,11,0)</f>
        <v>-40.688600000000001</v>
      </c>
      <c r="G30" s="66">
        <f>RANK(F30,F$8:F$31,0)</f>
        <v>22</v>
      </c>
      <c r="H30" s="65"/>
      <c r="I30" s="66"/>
      <c r="J30" s="65"/>
      <c r="K30" s="66"/>
      <c r="L30" s="65"/>
      <c r="M30" s="66"/>
      <c r="N30" s="65"/>
      <c r="O30" s="66"/>
      <c r="P30" s="65"/>
      <c r="Q30" s="66"/>
      <c r="R30" s="65">
        <f>VLOOKUP($A30,'Return Data'!$B$7:$R$2843,16,0)</f>
        <v>-10.410399999999999</v>
      </c>
      <c r="S30" s="67">
        <f>RANK(R30,R$8:R$31,0)</f>
        <v>22</v>
      </c>
    </row>
    <row r="31" spans="1:19" x14ac:dyDescent="0.3">
      <c r="A31" s="63" t="s">
        <v>1656</v>
      </c>
      <c r="B31" s="64">
        <f>VLOOKUP($A31,'Return Data'!$B$7:$R$2843,3,0)</f>
        <v>44378</v>
      </c>
      <c r="C31" s="65">
        <f>VLOOKUP($A31,'Return Data'!$B$7:$R$2843,4,0)</f>
        <v>47.796500000000002</v>
      </c>
      <c r="D31" s="65">
        <f>VLOOKUP($A31,'Return Data'!$B$7:$R$2843,10,0)</f>
        <v>13.0464</v>
      </c>
      <c r="E31" s="66">
        <f>RANK(D31,D$8:D$31,0)</f>
        <v>7</v>
      </c>
      <c r="F31" s="65">
        <f>VLOOKUP($A31,'Return Data'!$B$7:$R$2843,11,0)</f>
        <v>8.3164999999999996</v>
      </c>
      <c r="G31" s="66">
        <f>RANK(F31,F$8:F$31,0)</f>
        <v>11</v>
      </c>
      <c r="H31" s="65">
        <f>VLOOKUP($A31,'Return Data'!$B$7:$R$2843,12,0)</f>
        <v>18.716699999999999</v>
      </c>
      <c r="I31" s="66">
        <f>RANK(H31,H$8:H$31,0)</f>
        <v>5</v>
      </c>
      <c r="J31" s="65">
        <f>VLOOKUP($A31,'Return Data'!$B$7:$R$2843,13,0)</f>
        <v>19.392800000000001</v>
      </c>
      <c r="K31" s="66">
        <f>RANK(J31,J$8:J$31,0)</f>
        <v>5</v>
      </c>
      <c r="L31" s="65">
        <f>VLOOKUP($A31,'Return Data'!$B$7:$R$2843,17,0)</f>
        <v>8.4472000000000005</v>
      </c>
      <c r="M31" s="66">
        <f>RANK(L31,L$8:L$31,0)</f>
        <v>12</v>
      </c>
      <c r="N31" s="65">
        <f>VLOOKUP($A31,'Return Data'!$B$7:$R$2843,14,0)</f>
        <v>6.3468999999999998</v>
      </c>
      <c r="O31" s="66">
        <f>RANK(N31,N$8:N$31,0)</f>
        <v>16</v>
      </c>
      <c r="P31" s="65">
        <f>VLOOKUP($A31,'Return Data'!$B$7:$R$2843,15,0)</f>
        <v>7.3319999999999999</v>
      </c>
      <c r="Q31" s="66">
        <f>RANK(P31,P$8:P$31,0)</f>
        <v>9</v>
      </c>
      <c r="R31" s="65">
        <f>VLOOKUP($A31,'Return Data'!$B$7:$R$2843,16,0)</f>
        <v>9.3211999999999993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11.512181818181816</v>
      </c>
      <c r="E33" s="74"/>
      <c r="F33" s="75">
        <f>AVERAGE(F8:F31)</f>
        <v>6.5333772727272725</v>
      </c>
      <c r="G33" s="74"/>
      <c r="H33" s="75">
        <f>AVERAGE(H8:H31)</f>
        <v>14.812719047619046</v>
      </c>
      <c r="I33" s="74"/>
      <c r="J33" s="75">
        <f>AVERAGE(J8:J31)</f>
        <v>14.528890476190478</v>
      </c>
      <c r="K33" s="74"/>
      <c r="L33" s="75">
        <f>AVERAGE(L8:L31)</f>
        <v>8.5133190476190475</v>
      </c>
      <c r="M33" s="74"/>
      <c r="N33" s="75">
        <f>AVERAGE(N8:N31)</f>
        <v>7.4700380952380936</v>
      </c>
      <c r="O33" s="74"/>
      <c r="P33" s="75">
        <f>AVERAGE(P8:P31)</f>
        <v>7.2940449999999997</v>
      </c>
      <c r="Q33" s="74"/>
      <c r="R33" s="75">
        <f>AVERAGE(R8:R31)</f>
        <v>7.4531499999999999</v>
      </c>
      <c r="S33" s="76"/>
    </row>
    <row r="34" spans="1:19" x14ac:dyDescent="0.3">
      <c r="A34" s="73" t="s">
        <v>28</v>
      </c>
      <c r="B34" s="74"/>
      <c r="C34" s="74"/>
      <c r="D34" s="75">
        <f>MIN(D8:D31)</f>
        <v>3.4590999999999998</v>
      </c>
      <c r="E34" s="74"/>
      <c r="F34" s="75">
        <f>MIN(F8:F31)</f>
        <v>-40.688600000000001</v>
      </c>
      <c r="G34" s="74"/>
      <c r="H34" s="75">
        <f>MIN(H8:H31)</f>
        <v>8.9664000000000001</v>
      </c>
      <c r="I34" s="74"/>
      <c r="J34" s="75">
        <f>MIN(J8:J31)</f>
        <v>8.83</v>
      </c>
      <c r="K34" s="74"/>
      <c r="L34" s="75">
        <f>MIN(L8:L31)</f>
        <v>-1.1240000000000001</v>
      </c>
      <c r="M34" s="74"/>
      <c r="N34" s="75">
        <f>MIN(N8:N31)</f>
        <v>0.84379999999999999</v>
      </c>
      <c r="O34" s="74"/>
      <c r="P34" s="75">
        <f>MIN(P8:P31)</f>
        <v>3.3885999999999998</v>
      </c>
      <c r="Q34" s="74"/>
      <c r="R34" s="75">
        <f>MIN(R8:R31)</f>
        <v>-10.410399999999999</v>
      </c>
      <c r="S34" s="76"/>
    </row>
    <row r="35" spans="1:19" ht="15" thickBot="1" x14ac:dyDescent="0.35">
      <c r="A35" s="77" t="s">
        <v>29</v>
      </c>
      <c r="B35" s="78"/>
      <c r="C35" s="78"/>
      <c r="D35" s="79">
        <f>MAX(D8:D31)</f>
        <v>19.874500000000001</v>
      </c>
      <c r="E35" s="78"/>
      <c r="F35" s="79">
        <f>MAX(F8:F31)</f>
        <v>16.170500000000001</v>
      </c>
      <c r="G35" s="78"/>
      <c r="H35" s="79">
        <f>MAX(H8:H31)</f>
        <v>24.2562</v>
      </c>
      <c r="I35" s="78"/>
      <c r="J35" s="79">
        <f>MAX(J8:J31)</f>
        <v>24.2592</v>
      </c>
      <c r="K35" s="78"/>
      <c r="L35" s="79">
        <f>MAX(L8:L31)</f>
        <v>13.0898</v>
      </c>
      <c r="M35" s="78"/>
      <c r="N35" s="79">
        <f>MAX(N8:N31)</f>
        <v>11.3017</v>
      </c>
      <c r="O35" s="78"/>
      <c r="P35" s="79">
        <f>MAX(P8:P31)</f>
        <v>9.5815000000000001</v>
      </c>
      <c r="Q35" s="78"/>
      <c r="R35" s="79">
        <f>MAX(R8:R31)</f>
        <v>10.4</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44378</v>
      </c>
      <c r="C8" s="65">
        <f>VLOOKUP($A8,'Return Data'!$B$7:$R$2843,4,0)</f>
        <v>17.899999999999999</v>
      </c>
      <c r="D8" s="65">
        <f>VLOOKUP($A8,'Return Data'!$B$7:$R$2843,10,0)</f>
        <v>3.4681999999999999</v>
      </c>
      <c r="E8" s="66">
        <f>RANK(D8,D$8:D$32,0)</f>
        <v>15</v>
      </c>
      <c r="F8" s="65">
        <f>VLOOKUP($A8,'Return Data'!$B$7:$R$2843,11,0)</f>
        <v>7.6368</v>
      </c>
      <c r="G8" s="66">
        <f>RANK(F8,F$8:F$32,0)</f>
        <v>11</v>
      </c>
      <c r="H8" s="65">
        <f>VLOOKUP($A8,'Return Data'!$B$7:$R$2843,12,0)</f>
        <v>18.779</v>
      </c>
      <c r="I8" s="66">
        <f>RANK(H8,H$8:H$32,0)</f>
        <v>10</v>
      </c>
      <c r="J8" s="65">
        <f>VLOOKUP($A8,'Return Data'!$B$7:$R$2843,13,0)</f>
        <v>25.702200000000001</v>
      </c>
      <c r="K8" s="66">
        <f>RANK(J8,J$8:J$32,0)</f>
        <v>8</v>
      </c>
      <c r="L8" s="65">
        <f>VLOOKUP($A8,'Return Data'!$B$7:$R$2843,17,0)</f>
        <v>11.8253</v>
      </c>
      <c r="M8" s="66">
        <f>RANK(L8,L$8:L$32,0)</f>
        <v>6</v>
      </c>
      <c r="N8" s="65">
        <f>VLOOKUP($A8,'Return Data'!$B$7:$R$2843,14,0)</f>
        <v>9.6432000000000002</v>
      </c>
      <c r="O8" s="66">
        <f>RANK(N8,N$8:N$32,0)</f>
        <v>8</v>
      </c>
      <c r="P8" s="65">
        <f>VLOOKUP($A8,'Return Data'!$B$7:$R$2843,15,0)</f>
        <v>9.6697000000000006</v>
      </c>
      <c r="Q8" s="66">
        <f>RANK(P8,P$8:P$32,0)</f>
        <v>7</v>
      </c>
      <c r="R8" s="65">
        <f>VLOOKUP($A8,'Return Data'!$B$7:$R$2843,16,0)</f>
        <v>9.2302</v>
      </c>
      <c r="S8" s="67">
        <f>RANK(R8,R$8:R$32,0)</f>
        <v>14</v>
      </c>
    </row>
    <row r="9" spans="1:20" x14ac:dyDescent="0.3">
      <c r="A9" s="63" t="s">
        <v>1662</v>
      </c>
      <c r="B9" s="64">
        <f>VLOOKUP($A9,'Return Data'!$B$7:$R$2843,3,0)</f>
        <v>44378</v>
      </c>
      <c r="C9" s="65">
        <f>VLOOKUP($A9,'Return Data'!$B$7:$R$2843,4,0)</f>
        <v>16.98</v>
      </c>
      <c r="D9" s="65">
        <f>VLOOKUP($A9,'Return Data'!$B$7:$R$2843,10,0)</f>
        <v>3.7263000000000002</v>
      </c>
      <c r="E9" s="66">
        <f t="shared" ref="E9:E32" si="0">RANK(D9,D$8:D$32,0)</f>
        <v>14</v>
      </c>
      <c r="F9" s="65">
        <f>VLOOKUP($A9,'Return Data'!$B$7:$R$2843,11,0)</f>
        <v>5.9924999999999997</v>
      </c>
      <c r="G9" s="66">
        <f t="shared" ref="G9:G32" si="1">RANK(F9,F$8:F$32,0)</f>
        <v>17</v>
      </c>
      <c r="H9" s="65">
        <f>VLOOKUP($A9,'Return Data'!$B$7:$R$2843,12,0)</f>
        <v>18.492699999999999</v>
      </c>
      <c r="I9" s="66">
        <f t="shared" ref="I9:I32" si="2">RANK(H9,H$8:H$32,0)</f>
        <v>12</v>
      </c>
      <c r="J9" s="65">
        <f>VLOOKUP($A9,'Return Data'!$B$7:$R$2843,13,0)</f>
        <v>24.2136</v>
      </c>
      <c r="K9" s="66">
        <f t="shared" ref="K9:K32" si="3">RANK(J9,J$8:J$32,0)</f>
        <v>11</v>
      </c>
      <c r="L9" s="65">
        <f>VLOOKUP($A9,'Return Data'!$B$7:$R$2843,17,0)</f>
        <v>11.6387</v>
      </c>
      <c r="M9" s="66">
        <f t="shared" ref="M9:M32" si="4">RANK(L9,L$8:L$32,0)</f>
        <v>7</v>
      </c>
      <c r="N9" s="65">
        <f>VLOOKUP($A9,'Return Data'!$B$7:$R$2843,14,0)</f>
        <v>10.2517</v>
      </c>
      <c r="O9" s="66">
        <f t="shared" ref="O9:O30" si="5">RANK(N9,N$8:N$32,0)</f>
        <v>6</v>
      </c>
      <c r="P9" s="65">
        <f>VLOOKUP($A9,'Return Data'!$B$7:$R$2843,15,0)</f>
        <v>10.2743</v>
      </c>
      <c r="Q9" s="66">
        <f t="shared" ref="Q9:Q30" si="6">RANK(P9,P$8:P$32,0)</f>
        <v>4</v>
      </c>
      <c r="R9" s="65">
        <f>VLOOKUP($A9,'Return Data'!$B$7:$R$2843,16,0)</f>
        <v>9.4138000000000002</v>
      </c>
      <c r="S9" s="67">
        <f t="shared" ref="S9:S32" si="7">RANK(R9,R$8:R$32,0)</f>
        <v>11</v>
      </c>
    </row>
    <row r="10" spans="1:20" x14ac:dyDescent="0.3">
      <c r="A10" s="63" t="s">
        <v>1663</v>
      </c>
      <c r="B10" s="64">
        <f>VLOOKUP($A10,'Return Data'!$B$7:$R$2843,3,0)</f>
        <v>44378</v>
      </c>
      <c r="C10" s="65">
        <f>VLOOKUP($A10,'Return Data'!$B$7:$R$2843,4,0)</f>
        <v>12.1</v>
      </c>
      <c r="D10" s="65">
        <f>VLOOKUP($A10,'Return Data'!$B$7:$R$2843,10,0)</f>
        <v>1.7662</v>
      </c>
      <c r="E10" s="66">
        <f t="shared" si="0"/>
        <v>23</v>
      </c>
      <c r="F10" s="65">
        <f>VLOOKUP($A10,'Return Data'!$B$7:$R$2843,11,0)</f>
        <v>2.8037000000000001</v>
      </c>
      <c r="G10" s="66">
        <f t="shared" si="1"/>
        <v>23</v>
      </c>
      <c r="H10" s="65">
        <f>VLOOKUP($A10,'Return Data'!$B$7:$R$2843,12,0)</f>
        <v>7.3647</v>
      </c>
      <c r="I10" s="66">
        <f t="shared" si="2"/>
        <v>23</v>
      </c>
      <c r="J10" s="65">
        <f>VLOOKUP($A10,'Return Data'!$B$7:$R$2843,13,0)</f>
        <v>12.3491</v>
      </c>
      <c r="K10" s="66">
        <f t="shared" si="3"/>
        <v>23</v>
      </c>
      <c r="L10" s="65"/>
      <c r="M10" s="66"/>
      <c r="N10" s="65"/>
      <c r="O10" s="66"/>
      <c r="P10" s="65"/>
      <c r="Q10" s="66"/>
      <c r="R10" s="65">
        <f>VLOOKUP($A10,'Return Data'!$B$7:$R$2843,16,0)</f>
        <v>10.3416</v>
      </c>
      <c r="S10" s="67">
        <f t="shared" si="7"/>
        <v>5</v>
      </c>
    </row>
    <row r="11" spans="1:20" x14ac:dyDescent="0.3">
      <c r="A11" s="63" t="s">
        <v>1664</v>
      </c>
      <c r="B11" s="64">
        <f>VLOOKUP($A11,'Return Data'!$B$7:$R$2843,3,0)</f>
        <v>44378</v>
      </c>
      <c r="C11" s="65">
        <f>VLOOKUP($A11,'Return Data'!$B$7:$R$2843,4,0)</f>
        <v>16.664000000000001</v>
      </c>
      <c r="D11" s="65">
        <f>VLOOKUP($A11,'Return Data'!$B$7:$R$2843,10,0)</f>
        <v>4.5092999999999996</v>
      </c>
      <c r="E11" s="66">
        <f t="shared" si="0"/>
        <v>8</v>
      </c>
      <c r="F11" s="65">
        <f>VLOOKUP($A11,'Return Data'!$B$7:$R$2843,11,0)</f>
        <v>9.8338999999999999</v>
      </c>
      <c r="G11" s="66">
        <f t="shared" si="1"/>
        <v>4</v>
      </c>
      <c r="H11" s="65">
        <f>VLOOKUP($A11,'Return Data'!$B$7:$R$2843,12,0)</f>
        <v>18.926600000000001</v>
      </c>
      <c r="I11" s="66">
        <f t="shared" si="2"/>
        <v>9</v>
      </c>
      <c r="J11" s="65">
        <f>VLOOKUP($A11,'Return Data'!$B$7:$R$2843,13,0)</f>
        <v>26.655000000000001</v>
      </c>
      <c r="K11" s="66">
        <f t="shared" si="3"/>
        <v>6</v>
      </c>
      <c r="L11" s="65">
        <f>VLOOKUP($A11,'Return Data'!$B$7:$R$2843,17,0)</f>
        <v>11.5992</v>
      </c>
      <c r="M11" s="66">
        <f t="shared" si="4"/>
        <v>8</v>
      </c>
      <c r="N11" s="65">
        <f>VLOOKUP($A11,'Return Data'!$B$7:$R$2843,14,0)</f>
        <v>9.8284000000000002</v>
      </c>
      <c r="O11" s="66">
        <f t="shared" si="5"/>
        <v>7</v>
      </c>
      <c r="P11" s="65"/>
      <c r="Q11" s="66"/>
      <c r="R11" s="65">
        <f>VLOOKUP($A11,'Return Data'!$B$7:$R$2843,16,0)</f>
        <v>10.1892</v>
      </c>
      <c r="S11" s="67">
        <f t="shared" si="7"/>
        <v>6</v>
      </c>
    </row>
    <row r="12" spans="1:20" x14ac:dyDescent="0.3">
      <c r="A12" s="63" t="s">
        <v>1665</v>
      </c>
      <c r="B12" s="64">
        <f>VLOOKUP($A12,'Return Data'!$B$7:$R$2843,3,0)</f>
        <v>44378</v>
      </c>
      <c r="C12" s="65">
        <f>VLOOKUP($A12,'Return Data'!$B$7:$R$2843,4,0)</f>
        <v>18.426600000000001</v>
      </c>
      <c r="D12" s="65">
        <f>VLOOKUP($A12,'Return Data'!$B$7:$R$2843,10,0)</f>
        <v>4.1662999999999997</v>
      </c>
      <c r="E12" s="66">
        <f t="shared" si="0"/>
        <v>10</v>
      </c>
      <c r="F12" s="65">
        <f>VLOOKUP($A12,'Return Data'!$B$7:$R$2843,11,0)</f>
        <v>7.3567</v>
      </c>
      <c r="G12" s="66">
        <f t="shared" si="1"/>
        <v>12</v>
      </c>
      <c r="H12" s="65">
        <f>VLOOKUP($A12,'Return Data'!$B$7:$R$2843,12,0)</f>
        <v>15.322699999999999</v>
      </c>
      <c r="I12" s="66">
        <f t="shared" si="2"/>
        <v>15</v>
      </c>
      <c r="J12" s="65">
        <f>VLOOKUP($A12,'Return Data'!$B$7:$R$2843,13,0)</f>
        <v>20.340900000000001</v>
      </c>
      <c r="K12" s="66">
        <f t="shared" si="3"/>
        <v>15</v>
      </c>
      <c r="L12" s="65">
        <f>VLOOKUP($A12,'Return Data'!$B$7:$R$2843,17,0)</f>
        <v>12.6121</v>
      </c>
      <c r="M12" s="66">
        <f t="shared" si="4"/>
        <v>3</v>
      </c>
      <c r="N12" s="65">
        <f>VLOOKUP($A12,'Return Data'!$B$7:$R$2843,14,0)</f>
        <v>10.769399999999999</v>
      </c>
      <c r="O12" s="66">
        <f t="shared" si="5"/>
        <v>3</v>
      </c>
      <c r="P12" s="65">
        <f>VLOOKUP($A12,'Return Data'!$B$7:$R$2843,15,0)</f>
        <v>10.338100000000001</v>
      </c>
      <c r="Q12" s="66">
        <f t="shared" si="6"/>
        <v>3</v>
      </c>
      <c r="R12" s="65">
        <f>VLOOKUP($A12,'Return Data'!$B$7:$R$2843,16,0)</f>
        <v>9.5210000000000008</v>
      </c>
      <c r="S12" s="67">
        <f t="shared" si="7"/>
        <v>10</v>
      </c>
    </row>
    <row r="13" spans="1:20" x14ac:dyDescent="0.3">
      <c r="A13" s="63" t="s">
        <v>1666</v>
      </c>
      <c r="B13" s="64">
        <f>VLOOKUP($A13,'Return Data'!$B$7:$R$2843,3,0)</f>
        <v>44378</v>
      </c>
      <c r="C13" s="65">
        <f>VLOOKUP($A13,'Return Data'!$B$7:$R$2843,4,0)</f>
        <v>12.7469</v>
      </c>
      <c r="D13" s="65">
        <f>VLOOKUP($A13,'Return Data'!$B$7:$R$2843,10,0)</f>
        <v>4.8955000000000002</v>
      </c>
      <c r="E13" s="66">
        <f t="shared" si="0"/>
        <v>7</v>
      </c>
      <c r="F13" s="65">
        <f>VLOOKUP($A13,'Return Data'!$B$7:$R$2843,11,0)</f>
        <v>8.3164999999999996</v>
      </c>
      <c r="G13" s="66">
        <f t="shared" si="1"/>
        <v>10</v>
      </c>
      <c r="H13" s="65">
        <f>VLOOKUP($A13,'Return Data'!$B$7:$R$2843,12,0)</f>
        <v>20.4834</v>
      </c>
      <c r="I13" s="66">
        <f t="shared" si="2"/>
        <v>5</v>
      </c>
      <c r="J13" s="65">
        <f>VLOOKUP($A13,'Return Data'!$B$7:$R$2843,13,0)</f>
        <v>25.380199999999999</v>
      </c>
      <c r="K13" s="66">
        <f t="shared" si="3"/>
        <v>9</v>
      </c>
      <c r="L13" s="65">
        <f>VLOOKUP($A13,'Return Data'!$B$7:$R$2843,17,0)</f>
        <v>10.2584</v>
      </c>
      <c r="M13" s="66">
        <f t="shared" si="4"/>
        <v>13</v>
      </c>
      <c r="N13" s="65"/>
      <c r="O13" s="66"/>
      <c r="P13" s="65"/>
      <c r="Q13" s="66"/>
      <c r="R13" s="65">
        <f>VLOOKUP($A13,'Return Data'!$B$7:$R$2843,16,0)</f>
        <v>8.9001999999999999</v>
      </c>
      <c r="S13" s="67">
        <f t="shared" si="7"/>
        <v>18</v>
      </c>
    </row>
    <row r="14" spans="1:20" x14ac:dyDescent="0.3">
      <c r="A14" s="63" t="s">
        <v>1667</v>
      </c>
      <c r="B14" s="64">
        <f>VLOOKUP($A14,'Return Data'!$B$7:$R$2843,3,0)</f>
        <v>44378</v>
      </c>
      <c r="C14" s="65">
        <f>VLOOKUP($A14,'Return Data'!$B$7:$R$2843,4,0)</f>
        <v>49.305999999999997</v>
      </c>
      <c r="D14" s="65">
        <f>VLOOKUP($A14,'Return Data'!$B$7:$R$2843,10,0)</f>
        <v>6.4028</v>
      </c>
      <c r="E14" s="66">
        <f t="shared" si="0"/>
        <v>1</v>
      </c>
      <c r="F14" s="65">
        <f>VLOOKUP($A14,'Return Data'!$B$7:$R$2843,11,0)</f>
        <v>12.074400000000001</v>
      </c>
      <c r="G14" s="66">
        <f t="shared" si="1"/>
        <v>1</v>
      </c>
      <c r="H14" s="65">
        <f>VLOOKUP($A14,'Return Data'!$B$7:$R$2843,12,0)</f>
        <v>24.898</v>
      </c>
      <c r="I14" s="66">
        <f t="shared" si="2"/>
        <v>1</v>
      </c>
      <c r="J14" s="65">
        <f>VLOOKUP($A14,'Return Data'!$B$7:$R$2843,13,0)</f>
        <v>29.167999999999999</v>
      </c>
      <c r="K14" s="66">
        <f t="shared" si="3"/>
        <v>4</v>
      </c>
      <c r="L14" s="65">
        <f>VLOOKUP($A14,'Return Data'!$B$7:$R$2843,17,0)</f>
        <v>11.263299999999999</v>
      </c>
      <c r="M14" s="66">
        <f t="shared" si="4"/>
        <v>9</v>
      </c>
      <c r="N14" s="65">
        <f>VLOOKUP($A14,'Return Data'!$B$7:$R$2843,14,0)</f>
        <v>10.5672</v>
      </c>
      <c r="O14" s="66">
        <f t="shared" si="5"/>
        <v>4</v>
      </c>
      <c r="P14" s="65">
        <f>VLOOKUP($A14,'Return Data'!$B$7:$R$2843,15,0)</f>
        <v>11.517099999999999</v>
      </c>
      <c r="Q14" s="66">
        <f t="shared" si="6"/>
        <v>1</v>
      </c>
      <c r="R14" s="65">
        <f>VLOOKUP($A14,'Return Data'!$B$7:$R$2843,16,0)</f>
        <v>10.5291</v>
      </c>
      <c r="S14" s="67">
        <f t="shared" si="7"/>
        <v>3</v>
      </c>
    </row>
    <row r="15" spans="1:20" x14ac:dyDescent="0.3">
      <c r="A15" s="63" t="s">
        <v>1668</v>
      </c>
      <c r="B15" s="64">
        <f>VLOOKUP($A15,'Return Data'!$B$7:$R$2843,3,0)</f>
        <v>44378</v>
      </c>
      <c r="C15" s="65">
        <f>VLOOKUP($A15,'Return Data'!$B$7:$R$2843,4,0)</f>
        <v>17.149999999999999</v>
      </c>
      <c r="D15" s="65">
        <f>VLOOKUP($A15,'Return Data'!$B$7:$R$2843,10,0)</f>
        <v>2.2050000000000001</v>
      </c>
      <c r="E15" s="66">
        <f t="shared" si="0"/>
        <v>22</v>
      </c>
      <c r="F15" s="65">
        <f>VLOOKUP($A15,'Return Data'!$B$7:$R$2843,11,0)</f>
        <v>6.1920000000000002</v>
      </c>
      <c r="G15" s="66">
        <f t="shared" si="1"/>
        <v>15</v>
      </c>
      <c r="H15" s="65">
        <f>VLOOKUP($A15,'Return Data'!$B$7:$R$2843,12,0)</f>
        <v>13.802300000000001</v>
      </c>
      <c r="I15" s="66">
        <f t="shared" si="2"/>
        <v>17</v>
      </c>
      <c r="J15" s="65">
        <f>VLOOKUP($A15,'Return Data'!$B$7:$R$2843,13,0)</f>
        <v>18.031700000000001</v>
      </c>
      <c r="K15" s="66">
        <f t="shared" si="3"/>
        <v>19</v>
      </c>
      <c r="L15" s="65">
        <f>VLOOKUP($A15,'Return Data'!$B$7:$R$2843,17,0)</f>
        <v>8.1479999999999997</v>
      </c>
      <c r="M15" s="66">
        <f t="shared" si="4"/>
        <v>18</v>
      </c>
      <c r="N15" s="65">
        <f>VLOOKUP($A15,'Return Data'!$B$7:$R$2843,14,0)</f>
        <v>8.8459000000000003</v>
      </c>
      <c r="O15" s="66">
        <f t="shared" si="5"/>
        <v>14</v>
      </c>
      <c r="P15" s="65">
        <f>VLOOKUP($A15,'Return Data'!$B$7:$R$2843,15,0)</f>
        <v>9.0071999999999992</v>
      </c>
      <c r="Q15" s="66">
        <f t="shared" si="6"/>
        <v>8</v>
      </c>
      <c r="R15" s="65">
        <f>VLOOKUP($A15,'Return Data'!$B$7:$R$2843,16,0)</f>
        <v>8.5495000000000001</v>
      </c>
      <c r="S15" s="67">
        <f t="shared" si="7"/>
        <v>19</v>
      </c>
    </row>
    <row r="16" spans="1:20" x14ac:dyDescent="0.3">
      <c r="A16" s="63" t="s">
        <v>1669</v>
      </c>
      <c r="B16" s="64">
        <f>VLOOKUP($A16,'Return Data'!$B$7:$R$2843,3,0)</f>
        <v>44378</v>
      </c>
      <c r="C16" s="65">
        <f>VLOOKUP($A16,'Return Data'!$B$7:$R$2843,4,0)</f>
        <v>21.662500000000001</v>
      </c>
      <c r="D16" s="65">
        <f>VLOOKUP($A16,'Return Data'!$B$7:$R$2843,10,0)</f>
        <v>2.5789</v>
      </c>
      <c r="E16" s="66">
        <f t="shared" si="0"/>
        <v>19</v>
      </c>
      <c r="F16" s="65">
        <f>VLOOKUP($A16,'Return Data'!$B$7:$R$2843,11,0)</f>
        <v>5.7925000000000004</v>
      </c>
      <c r="G16" s="66">
        <f t="shared" si="1"/>
        <v>18</v>
      </c>
      <c r="H16" s="65">
        <f>VLOOKUP($A16,'Return Data'!$B$7:$R$2843,12,0)</f>
        <v>15.9961</v>
      </c>
      <c r="I16" s="66">
        <f t="shared" si="2"/>
        <v>14</v>
      </c>
      <c r="J16" s="65">
        <f>VLOOKUP($A16,'Return Data'!$B$7:$R$2843,13,0)</f>
        <v>21.5349</v>
      </c>
      <c r="K16" s="66">
        <f t="shared" si="3"/>
        <v>13</v>
      </c>
      <c r="L16" s="65">
        <f>VLOOKUP($A16,'Return Data'!$B$7:$R$2843,17,0)</f>
        <v>10.728999999999999</v>
      </c>
      <c r="M16" s="66">
        <f t="shared" si="4"/>
        <v>12</v>
      </c>
      <c r="N16" s="65">
        <f>VLOOKUP($A16,'Return Data'!$B$7:$R$2843,14,0)</f>
        <v>9.2591000000000001</v>
      </c>
      <c r="O16" s="66">
        <f t="shared" si="5"/>
        <v>10</v>
      </c>
      <c r="P16" s="65">
        <f>VLOOKUP($A16,'Return Data'!$B$7:$R$2843,15,0)</f>
        <v>7.5670999999999999</v>
      </c>
      <c r="Q16" s="66">
        <f t="shared" si="6"/>
        <v>12</v>
      </c>
      <c r="R16" s="65">
        <f>VLOOKUP($A16,'Return Data'!$B$7:$R$2843,16,0)</f>
        <v>7.6585999999999999</v>
      </c>
      <c r="S16" s="67">
        <f t="shared" si="7"/>
        <v>22</v>
      </c>
    </row>
    <row r="17" spans="1:19" x14ac:dyDescent="0.3">
      <c r="A17" s="63" t="s">
        <v>1670</v>
      </c>
      <c r="B17" s="64">
        <f>VLOOKUP($A17,'Return Data'!$B$7:$R$2843,3,0)</f>
        <v>44378</v>
      </c>
      <c r="C17" s="65">
        <f>VLOOKUP($A17,'Return Data'!$B$7:$R$2843,4,0)</f>
        <v>25.4</v>
      </c>
      <c r="D17" s="65">
        <f>VLOOKUP($A17,'Return Data'!$B$7:$R$2843,10,0)</f>
        <v>3.2101000000000002</v>
      </c>
      <c r="E17" s="66">
        <f t="shared" si="0"/>
        <v>17</v>
      </c>
      <c r="F17" s="65">
        <f>VLOOKUP($A17,'Return Data'!$B$7:$R$2843,11,0)</f>
        <v>6.0986000000000002</v>
      </c>
      <c r="G17" s="66">
        <f t="shared" si="1"/>
        <v>16</v>
      </c>
      <c r="H17" s="65">
        <f>VLOOKUP($A17,'Return Data'!$B$7:$R$2843,12,0)</f>
        <v>12.7386</v>
      </c>
      <c r="I17" s="66">
        <f t="shared" si="2"/>
        <v>20</v>
      </c>
      <c r="J17" s="65">
        <f>VLOOKUP($A17,'Return Data'!$B$7:$R$2843,13,0)</f>
        <v>17.5382</v>
      </c>
      <c r="K17" s="66">
        <f t="shared" si="3"/>
        <v>20</v>
      </c>
      <c r="L17" s="65">
        <f>VLOOKUP($A17,'Return Data'!$B$7:$R$2843,17,0)</f>
        <v>9.0602</v>
      </c>
      <c r="M17" s="66">
        <f t="shared" si="4"/>
        <v>17</v>
      </c>
      <c r="N17" s="65">
        <f>VLOOKUP($A17,'Return Data'!$B$7:$R$2843,14,0)</f>
        <v>8.4350000000000005</v>
      </c>
      <c r="O17" s="66">
        <f t="shared" si="5"/>
        <v>15</v>
      </c>
      <c r="P17" s="65">
        <f>VLOOKUP($A17,'Return Data'!$B$7:$R$2843,15,0)</f>
        <v>7.5103</v>
      </c>
      <c r="Q17" s="66">
        <f t="shared" si="6"/>
        <v>13</v>
      </c>
      <c r="R17" s="65">
        <f>VLOOKUP($A17,'Return Data'!$B$7:$R$2843,16,0)</f>
        <v>7.7748999999999997</v>
      </c>
      <c r="S17" s="67">
        <f t="shared" si="7"/>
        <v>21</v>
      </c>
    </row>
    <row r="18" spans="1:19" x14ac:dyDescent="0.3">
      <c r="A18" s="63" t="s">
        <v>1671</v>
      </c>
      <c r="B18" s="64">
        <f>VLOOKUP($A18,'Return Data'!$B$7:$R$2843,3,0)</f>
        <v>44378</v>
      </c>
      <c r="C18" s="65">
        <f>VLOOKUP($A18,'Return Data'!$B$7:$R$2843,4,0)</f>
        <v>12.599600000000001</v>
      </c>
      <c r="D18" s="65">
        <f>VLOOKUP($A18,'Return Data'!$B$7:$R$2843,10,0)</f>
        <v>3.9117000000000002</v>
      </c>
      <c r="E18" s="66">
        <f t="shared" si="0"/>
        <v>13</v>
      </c>
      <c r="F18" s="65">
        <f>VLOOKUP($A18,'Return Data'!$B$7:$R$2843,11,0)</f>
        <v>6.3033000000000001</v>
      </c>
      <c r="G18" s="66">
        <f t="shared" si="1"/>
        <v>14</v>
      </c>
      <c r="H18" s="65">
        <f>VLOOKUP($A18,'Return Data'!$B$7:$R$2843,12,0)</f>
        <v>12.228899999999999</v>
      </c>
      <c r="I18" s="66">
        <f t="shared" si="2"/>
        <v>22</v>
      </c>
      <c r="J18" s="65">
        <f>VLOOKUP($A18,'Return Data'!$B$7:$R$2843,13,0)</f>
        <v>17.3005</v>
      </c>
      <c r="K18" s="66">
        <f t="shared" si="3"/>
        <v>22</v>
      </c>
      <c r="L18" s="65"/>
      <c r="M18" s="66"/>
      <c r="N18" s="65"/>
      <c r="O18" s="66"/>
      <c r="P18" s="65"/>
      <c r="Q18" s="66"/>
      <c r="R18" s="65">
        <f>VLOOKUP($A18,'Return Data'!$B$7:$R$2843,16,0)</f>
        <v>10.470700000000001</v>
      </c>
      <c r="S18" s="67">
        <f t="shared" si="7"/>
        <v>4</v>
      </c>
    </row>
    <row r="19" spans="1:19" x14ac:dyDescent="0.3">
      <c r="A19" s="63" t="s">
        <v>1672</v>
      </c>
      <c r="B19" s="64">
        <f>VLOOKUP($A19,'Return Data'!$B$7:$R$2843,3,0)</f>
        <v>44378</v>
      </c>
      <c r="C19" s="65">
        <f>VLOOKUP($A19,'Return Data'!$B$7:$R$2843,4,0)</f>
        <v>18.244399999999999</v>
      </c>
      <c r="D19" s="65">
        <f>VLOOKUP($A19,'Return Data'!$B$7:$R$2843,10,0)</f>
        <v>3.3349000000000002</v>
      </c>
      <c r="E19" s="66">
        <f t="shared" si="0"/>
        <v>16</v>
      </c>
      <c r="F19" s="65">
        <f>VLOOKUP($A19,'Return Data'!$B$7:$R$2843,11,0)</f>
        <v>5.6813000000000002</v>
      </c>
      <c r="G19" s="66">
        <f t="shared" si="1"/>
        <v>20</v>
      </c>
      <c r="H19" s="65">
        <f>VLOOKUP($A19,'Return Data'!$B$7:$R$2843,12,0)</f>
        <v>13.413600000000001</v>
      </c>
      <c r="I19" s="66">
        <f t="shared" si="2"/>
        <v>18</v>
      </c>
      <c r="J19" s="65">
        <f>VLOOKUP($A19,'Return Data'!$B$7:$R$2843,13,0)</f>
        <v>19.072500000000002</v>
      </c>
      <c r="K19" s="66">
        <f t="shared" si="3"/>
        <v>17</v>
      </c>
      <c r="L19" s="65">
        <f>VLOOKUP($A19,'Return Data'!$B$7:$R$2843,17,0)</f>
        <v>10.7728</v>
      </c>
      <c r="M19" s="66">
        <f t="shared" si="4"/>
        <v>11</v>
      </c>
      <c r="N19" s="65">
        <f>VLOOKUP($A19,'Return Data'!$B$7:$R$2843,14,0)</f>
        <v>9.4334000000000007</v>
      </c>
      <c r="O19" s="66">
        <f t="shared" si="5"/>
        <v>9</v>
      </c>
      <c r="P19" s="65">
        <f>VLOOKUP($A19,'Return Data'!$B$7:$R$2843,15,0)</f>
        <v>9.6999999999999993</v>
      </c>
      <c r="Q19" s="66">
        <f t="shared" si="6"/>
        <v>6</v>
      </c>
      <c r="R19" s="65">
        <f>VLOOKUP($A19,'Return Data'!$B$7:$R$2843,16,0)</f>
        <v>9.3591999999999995</v>
      </c>
      <c r="S19" s="67">
        <f t="shared" si="7"/>
        <v>12</v>
      </c>
    </row>
    <row r="20" spans="1:19" x14ac:dyDescent="0.3">
      <c r="A20" s="63" t="s">
        <v>1673</v>
      </c>
      <c r="B20" s="64">
        <f>VLOOKUP($A20,'Return Data'!$B$7:$R$2843,3,0)</f>
        <v>44378</v>
      </c>
      <c r="C20" s="65">
        <f>VLOOKUP($A20,'Return Data'!$B$7:$R$2843,4,0)</f>
        <v>23.268999999999998</v>
      </c>
      <c r="D20" s="65">
        <f>VLOOKUP($A20,'Return Data'!$B$7:$R$2843,10,0)</f>
        <v>5.1516000000000002</v>
      </c>
      <c r="E20" s="66">
        <f t="shared" si="0"/>
        <v>3</v>
      </c>
      <c r="F20" s="65">
        <f>VLOOKUP($A20,'Return Data'!$B$7:$R$2843,11,0)</f>
        <v>10.0345</v>
      </c>
      <c r="G20" s="66">
        <f t="shared" si="1"/>
        <v>3</v>
      </c>
      <c r="H20" s="65">
        <f>VLOOKUP($A20,'Return Data'!$B$7:$R$2843,12,0)</f>
        <v>20.8842</v>
      </c>
      <c r="I20" s="66">
        <f t="shared" si="2"/>
        <v>4</v>
      </c>
      <c r="J20" s="65">
        <f>VLOOKUP($A20,'Return Data'!$B$7:$R$2843,13,0)</f>
        <v>31.011800000000001</v>
      </c>
      <c r="K20" s="66">
        <f t="shared" si="3"/>
        <v>1</v>
      </c>
      <c r="L20" s="65">
        <f>VLOOKUP($A20,'Return Data'!$B$7:$R$2843,17,0)</f>
        <v>11.9703</v>
      </c>
      <c r="M20" s="66">
        <f t="shared" si="4"/>
        <v>5</v>
      </c>
      <c r="N20" s="65">
        <f>VLOOKUP($A20,'Return Data'!$B$7:$R$2843,14,0)</f>
        <v>9.0691000000000006</v>
      </c>
      <c r="O20" s="66">
        <f t="shared" si="5"/>
        <v>12</v>
      </c>
      <c r="P20" s="65">
        <f>VLOOKUP($A20,'Return Data'!$B$7:$R$2843,15,0)</f>
        <v>8.7377000000000002</v>
      </c>
      <c r="Q20" s="66">
        <f t="shared" si="6"/>
        <v>10</v>
      </c>
      <c r="R20" s="65">
        <f>VLOOKUP($A20,'Return Data'!$B$7:$R$2843,16,0)</f>
        <v>9.1219000000000001</v>
      </c>
      <c r="S20" s="67">
        <f t="shared" si="7"/>
        <v>15</v>
      </c>
    </row>
    <row r="21" spans="1:19" x14ac:dyDescent="0.3">
      <c r="A21" s="63" t="s">
        <v>1674</v>
      </c>
      <c r="B21" s="64">
        <f>VLOOKUP($A21,'Return Data'!$B$7:$R$2843,3,0)</f>
        <v>44378</v>
      </c>
      <c r="C21" s="65">
        <f>VLOOKUP($A21,'Return Data'!$B$7:$R$2843,4,0)</f>
        <v>15.883800000000001</v>
      </c>
      <c r="D21" s="65">
        <f>VLOOKUP($A21,'Return Data'!$B$7:$R$2843,10,0)</f>
        <v>4.9676</v>
      </c>
      <c r="E21" s="66">
        <f t="shared" si="0"/>
        <v>5</v>
      </c>
      <c r="F21" s="65">
        <f>VLOOKUP($A21,'Return Data'!$B$7:$R$2843,11,0)</f>
        <v>9.6660000000000004</v>
      </c>
      <c r="G21" s="66">
        <f t="shared" si="1"/>
        <v>6</v>
      </c>
      <c r="H21" s="65">
        <f>VLOOKUP($A21,'Return Data'!$B$7:$R$2843,12,0)</f>
        <v>23.316600000000001</v>
      </c>
      <c r="I21" s="66">
        <f t="shared" si="2"/>
        <v>2</v>
      </c>
      <c r="J21" s="65">
        <f>VLOOKUP($A21,'Return Data'!$B$7:$R$2843,13,0)</f>
        <v>30.800799999999999</v>
      </c>
      <c r="K21" s="66">
        <f t="shared" si="3"/>
        <v>2</v>
      </c>
      <c r="L21" s="65">
        <f>VLOOKUP($A21,'Return Data'!$B$7:$R$2843,17,0)</f>
        <v>14.769399999999999</v>
      </c>
      <c r="M21" s="66">
        <f t="shared" si="4"/>
        <v>1</v>
      </c>
      <c r="N21" s="65">
        <f>VLOOKUP($A21,'Return Data'!$B$7:$R$2843,14,0)</f>
        <v>12.8362</v>
      </c>
      <c r="O21" s="66">
        <f t="shared" si="5"/>
        <v>1</v>
      </c>
      <c r="P21" s="65"/>
      <c r="Q21" s="66"/>
      <c r="R21" s="65">
        <f>VLOOKUP($A21,'Return Data'!$B$7:$R$2843,16,0)</f>
        <v>11.0528</v>
      </c>
      <c r="S21" s="67">
        <f t="shared" si="7"/>
        <v>2</v>
      </c>
    </row>
    <row r="22" spans="1:19" x14ac:dyDescent="0.3">
      <c r="A22" s="63" t="s">
        <v>1675</v>
      </c>
      <c r="B22" s="64">
        <f>VLOOKUP($A22,'Return Data'!$B$7:$R$2843,3,0)</f>
        <v>44378</v>
      </c>
      <c r="C22" s="65">
        <f>VLOOKUP($A22,'Return Data'!$B$7:$R$2843,4,0)</f>
        <v>14.212999999999999</v>
      </c>
      <c r="D22" s="65">
        <f>VLOOKUP($A22,'Return Data'!$B$7:$R$2843,10,0)</f>
        <v>4.9085000000000001</v>
      </c>
      <c r="E22" s="66">
        <f t="shared" si="0"/>
        <v>6</v>
      </c>
      <c r="F22" s="65">
        <f>VLOOKUP($A22,'Return Data'!$B$7:$R$2843,11,0)</f>
        <v>9.6936</v>
      </c>
      <c r="G22" s="66">
        <f t="shared" si="1"/>
        <v>5</v>
      </c>
      <c r="H22" s="65">
        <f>VLOOKUP($A22,'Return Data'!$B$7:$R$2843,12,0)</f>
        <v>19.870100000000001</v>
      </c>
      <c r="I22" s="66">
        <f t="shared" si="2"/>
        <v>7</v>
      </c>
      <c r="J22" s="65">
        <f>VLOOKUP($A22,'Return Data'!$B$7:$R$2843,13,0)</f>
        <v>29.763500000000001</v>
      </c>
      <c r="K22" s="66">
        <f t="shared" si="3"/>
        <v>3</v>
      </c>
      <c r="L22" s="65"/>
      <c r="M22" s="66"/>
      <c r="N22" s="65"/>
      <c r="O22" s="66"/>
      <c r="P22" s="65"/>
      <c r="Q22" s="66"/>
      <c r="R22" s="65">
        <f>VLOOKUP($A22,'Return Data'!$B$7:$R$2843,16,0)</f>
        <v>14.8468</v>
      </c>
      <c r="S22" s="67">
        <f t="shared" si="7"/>
        <v>1</v>
      </c>
    </row>
    <row r="23" spans="1:19" x14ac:dyDescent="0.3">
      <c r="A23" s="63" t="s">
        <v>1676</v>
      </c>
      <c r="B23" s="64">
        <f>VLOOKUP($A23,'Return Data'!$B$7:$R$2843,3,0)</f>
        <v>44378</v>
      </c>
      <c r="C23" s="65">
        <f>VLOOKUP($A23,'Return Data'!$B$7:$R$2843,4,0)</f>
        <v>12.6892</v>
      </c>
      <c r="D23" s="65">
        <f>VLOOKUP($A23,'Return Data'!$B$7:$R$2843,10,0)</f>
        <v>4.2431000000000001</v>
      </c>
      <c r="E23" s="66">
        <f t="shared" si="0"/>
        <v>9</v>
      </c>
      <c r="F23" s="65">
        <f>VLOOKUP($A23,'Return Data'!$B$7:$R$2843,11,0)</f>
        <v>8.6599000000000004</v>
      </c>
      <c r="G23" s="66">
        <f t="shared" si="1"/>
        <v>8</v>
      </c>
      <c r="H23" s="65">
        <f>VLOOKUP($A23,'Return Data'!$B$7:$R$2843,12,0)</f>
        <v>18.752700000000001</v>
      </c>
      <c r="I23" s="66">
        <f t="shared" si="2"/>
        <v>11</v>
      </c>
      <c r="J23" s="65">
        <f>VLOOKUP($A23,'Return Data'!$B$7:$R$2843,13,0)</f>
        <v>21.486999999999998</v>
      </c>
      <c r="K23" s="66">
        <f t="shared" si="3"/>
        <v>14</v>
      </c>
      <c r="L23" s="65">
        <f>VLOOKUP($A23,'Return Data'!$B$7:$R$2843,17,0)</f>
        <v>-1.9535</v>
      </c>
      <c r="M23" s="66">
        <f t="shared" si="4"/>
        <v>19</v>
      </c>
      <c r="N23" s="65">
        <f>VLOOKUP($A23,'Return Data'!$B$7:$R$2843,14,0)</f>
        <v>-0.71199999999999997</v>
      </c>
      <c r="O23" s="66">
        <f t="shared" si="5"/>
        <v>16</v>
      </c>
      <c r="P23" s="65">
        <f>VLOOKUP($A23,'Return Data'!$B$7:$R$2843,15,0)</f>
        <v>3.5175999999999998</v>
      </c>
      <c r="Q23" s="66">
        <f t="shared" si="6"/>
        <v>14</v>
      </c>
      <c r="R23" s="65">
        <f>VLOOKUP($A23,'Return Data'!$B$7:$R$2843,16,0)</f>
        <v>3.9861</v>
      </c>
      <c r="S23" s="67">
        <f t="shared" si="7"/>
        <v>23</v>
      </c>
    </row>
    <row r="24" spans="1:19" x14ac:dyDescent="0.3">
      <c r="A24" s="63" t="s">
        <v>1677</v>
      </c>
      <c r="B24" s="64">
        <f>VLOOKUP($A24,'Return Data'!$B$7:$R$2843,3,0)</f>
        <v>44378</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44378</v>
      </c>
      <c r="C26" s="65">
        <f>VLOOKUP($A26,'Return Data'!$B$7:$R$2843,4,0)</f>
        <v>41.692100000000003</v>
      </c>
      <c r="D26" s="65">
        <f>VLOOKUP($A26,'Return Data'!$B$7:$R$2843,10,0)</f>
        <v>5.0720999999999998</v>
      </c>
      <c r="E26" s="66">
        <f t="shared" si="0"/>
        <v>4</v>
      </c>
      <c r="F26" s="65">
        <f>VLOOKUP($A26,'Return Data'!$B$7:$R$2843,11,0)</f>
        <v>8.4246999999999996</v>
      </c>
      <c r="G26" s="66">
        <f t="shared" si="1"/>
        <v>9</v>
      </c>
      <c r="H26" s="65">
        <f>VLOOKUP($A26,'Return Data'!$B$7:$R$2843,12,0)</f>
        <v>17.014700000000001</v>
      </c>
      <c r="I26" s="66">
        <f t="shared" si="2"/>
        <v>13</v>
      </c>
      <c r="J26" s="65">
        <f>VLOOKUP($A26,'Return Data'!$B$7:$R$2843,13,0)</f>
        <v>22.525400000000001</v>
      </c>
      <c r="K26" s="66">
        <f t="shared" si="3"/>
        <v>12</v>
      </c>
      <c r="L26" s="65">
        <f>VLOOKUP($A26,'Return Data'!$B$7:$R$2843,17,0)</f>
        <v>9.7108000000000008</v>
      </c>
      <c r="M26" s="66">
        <f t="shared" si="4"/>
        <v>15</v>
      </c>
      <c r="N26" s="65">
        <f>VLOOKUP($A26,'Return Data'!$B$7:$R$2843,14,0)</f>
        <v>9.2583000000000002</v>
      </c>
      <c r="O26" s="66">
        <f t="shared" si="5"/>
        <v>11</v>
      </c>
      <c r="P26" s="65">
        <f>VLOOKUP($A26,'Return Data'!$B$7:$R$2843,15,0)</f>
        <v>8.8938000000000006</v>
      </c>
      <c r="Q26" s="66">
        <f t="shared" si="6"/>
        <v>9</v>
      </c>
      <c r="R26" s="65">
        <f>VLOOKUP($A26,'Return Data'!$B$7:$R$2843,16,0)</f>
        <v>9.7509999999999994</v>
      </c>
      <c r="S26" s="67">
        <f t="shared" si="7"/>
        <v>8</v>
      </c>
    </row>
    <row r="27" spans="1:19" x14ac:dyDescent="0.3">
      <c r="A27" s="63" t="s">
        <v>1680</v>
      </c>
      <c r="B27" s="64">
        <f>VLOOKUP($A27,'Return Data'!$B$7:$R$2843,3,0)</f>
        <v>44378</v>
      </c>
      <c r="C27" s="65">
        <f>VLOOKUP($A27,'Return Data'!$B$7:$R$2843,4,0)</f>
        <v>50.526899999999998</v>
      </c>
      <c r="D27" s="65">
        <f>VLOOKUP($A27,'Return Data'!$B$7:$R$2843,10,0)</f>
        <v>5.8403</v>
      </c>
      <c r="E27" s="66">
        <f t="shared" si="0"/>
        <v>2</v>
      </c>
      <c r="F27" s="65">
        <f>VLOOKUP($A27,'Return Data'!$B$7:$R$2843,11,0)</f>
        <v>10.3193</v>
      </c>
      <c r="G27" s="66">
        <f t="shared" si="1"/>
        <v>2</v>
      </c>
      <c r="H27" s="65">
        <f>VLOOKUP($A27,'Return Data'!$B$7:$R$2843,12,0)</f>
        <v>21.743400000000001</v>
      </c>
      <c r="I27" s="66">
        <f t="shared" si="2"/>
        <v>3</v>
      </c>
      <c r="J27" s="65">
        <f>VLOOKUP($A27,'Return Data'!$B$7:$R$2843,13,0)</f>
        <v>28.7362</v>
      </c>
      <c r="K27" s="66">
        <f t="shared" si="3"/>
        <v>5</v>
      </c>
      <c r="L27" s="65">
        <f>VLOOKUP($A27,'Return Data'!$B$7:$R$2843,17,0)</f>
        <v>14.4803</v>
      </c>
      <c r="M27" s="66">
        <f t="shared" si="4"/>
        <v>2</v>
      </c>
      <c r="N27" s="65">
        <f>VLOOKUP($A27,'Return Data'!$B$7:$R$2843,14,0)</f>
        <v>11.5695</v>
      </c>
      <c r="O27" s="66">
        <f t="shared" si="5"/>
        <v>2</v>
      </c>
      <c r="P27" s="65">
        <f>VLOOKUP($A27,'Return Data'!$B$7:$R$2843,15,0)</f>
        <v>10.7544</v>
      </c>
      <c r="Q27" s="66">
        <f t="shared" si="6"/>
        <v>2</v>
      </c>
      <c r="R27" s="65">
        <f>VLOOKUP($A27,'Return Data'!$B$7:$R$2843,16,0)</f>
        <v>9.0448000000000004</v>
      </c>
      <c r="S27" s="67">
        <f t="shared" si="7"/>
        <v>16</v>
      </c>
    </row>
    <row r="28" spans="1:19" x14ac:dyDescent="0.3">
      <c r="A28" s="63" t="s">
        <v>1681</v>
      </c>
      <c r="B28" s="64">
        <f>VLOOKUP($A28,'Return Data'!$B$7:$R$2843,3,0)</f>
        <v>44378</v>
      </c>
      <c r="C28" s="65">
        <f>VLOOKUP($A28,'Return Data'!$B$7:$R$2843,4,0)</f>
        <v>17.747399999999999</v>
      </c>
      <c r="D28" s="65">
        <f>VLOOKUP($A28,'Return Data'!$B$7:$R$2843,10,0)</f>
        <v>4.141</v>
      </c>
      <c r="E28" s="66">
        <f t="shared" si="0"/>
        <v>11</v>
      </c>
      <c r="F28" s="65">
        <f>VLOOKUP($A28,'Return Data'!$B$7:$R$2843,11,0)</f>
        <v>7.2686999999999999</v>
      </c>
      <c r="G28" s="66">
        <f t="shared" si="1"/>
        <v>13</v>
      </c>
      <c r="H28" s="65">
        <f>VLOOKUP($A28,'Return Data'!$B$7:$R$2843,12,0)</f>
        <v>19.957799999999999</v>
      </c>
      <c r="I28" s="66">
        <f t="shared" si="2"/>
        <v>6</v>
      </c>
      <c r="J28" s="65">
        <f>VLOOKUP($A28,'Return Data'!$B$7:$R$2843,13,0)</f>
        <v>26.5854</v>
      </c>
      <c r="K28" s="66">
        <f t="shared" si="3"/>
        <v>7</v>
      </c>
      <c r="L28" s="65">
        <f>VLOOKUP($A28,'Return Data'!$B$7:$R$2843,17,0)</f>
        <v>12.5245</v>
      </c>
      <c r="M28" s="66">
        <f t="shared" si="4"/>
        <v>4</v>
      </c>
      <c r="N28" s="65">
        <f>VLOOKUP($A28,'Return Data'!$B$7:$R$2843,14,0)</f>
        <v>10.526</v>
      </c>
      <c r="O28" s="66">
        <f t="shared" si="5"/>
        <v>5</v>
      </c>
      <c r="P28" s="65">
        <f>VLOOKUP($A28,'Return Data'!$B$7:$R$2843,15,0)</f>
        <v>9.8413000000000004</v>
      </c>
      <c r="Q28" s="66">
        <f t="shared" si="6"/>
        <v>5</v>
      </c>
      <c r="R28" s="65">
        <f>VLOOKUP($A28,'Return Data'!$B$7:$R$2843,16,0)</f>
        <v>9.8582000000000001</v>
      </c>
      <c r="S28" s="67">
        <f t="shared" si="7"/>
        <v>7</v>
      </c>
    </row>
    <row r="29" spans="1:19" x14ac:dyDescent="0.3">
      <c r="A29" s="63" t="s">
        <v>1682</v>
      </c>
      <c r="B29" s="64">
        <f>VLOOKUP($A29,'Return Data'!$B$7:$R$2843,3,0)</f>
        <v>44378</v>
      </c>
      <c r="C29" s="65">
        <f>VLOOKUP($A29,'Return Data'!$B$7:$R$2843,4,0)</f>
        <v>12.6326</v>
      </c>
      <c r="D29" s="65">
        <f>VLOOKUP($A29,'Return Data'!$B$7:$R$2843,10,0)</f>
        <v>2.6255999999999999</v>
      </c>
      <c r="E29" s="66">
        <f t="shared" si="0"/>
        <v>18</v>
      </c>
      <c r="F29" s="65">
        <f>VLOOKUP($A29,'Return Data'!$B$7:$R$2843,11,0)</f>
        <v>5.2260999999999997</v>
      </c>
      <c r="G29" s="66">
        <f t="shared" si="1"/>
        <v>21</v>
      </c>
      <c r="H29" s="65">
        <f>VLOOKUP($A29,'Return Data'!$B$7:$R$2843,12,0)</f>
        <v>13.2928</v>
      </c>
      <c r="I29" s="66">
        <f t="shared" si="2"/>
        <v>19</v>
      </c>
      <c r="J29" s="65">
        <f>VLOOKUP($A29,'Return Data'!$B$7:$R$2843,13,0)</f>
        <v>18.105799999999999</v>
      </c>
      <c r="K29" s="66">
        <f t="shared" si="3"/>
        <v>18</v>
      </c>
      <c r="L29" s="65"/>
      <c r="M29" s="66"/>
      <c r="N29" s="65"/>
      <c r="O29" s="66"/>
      <c r="P29" s="65"/>
      <c r="Q29" s="66"/>
      <c r="R29" s="65">
        <f>VLOOKUP($A29,'Return Data'!$B$7:$R$2843,16,0)</f>
        <v>9.5305999999999997</v>
      </c>
      <c r="S29" s="67">
        <f t="shared" si="7"/>
        <v>9</v>
      </c>
    </row>
    <row r="30" spans="1:19" x14ac:dyDescent="0.3">
      <c r="A30" s="63" t="s">
        <v>1683</v>
      </c>
      <c r="B30" s="64">
        <f>VLOOKUP($A30,'Return Data'!$B$7:$R$2843,3,0)</f>
        <v>44378</v>
      </c>
      <c r="C30" s="65">
        <f>VLOOKUP($A30,'Return Data'!$B$7:$R$2843,4,0)</f>
        <v>42.579000000000001</v>
      </c>
      <c r="D30" s="65">
        <f>VLOOKUP($A30,'Return Data'!$B$7:$R$2843,10,0)</f>
        <v>2.4011</v>
      </c>
      <c r="E30" s="66">
        <f t="shared" si="0"/>
        <v>21</v>
      </c>
      <c r="F30" s="65">
        <f>VLOOKUP($A30,'Return Data'!$B$7:$R$2843,11,0)</f>
        <v>5.7496</v>
      </c>
      <c r="G30" s="66">
        <f t="shared" si="1"/>
        <v>19</v>
      </c>
      <c r="H30" s="65">
        <f>VLOOKUP($A30,'Return Data'!$B$7:$R$2843,12,0)</f>
        <v>14.6477</v>
      </c>
      <c r="I30" s="66">
        <f t="shared" si="2"/>
        <v>16</v>
      </c>
      <c r="J30" s="65">
        <f>VLOOKUP($A30,'Return Data'!$B$7:$R$2843,13,0)</f>
        <v>19.818000000000001</v>
      </c>
      <c r="K30" s="66">
        <f t="shared" si="3"/>
        <v>16</v>
      </c>
      <c r="L30" s="65">
        <f>VLOOKUP($A30,'Return Data'!$B$7:$R$2843,17,0)</f>
        <v>9.4161999999999999</v>
      </c>
      <c r="M30" s="66">
        <f t="shared" si="4"/>
        <v>16</v>
      </c>
      <c r="N30" s="65">
        <f>VLOOKUP($A30,'Return Data'!$B$7:$R$2843,14,0)</f>
        <v>8.9519000000000002</v>
      </c>
      <c r="O30" s="66">
        <f t="shared" si="5"/>
        <v>13</v>
      </c>
      <c r="P30" s="65">
        <f>VLOOKUP($A30,'Return Data'!$B$7:$R$2843,15,0)</f>
        <v>8.1395</v>
      </c>
      <c r="Q30" s="66">
        <f t="shared" si="6"/>
        <v>11</v>
      </c>
      <c r="R30" s="65">
        <f>VLOOKUP($A30,'Return Data'!$B$7:$R$2843,16,0)</f>
        <v>8.3138000000000005</v>
      </c>
      <c r="S30" s="67">
        <f t="shared" si="7"/>
        <v>20</v>
      </c>
    </row>
    <row r="31" spans="1:19" x14ac:dyDescent="0.3">
      <c r="A31" s="63" t="s">
        <v>1684</v>
      </c>
      <c r="B31" s="64">
        <f>VLOOKUP($A31,'Return Data'!$B$7:$R$2843,3,0)</f>
        <v>44378</v>
      </c>
      <c r="C31" s="65">
        <f>VLOOKUP($A31,'Return Data'!$B$7:$R$2843,4,0)</f>
        <v>12.94</v>
      </c>
      <c r="D31" s="65">
        <f>VLOOKUP($A31,'Return Data'!$B$7:$R$2843,10,0)</f>
        <v>2.4544999999999999</v>
      </c>
      <c r="E31" s="66">
        <f t="shared" si="0"/>
        <v>20</v>
      </c>
      <c r="F31" s="65">
        <f>VLOOKUP($A31,'Return Data'!$B$7:$R$2843,11,0)</f>
        <v>4.3548</v>
      </c>
      <c r="G31" s="66">
        <f t="shared" si="1"/>
        <v>22</v>
      </c>
      <c r="H31" s="65">
        <f>VLOOKUP($A31,'Return Data'!$B$7:$R$2843,12,0)</f>
        <v>12.6197</v>
      </c>
      <c r="I31" s="66">
        <f t="shared" si="2"/>
        <v>21</v>
      </c>
      <c r="J31" s="65">
        <f>VLOOKUP($A31,'Return Data'!$B$7:$R$2843,13,0)</f>
        <v>17.422899999999998</v>
      </c>
      <c r="K31" s="66">
        <f t="shared" si="3"/>
        <v>21</v>
      </c>
      <c r="L31" s="65">
        <f>VLOOKUP($A31,'Return Data'!$B$7:$R$2843,17,0)</f>
        <v>9.9047000000000001</v>
      </c>
      <c r="M31" s="66">
        <f t="shared" si="4"/>
        <v>14</v>
      </c>
      <c r="N31" s="65"/>
      <c r="O31" s="66"/>
      <c r="P31" s="65"/>
      <c r="Q31" s="66"/>
      <c r="R31" s="65">
        <f>VLOOKUP($A31,'Return Data'!$B$7:$R$2843,16,0)</f>
        <v>9.3081999999999994</v>
      </c>
      <c r="S31" s="67">
        <f t="shared" si="7"/>
        <v>13</v>
      </c>
    </row>
    <row r="32" spans="1:19" x14ac:dyDescent="0.3">
      <c r="A32" s="63" t="s">
        <v>1685</v>
      </c>
      <c r="B32" s="64">
        <f>VLOOKUP($A32,'Return Data'!$B$7:$R$2843,3,0)</f>
        <v>44378</v>
      </c>
      <c r="C32" s="65">
        <f>VLOOKUP($A32,'Return Data'!$B$7:$R$2843,4,0)</f>
        <v>12.766999999999999</v>
      </c>
      <c r="D32" s="65">
        <f>VLOOKUP($A32,'Return Data'!$B$7:$R$2843,10,0)</f>
        <v>3.9125000000000001</v>
      </c>
      <c r="E32" s="66">
        <f t="shared" si="0"/>
        <v>12</v>
      </c>
      <c r="F32" s="65">
        <f>VLOOKUP($A32,'Return Data'!$B$7:$R$2843,11,0)</f>
        <v>8.8526000000000007</v>
      </c>
      <c r="G32" s="66">
        <f t="shared" si="1"/>
        <v>7</v>
      </c>
      <c r="H32" s="65">
        <f>VLOOKUP($A32,'Return Data'!$B$7:$R$2843,12,0)</f>
        <v>19.707100000000001</v>
      </c>
      <c r="I32" s="66">
        <f t="shared" si="2"/>
        <v>8</v>
      </c>
      <c r="J32" s="65">
        <f>VLOOKUP($A32,'Return Data'!$B$7:$R$2843,13,0)</f>
        <v>24.303899999999999</v>
      </c>
      <c r="K32" s="66">
        <f t="shared" si="3"/>
        <v>10</v>
      </c>
      <c r="L32" s="65">
        <f>VLOOKUP($A32,'Return Data'!$B$7:$R$2843,17,0)</f>
        <v>10.8933</v>
      </c>
      <c r="M32" s="66">
        <f t="shared" si="4"/>
        <v>10</v>
      </c>
      <c r="N32" s="65"/>
      <c r="O32" s="66"/>
      <c r="P32" s="65"/>
      <c r="Q32" s="66"/>
      <c r="R32" s="65">
        <f>VLOOKUP($A32,'Return Data'!$B$7:$R$2843,16,0)</f>
        <v>8.9875000000000007</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3.9083956521739127</v>
      </c>
      <c r="E34" s="74"/>
      <c r="F34" s="75">
        <f>AVERAGE(F8:F32)</f>
        <v>7.4926956521739125</v>
      </c>
      <c r="G34" s="74"/>
      <c r="H34" s="75">
        <f>AVERAGE(H8:H32)</f>
        <v>17.141452173913045</v>
      </c>
      <c r="I34" s="74"/>
      <c r="J34" s="75">
        <f>AVERAGE(J8:J32)</f>
        <v>22.949891304347826</v>
      </c>
      <c r="K34" s="74"/>
      <c r="L34" s="75">
        <f>AVERAGE(L8:L32)</f>
        <v>10.506473684210526</v>
      </c>
      <c r="M34" s="74"/>
      <c r="N34" s="75">
        <f>AVERAGE(N8:N32)</f>
        <v>9.2832687500000013</v>
      </c>
      <c r="O34" s="74"/>
      <c r="P34" s="75">
        <f>AVERAGE(P8:P32)</f>
        <v>8.9620071428571428</v>
      </c>
      <c r="Q34" s="74"/>
      <c r="R34" s="75">
        <f>AVERAGE(R8:R32)</f>
        <v>9.3799869565217406</v>
      </c>
      <c r="S34" s="76"/>
    </row>
    <row r="35" spans="1:19" x14ac:dyDescent="0.3">
      <c r="A35" s="73" t="s">
        <v>28</v>
      </c>
      <c r="B35" s="74"/>
      <c r="C35" s="74"/>
      <c r="D35" s="75">
        <f>MIN(D8:D32)</f>
        <v>1.7662</v>
      </c>
      <c r="E35" s="74"/>
      <c r="F35" s="75">
        <f>MIN(F8:F32)</f>
        <v>2.8037000000000001</v>
      </c>
      <c r="G35" s="74"/>
      <c r="H35" s="75">
        <f>MIN(H8:H32)</f>
        <v>7.3647</v>
      </c>
      <c r="I35" s="74"/>
      <c r="J35" s="75">
        <f>MIN(J8:J32)</f>
        <v>12.3491</v>
      </c>
      <c r="K35" s="74"/>
      <c r="L35" s="75">
        <f>MIN(L8:L32)</f>
        <v>-1.9535</v>
      </c>
      <c r="M35" s="74"/>
      <c r="N35" s="75">
        <f>MIN(N8:N32)</f>
        <v>-0.71199999999999997</v>
      </c>
      <c r="O35" s="74"/>
      <c r="P35" s="75">
        <f>MIN(P8:P32)</f>
        <v>3.5175999999999998</v>
      </c>
      <c r="Q35" s="74"/>
      <c r="R35" s="75">
        <f>MIN(R8:R32)</f>
        <v>3.9861</v>
      </c>
      <c r="S35" s="76"/>
    </row>
    <row r="36" spans="1:19" ht="15" thickBot="1" x14ac:dyDescent="0.35">
      <c r="A36" s="77" t="s">
        <v>29</v>
      </c>
      <c r="B36" s="78"/>
      <c r="C36" s="78"/>
      <c r="D36" s="79">
        <f>MAX(D8:D32)</f>
        <v>6.4028</v>
      </c>
      <c r="E36" s="78"/>
      <c r="F36" s="79">
        <f>MAX(F8:F32)</f>
        <v>12.074400000000001</v>
      </c>
      <c r="G36" s="78"/>
      <c r="H36" s="79">
        <f>MAX(H8:H32)</f>
        <v>24.898</v>
      </c>
      <c r="I36" s="78"/>
      <c r="J36" s="79">
        <f>MAX(J8:J32)</f>
        <v>31.011800000000001</v>
      </c>
      <c r="K36" s="78"/>
      <c r="L36" s="79">
        <f>MAX(L8:L32)</f>
        <v>14.769399999999999</v>
      </c>
      <c r="M36" s="78"/>
      <c r="N36" s="79">
        <f>MAX(N8:N32)</f>
        <v>12.8362</v>
      </c>
      <c r="O36" s="78"/>
      <c r="P36" s="79">
        <f>MAX(P8:P32)</f>
        <v>11.517099999999999</v>
      </c>
      <c r="Q36" s="78"/>
      <c r="R36" s="79">
        <f>MAX(R8:R32)</f>
        <v>14.8468</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44378</v>
      </c>
      <c r="C8" s="65">
        <f>VLOOKUP($A8,'Return Data'!$B$7:$R$2843,4,0)</f>
        <v>16.690000000000001</v>
      </c>
      <c r="D8" s="65">
        <f>VLOOKUP($A8,'Return Data'!$B$7:$R$2843,10,0)</f>
        <v>3.2158000000000002</v>
      </c>
      <c r="E8" s="66">
        <f>RANK(D8,D$8:D$32,0)</f>
        <v>15</v>
      </c>
      <c r="F8" s="65">
        <f>VLOOKUP($A8,'Return Data'!$B$7:$R$2843,11,0)</f>
        <v>7.1245000000000003</v>
      </c>
      <c r="G8" s="66">
        <f>RANK(F8,F$8:F$32,0)</f>
        <v>11</v>
      </c>
      <c r="H8" s="65">
        <f>VLOOKUP($A8,'Return Data'!$B$7:$R$2843,12,0)</f>
        <v>17.8672</v>
      </c>
      <c r="I8" s="66">
        <f>RANK(H8,H$8:H$32,0)</f>
        <v>10</v>
      </c>
      <c r="J8" s="65">
        <f>VLOOKUP($A8,'Return Data'!$B$7:$R$2843,13,0)</f>
        <v>24.459399999999999</v>
      </c>
      <c r="K8" s="66">
        <f>RANK(J8,J$8:J$32,0)</f>
        <v>8</v>
      </c>
      <c r="L8" s="65">
        <f>VLOOKUP($A8,'Return Data'!$B$7:$R$2843,17,0)</f>
        <v>10.7638</v>
      </c>
      <c r="M8" s="66">
        <f>RANK(L8,L$8:L$32,0)</f>
        <v>6</v>
      </c>
      <c r="N8" s="65">
        <f>VLOOKUP($A8,'Return Data'!$B$7:$R$2843,14,0)</f>
        <v>8.6051000000000002</v>
      </c>
      <c r="O8" s="66">
        <f>RANK(N8,N$8:N$32,0)</f>
        <v>7</v>
      </c>
      <c r="P8" s="65">
        <f>VLOOKUP($A8,'Return Data'!$B$7:$R$2843,15,0)</f>
        <v>8.5335000000000001</v>
      </c>
      <c r="Q8" s="66">
        <f>RANK(P8,P$8:P$32,0)</f>
        <v>7</v>
      </c>
      <c r="R8" s="65">
        <f>VLOOKUP($A8,'Return Data'!$B$7:$R$2843,16,0)</f>
        <v>8.0770999999999997</v>
      </c>
      <c r="S8" s="67">
        <f>RANK(R8,R$8:R$32,0)</f>
        <v>14</v>
      </c>
    </row>
    <row r="9" spans="1:20" x14ac:dyDescent="0.3">
      <c r="A9" s="63" t="s">
        <v>1687</v>
      </c>
      <c r="B9" s="64">
        <f>VLOOKUP($A9,'Return Data'!$B$7:$R$2843,3,0)</f>
        <v>44378</v>
      </c>
      <c r="C9" s="65">
        <f>VLOOKUP($A9,'Return Data'!$B$7:$R$2843,4,0)</f>
        <v>15.8</v>
      </c>
      <c r="D9" s="65">
        <f>VLOOKUP($A9,'Return Data'!$B$7:$R$2843,10,0)</f>
        <v>3.3355000000000001</v>
      </c>
      <c r="E9" s="66">
        <f t="shared" ref="E9:E32" si="0">RANK(D9,D$8:D$32,0)</f>
        <v>14</v>
      </c>
      <c r="F9" s="65">
        <f>VLOOKUP($A9,'Return Data'!$B$7:$R$2843,11,0)</f>
        <v>5.2632000000000003</v>
      </c>
      <c r="G9" s="66">
        <f t="shared" ref="G9:G32" si="1">RANK(F9,F$8:F$32,0)</f>
        <v>18</v>
      </c>
      <c r="H9" s="65">
        <f>VLOOKUP($A9,'Return Data'!$B$7:$R$2843,12,0)</f>
        <v>17.210699999999999</v>
      </c>
      <c r="I9" s="66">
        <f t="shared" ref="I9:I32" si="2">RANK(H9,H$8:H$32,0)</f>
        <v>12</v>
      </c>
      <c r="J9" s="65">
        <f>VLOOKUP($A9,'Return Data'!$B$7:$R$2843,13,0)</f>
        <v>22.480599999999999</v>
      </c>
      <c r="K9" s="66">
        <f t="shared" ref="K9:K32" si="3">RANK(J9,J$8:J$32,0)</f>
        <v>11</v>
      </c>
      <c r="L9" s="65">
        <f>VLOOKUP($A9,'Return Data'!$B$7:$R$2843,17,0)</f>
        <v>10.145200000000001</v>
      </c>
      <c r="M9" s="66">
        <f t="shared" ref="M9:M32" si="4">RANK(L9,L$8:L$32,0)</f>
        <v>8</v>
      </c>
      <c r="N9" s="65">
        <f>VLOOKUP($A9,'Return Data'!$B$7:$R$2843,14,0)</f>
        <v>8.9164999999999992</v>
      </c>
      <c r="O9" s="66">
        <f t="shared" ref="O9:O30" si="5">RANK(N9,N$8:N$32,0)</f>
        <v>6</v>
      </c>
      <c r="P9" s="65">
        <f>VLOOKUP($A9,'Return Data'!$B$7:$R$2843,15,0)</f>
        <v>8.9502000000000006</v>
      </c>
      <c r="Q9" s="66">
        <f t="shared" ref="Q9:Q30" si="6">RANK(P9,P$8:P$32,0)</f>
        <v>4</v>
      </c>
      <c r="R9" s="65">
        <f>VLOOKUP($A9,'Return Data'!$B$7:$R$2843,16,0)</f>
        <v>8.0829000000000004</v>
      </c>
      <c r="S9" s="67">
        <f t="shared" ref="S9:S32" si="7">RANK(R9,R$8:R$32,0)</f>
        <v>13</v>
      </c>
    </row>
    <row r="10" spans="1:20" x14ac:dyDescent="0.3">
      <c r="A10" s="63" t="s">
        <v>1688</v>
      </c>
      <c r="B10" s="64">
        <f>VLOOKUP($A10,'Return Data'!$B$7:$R$2843,3,0)</f>
        <v>44378</v>
      </c>
      <c r="C10" s="65">
        <f>VLOOKUP($A10,'Return Data'!$B$7:$R$2843,4,0)</f>
        <v>11.86</v>
      </c>
      <c r="D10" s="65">
        <f>VLOOKUP($A10,'Return Data'!$B$7:$R$2843,10,0)</f>
        <v>1.5410999999999999</v>
      </c>
      <c r="E10" s="66">
        <f t="shared" si="0"/>
        <v>23</v>
      </c>
      <c r="F10" s="65">
        <f>VLOOKUP($A10,'Return Data'!$B$7:$R$2843,11,0)</f>
        <v>2.3296000000000001</v>
      </c>
      <c r="G10" s="66">
        <f t="shared" si="1"/>
        <v>23</v>
      </c>
      <c r="H10" s="65">
        <f>VLOOKUP($A10,'Return Data'!$B$7:$R$2843,12,0)</f>
        <v>6.5587999999999997</v>
      </c>
      <c r="I10" s="66">
        <f t="shared" si="2"/>
        <v>23</v>
      </c>
      <c r="J10" s="65">
        <f>VLOOKUP($A10,'Return Data'!$B$7:$R$2843,13,0)</f>
        <v>11.257</v>
      </c>
      <c r="K10" s="66">
        <f t="shared" si="3"/>
        <v>23</v>
      </c>
      <c r="L10" s="65"/>
      <c r="M10" s="66"/>
      <c r="N10" s="65"/>
      <c r="O10" s="66"/>
      <c r="P10" s="65"/>
      <c r="Q10" s="66"/>
      <c r="R10" s="65">
        <f>VLOOKUP($A10,'Return Data'!$B$7:$R$2843,16,0)</f>
        <v>9.2062000000000008</v>
      </c>
      <c r="S10" s="67">
        <f t="shared" si="7"/>
        <v>3</v>
      </c>
    </row>
    <row r="11" spans="1:20" x14ac:dyDescent="0.3">
      <c r="A11" s="63" t="s">
        <v>1689</v>
      </c>
      <c r="B11" s="64">
        <f>VLOOKUP($A11,'Return Data'!$B$7:$R$2843,3,0)</f>
        <v>44378</v>
      </c>
      <c r="C11" s="65">
        <f>VLOOKUP($A11,'Return Data'!$B$7:$R$2843,4,0)</f>
        <v>15.432</v>
      </c>
      <c r="D11" s="65">
        <f>VLOOKUP($A11,'Return Data'!$B$7:$R$2843,10,0)</f>
        <v>4.0944000000000003</v>
      </c>
      <c r="E11" s="66">
        <f t="shared" si="0"/>
        <v>8</v>
      </c>
      <c r="F11" s="65">
        <f>VLOOKUP($A11,'Return Data'!$B$7:$R$2843,11,0)</f>
        <v>8.9677000000000007</v>
      </c>
      <c r="G11" s="66">
        <f t="shared" si="1"/>
        <v>5</v>
      </c>
      <c r="H11" s="65">
        <f>VLOOKUP($A11,'Return Data'!$B$7:$R$2843,12,0)</f>
        <v>17.532399999999999</v>
      </c>
      <c r="I11" s="66">
        <f t="shared" si="2"/>
        <v>11</v>
      </c>
      <c r="J11" s="65">
        <f>VLOOKUP($A11,'Return Data'!$B$7:$R$2843,13,0)</f>
        <v>24.6829</v>
      </c>
      <c r="K11" s="66">
        <f t="shared" si="3"/>
        <v>7</v>
      </c>
      <c r="L11" s="65">
        <f>VLOOKUP($A11,'Return Data'!$B$7:$R$2843,17,0)</f>
        <v>9.9026999999999994</v>
      </c>
      <c r="M11" s="66">
        <f t="shared" si="4"/>
        <v>10</v>
      </c>
      <c r="N11" s="65">
        <f>VLOOKUP($A11,'Return Data'!$B$7:$R$2843,14,0)</f>
        <v>8.1548999999999996</v>
      </c>
      <c r="O11" s="66">
        <f t="shared" si="5"/>
        <v>10</v>
      </c>
      <c r="P11" s="65"/>
      <c r="Q11" s="66"/>
      <c r="R11" s="65">
        <f>VLOOKUP($A11,'Return Data'!$B$7:$R$2843,16,0)</f>
        <v>8.5928000000000004</v>
      </c>
      <c r="S11" s="67">
        <f t="shared" si="7"/>
        <v>7</v>
      </c>
    </row>
    <row r="12" spans="1:20" x14ac:dyDescent="0.3">
      <c r="A12" s="63" t="s">
        <v>1690</v>
      </c>
      <c r="B12" s="64">
        <f>VLOOKUP($A12,'Return Data'!$B$7:$R$2843,3,0)</f>
        <v>44378</v>
      </c>
      <c r="C12" s="65">
        <f>VLOOKUP($A12,'Return Data'!$B$7:$R$2843,4,0)</f>
        <v>17.508700000000001</v>
      </c>
      <c r="D12" s="65">
        <f>VLOOKUP($A12,'Return Data'!$B$7:$R$2843,10,0)</f>
        <v>3.8660000000000001</v>
      </c>
      <c r="E12" s="66">
        <f t="shared" si="0"/>
        <v>11</v>
      </c>
      <c r="F12" s="65">
        <f>VLOOKUP($A12,'Return Data'!$B$7:$R$2843,11,0)</f>
        <v>6.7884000000000002</v>
      </c>
      <c r="G12" s="66">
        <f t="shared" si="1"/>
        <v>13</v>
      </c>
      <c r="H12" s="65">
        <f>VLOOKUP($A12,'Return Data'!$B$7:$R$2843,12,0)</f>
        <v>14.4217</v>
      </c>
      <c r="I12" s="66">
        <f t="shared" si="2"/>
        <v>15</v>
      </c>
      <c r="J12" s="65">
        <f>VLOOKUP($A12,'Return Data'!$B$7:$R$2843,13,0)</f>
        <v>19.101099999999999</v>
      </c>
      <c r="K12" s="66">
        <f t="shared" si="3"/>
        <v>15</v>
      </c>
      <c r="L12" s="65">
        <f>VLOOKUP($A12,'Return Data'!$B$7:$R$2843,17,0)</f>
        <v>11.478199999999999</v>
      </c>
      <c r="M12" s="66">
        <f t="shared" si="4"/>
        <v>4</v>
      </c>
      <c r="N12" s="65">
        <f>VLOOKUP($A12,'Return Data'!$B$7:$R$2843,14,0)</f>
        <v>9.6144999999999996</v>
      </c>
      <c r="O12" s="66">
        <f t="shared" si="5"/>
        <v>3</v>
      </c>
      <c r="P12" s="65">
        <f>VLOOKUP($A12,'Return Data'!$B$7:$R$2843,15,0)</f>
        <v>9.3735999999999997</v>
      </c>
      <c r="Q12" s="66">
        <f t="shared" si="6"/>
        <v>3</v>
      </c>
      <c r="R12" s="65">
        <f>VLOOKUP($A12,'Return Data'!$B$7:$R$2843,16,0)</f>
        <v>8.6914999999999996</v>
      </c>
      <c r="S12" s="67">
        <f t="shared" si="7"/>
        <v>5</v>
      </c>
    </row>
    <row r="13" spans="1:20" x14ac:dyDescent="0.3">
      <c r="A13" s="63" t="s">
        <v>1691</v>
      </c>
      <c r="B13" s="64">
        <f>VLOOKUP($A13,'Return Data'!$B$7:$R$2843,3,0)</f>
        <v>44378</v>
      </c>
      <c r="C13" s="65">
        <f>VLOOKUP($A13,'Return Data'!$B$7:$R$2843,4,0)</f>
        <v>12.163500000000001</v>
      </c>
      <c r="D13" s="65">
        <f>VLOOKUP($A13,'Return Data'!$B$7:$R$2843,10,0)</f>
        <v>4.5557999999999996</v>
      </c>
      <c r="E13" s="66">
        <f t="shared" si="0"/>
        <v>6</v>
      </c>
      <c r="F13" s="65">
        <f>VLOOKUP($A13,'Return Data'!$B$7:$R$2843,11,0)</f>
        <v>7.5949</v>
      </c>
      <c r="G13" s="66">
        <f t="shared" si="1"/>
        <v>10</v>
      </c>
      <c r="H13" s="65">
        <f>VLOOKUP($A13,'Return Data'!$B$7:$R$2843,12,0)</f>
        <v>19.2956</v>
      </c>
      <c r="I13" s="66">
        <f t="shared" si="2"/>
        <v>6</v>
      </c>
      <c r="J13" s="65">
        <f>VLOOKUP($A13,'Return Data'!$B$7:$R$2843,13,0)</f>
        <v>23.768799999999999</v>
      </c>
      <c r="K13" s="66">
        <f t="shared" si="3"/>
        <v>9</v>
      </c>
      <c r="L13" s="65">
        <f>VLOOKUP($A13,'Return Data'!$B$7:$R$2843,17,0)</f>
        <v>8.5280000000000005</v>
      </c>
      <c r="M13" s="66">
        <f t="shared" si="4"/>
        <v>14</v>
      </c>
      <c r="N13" s="65"/>
      <c r="O13" s="66"/>
      <c r="P13" s="65"/>
      <c r="Q13" s="66"/>
      <c r="R13" s="65">
        <f>VLOOKUP($A13,'Return Data'!$B$7:$R$2843,16,0)</f>
        <v>7.1226000000000003</v>
      </c>
      <c r="S13" s="67">
        <f t="shared" si="7"/>
        <v>20</v>
      </c>
    </row>
    <row r="14" spans="1:20" x14ac:dyDescent="0.3">
      <c r="A14" s="63" t="s">
        <v>1692</v>
      </c>
      <c r="B14" s="64">
        <f>VLOOKUP($A14,'Return Data'!$B$7:$R$2843,3,0)</f>
        <v>44378</v>
      </c>
      <c r="C14" s="65">
        <f>VLOOKUP($A14,'Return Data'!$B$7:$R$2843,4,0)</f>
        <v>45.706000000000003</v>
      </c>
      <c r="D14" s="65">
        <f>VLOOKUP($A14,'Return Data'!$B$7:$R$2843,10,0)</f>
        <v>6.1942000000000004</v>
      </c>
      <c r="E14" s="66">
        <f t="shared" si="0"/>
        <v>1</v>
      </c>
      <c r="F14" s="65">
        <f>VLOOKUP($A14,'Return Data'!$B$7:$R$2843,11,0)</f>
        <v>11.6387</v>
      </c>
      <c r="G14" s="66">
        <f t="shared" si="1"/>
        <v>1</v>
      </c>
      <c r="H14" s="65">
        <f>VLOOKUP($A14,'Return Data'!$B$7:$R$2843,12,0)</f>
        <v>24.167300000000001</v>
      </c>
      <c r="I14" s="66">
        <f t="shared" si="2"/>
        <v>1</v>
      </c>
      <c r="J14" s="65">
        <f>VLOOKUP($A14,'Return Data'!$B$7:$R$2843,13,0)</f>
        <v>28.164400000000001</v>
      </c>
      <c r="K14" s="66">
        <f t="shared" si="3"/>
        <v>4</v>
      </c>
      <c r="L14" s="65">
        <f>VLOOKUP($A14,'Return Data'!$B$7:$R$2843,17,0)</f>
        <v>10.4414</v>
      </c>
      <c r="M14" s="66">
        <f t="shared" si="4"/>
        <v>7</v>
      </c>
      <c r="N14" s="65">
        <f>VLOOKUP($A14,'Return Data'!$B$7:$R$2843,14,0)</f>
        <v>9.5755999999999997</v>
      </c>
      <c r="O14" s="66">
        <f t="shared" si="5"/>
        <v>5</v>
      </c>
      <c r="P14" s="65">
        <f>VLOOKUP($A14,'Return Data'!$B$7:$R$2843,15,0)</f>
        <v>10.234299999999999</v>
      </c>
      <c r="Q14" s="66">
        <f t="shared" si="6"/>
        <v>1</v>
      </c>
      <c r="R14" s="65">
        <f>VLOOKUP($A14,'Return Data'!$B$7:$R$2843,16,0)</f>
        <v>9.4687999999999999</v>
      </c>
      <c r="S14" s="67">
        <f t="shared" si="7"/>
        <v>2</v>
      </c>
    </row>
    <row r="15" spans="1:20" x14ac:dyDescent="0.3">
      <c r="A15" s="63" t="s">
        <v>1693</v>
      </c>
      <c r="B15" s="64">
        <f>VLOOKUP($A15,'Return Data'!$B$7:$R$2843,3,0)</f>
        <v>44378</v>
      </c>
      <c r="C15" s="65">
        <f>VLOOKUP($A15,'Return Data'!$B$7:$R$2843,4,0)</f>
        <v>16.309999999999999</v>
      </c>
      <c r="D15" s="65">
        <f>VLOOKUP($A15,'Return Data'!$B$7:$R$2843,10,0)</f>
        <v>2.0651000000000002</v>
      </c>
      <c r="E15" s="66">
        <f t="shared" si="0"/>
        <v>22</v>
      </c>
      <c r="F15" s="65">
        <f>VLOOKUP($A15,'Return Data'!$B$7:$R$2843,11,0)</f>
        <v>5.8403999999999998</v>
      </c>
      <c r="G15" s="66">
        <f t="shared" si="1"/>
        <v>14</v>
      </c>
      <c r="H15" s="65">
        <f>VLOOKUP($A15,'Return Data'!$B$7:$R$2843,12,0)</f>
        <v>13.2639</v>
      </c>
      <c r="I15" s="66">
        <f t="shared" si="2"/>
        <v>17</v>
      </c>
      <c r="J15" s="65">
        <f>VLOOKUP($A15,'Return Data'!$B$7:$R$2843,13,0)</f>
        <v>17.338100000000001</v>
      </c>
      <c r="K15" s="66">
        <f t="shared" si="3"/>
        <v>18</v>
      </c>
      <c r="L15" s="65">
        <f>VLOOKUP($A15,'Return Data'!$B$7:$R$2843,17,0)</f>
        <v>7.4649000000000001</v>
      </c>
      <c r="M15" s="66">
        <f t="shared" si="4"/>
        <v>18</v>
      </c>
      <c r="N15" s="65">
        <f>VLOOKUP($A15,'Return Data'!$B$7:$R$2843,14,0)</f>
        <v>8.1647999999999996</v>
      </c>
      <c r="O15" s="66">
        <f t="shared" si="5"/>
        <v>9</v>
      </c>
      <c r="P15" s="65">
        <f>VLOOKUP($A15,'Return Data'!$B$7:$R$2843,15,0)</f>
        <v>8.2112999999999996</v>
      </c>
      <c r="Q15" s="66">
        <f t="shared" si="6"/>
        <v>8</v>
      </c>
      <c r="R15" s="65">
        <f>VLOOKUP($A15,'Return Data'!$B$7:$R$2843,16,0)</f>
        <v>7.7236000000000002</v>
      </c>
      <c r="S15" s="67">
        <f t="shared" si="7"/>
        <v>18</v>
      </c>
    </row>
    <row r="16" spans="1:20" x14ac:dyDescent="0.3">
      <c r="A16" s="63" t="s">
        <v>1694</v>
      </c>
      <c r="B16" s="64">
        <f>VLOOKUP($A16,'Return Data'!$B$7:$R$2843,3,0)</f>
        <v>44378</v>
      </c>
      <c r="C16" s="65">
        <f>VLOOKUP($A16,'Return Data'!$B$7:$R$2843,4,0)</f>
        <v>19.982700000000001</v>
      </c>
      <c r="D16" s="65">
        <f>VLOOKUP($A16,'Return Data'!$B$7:$R$2843,10,0)</f>
        <v>2.3552</v>
      </c>
      <c r="E16" s="66">
        <f t="shared" si="0"/>
        <v>18</v>
      </c>
      <c r="F16" s="65">
        <f>VLOOKUP($A16,'Return Data'!$B$7:$R$2843,11,0)</f>
        <v>5.3101000000000003</v>
      </c>
      <c r="G16" s="66">
        <f t="shared" si="1"/>
        <v>17</v>
      </c>
      <c r="H16" s="65">
        <f>VLOOKUP($A16,'Return Data'!$B$7:$R$2843,12,0)</f>
        <v>15.194000000000001</v>
      </c>
      <c r="I16" s="66">
        <f t="shared" si="2"/>
        <v>14</v>
      </c>
      <c r="J16" s="65">
        <f>VLOOKUP($A16,'Return Data'!$B$7:$R$2843,13,0)</f>
        <v>20.3552</v>
      </c>
      <c r="K16" s="66">
        <f t="shared" si="3"/>
        <v>14</v>
      </c>
      <c r="L16" s="65">
        <f>VLOOKUP($A16,'Return Data'!$B$7:$R$2843,17,0)</f>
        <v>9.7113999999999994</v>
      </c>
      <c r="M16" s="66">
        <f t="shared" si="4"/>
        <v>12</v>
      </c>
      <c r="N16" s="65">
        <f>VLOOKUP($A16,'Return Data'!$B$7:$R$2843,14,0)</f>
        <v>7.8935000000000004</v>
      </c>
      <c r="O16" s="66">
        <f t="shared" si="5"/>
        <v>13</v>
      </c>
      <c r="P16" s="65">
        <f>VLOOKUP($A16,'Return Data'!$B$7:$R$2843,15,0)</f>
        <v>6.1946000000000003</v>
      </c>
      <c r="Q16" s="66">
        <f t="shared" si="6"/>
        <v>13</v>
      </c>
      <c r="R16" s="65">
        <f>VLOOKUP($A16,'Return Data'!$B$7:$R$2843,16,0)</f>
        <v>6.9340999999999999</v>
      </c>
      <c r="S16" s="67">
        <f t="shared" si="7"/>
        <v>21</v>
      </c>
    </row>
    <row r="17" spans="1:19" x14ac:dyDescent="0.3">
      <c r="A17" s="63" t="s">
        <v>1695</v>
      </c>
      <c r="B17" s="64">
        <f>VLOOKUP($A17,'Return Data'!$B$7:$R$2843,3,0)</f>
        <v>44378</v>
      </c>
      <c r="C17" s="65">
        <f>VLOOKUP($A17,'Return Data'!$B$7:$R$2843,4,0)</f>
        <v>23.82</v>
      </c>
      <c r="D17" s="65">
        <f>VLOOKUP($A17,'Return Data'!$B$7:$R$2843,10,0)</f>
        <v>2.9386000000000001</v>
      </c>
      <c r="E17" s="66">
        <f t="shared" si="0"/>
        <v>17</v>
      </c>
      <c r="F17" s="65">
        <f>VLOOKUP($A17,'Return Data'!$B$7:$R$2843,11,0)</f>
        <v>5.4916</v>
      </c>
      <c r="G17" s="66">
        <f t="shared" si="1"/>
        <v>15</v>
      </c>
      <c r="H17" s="65">
        <f>VLOOKUP($A17,'Return Data'!$B$7:$R$2843,12,0)</f>
        <v>11.831</v>
      </c>
      <c r="I17" s="66">
        <f t="shared" si="2"/>
        <v>21</v>
      </c>
      <c r="J17" s="65">
        <f>VLOOKUP($A17,'Return Data'!$B$7:$R$2843,13,0)</f>
        <v>16.308599999999998</v>
      </c>
      <c r="K17" s="66">
        <f t="shared" si="3"/>
        <v>20</v>
      </c>
      <c r="L17" s="65">
        <f>VLOOKUP($A17,'Return Data'!$B$7:$R$2843,17,0)</f>
        <v>7.9405999999999999</v>
      </c>
      <c r="M17" s="66">
        <f t="shared" si="4"/>
        <v>17</v>
      </c>
      <c r="N17" s="65">
        <f>VLOOKUP($A17,'Return Data'!$B$7:$R$2843,14,0)</f>
        <v>7.2823000000000002</v>
      </c>
      <c r="O17" s="66">
        <f t="shared" si="5"/>
        <v>15</v>
      </c>
      <c r="P17" s="65">
        <f>VLOOKUP($A17,'Return Data'!$B$7:$R$2843,15,0)</f>
        <v>6.4783999999999997</v>
      </c>
      <c r="Q17" s="66">
        <f t="shared" si="6"/>
        <v>12</v>
      </c>
      <c r="R17" s="65">
        <f>VLOOKUP($A17,'Return Data'!$B$7:$R$2843,16,0)</f>
        <v>6.867</v>
      </c>
      <c r="S17" s="67">
        <f t="shared" si="7"/>
        <v>22</v>
      </c>
    </row>
    <row r="18" spans="1:19" x14ac:dyDescent="0.3">
      <c r="A18" s="63" t="s">
        <v>1696</v>
      </c>
      <c r="B18" s="64">
        <f>VLOOKUP($A18,'Return Data'!$B$7:$R$2843,3,0)</f>
        <v>44378</v>
      </c>
      <c r="C18" s="65">
        <f>VLOOKUP($A18,'Return Data'!$B$7:$R$2843,4,0)</f>
        <v>12.087300000000001</v>
      </c>
      <c r="D18" s="65">
        <f>VLOOKUP($A18,'Return Data'!$B$7:$R$2843,10,0)</f>
        <v>3.4729999999999999</v>
      </c>
      <c r="E18" s="66">
        <f t="shared" si="0"/>
        <v>13</v>
      </c>
      <c r="F18" s="65">
        <f>VLOOKUP($A18,'Return Data'!$B$7:$R$2843,11,0)</f>
        <v>5.3983999999999996</v>
      </c>
      <c r="G18" s="66">
        <f t="shared" si="1"/>
        <v>16</v>
      </c>
      <c r="H18" s="65">
        <f>VLOOKUP($A18,'Return Data'!$B$7:$R$2843,12,0)</f>
        <v>10.7951</v>
      </c>
      <c r="I18" s="66">
        <f t="shared" si="2"/>
        <v>22</v>
      </c>
      <c r="J18" s="65">
        <f>VLOOKUP($A18,'Return Data'!$B$7:$R$2843,13,0)</f>
        <v>15.303800000000001</v>
      </c>
      <c r="K18" s="66">
        <f t="shared" si="3"/>
        <v>22</v>
      </c>
      <c r="L18" s="65"/>
      <c r="M18" s="66"/>
      <c r="N18" s="65"/>
      <c r="O18" s="66"/>
      <c r="P18" s="65"/>
      <c r="Q18" s="66"/>
      <c r="R18" s="65">
        <f>VLOOKUP($A18,'Return Data'!$B$7:$R$2843,16,0)</f>
        <v>8.5122</v>
      </c>
      <c r="S18" s="67">
        <f t="shared" si="7"/>
        <v>9</v>
      </c>
    </row>
    <row r="19" spans="1:19" x14ac:dyDescent="0.3">
      <c r="A19" s="63" t="s">
        <v>1697</v>
      </c>
      <c r="B19" s="64">
        <f>VLOOKUP($A19,'Return Data'!$B$7:$R$2843,3,0)</f>
        <v>44378</v>
      </c>
      <c r="C19" s="65">
        <f>VLOOKUP($A19,'Return Data'!$B$7:$R$2843,4,0)</f>
        <v>17.338200000000001</v>
      </c>
      <c r="D19" s="65">
        <f>VLOOKUP($A19,'Return Data'!$B$7:$R$2843,10,0)</f>
        <v>3.0893999999999999</v>
      </c>
      <c r="E19" s="66">
        <f t="shared" si="0"/>
        <v>16</v>
      </c>
      <c r="F19" s="65">
        <f>VLOOKUP($A19,'Return Data'!$B$7:$R$2843,11,0)</f>
        <v>5.1806999999999999</v>
      </c>
      <c r="G19" s="66">
        <f t="shared" si="1"/>
        <v>20</v>
      </c>
      <c r="H19" s="65">
        <f>VLOOKUP($A19,'Return Data'!$B$7:$R$2843,12,0)</f>
        <v>12.603300000000001</v>
      </c>
      <c r="I19" s="66">
        <f t="shared" si="2"/>
        <v>18</v>
      </c>
      <c r="J19" s="65">
        <f>VLOOKUP($A19,'Return Data'!$B$7:$R$2843,13,0)</f>
        <v>17.9389</v>
      </c>
      <c r="K19" s="66">
        <f t="shared" si="3"/>
        <v>17</v>
      </c>
      <c r="L19" s="65">
        <f>VLOOKUP($A19,'Return Data'!$B$7:$R$2843,17,0)</f>
        <v>9.7479999999999993</v>
      </c>
      <c r="M19" s="66">
        <f t="shared" si="4"/>
        <v>11</v>
      </c>
      <c r="N19" s="65">
        <f>VLOOKUP($A19,'Return Data'!$B$7:$R$2843,14,0)</f>
        <v>8.5128000000000004</v>
      </c>
      <c r="O19" s="66">
        <f t="shared" si="5"/>
        <v>8</v>
      </c>
      <c r="P19" s="65">
        <f>VLOOKUP($A19,'Return Data'!$B$7:$R$2843,15,0)</f>
        <v>8.8308</v>
      </c>
      <c r="Q19" s="66">
        <f t="shared" si="6"/>
        <v>5</v>
      </c>
      <c r="R19" s="65">
        <f>VLOOKUP($A19,'Return Data'!$B$7:$R$2843,16,0)</f>
        <v>8.5333000000000006</v>
      </c>
      <c r="S19" s="67">
        <f t="shared" si="7"/>
        <v>8</v>
      </c>
    </row>
    <row r="20" spans="1:19" x14ac:dyDescent="0.3">
      <c r="A20" s="63" t="s">
        <v>1698</v>
      </c>
      <c r="B20" s="64">
        <f>VLOOKUP($A20,'Return Data'!$B$7:$R$2843,3,0)</f>
        <v>44378</v>
      </c>
      <c r="C20" s="65">
        <f>VLOOKUP($A20,'Return Data'!$B$7:$R$2843,4,0)</f>
        <v>21.745000000000001</v>
      </c>
      <c r="D20" s="65">
        <f>VLOOKUP($A20,'Return Data'!$B$7:$R$2843,10,0)</f>
        <v>4.9165000000000001</v>
      </c>
      <c r="E20" s="66">
        <f t="shared" si="0"/>
        <v>3</v>
      </c>
      <c r="F20" s="65">
        <f>VLOOKUP($A20,'Return Data'!$B$7:$R$2843,11,0)</f>
        <v>9.5797000000000008</v>
      </c>
      <c r="G20" s="66">
        <f t="shared" si="1"/>
        <v>2</v>
      </c>
      <c r="H20" s="65">
        <f>VLOOKUP($A20,'Return Data'!$B$7:$R$2843,12,0)</f>
        <v>20.131499999999999</v>
      </c>
      <c r="I20" s="66">
        <f t="shared" si="2"/>
        <v>4</v>
      </c>
      <c r="J20" s="65">
        <f>VLOOKUP($A20,'Return Data'!$B$7:$R$2843,13,0)</f>
        <v>29.898399999999999</v>
      </c>
      <c r="K20" s="66">
        <f t="shared" si="3"/>
        <v>1</v>
      </c>
      <c r="L20" s="65">
        <f>VLOOKUP($A20,'Return Data'!$B$7:$R$2843,17,0)</f>
        <v>10.970700000000001</v>
      </c>
      <c r="M20" s="66">
        <f t="shared" si="4"/>
        <v>5</v>
      </c>
      <c r="N20" s="65">
        <f>VLOOKUP($A20,'Return Data'!$B$7:$R$2843,14,0)</f>
        <v>8.1062999999999992</v>
      </c>
      <c r="O20" s="66">
        <f t="shared" si="5"/>
        <v>11</v>
      </c>
      <c r="P20" s="65">
        <f>VLOOKUP($A20,'Return Data'!$B$7:$R$2843,15,0)</f>
        <v>7.8361000000000001</v>
      </c>
      <c r="Q20" s="66">
        <f t="shared" si="6"/>
        <v>9</v>
      </c>
      <c r="R20" s="65">
        <f>VLOOKUP($A20,'Return Data'!$B$7:$R$2843,16,0)</f>
        <v>8.3291000000000004</v>
      </c>
      <c r="S20" s="67">
        <f t="shared" si="7"/>
        <v>12</v>
      </c>
    </row>
    <row r="21" spans="1:19" x14ac:dyDescent="0.3">
      <c r="A21" s="63" t="s">
        <v>1699</v>
      </c>
      <c r="B21" s="64">
        <f>VLOOKUP($A21,'Return Data'!$B$7:$R$2843,3,0)</f>
        <v>44378</v>
      </c>
      <c r="C21" s="65">
        <f>VLOOKUP($A21,'Return Data'!$B$7:$R$2843,4,0)</f>
        <v>14.6035</v>
      </c>
      <c r="D21" s="65">
        <f>VLOOKUP($A21,'Return Data'!$B$7:$R$2843,10,0)</f>
        <v>4.5092999999999996</v>
      </c>
      <c r="E21" s="66">
        <f t="shared" si="0"/>
        <v>7</v>
      </c>
      <c r="F21" s="65">
        <f>VLOOKUP($A21,'Return Data'!$B$7:$R$2843,11,0)</f>
        <v>8.7556999999999992</v>
      </c>
      <c r="G21" s="66">
        <f t="shared" si="1"/>
        <v>6</v>
      </c>
      <c r="H21" s="65">
        <f>VLOOKUP($A21,'Return Data'!$B$7:$R$2843,12,0)</f>
        <v>21.810500000000001</v>
      </c>
      <c r="I21" s="66">
        <f t="shared" si="2"/>
        <v>2</v>
      </c>
      <c r="J21" s="65">
        <f>VLOOKUP($A21,'Return Data'!$B$7:$R$2843,13,0)</f>
        <v>28.6584</v>
      </c>
      <c r="K21" s="66">
        <f t="shared" si="3"/>
        <v>2</v>
      </c>
      <c r="L21" s="65">
        <f>VLOOKUP($A21,'Return Data'!$B$7:$R$2843,17,0)</f>
        <v>12.917899999999999</v>
      </c>
      <c r="M21" s="66">
        <f t="shared" si="4"/>
        <v>2</v>
      </c>
      <c r="N21" s="65">
        <f>VLOOKUP($A21,'Return Data'!$B$7:$R$2843,14,0)</f>
        <v>10.9199</v>
      </c>
      <c r="O21" s="66">
        <f t="shared" si="5"/>
        <v>1</v>
      </c>
      <c r="P21" s="65"/>
      <c r="Q21" s="66"/>
      <c r="R21" s="65">
        <f>VLOOKUP($A21,'Return Data'!$B$7:$R$2843,16,0)</f>
        <v>8.9583999999999993</v>
      </c>
      <c r="S21" s="67">
        <f t="shared" si="7"/>
        <v>4</v>
      </c>
    </row>
    <row r="22" spans="1:19" x14ac:dyDescent="0.3">
      <c r="A22" s="63" t="s">
        <v>1700</v>
      </c>
      <c r="B22" s="64">
        <f>VLOOKUP($A22,'Return Data'!$B$7:$R$2843,3,0)</f>
        <v>44378</v>
      </c>
      <c r="C22" s="65">
        <f>VLOOKUP($A22,'Return Data'!$B$7:$R$2843,4,0)</f>
        <v>13.821</v>
      </c>
      <c r="D22" s="65">
        <f>VLOOKUP($A22,'Return Data'!$B$7:$R$2843,10,0)</f>
        <v>4.649</v>
      </c>
      <c r="E22" s="66">
        <f t="shared" si="0"/>
        <v>5</v>
      </c>
      <c r="F22" s="65">
        <f>VLOOKUP($A22,'Return Data'!$B$7:$R$2843,11,0)</f>
        <v>9.1448</v>
      </c>
      <c r="G22" s="66">
        <f t="shared" si="1"/>
        <v>4</v>
      </c>
      <c r="H22" s="65">
        <f>VLOOKUP($A22,'Return Data'!$B$7:$R$2843,12,0)</f>
        <v>18.951699999999999</v>
      </c>
      <c r="I22" s="66">
        <f t="shared" si="2"/>
        <v>8</v>
      </c>
      <c r="J22" s="65">
        <f>VLOOKUP($A22,'Return Data'!$B$7:$R$2843,13,0)</f>
        <v>28.436</v>
      </c>
      <c r="K22" s="66">
        <f t="shared" si="3"/>
        <v>3</v>
      </c>
      <c r="L22" s="65"/>
      <c r="M22" s="66"/>
      <c r="N22" s="65"/>
      <c r="O22" s="66"/>
      <c r="P22" s="65"/>
      <c r="Q22" s="66"/>
      <c r="R22" s="65">
        <f>VLOOKUP($A22,'Return Data'!$B$7:$R$2843,16,0)</f>
        <v>13.5891</v>
      </c>
      <c r="S22" s="67">
        <f t="shared" si="7"/>
        <v>1</v>
      </c>
    </row>
    <row r="23" spans="1:19" x14ac:dyDescent="0.3">
      <c r="A23" s="63" t="s">
        <v>1701</v>
      </c>
      <c r="B23" s="64">
        <f>VLOOKUP($A23,'Return Data'!$B$7:$R$2843,3,0)</f>
        <v>44378</v>
      </c>
      <c r="C23" s="65">
        <f>VLOOKUP($A23,'Return Data'!$B$7:$R$2843,4,0)</f>
        <v>11.9451</v>
      </c>
      <c r="D23" s="65">
        <f>VLOOKUP($A23,'Return Data'!$B$7:$R$2843,10,0)</f>
        <v>4.0315000000000003</v>
      </c>
      <c r="E23" s="66">
        <f t="shared" si="0"/>
        <v>9</v>
      </c>
      <c r="F23" s="65">
        <f>VLOOKUP($A23,'Return Data'!$B$7:$R$2843,11,0)</f>
        <v>8.2228999999999992</v>
      </c>
      <c r="G23" s="66">
        <f t="shared" si="1"/>
        <v>8</v>
      </c>
      <c r="H23" s="65">
        <f>VLOOKUP($A23,'Return Data'!$B$7:$R$2843,12,0)</f>
        <v>18.0334</v>
      </c>
      <c r="I23" s="66">
        <f t="shared" si="2"/>
        <v>9</v>
      </c>
      <c r="J23" s="65">
        <f>VLOOKUP($A23,'Return Data'!$B$7:$R$2843,13,0)</f>
        <v>20.504200000000001</v>
      </c>
      <c r="K23" s="66">
        <f t="shared" si="3"/>
        <v>13</v>
      </c>
      <c r="L23" s="65">
        <f>VLOOKUP($A23,'Return Data'!$B$7:$R$2843,17,0)</f>
        <v>-2.7320000000000002</v>
      </c>
      <c r="M23" s="66">
        <f t="shared" si="4"/>
        <v>19</v>
      </c>
      <c r="N23" s="65">
        <f>VLOOKUP($A23,'Return Data'!$B$7:$R$2843,14,0)</f>
        <v>-1.5347999999999999</v>
      </c>
      <c r="O23" s="66">
        <f t="shared" si="5"/>
        <v>16</v>
      </c>
      <c r="P23" s="65">
        <f>VLOOKUP($A23,'Return Data'!$B$7:$R$2843,15,0)</f>
        <v>2.5152000000000001</v>
      </c>
      <c r="Q23" s="66">
        <f t="shared" si="6"/>
        <v>14</v>
      </c>
      <c r="R23" s="65">
        <f>VLOOKUP($A23,'Return Data'!$B$7:$R$2843,16,0)</f>
        <v>2.9599000000000002</v>
      </c>
      <c r="S23" s="67">
        <f t="shared" si="7"/>
        <v>23</v>
      </c>
    </row>
    <row r="24" spans="1:19" x14ac:dyDescent="0.3">
      <c r="A24" s="63" t="s">
        <v>1702</v>
      </c>
      <c r="B24" s="64">
        <f>VLOOKUP($A24,'Return Data'!$B$7:$R$2843,3,0)</f>
        <v>44378</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44378</v>
      </c>
      <c r="C26" s="65">
        <f>VLOOKUP($A26,'Return Data'!$B$7:$R$2843,4,0)</f>
        <v>38.075499999999998</v>
      </c>
      <c r="D26" s="65">
        <f>VLOOKUP($A26,'Return Data'!$B$7:$R$2843,10,0)</f>
        <v>4.6890000000000001</v>
      </c>
      <c r="E26" s="66">
        <f t="shared" si="0"/>
        <v>4</v>
      </c>
      <c r="F26" s="65">
        <f>VLOOKUP($A26,'Return Data'!$B$7:$R$2843,11,0)</f>
        <v>7.6445999999999996</v>
      </c>
      <c r="G26" s="66">
        <f t="shared" si="1"/>
        <v>9</v>
      </c>
      <c r="H26" s="65">
        <f>VLOOKUP($A26,'Return Data'!$B$7:$R$2843,12,0)</f>
        <v>15.7852</v>
      </c>
      <c r="I26" s="66">
        <f t="shared" si="2"/>
        <v>13</v>
      </c>
      <c r="J26" s="65">
        <f>VLOOKUP($A26,'Return Data'!$B$7:$R$2843,13,0)</f>
        <v>20.8566</v>
      </c>
      <c r="K26" s="66">
        <f t="shared" si="3"/>
        <v>12</v>
      </c>
      <c r="L26" s="65">
        <f>VLOOKUP($A26,'Return Data'!$B$7:$R$2843,17,0)</f>
        <v>8.3972999999999995</v>
      </c>
      <c r="M26" s="66">
        <f t="shared" si="4"/>
        <v>15</v>
      </c>
      <c r="N26" s="65">
        <f>VLOOKUP($A26,'Return Data'!$B$7:$R$2843,14,0)</f>
        <v>8.0370000000000008</v>
      </c>
      <c r="O26" s="66">
        <f t="shared" si="5"/>
        <v>12</v>
      </c>
      <c r="P26" s="65">
        <f>VLOOKUP($A26,'Return Data'!$B$7:$R$2843,15,0)</f>
        <v>7.5937999999999999</v>
      </c>
      <c r="Q26" s="66">
        <f t="shared" si="6"/>
        <v>10</v>
      </c>
      <c r="R26" s="65">
        <f>VLOOKUP($A26,'Return Data'!$B$7:$R$2843,16,0)</f>
        <v>7.9802</v>
      </c>
      <c r="S26" s="67">
        <f t="shared" si="7"/>
        <v>15</v>
      </c>
    </row>
    <row r="27" spans="1:19" x14ac:dyDescent="0.3">
      <c r="A27" s="63" t="s">
        <v>1705</v>
      </c>
      <c r="B27" s="64">
        <f>VLOOKUP($A27,'Return Data'!$B$7:$R$2843,3,0)</f>
        <v>44378</v>
      </c>
      <c r="C27" s="65">
        <f>VLOOKUP($A27,'Return Data'!$B$7:$R$2843,4,0)</f>
        <v>46.5197</v>
      </c>
      <c r="D27" s="65">
        <f>VLOOKUP($A27,'Return Data'!$B$7:$R$2843,10,0)</f>
        <v>5.4701000000000004</v>
      </c>
      <c r="E27" s="66">
        <f t="shared" si="0"/>
        <v>2</v>
      </c>
      <c r="F27" s="65">
        <f>VLOOKUP($A27,'Return Data'!$B$7:$R$2843,11,0)</f>
        <v>9.5349000000000004</v>
      </c>
      <c r="G27" s="66">
        <f t="shared" si="1"/>
        <v>3</v>
      </c>
      <c r="H27" s="65">
        <f>VLOOKUP($A27,'Return Data'!$B$7:$R$2843,12,0)</f>
        <v>20.489599999999999</v>
      </c>
      <c r="I27" s="66">
        <f t="shared" si="2"/>
        <v>3</v>
      </c>
      <c r="J27" s="65">
        <f>VLOOKUP($A27,'Return Data'!$B$7:$R$2843,13,0)</f>
        <v>27.0214</v>
      </c>
      <c r="K27" s="66">
        <f t="shared" si="3"/>
        <v>5</v>
      </c>
      <c r="L27" s="65">
        <f>VLOOKUP($A27,'Return Data'!$B$7:$R$2843,17,0)</f>
        <v>13.064299999999999</v>
      </c>
      <c r="M27" s="66">
        <f t="shared" si="4"/>
        <v>1</v>
      </c>
      <c r="N27" s="65">
        <f>VLOOKUP($A27,'Return Data'!$B$7:$R$2843,14,0)</f>
        <v>10.1364</v>
      </c>
      <c r="O27" s="66">
        <f t="shared" si="5"/>
        <v>2</v>
      </c>
      <c r="P27" s="65">
        <f>VLOOKUP($A27,'Return Data'!$B$7:$R$2843,15,0)</f>
        <v>9.4995999999999992</v>
      </c>
      <c r="Q27" s="66">
        <f t="shared" si="6"/>
        <v>2</v>
      </c>
      <c r="R27" s="65">
        <f>VLOOKUP($A27,'Return Data'!$B$7:$R$2843,16,0)</f>
        <v>8.3719999999999999</v>
      </c>
      <c r="S27" s="67">
        <f t="shared" si="7"/>
        <v>11</v>
      </c>
    </row>
    <row r="28" spans="1:19" x14ac:dyDescent="0.3">
      <c r="A28" s="63" t="s">
        <v>1706</v>
      </c>
      <c r="B28" s="64">
        <f>VLOOKUP($A28,'Return Data'!$B$7:$R$2843,3,0)</f>
        <v>44378</v>
      </c>
      <c r="C28" s="65">
        <f>VLOOKUP($A28,'Return Data'!$B$7:$R$2843,4,0)</f>
        <v>16.444800000000001</v>
      </c>
      <c r="D28" s="65">
        <f>VLOOKUP($A28,'Return Data'!$B$7:$R$2843,10,0)</f>
        <v>3.9678</v>
      </c>
      <c r="E28" s="66">
        <f t="shared" si="0"/>
        <v>10</v>
      </c>
      <c r="F28" s="65">
        <f>VLOOKUP($A28,'Return Data'!$B$7:$R$2843,11,0)</f>
        <v>6.9051999999999998</v>
      </c>
      <c r="G28" s="66">
        <f t="shared" si="1"/>
        <v>12</v>
      </c>
      <c r="H28" s="65">
        <f>VLOOKUP($A28,'Return Data'!$B$7:$R$2843,12,0)</f>
        <v>19.343399999999999</v>
      </c>
      <c r="I28" s="66">
        <f t="shared" si="2"/>
        <v>5</v>
      </c>
      <c r="J28" s="65">
        <f>VLOOKUP($A28,'Return Data'!$B$7:$R$2843,13,0)</f>
        <v>25.72</v>
      </c>
      <c r="K28" s="66">
        <f t="shared" si="3"/>
        <v>6</v>
      </c>
      <c r="L28" s="65">
        <f>VLOOKUP($A28,'Return Data'!$B$7:$R$2843,17,0)</f>
        <v>11.7806</v>
      </c>
      <c r="M28" s="66">
        <f t="shared" si="4"/>
        <v>3</v>
      </c>
      <c r="N28" s="65">
        <f>VLOOKUP($A28,'Return Data'!$B$7:$R$2843,14,0)</f>
        <v>9.5798000000000005</v>
      </c>
      <c r="O28" s="66">
        <f t="shared" si="5"/>
        <v>4</v>
      </c>
      <c r="P28" s="65">
        <f>VLOOKUP($A28,'Return Data'!$B$7:$R$2843,15,0)</f>
        <v>8.6197999999999997</v>
      </c>
      <c r="Q28" s="66">
        <f t="shared" si="6"/>
        <v>6</v>
      </c>
      <c r="R28" s="65">
        <f>VLOOKUP($A28,'Return Data'!$B$7:$R$2843,16,0)</f>
        <v>8.4941999999999993</v>
      </c>
      <c r="S28" s="67">
        <f t="shared" si="7"/>
        <v>10</v>
      </c>
    </row>
    <row r="29" spans="1:19" x14ac:dyDescent="0.3">
      <c r="A29" s="63" t="s">
        <v>1707</v>
      </c>
      <c r="B29" s="64">
        <f>VLOOKUP($A29,'Return Data'!$B$7:$R$2843,3,0)</f>
        <v>44378</v>
      </c>
      <c r="C29" s="65">
        <f>VLOOKUP($A29,'Return Data'!$B$7:$R$2843,4,0)</f>
        <v>12.077999999999999</v>
      </c>
      <c r="D29" s="65">
        <f>VLOOKUP($A29,'Return Data'!$B$7:$R$2843,10,0)</f>
        <v>2.1897000000000002</v>
      </c>
      <c r="E29" s="66">
        <f t="shared" si="0"/>
        <v>20</v>
      </c>
      <c r="F29" s="65">
        <f>VLOOKUP($A29,'Return Data'!$B$7:$R$2843,11,0)</f>
        <v>4.3384</v>
      </c>
      <c r="G29" s="66">
        <f t="shared" si="1"/>
        <v>21</v>
      </c>
      <c r="H29" s="65">
        <f>VLOOKUP($A29,'Return Data'!$B$7:$R$2843,12,0)</f>
        <v>11.8924</v>
      </c>
      <c r="I29" s="66">
        <f t="shared" si="2"/>
        <v>20</v>
      </c>
      <c r="J29" s="65">
        <f>VLOOKUP($A29,'Return Data'!$B$7:$R$2843,13,0)</f>
        <v>16.1905</v>
      </c>
      <c r="K29" s="66">
        <f t="shared" si="3"/>
        <v>21</v>
      </c>
      <c r="L29" s="65"/>
      <c r="M29" s="66"/>
      <c r="N29" s="65"/>
      <c r="O29" s="66"/>
      <c r="P29" s="65"/>
      <c r="Q29" s="66"/>
      <c r="R29" s="65">
        <f>VLOOKUP($A29,'Return Data'!$B$7:$R$2843,16,0)</f>
        <v>7.6318000000000001</v>
      </c>
      <c r="S29" s="67">
        <f t="shared" si="7"/>
        <v>19</v>
      </c>
    </row>
    <row r="30" spans="1:19" x14ac:dyDescent="0.3">
      <c r="A30" s="63" t="s">
        <v>1708</v>
      </c>
      <c r="B30" s="64">
        <f>VLOOKUP($A30,'Return Data'!$B$7:$R$2843,3,0)</f>
        <v>44378</v>
      </c>
      <c r="C30" s="65">
        <f>VLOOKUP($A30,'Return Data'!$B$7:$R$2843,4,0)</f>
        <v>51.564921734753199</v>
      </c>
      <c r="D30" s="65">
        <f>VLOOKUP($A30,'Return Data'!$B$7:$R$2843,10,0)</f>
        <v>2.1375000000000002</v>
      </c>
      <c r="E30" s="66">
        <f t="shared" si="0"/>
        <v>21</v>
      </c>
      <c r="F30" s="65">
        <f>VLOOKUP($A30,'Return Data'!$B$7:$R$2843,11,0)</f>
        <v>5.1830999999999996</v>
      </c>
      <c r="G30" s="66">
        <f t="shared" si="1"/>
        <v>19</v>
      </c>
      <c r="H30" s="65">
        <f>VLOOKUP($A30,'Return Data'!$B$7:$R$2843,12,0)</f>
        <v>13.708600000000001</v>
      </c>
      <c r="I30" s="66">
        <f t="shared" si="2"/>
        <v>16</v>
      </c>
      <c r="J30" s="65">
        <f>VLOOKUP($A30,'Return Data'!$B$7:$R$2843,13,0)</f>
        <v>18.502600000000001</v>
      </c>
      <c r="K30" s="66">
        <f t="shared" si="3"/>
        <v>16</v>
      </c>
      <c r="L30" s="65">
        <f>VLOOKUP($A30,'Return Data'!$B$7:$R$2843,17,0)</f>
        <v>8.2319999999999993</v>
      </c>
      <c r="M30" s="66">
        <f t="shared" si="4"/>
        <v>16</v>
      </c>
      <c r="N30" s="65">
        <f>VLOOKUP($A30,'Return Data'!$B$7:$R$2843,14,0)</f>
        <v>7.8074000000000003</v>
      </c>
      <c r="O30" s="66">
        <f t="shared" si="5"/>
        <v>14</v>
      </c>
      <c r="P30" s="65">
        <f>VLOOKUP($A30,'Return Data'!$B$7:$R$2843,15,0)</f>
        <v>6.9846000000000004</v>
      </c>
      <c r="Q30" s="66">
        <f t="shared" si="6"/>
        <v>11</v>
      </c>
      <c r="R30" s="65">
        <f>VLOOKUP($A30,'Return Data'!$B$7:$R$2843,16,0)</f>
        <v>7.8068</v>
      </c>
      <c r="S30" s="67">
        <f t="shared" si="7"/>
        <v>17</v>
      </c>
    </row>
    <row r="31" spans="1:19" x14ac:dyDescent="0.3">
      <c r="A31" s="63" t="s">
        <v>1709</v>
      </c>
      <c r="B31" s="64">
        <f>VLOOKUP($A31,'Return Data'!$B$7:$R$2843,3,0)</f>
        <v>44378</v>
      </c>
      <c r="C31" s="65">
        <f>VLOOKUP($A31,'Return Data'!$B$7:$R$2843,4,0)</f>
        <v>12.72</v>
      </c>
      <c r="D31" s="65">
        <f>VLOOKUP($A31,'Return Data'!$B$7:$R$2843,10,0)</f>
        <v>2.3331</v>
      </c>
      <c r="E31" s="66">
        <f t="shared" si="0"/>
        <v>19</v>
      </c>
      <c r="F31" s="65">
        <f>VLOOKUP($A31,'Return Data'!$B$7:$R$2843,11,0)</f>
        <v>4.0917000000000003</v>
      </c>
      <c r="G31" s="66">
        <f t="shared" si="1"/>
        <v>22</v>
      </c>
      <c r="H31" s="65">
        <f>VLOOKUP($A31,'Return Data'!$B$7:$R$2843,12,0)</f>
        <v>12.1693</v>
      </c>
      <c r="I31" s="66">
        <f t="shared" si="2"/>
        <v>19</v>
      </c>
      <c r="J31" s="65">
        <f>VLOOKUP($A31,'Return Data'!$B$7:$R$2843,13,0)</f>
        <v>16.804400000000001</v>
      </c>
      <c r="K31" s="66">
        <f t="shared" si="3"/>
        <v>19</v>
      </c>
      <c r="L31" s="65">
        <f>VLOOKUP($A31,'Return Data'!$B$7:$R$2843,17,0)</f>
        <v>9.3251000000000008</v>
      </c>
      <c r="M31" s="66">
        <f t="shared" si="4"/>
        <v>13</v>
      </c>
      <c r="N31" s="65"/>
      <c r="O31" s="66"/>
      <c r="P31" s="65"/>
      <c r="Q31" s="66"/>
      <c r="R31" s="65">
        <f>VLOOKUP($A31,'Return Data'!$B$7:$R$2843,16,0)</f>
        <v>8.6629000000000005</v>
      </c>
      <c r="S31" s="67">
        <f t="shared" si="7"/>
        <v>6</v>
      </c>
    </row>
    <row r="32" spans="1:19" x14ac:dyDescent="0.3">
      <c r="A32" s="63" t="s">
        <v>1710</v>
      </c>
      <c r="B32" s="64">
        <f>VLOOKUP($A32,'Return Data'!$B$7:$R$2843,3,0)</f>
        <v>44378</v>
      </c>
      <c r="C32" s="65">
        <f>VLOOKUP($A32,'Return Data'!$B$7:$R$2843,4,0)</f>
        <v>12.4306</v>
      </c>
      <c r="D32" s="65">
        <f>VLOOKUP($A32,'Return Data'!$B$7:$R$2843,10,0)</f>
        <v>3.6989000000000001</v>
      </c>
      <c r="E32" s="66">
        <f t="shared" si="0"/>
        <v>12</v>
      </c>
      <c r="F32" s="65">
        <f>VLOOKUP($A32,'Return Data'!$B$7:$R$2843,11,0)</f>
        <v>8.4041999999999994</v>
      </c>
      <c r="G32" s="66">
        <f t="shared" si="1"/>
        <v>7</v>
      </c>
      <c r="H32" s="65">
        <f>VLOOKUP($A32,'Return Data'!$B$7:$R$2843,12,0)</f>
        <v>18.9588</v>
      </c>
      <c r="I32" s="66">
        <f t="shared" si="2"/>
        <v>7</v>
      </c>
      <c r="J32" s="65">
        <f>VLOOKUP($A32,'Return Data'!$B$7:$R$2843,13,0)</f>
        <v>23.262</v>
      </c>
      <c r="K32" s="66">
        <f t="shared" si="3"/>
        <v>10</v>
      </c>
      <c r="L32" s="65">
        <f>VLOOKUP($A32,'Return Data'!$B$7:$R$2843,17,0)</f>
        <v>10.025399999999999</v>
      </c>
      <c r="M32" s="66">
        <f t="shared" si="4"/>
        <v>9</v>
      </c>
      <c r="N32" s="65"/>
      <c r="O32" s="66"/>
      <c r="P32" s="65"/>
      <c r="Q32" s="66"/>
      <c r="R32" s="65">
        <f>VLOOKUP($A32,'Return Data'!$B$7:$R$2843,16,0)</f>
        <v>7.9669999999999996</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3.6224565217391307</v>
      </c>
      <c r="E34" s="74"/>
      <c r="F34" s="75">
        <f>AVERAGE(F8:F32)</f>
        <v>6.9014521739130439</v>
      </c>
      <c r="G34" s="74"/>
      <c r="H34" s="75">
        <f>AVERAGE(H8:H32)</f>
        <v>16.174582608695648</v>
      </c>
      <c r="I34" s="74"/>
      <c r="J34" s="75">
        <f>AVERAGE(J8:J32)</f>
        <v>21.609273913043477</v>
      </c>
      <c r="K34" s="74"/>
      <c r="L34" s="75">
        <f>AVERAGE(L8:L32)</f>
        <v>9.3739736842105259</v>
      </c>
      <c r="M34" s="74"/>
      <c r="N34" s="75">
        <f>AVERAGE(N8:N32)</f>
        <v>8.1107499999999995</v>
      </c>
      <c r="O34" s="74"/>
      <c r="P34" s="75">
        <f>AVERAGE(P8:P32)</f>
        <v>7.8468428571428586</v>
      </c>
      <c r="Q34" s="74"/>
      <c r="R34" s="75">
        <f>AVERAGE(R8:R32)</f>
        <v>8.1984130434782632</v>
      </c>
      <c r="S34" s="76"/>
    </row>
    <row r="35" spans="1:19" x14ac:dyDescent="0.3">
      <c r="A35" s="73" t="s">
        <v>28</v>
      </c>
      <c r="B35" s="74"/>
      <c r="C35" s="74"/>
      <c r="D35" s="75">
        <f>MIN(D8:D32)</f>
        <v>1.5410999999999999</v>
      </c>
      <c r="E35" s="74"/>
      <c r="F35" s="75">
        <f>MIN(F8:F32)</f>
        <v>2.3296000000000001</v>
      </c>
      <c r="G35" s="74"/>
      <c r="H35" s="75">
        <f>MIN(H8:H32)</f>
        <v>6.5587999999999997</v>
      </c>
      <c r="I35" s="74"/>
      <c r="J35" s="75">
        <f>MIN(J8:J32)</f>
        <v>11.257</v>
      </c>
      <c r="K35" s="74"/>
      <c r="L35" s="75">
        <f>MIN(L8:L32)</f>
        <v>-2.7320000000000002</v>
      </c>
      <c r="M35" s="74"/>
      <c r="N35" s="75">
        <f>MIN(N8:N32)</f>
        <v>-1.5347999999999999</v>
      </c>
      <c r="O35" s="74"/>
      <c r="P35" s="75">
        <f>MIN(P8:P32)</f>
        <v>2.5152000000000001</v>
      </c>
      <c r="Q35" s="74"/>
      <c r="R35" s="75">
        <f>MIN(R8:R32)</f>
        <v>2.9599000000000002</v>
      </c>
      <c r="S35" s="76"/>
    </row>
    <row r="36" spans="1:19" ht="15" thickBot="1" x14ac:dyDescent="0.35">
      <c r="A36" s="77" t="s">
        <v>29</v>
      </c>
      <c r="B36" s="78"/>
      <c r="C36" s="78"/>
      <c r="D36" s="79">
        <f>MAX(D8:D32)</f>
        <v>6.1942000000000004</v>
      </c>
      <c r="E36" s="78"/>
      <c r="F36" s="79">
        <f>MAX(F8:F32)</f>
        <v>11.6387</v>
      </c>
      <c r="G36" s="78"/>
      <c r="H36" s="79">
        <f>MAX(H8:H32)</f>
        <v>24.167300000000001</v>
      </c>
      <c r="I36" s="78"/>
      <c r="J36" s="79">
        <f>MAX(J8:J32)</f>
        <v>29.898399999999999</v>
      </c>
      <c r="K36" s="78"/>
      <c r="L36" s="79">
        <f>MAX(L8:L32)</f>
        <v>13.064299999999999</v>
      </c>
      <c r="M36" s="78"/>
      <c r="N36" s="79">
        <f>MAX(N8:N32)</f>
        <v>10.9199</v>
      </c>
      <c r="O36" s="78"/>
      <c r="P36" s="79">
        <f>MAX(P8:P32)</f>
        <v>10.234299999999999</v>
      </c>
      <c r="Q36" s="78"/>
      <c r="R36" s="79">
        <f>MAX(R8:R32)</f>
        <v>13.5891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44378</v>
      </c>
      <c r="C8" s="65">
        <f>VLOOKUP($A8,'Return Data'!$B$7:$R$2843,4,0)</f>
        <v>22.090199999999999</v>
      </c>
      <c r="D8" s="65">
        <f>VLOOKUP($A8,'Return Data'!$B$7:$R$2843,10,0)</f>
        <v>1.4876</v>
      </c>
      <c r="E8" s="66">
        <f t="shared" ref="E8:E34" si="0">RANK(D8,D$8:D$34,0)</f>
        <v>3</v>
      </c>
      <c r="F8" s="65">
        <f>VLOOKUP($A8,'Return Data'!$B$7:$R$2843,11,0)</f>
        <v>2.5634000000000001</v>
      </c>
      <c r="G8" s="66">
        <f t="shared" ref="G8:G34" si="1">RANK(F8,F$8:F$34,0)</f>
        <v>2</v>
      </c>
      <c r="H8" s="65">
        <f>VLOOKUP($A8,'Return Data'!$B$7:$R$2843,12,0)</f>
        <v>3.5266000000000002</v>
      </c>
      <c r="I8" s="66">
        <f t="shared" ref="I8:I23" si="2">RANK(H8,H$8:H$34,0)</f>
        <v>4</v>
      </c>
      <c r="J8" s="65">
        <f>VLOOKUP($A8,'Return Data'!$B$7:$R$2843,13,0)</f>
        <v>4.3895999999999997</v>
      </c>
      <c r="K8" s="66">
        <f t="shared" ref="K8:K23" si="3">RANK(J8,J$8:J$34,0)</f>
        <v>8</v>
      </c>
      <c r="L8" s="65">
        <f>VLOOKUP($A8,'Return Data'!$B$7:$R$2843,17,0)</f>
        <v>5.2191999999999998</v>
      </c>
      <c r="M8" s="66">
        <f t="shared" ref="M8:M18" si="4">RANK(L8,L$8:L$34,0)</f>
        <v>9</v>
      </c>
      <c r="N8" s="65">
        <f>VLOOKUP($A8,'Return Data'!$B$7:$R$2843,14,0)</f>
        <v>5.7674000000000003</v>
      </c>
      <c r="O8" s="66">
        <f>RANK(N8,N$8:N$34,0)</f>
        <v>7</v>
      </c>
      <c r="P8" s="65">
        <f>VLOOKUP($A8,'Return Data'!$B$7:$R$2843,15,0)</f>
        <v>6.1359000000000004</v>
      </c>
      <c r="Q8" s="66">
        <f>RANK(P8,P$8:P$34,0)</f>
        <v>6</v>
      </c>
      <c r="R8" s="65">
        <f>VLOOKUP($A8,'Return Data'!$B$7:$R$2843,16,0)</f>
        <v>7.1664000000000003</v>
      </c>
      <c r="S8" s="67">
        <f t="shared" ref="S8:S34" si="5">RANK(R8,R$8:R$34,0)</f>
        <v>4</v>
      </c>
    </row>
    <row r="9" spans="1:20" x14ac:dyDescent="0.3">
      <c r="A9" s="63" t="s">
        <v>1712</v>
      </c>
      <c r="B9" s="64">
        <f>VLOOKUP($A9,'Return Data'!$B$7:$R$2843,3,0)</f>
        <v>44378</v>
      </c>
      <c r="C9" s="65">
        <f>VLOOKUP($A9,'Return Data'!$B$7:$R$2843,4,0)</f>
        <v>15.638999999999999</v>
      </c>
      <c r="D9" s="65">
        <f>VLOOKUP($A9,'Return Data'!$B$7:$R$2843,10,0)</f>
        <v>1.302</v>
      </c>
      <c r="E9" s="66">
        <f t="shared" si="0"/>
        <v>18</v>
      </c>
      <c r="F9" s="65">
        <f>VLOOKUP($A9,'Return Data'!$B$7:$R$2843,11,0)</f>
        <v>2.3340999999999998</v>
      </c>
      <c r="G9" s="66">
        <f t="shared" si="1"/>
        <v>12</v>
      </c>
      <c r="H9" s="65">
        <f>VLOOKUP($A9,'Return Data'!$B$7:$R$2843,12,0)</f>
        <v>3.3266</v>
      </c>
      <c r="I9" s="66">
        <f t="shared" si="2"/>
        <v>13</v>
      </c>
      <c r="J9" s="65">
        <f>VLOOKUP($A9,'Return Data'!$B$7:$R$2843,13,0)</f>
        <v>4.1703999999999999</v>
      </c>
      <c r="K9" s="66">
        <f t="shared" si="3"/>
        <v>15</v>
      </c>
      <c r="L9" s="65">
        <f>VLOOKUP($A9,'Return Data'!$B$7:$R$2843,17,0)</f>
        <v>5.1920999999999999</v>
      </c>
      <c r="M9" s="66">
        <f t="shared" si="4"/>
        <v>10</v>
      </c>
      <c r="N9" s="65">
        <f>VLOOKUP($A9,'Return Data'!$B$7:$R$2843,14,0)</f>
        <v>5.7291999999999996</v>
      </c>
      <c r="O9" s="66">
        <f>RANK(N9,N$8:N$34,0)</f>
        <v>8</v>
      </c>
      <c r="P9" s="65">
        <f>VLOOKUP($A9,'Return Data'!$B$7:$R$2843,15,0)</f>
        <v>6.2480000000000002</v>
      </c>
      <c r="Q9" s="66">
        <f>RANK(P9,P$8:P$34,0)</f>
        <v>3</v>
      </c>
      <c r="R9" s="65">
        <f>VLOOKUP($A9,'Return Data'!$B$7:$R$2843,16,0)</f>
        <v>6.7107000000000001</v>
      </c>
      <c r="S9" s="67">
        <f t="shared" si="5"/>
        <v>11</v>
      </c>
    </row>
    <row r="10" spans="1:20" x14ac:dyDescent="0.3">
      <c r="A10" s="63" t="s">
        <v>1713</v>
      </c>
      <c r="B10" s="64">
        <f>VLOOKUP($A10,'Return Data'!$B$7:$R$2843,3,0)</f>
        <v>44378</v>
      </c>
      <c r="C10" s="65">
        <f>VLOOKUP($A10,'Return Data'!$B$7:$R$2843,4,0)</f>
        <v>13.161</v>
      </c>
      <c r="D10" s="65">
        <f>VLOOKUP($A10,'Return Data'!$B$7:$R$2843,10,0)</f>
        <v>1.3866000000000001</v>
      </c>
      <c r="E10" s="66">
        <f t="shared" si="0"/>
        <v>12</v>
      </c>
      <c r="F10" s="65">
        <f>VLOOKUP($A10,'Return Data'!$B$7:$R$2843,11,0)</f>
        <v>2.4201999999999999</v>
      </c>
      <c r="G10" s="66">
        <f t="shared" si="1"/>
        <v>9</v>
      </c>
      <c r="H10" s="65">
        <f>VLOOKUP($A10,'Return Data'!$B$7:$R$2843,12,0)</f>
        <v>3.5158</v>
      </c>
      <c r="I10" s="66">
        <f t="shared" si="2"/>
        <v>5</v>
      </c>
      <c r="J10" s="65">
        <f>VLOOKUP($A10,'Return Data'!$B$7:$R$2843,13,0)</f>
        <v>4.4192</v>
      </c>
      <c r="K10" s="66">
        <f t="shared" si="3"/>
        <v>5</v>
      </c>
      <c r="L10" s="65">
        <f>VLOOKUP($A10,'Return Data'!$B$7:$R$2843,17,0)</f>
        <v>5.3746</v>
      </c>
      <c r="M10" s="66">
        <f t="shared" si="4"/>
        <v>4</v>
      </c>
      <c r="N10" s="65">
        <f>VLOOKUP($A10,'Return Data'!$B$7:$R$2843,14,0)</f>
        <v>5.9105999999999996</v>
      </c>
      <c r="O10" s="66">
        <f>RANK(N10,N$8:N$34,0)</f>
        <v>2</v>
      </c>
      <c r="P10" s="65"/>
      <c r="Q10" s="66"/>
      <c r="R10" s="65">
        <f>VLOOKUP($A10,'Return Data'!$B$7:$R$2843,16,0)</f>
        <v>6.2801999999999998</v>
      </c>
      <c r="S10" s="67">
        <f t="shared" si="5"/>
        <v>16</v>
      </c>
    </row>
    <row r="11" spans="1:20" x14ac:dyDescent="0.3">
      <c r="A11" s="63" t="s">
        <v>1714</v>
      </c>
      <c r="B11" s="64">
        <f>VLOOKUP($A11,'Return Data'!$B$7:$R$2843,3,0)</f>
        <v>44378</v>
      </c>
      <c r="C11" s="65">
        <f>VLOOKUP($A11,'Return Data'!$B$7:$R$2843,4,0)</f>
        <v>11.561500000000001</v>
      </c>
      <c r="D11" s="65">
        <f>VLOOKUP($A11,'Return Data'!$B$7:$R$2843,10,0)</f>
        <v>1.0497000000000001</v>
      </c>
      <c r="E11" s="66">
        <f t="shared" si="0"/>
        <v>24</v>
      </c>
      <c r="F11" s="65">
        <f>VLOOKUP($A11,'Return Data'!$B$7:$R$2843,11,0)</f>
        <v>1.6761999999999999</v>
      </c>
      <c r="G11" s="66">
        <f t="shared" si="1"/>
        <v>24</v>
      </c>
      <c r="H11" s="65">
        <f>VLOOKUP($A11,'Return Data'!$B$7:$R$2843,12,0)</f>
        <v>2.3332000000000002</v>
      </c>
      <c r="I11" s="66">
        <f t="shared" si="2"/>
        <v>22</v>
      </c>
      <c r="J11" s="65">
        <f>VLOOKUP($A11,'Return Data'!$B$7:$R$2843,13,0)</f>
        <v>3.3014999999999999</v>
      </c>
      <c r="K11" s="66">
        <f t="shared" si="3"/>
        <v>21</v>
      </c>
      <c r="L11" s="65">
        <f>VLOOKUP($A11,'Return Data'!$B$7:$R$2843,17,0)</f>
        <v>4.1032000000000002</v>
      </c>
      <c r="M11" s="66">
        <f t="shared" si="4"/>
        <v>20</v>
      </c>
      <c r="N11" s="65"/>
      <c r="O11" s="66"/>
      <c r="P11" s="65"/>
      <c r="Q11" s="66"/>
      <c r="R11" s="65">
        <f>VLOOKUP($A11,'Return Data'!$B$7:$R$2843,16,0)</f>
        <v>4.8913000000000002</v>
      </c>
      <c r="S11" s="67">
        <f t="shared" si="5"/>
        <v>21</v>
      </c>
    </row>
    <row r="12" spans="1:20" x14ac:dyDescent="0.3">
      <c r="A12" s="63" t="s">
        <v>1715</v>
      </c>
      <c r="B12" s="64">
        <f>VLOOKUP($A12,'Return Data'!$B$7:$R$2843,3,0)</f>
        <v>44378</v>
      </c>
      <c r="C12" s="65">
        <f>VLOOKUP($A12,'Return Data'!$B$7:$R$2843,4,0)</f>
        <v>12.132</v>
      </c>
      <c r="D12" s="65">
        <f>VLOOKUP($A12,'Return Data'!$B$7:$R$2843,10,0)</f>
        <v>1.3280000000000001</v>
      </c>
      <c r="E12" s="66">
        <f t="shared" si="0"/>
        <v>17</v>
      </c>
      <c r="F12" s="65">
        <f>VLOOKUP($A12,'Return Data'!$B$7:$R$2843,11,0)</f>
        <v>2.1556000000000002</v>
      </c>
      <c r="G12" s="66">
        <f t="shared" si="1"/>
        <v>18</v>
      </c>
      <c r="H12" s="65">
        <f>VLOOKUP($A12,'Return Data'!$B$7:$R$2843,12,0)</f>
        <v>3.0844</v>
      </c>
      <c r="I12" s="66">
        <f t="shared" si="2"/>
        <v>16</v>
      </c>
      <c r="J12" s="65">
        <f>VLOOKUP($A12,'Return Data'!$B$7:$R$2843,13,0)</f>
        <v>4.0213000000000001</v>
      </c>
      <c r="K12" s="66">
        <f t="shared" si="3"/>
        <v>16</v>
      </c>
      <c r="L12" s="65">
        <f>VLOOKUP($A12,'Return Data'!$B$7:$R$2843,17,0)</f>
        <v>4.9839000000000002</v>
      </c>
      <c r="M12" s="66">
        <f t="shared" si="4"/>
        <v>14</v>
      </c>
      <c r="N12" s="65">
        <f>VLOOKUP($A12,'Return Data'!$B$7:$R$2843,14,0)</f>
        <v>5.6608999999999998</v>
      </c>
      <c r="O12" s="66">
        <f t="shared" ref="O12:O18" si="6">RANK(N12,N$8:N$34,0)</f>
        <v>12</v>
      </c>
      <c r="P12" s="65"/>
      <c r="Q12" s="66"/>
      <c r="R12" s="65">
        <f>VLOOKUP($A12,'Return Data'!$B$7:$R$2843,16,0)</f>
        <v>5.7911999999999999</v>
      </c>
      <c r="S12" s="67">
        <f t="shared" si="5"/>
        <v>18</v>
      </c>
    </row>
    <row r="13" spans="1:20" x14ac:dyDescent="0.3">
      <c r="A13" s="63" t="s">
        <v>1716</v>
      </c>
      <c r="B13" s="64">
        <f>VLOOKUP($A13,'Return Data'!$B$7:$R$2843,3,0)</f>
        <v>44378</v>
      </c>
      <c r="C13" s="65">
        <f>VLOOKUP($A13,'Return Data'!$B$7:$R$2843,4,0)</f>
        <v>15.9649</v>
      </c>
      <c r="D13" s="65">
        <f>VLOOKUP($A13,'Return Data'!$B$7:$R$2843,10,0)</f>
        <v>1.4295</v>
      </c>
      <c r="E13" s="66">
        <f t="shared" si="0"/>
        <v>8</v>
      </c>
      <c r="F13" s="65">
        <f>VLOOKUP($A13,'Return Data'!$B$7:$R$2843,11,0)</f>
        <v>2.4809999999999999</v>
      </c>
      <c r="G13" s="66">
        <f t="shared" si="1"/>
        <v>6</v>
      </c>
      <c r="H13" s="65">
        <f>VLOOKUP($A13,'Return Data'!$B$7:$R$2843,12,0)</f>
        <v>3.4881000000000002</v>
      </c>
      <c r="I13" s="66">
        <f t="shared" si="2"/>
        <v>7</v>
      </c>
      <c r="J13" s="65">
        <f>VLOOKUP($A13,'Return Data'!$B$7:$R$2843,13,0)</f>
        <v>4.3811999999999998</v>
      </c>
      <c r="K13" s="66">
        <f t="shared" si="3"/>
        <v>9</v>
      </c>
      <c r="L13" s="65">
        <f>VLOOKUP($A13,'Return Data'!$B$7:$R$2843,17,0)</f>
        <v>5.4569999999999999</v>
      </c>
      <c r="M13" s="66">
        <f t="shared" si="4"/>
        <v>2</v>
      </c>
      <c r="N13" s="65">
        <f>VLOOKUP($A13,'Return Data'!$B$7:$R$2843,14,0)</f>
        <v>5.9614000000000003</v>
      </c>
      <c r="O13" s="66">
        <f t="shared" si="6"/>
        <v>1</v>
      </c>
      <c r="P13" s="65">
        <f>VLOOKUP($A13,'Return Data'!$B$7:$R$2843,15,0)</f>
        <v>6.3407999999999998</v>
      </c>
      <c r="Q13" s="66">
        <f t="shared" ref="Q13:Q18" si="7">RANK(P13,P$8:P$34,0)</f>
        <v>1</v>
      </c>
      <c r="R13" s="65">
        <f>VLOOKUP($A13,'Return Data'!$B$7:$R$2843,16,0)</f>
        <v>6.8945999999999996</v>
      </c>
      <c r="S13" s="67">
        <f t="shared" si="5"/>
        <v>7</v>
      </c>
    </row>
    <row r="14" spans="1:20" x14ac:dyDescent="0.3">
      <c r="A14" s="63" t="s">
        <v>1717</v>
      </c>
      <c r="B14" s="64">
        <f>VLOOKUP($A14,'Return Data'!$B$7:$R$2843,3,0)</f>
        <v>44378</v>
      </c>
      <c r="C14" s="65">
        <f>VLOOKUP($A14,'Return Data'!$B$7:$R$2843,4,0)</f>
        <v>15.64</v>
      </c>
      <c r="D14" s="65">
        <f>VLOOKUP($A14,'Return Data'!$B$7:$R$2843,10,0)</f>
        <v>1.3873</v>
      </c>
      <c r="E14" s="66">
        <f t="shared" si="0"/>
        <v>11</v>
      </c>
      <c r="F14" s="65">
        <f>VLOOKUP($A14,'Return Data'!$B$7:$R$2843,11,0)</f>
        <v>2.3426</v>
      </c>
      <c r="G14" s="66">
        <f t="shared" si="1"/>
        <v>11</v>
      </c>
      <c r="H14" s="65">
        <f>VLOOKUP($A14,'Return Data'!$B$7:$R$2843,12,0)</f>
        <v>3.3571</v>
      </c>
      <c r="I14" s="66">
        <f t="shared" si="2"/>
        <v>12</v>
      </c>
      <c r="J14" s="65">
        <f>VLOOKUP($A14,'Return Data'!$B$7:$R$2843,13,0)</f>
        <v>4.2389000000000001</v>
      </c>
      <c r="K14" s="66">
        <f t="shared" si="3"/>
        <v>13</v>
      </c>
      <c r="L14" s="65">
        <f>VLOOKUP($A14,'Return Data'!$B$7:$R$2843,17,0)</f>
        <v>4.8342000000000001</v>
      </c>
      <c r="M14" s="66">
        <f t="shared" si="4"/>
        <v>16</v>
      </c>
      <c r="N14" s="65">
        <f>VLOOKUP($A14,'Return Data'!$B$7:$R$2843,14,0)</f>
        <v>5.3800999999999997</v>
      </c>
      <c r="O14" s="66">
        <f t="shared" si="6"/>
        <v>13</v>
      </c>
      <c r="P14" s="65">
        <f>VLOOKUP($A14,'Return Data'!$B$7:$R$2843,15,0)</f>
        <v>5.7717000000000001</v>
      </c>
      <c r="Q14" s="66">
        <f t="shared" si="7"/>
        <v>13</v>
      </c>
      <c r="R14" s="65">
        <f>VLOOKUP($A14,'Return Data'!$B$7:$R$2843,16,0)</f>
        <v>6.3563999999999998</v>
      </c>
      <c r="S14" s="67">
        <f t="shared" si="5"/>
        <v>14</v>
      </c>
    </row>
    <row r="15" spans="1:20" x14ac:dyDescent="0.3">
      <c r="A15" s="63" t="s">
        <v>1718</v>
      </c>
      <c r="B15" s="64">
        <f>VLOOKUP($A15,'Return Data'!$B$7:$R$2843,3,0)</f>
        <v>44378</v>
      </c>
      <c r="C15" s="65">
        <f>VLOOKUP($A15,'Return Data'!$B$7:$R$2843,4,0)</f>
        <v>28.443899999999999</v>
      </c>
      <c r="D15" s="65">
        <f>VLOOKUP($A15,'Return Data'!$B$7:$R$2843,10,0)</f>
        <v>1.4517</v>
      </c>
      <c r="E15" s="66">
        <f t="shared" si="0"/>
        <v>5</v>
      </c>
      <c r="F15" s="65">
        <f>VLOOKUP($A15,'Return Data'!$B$7:$R$2843,11,0)</f>
        <v>2.3913000000000002</v>
      </c>
      <c r="G15" s="66">
        <f t="shared" si="1"/>
        <v>10</v>
      </c>
      <c r="H15" s="65">
        <f>VLOOKUP($A15,'Return Data'!$B$7:$R$2843,12,0)</f>
        <v>3.4207000000000001</v>
      </c>
      <c r="I15" s="66">
        <f t="shared" si="2"/>
        <v>10</v>
      </c>
      <c r="J15" s="65">
        <f>VLOOKUP($A15,'Return Data'!$B$7:$R$2843,13,0)</f>
        <v>4.2721999999999998</v>
      </c>
      <c r="K15" s="66">
        <f t="shared" si="3"/>
        <v>11</v>
      </c>
      <c r="L15" s="65">
        <f>VLOOKUP($A15,'Return Data'!$B$7:$R$2843,17,0)</f>
        <v>5.0963000000000003</v>
      </c>
      <c r="M15" s="66">
        <f t="shared" si="4"/>
        <v>11</v>
      </c>
      <c r="N15" s="65">
        <f>VLOOKUP($A15,'Return Data'!$B$7:$R$2843,14,0)</f>
        <v>5.7111999999999998</v>
      </c>
      <c r="O15" s="66">
        <f t="shared" si="6"/>
        <v>10</v>
      </c>
      <c r="P15" s="65">
        <f>VLOOKUP($A15,'Return Data'!$B$7:$R$2843,15,0)</f>
        <v>6.1275000000000004</v>
      </c>
      <c r="Q15" s="66">
        <f t="shared" si="7"/>
        <v>7</v>
      </c>
      <c r="R15" s="65">
        <f>VLOOKUP($A15,'Return Data'!$B$7:$R$2843,16,0)</f>
        <v>7.2629999999999999</v>
      </c>
      <c r="S15" s="67">
        <f t="shared" si="5"/>
        <v>2</v>
      </c>
    </row>
    <row r="16" spans="1:20" x14ac:dyDescent="0.3">
      <c r="A16" s="63" t="s">
        <v>1719</v>
      </c>
      <c r="B16" s="64">
        <f>VLOOKUP($A16,'Return Data'!$B$7:$R$2843,3,0)</f>
        <v>44378</v>
      </c>
      <c r="C16" s="65">
        <f>VLOOKUP($A16,'Return Data'!$B$7:$R$2843,4,0)</f>
        <v>27.108799999999999</v>
      </c>
      <c r="D16" s="65">
        <f>VLOOKUP($A16,'Return Data'!$B$7:$R$2843,10,0)</f>
        <v>1.3531</v>
      </c>
      <c r="E16" s="66">
        <f t="shared" si="0"/>
        <v>13</v>
      </c>
      <c r="F16" s="65">
        <f>VLOOKUP($A16,'Return Data'!$B$7:$R$2843,11,0)</f>
        <v>2.3216999999999999</v>
      </c>
      <c r="G16" s="66">
        <f t="shared" si="1"/>
        <v>13</v>
      </c>
      <c r="H16" s="65">
        <f>VLOOKUP($A16,'Return Data'!$B$7:$R$2843,12,0)</f>
        <v>3.3681000000000001</v>
      </c>
      <c r="I16" s="66">
        <f t="shared" si="2"/>
        <v>11</v>
      </c>
      <c r="J16" s="65">
        <f>VLOOKUP($A16,'Return Data'!$B$7:$R$2843,13,0)</f>
        <v>4.2649999999999997</v>
      </c>
      <c r="K16" s="66">
        <f t="shared" si="3"/>
        <v>12</v>
      </c>
      <c r="L16" s="65">
        <f>VLOOKUP($A16,'Return Data'!$B$7:$R$2843,17,0)</f>
        <v>5.0095999999999998</v>
      </c>
      <c r="M16" s="66">
        <f t="shared" si="4"/>
        <v>13</v>
      </c>
      <c r="N16" s="65">
        <f>VLOOKUP($A16,'Return Data'!$B$7:$R$2843,14,0)</f>
        <v>5.7281000000000004</v>
      </c>
      <c r="O16" s="66">
        <f t="shared" si="6"/>
        <v>9</v>
      </c>
      <c r="P16" s="65">
        <f>VLOOKUP($A16,'Return Data'!$B$7:$R$2843,15,0)</f>
        <v>6.0933000000000002</v>
      </c>
      <c r="Q16" s="66">
        <f t="shared" si="7"/>
        <v>9</v>
      </c>
      <c r="R16" s="65">
        <f>VLOOKUP($A16,'Return Data'!$B$7:$R$2843,16,0)</f>
        <v>7.1241000000000003</v>
      </c>
      <c r="S16" s="67">
        <f t="shared" si="5"/>
        <v>5</v>
      </c>
    </row>
    <row r="17" spans="1:19" x14ac:dyDescent="0.3">
      <c r="A17" s="63" t="s">
        <v>1720</v>
      </c>
      <c r="B17" s="64">
        <f>VLOOKUP($A17,'Return Data'!$B$7:$R$2843,3,0)</f>
        <v>44378</v>
      </c>
      <c r="C17" s="65">
        <f>VLOOKUP($A17,'Return Data'!$B$7:$R$2843,4,0)</f>
        <v>14.924300000000001</v>
      </c>
      <c r="D17" s="65">
        <f>VLOOKUP($A17,'Return Data'!$B$7:$R$2843,10,0)</f>
        <v>1.0330999999999999</v>
      </c>
      <c r="E17" s="66">
        <f t="shared" si="0"/>
        <v>26</v>
      </c>
      <c r="F17" s="65">
        <f>VLOOKUP($A17,'Return Data'!$B$7:$R$2843,11,0)</f>
        <v>1.7750999999999999</v>
      </c>
      <c r="G17" s="66">
        <f t="shared" si="1"/>
        <v>22</v>
      </c>
      <c r="H17" s="65">
        <f>VLOOKUP($A17,'Return Data'!$B$7:$R$2843,12,0)</f>
        <v>2.3214999999999999</v>
      </c>
      <c r="I17" s="66">
        <f t="shared" si="2"/>
        <v>23</v>
      </c>
      <c r="J17" s="65">
        <f>VLOOKUP($A17,'Return Data'!$B$7:$R$2843,13,0)</f>
        <v>2.9609999999999999</v>
      </c>
      <c r="K17" s="66">
        <f t="shared" si="3"/>
        <v>22</v>
      </c>
      <c r="L17" s="65">
        <f>VLOOKUP($A17,'Return Data'!$B$7:$R$2843,17,0)</f>
        <v>4.2060000000000004</v>
      </c>
      <c r="M17" s="66">
        <f t="shared" si="4"/>
        <v>19</v>
      </c>
      <c r="N17" s="65">
        <f>VLOOKUP($A17,'Return Data'!$B$7:$R$2843,14,0)</f>
        <v>4.8399000000000001</v>
      </c>
      <c r="O17" s="66">
        <f t="shared" si="6"/>
        <v>16</v>
      </c>
      <c r="P17" s="65">
        <f>VLOOKUP($A17,'Return Data'!$B$7:$R$2843,15,0)</f>
        <v>5.6806999999999999</v>
      </c>
      <c r="Q17" s="66">
        <f t="shared" si="7"/>
        <v>14</v>
      </c>
      <c r="R17" s="65">
        <f>VLOOKUP($A17,'Return Data'!$B$7:$R$2843,16,0)</f>
        <v>6.3167</v>
      </c>
      <c r="S17" s="67">
        <f t="shared" si="5"/>
        <v>15</v>
      </c>
    </row>
    <row r="18" spans="1:19" x14ac:dyDescent="0.3">
      <c r="A18" s="63" t="s">
        <v>1721</v>
      </c>
      <c r="B18" s="64">
        <f>VLOOKUP($A18,'Return Data'!$B$7:$R$2843,3,0)</f>
        <v>44378</v>
      </c>
      <c r="C18" s="65">
        <f>VLOOKUP($A18,'Return Data'!$B$7:$R$2843,4,0)</f>
        <v>26.344799999999999</v>
      </c>
      <c r="D18" s="65">
        <f>VLOOKUP($A18,'Return Data'!$B$7:$R$2843,10,0)</f>
        <v>1.3398000000000001</v>
      </c>
      <c r="E18" s="66">
        <f t="shared" si="0"/>
        <v>15</v>
      </c>
      <c r="F18" s="65">
        <f>VLOOKUP($A18,'Return Data'!$B$7:$R$2843,11,0)</f>
        <v>2.2869000000000002</v>
      </c>
      <c r="G18" s="66">
        <f t="shared" si="1"/>
        <v>15</v>
      </c>
      <c r="H18" s="65">
        <f>VLOOKUP($A18,'Return Data'!$B$7:$R$2843,12,0)</f>
        <v>3.2643</v>
      </c>
      <c r="I18" s="66">
        <f t="shared" si="2"/>
        <v>14</v>
      </c>
      <c r="J18" s="65">
        <f>VLOOKUP($A18,'Return Data'!$B$7:$R$2843,13,0)</f>
        <v>4.1931000000000003</v>
      </c>
      <c r="K18" s="66">
        <f t="shared" si="3"/>
        <v>14</v>
      </c>
      <c r="L18" s="65">
        <f>VLOOKUP($A18,'Return Data'!$B$7:$R$2843,17,0)</f>
        <v>5.2263000000000002</v>
      </c>
      <c r="M18" s="66">
        <f t="shared" si="4"/>
        <v>7</v>
      </c>
      <c r="N18" s="65">
        <f>VLOOKUP($A18,'Return Data'!$B$7:$R$2843,14,0)</f>
        <v>5.6632999999999996</v>
      </c>
      <c r="O18" s="66">
        <f t="shared" si="6"/>
        <v>11</v>
      </c>
      <c r="P18" s="65">
        <f>VLOOKUP($A18,'Return Data'!$B$7:$R$2843,15,0)</f>
        <v>6.0446</v>
      </c>
      <c r="Q18" s="66">
        <f t="shared" si="7"/>
        <v>10</v>
      </c>
      <c r="R18" s="65">
        <f>VLOOKUP($A18,'Return Data'!$B$7:$R$2843,16,0)</f>
        <v>6.9820000000000002</v>
      </c>
      <c r="S18" s="67">
        <f t="shared" si="5"/>
        <v>6</v>
      </c>
    </row>
    <row r="19" spans="1:19" x14ac:dyDescent="0.3">
      <c r="A19" s="63" t="s">
        <v>1722</v>
      </c>
      <c r="B19" s="64">
        <f>VLOOKUP($A19,'Return Data'!$B$7:$R$2843,3,0)</f>
        <v>44378</v>
      </c>
      <c r="C19" s="65">
        <f>VLOOKUP($A19,'Return Data'!$B$7:$R$2843,4,0)</f>
        <v>10.7463</v>
      </c>
      <c r="D19" s="65">
        <f>VLOOKUP($A19,'Return Data'!$B$7:$R$2843,10,0)</f>
        <v>1.1396999999999999</v>
      </c>
      <c r="E19" s="66">
        <f t="shared" si="0"/>
        <v>23</v>
      </c>
      <c r="F19" s="65">
        <f>VLOOKUP($A19,'Return Data'!$B$7:$R$2843,11,0)</f>
        <v>1.7536</v>
      </c>
      <c r="G19" s="66">
        <f t="shared" si="1"/>
        <v>23</v>
      </c>
      <c r="H19" s="65">
        <f>VLOOKUP($A19,'Return Data'!$B$7:$R$2843,12,0)</f>
        <v>2.4853000000000001</v>
      </c>
      <c r="I19" s="66">
        <f t="shared" si="2"/>
        <v>20</v>
      </c>
      <c r="J19" s="65">
        <f>VLOOKUP($A19,'Return Data'!$B$7:$R$2843,13,0)</f>
        <v>3.3328000000000002</v>
      </c>
      <c r="K19" s="66">
        <f t="shared" si="3"/>
        <v>20</v>
      </c>
      <c r="L19" s="65"/>
      <c r="M19" s="66"/>
      <c r="N19" s="65"/>
      <c r="O19" s="66"/>
      <c r="P19" s="65"/>
      <c r="Q19" s="66"/>
      <c r="R19" s="65">
        <f>VLOOKUP($A19,'Return Data'!$B$7:$R$2843,16,0)</f>
        <v>4.0545</v>
      </c>
      <c r="S19" s="67">
        <f t="shared" si="5"/>
        <v>24</v>
      </c>
    </row>
    <row r="20" spans="1:19" x14ac:dyDescent="0.3">
      <c r="A20" s="63" t="s">
        <v>1723</v>
      </c>
      <c r="B20" s="64">
        <f>VLOOKUP($A20,'Return Data'!$B$7:$R$2843,3,0)</f>
        <v>44378</v>
      </c>
      <c r="C20" s="65">
        <f>VLOOKUP($A20,'Return Data'!$B$7:$R$2843,4,0)</f>
        <v>27.3018</v>
      </c>
      <c r="D20" s="65">
        <f>VLOOKUP($A20,'Return Data'!$B$7:$R$2843,10,0)</f>
        <v>1.1526000000000001</v>
      </c>
      <c r="E20" s="66">
        <f t="shared" si="0"/>
        <v>22</v>
      </c>
      <c r="F20" s="65">
        <f>VLOOKUP($A20,'Return Data'!$B$7:$R$2843,11,0)</f>
        <v>1.6323000000000001</v>
      </c>
      <c r="G20" s="66">
        <f t="shared" si="1"/>
        <v>26</v>
      </c>
      <c r="H20" s="65">
        <f>VLOOKUP($A20,'Return Data'!$B$7:$R$2843,12,0)</f>
        <v>2.3363</v>
      </c>
      <c r="I20" s="66">
        <f t="shared" si="2"/>
        <v>21</v>
      </c>
      <c r="J20" s="65">
        <f>VLOOKUP($A20,'Return Data'!$B$7:$R$2843,13,0)</f>
        <v>2.8894000000000002</v>
      </c>
      <c r="K20" s="66">
        <f t="shared" si="3"/>
        <v>23</v>
      </c>
      <c r="L20" s="65">
        <f>VLOOKUP($A20,'Return Data'!$B$7:$R$2843,17,0)</f>
        <v>3.5440999999999998</v>
      </c>
      <c r="M20" s="66">
        <f>RANK(L20,L$8:L$34,0)</f>
        <v>21</v>
      </c>
      <c r="N20" s="65">
        <f>VLOOKUP($A20,'Return Data'!$B$7:$R$2843,14,0)</f>
        <v>4.4046000000000003</v>
      </c>
      <c r="O20" s="66">
        <f>RANK(N20,N$8:N$34,0)</f>
        <v>17</v>
      </c>
      <c r="P20" s="65">
        <f>VLOOKUP($A20,'Return Data'!$B$7:$R$2843,15,0)</f>
        <v>5.1153000000000004</v>
      </c>
      <c r="Q20" s="66">
        <f>RANK(P20,P$8:P$34,0)</f>
        <v>15</v>
      </c>
      <c r="R20" s="65">
        <f>VLOOKUP($A20,'Return Data'!$B$7:$R$2843,16,0)</f>
        <v>6.5147000000000004</v>
      </c>
      <c r="S20" s="67">
        <f t="shared" si="5"/>
        <v>12</v>
      </c>
    </row>
    <row r="21" spans="1:19" x14ac:dyDescent="0.3">
      <c r="A21" s="63" t="s">
        <v>1724</v>
      </c>
      <c r="B21" s="64">
        <f>VLOOKUP($A21,'Return Data'!$B$7:$R$2843,3,0)</f>
        <v>44378</v>
      </c>
      <c r="C21" s="65">
        <f>VLOOKUP($A21,'Return Data'!$B$7:$R$2843,4,0)</f>
        <v>30.701799999999999</v>
      </c>
      <c r="D21" s="65">
        <f>VLOOKUP($A21,'Return Data'!$B$7:$R$2843,10,0)</f>
        <v>1.45</v>
      </c>
      <c r="E21" s="66">
        <f t="shared" si="0"/>
        <v>6</v>
      </c>
      <c r="F21" s="65">
        <f>VLOOKUP($A21,'Return Data'!$B$7:$R$2843,11,0)</f>
        <v>2.5272999999999999</v>
      </c>
      <c r="G21" s="66">
        <f t="shared" si="1"/>
        <v>4</v>
      </c>
      <c r="H21" s="65">
        <f>VLOOKUP($A21,'Return Data'!$B$7:$R$2843,12,0)</f>
        <v>3.5634999999999999</v>
      </c>
      <c r="I21" s="66">
        <f t="shared" si="2"/>
        <v>3</v>
      </c>
      <c r="J21" s="65">
        <f>VLOOKUP($A21,'Return Data'!$B$7:$R$2843,13,0)</f>
        <v>4.4691000000000001</v>
      </c>
      <c r="K21" s="66">
        <f t="shared" si="3"/>
        <v>4</v>
      </c>
      <c r="L21" s="65">
        <f>VLOOKUP($A21,'Return Data'!$B$7:$R$2843,17,0)</f>
        <v>5.2267000000000001</v>
      </c>
      <c r="M21" s="66">
        <f>RANK(L21,L$8:L$34,0)</f>
        <v>6</v>
      </c>
      <c r="N21" s="65">
        <f>VLOOKUP($A21,'Return Data'!$B$7:$R$2843,14,0)</f>
        <v>5.7854999999999999</v>
      </c>
      <c r="O21" s="66">
        <f>RANK(N21,N$8:N$34,0)</f>
        <v>5</v>
      </c>
      <c r="P21" s="65">
        <f>VLOOKUP($A21,'Return Data'!$B$7:$R$2843,15,0)</f>
        <v>6.1590999999999996</v>
      </c>
      <c r="Q21" s="66">
        <f>RANK(P21,P$8:P$34,0)</f>
        <v>5</v>
      </c>
      <c r="R21" s="65">
        <f>VLOOKUP($A21,'Return Data'!$B$7:$R$2843,16,0)</f>
        <v>7.2480000000000002</v>
      </c>
      <c r="S21" s="67">
        <f t="shared" si="5"/>
        <v>3</v>
      </c>
    </row>
    <row r="22" spans="1:19" x14ac:dyDescent="0.3">
      <c r="A22" s="63" t="s">
        <v>1725</v>
      </c>
      <c r="B22" s="64">
        <f>VLOOKUP($A22,'Return Data'!$B$7:$R$2843,3,0)</f>
        <v>44378</v>
      </c>
      <c r="C22" s="65">
        <f>VLOOKUP($A22,'Return Data'!$B$7:$R$2843,4,0)</f>
        <v>15.792999999999999</v>
      </c>
      <c r="D22" s="65">
        <f>VLOOKUP($A22,'Return Data'!$B$7:$R$2843,10,0)</f>
        <v>1.3932</v>
      </c>
      <c r="E22" s="66">
        <f t="shared" si="0"/>
        <v>9</v>
      </c>
      <c r="F22" s="65">
        <f>VLOOKUP($A22,'Return Data'!$B$7:$R$2843,11,0)</f>
        <v>2.4921000000000002</v>
      </c>
      <c r="G22" s="66">
        <f t="shared" si="1"/>
        <v>5</v>
      </c>
      <c r="H22" s="65">
        <f>VLOOKUP($A22,'Return Data'!$B$7:$R$2843,12,0)</f>
        <v>3.4927999999999999</v>
      </c>
      <c r="I22" s="66">
        <f t="shared" si="2"/>
        <v>6</v>
      </c>
      <c r="J22" s="65">
        <f>VLOOKUP($A22,'Return Data'!$B$7:$R$2843,13,0)</f>
        <v>4.6170999999999998</v>
      </c>
      <c r="K22" s="66">
        <f t="shared" si="3"/>
        <v>3</v>
      </c>
      <c r="L22" s="65">
        <f>VLOOKUP($A22,'Return Data'!$B$7:$R$2843,17,0)</f>
        <v>5.4264999999999999</v>
      </c>
      <c r="M22" s="66">
        <f>RANK(L22,L$8:L$34,0)</f>
        <v>3</v>
      </c>
      <c r="N22" s="65">
        <f>VLOOKUP($A22,'Return Data'!$B$7:$R$2843,14,0)</f>
        <v>5.8456000000000001</v>
      </c>
      <c r="O22" s="66">
        <f>RANK(N22,N$8:N$34,0)</f>
        <v>4</v>
      </c>
      <c r="P22" s="65">
        <f>VLOOKUP($A22,'Return Data'!$B$7:$R$2843,15,0)</f>
        <v>6.2397</v>
      </c>
      <c r="Q22" s="66">
        <f>RANK(P22,P$8:P$34,0)</f>
        <v>4</v>
      </c>
      <c r="R22" s="65">
        <f>VLOOKUP($A22,'Return Data'!$B$7:$R$2843,16,0)</f>
        <v>6.7378999999999998</v>
      </c>
      <c r="S22" s="67">
        <f t="shared" si="5"/>
        <v>10</v>
      </c>
    </row>
    <row r="23" spans="1:19" x14ac:dyDescent="0.3">
      <c r="A23" s="63" t="s">
        <v>1726</v>
      </c>
      <c r="B23" s="64">
        <f>VLOOKUP($A23,'Return Data'!$B$7:$R$2843,3,0)</f>
        <v>44378</v>
      </c>
      <c r="C23" s="65">
        <f>VLOOKUP($A23,'Return Data'!$B$7:$R$2843,4,0)</f>
        <v>11.248200000000001</v>
      </c>
      <c r="D23" s="65">
        <f>VLOOKUP($A23,'Return Data'!$B$7:$R$2843,10,0)</f>
        <v>1.2494000000000001</v>
      </c>
      <c r="E23" s="66">
        <f t="shared" si="0"/>
        <v>20</v>
      </c>
      <c r="F23" s="65">
        <f>VLOOKUP($A23,'Return Data'!$B$7:$R$2843,11,0)</f>
        <v>1.9763999999999999</v>
      </c>
      <c r="G23" s="66">
        <f t="shared" si="1"/>
        <v>21</v>
      </c>
      <c r="H23" s="65">
        <f>VLOOKUP($A23,'Return Data'!$B$7:$R$2843,12,0)</f>
        <v>2.8172000000000001</v>
      </c>
      <c r="I23" s="66">
        <f t="shared" si="2"/>
        <v>19</v>
      </c>
      <c r="J23" s="65">
        <f>VLOOKUP($A23,'Return Data'!$B$7:$R$2843,13,0)</f>
        <v>3.5259999999999998</v>
      </c>
      <c r="K23" s="66">
        <f t="shared" si="3"/>
        <v>19</v>
      </c>
      <c r="L23" s="65">
        <f>VLOOKUP($A23,'Return Data'!$B$7:$R$2843,17,0)</f>
        <v>4.6161000000000003</v>
      </c>
      <c r="M23" s="66">
        <f>RANK(L23,L$8:L$34,0)</f>
        <v>17</v>
      </c>
      <c r="N23" s="65"/>
      <c r="O23" s="66"/>
      <c r="P23" s="65"/>
      <c r="Q23" s="66"/>
      <c r="R23" s="65">
        <f>VLOOKUP($A23,'Return Data'!$B$7:$R$2843,16,0)</f>
        <v>4.9535</v>
      </c>
      <c r="S23" s="67">
        <f t="shared" si="5"/>
        <v>20</v>
      </c>
    </row>
    <row r="24" spans="1:19" x14ac:dyDescent="0.3">
      <c r="A24" s="63" t="s">
        <v>1727</v>
      </c>
      <c r="B24" s="64">
        <f>VLOOKUP($A24,'Return Data'!$B$7:$R$2843,3,0)</f>
        <v>44378</v>
      </c>
      <c r="C24" s="65">
        <f>VLOOKUP($A24,'Return Data'!$B$7:$R$2843,4,0)</f>
        <v>10.323600000000001</v>
      </c>
      <c r="D24" s="65">
        <f>VLOOKUP($A24,'Return Data'!$B$7:$R$2843,10,0)</f>
        <v>1.177</v>
      </c>
      <c r="E24" s="66">
        <f t="shared" si="0"/>
        <v>21</v>
      </c>
      <c r="F24" s="65">
        <f>VLOOKUP($A24,'Return Data'!$B$7:$R$2843,11,0)</f>
        <v>2.0390999999999999</v>
      </c>
      <c r="G24" s="66">
        <f t="shared" si="1"/>
        <v>20</v>
      </c>
      <c r="H24" s="65"/>
      <c r="I24" s="66"/>
      <c r="J24" s="65"/>
      <c r="K24" s="66"/>
      <c r="L24" s="65"/>
      <c r="M24" s="66"/>
      <c r="N24" s="65"/>
      <c r="O24" s="66"/>
      <c r="P24" s="65"/>
      <c r="Q24" s="66"/>
      <c r="R24" s="65">
        <f>VLOOKUP($A24,'Return Data'!$B$7:$R$2843,16,0)</f>
        <v>3.2360000000000002</v>
      </c>
      <c r="S24" s="67">
        <f t="shared" si="5"/>
        <v>26</v>
      </c>
    </row>
    <row r="25" spans="1:19" x14ac:dyDescent="0.3">
      <c r="A25" s="63" t="s">
        <v>1728</v>
      </c>
      <c r="B25" s="64">
        <f>VLOOKUP($A25,'Return Data'!$B$7:$R$2843,3,0)</f>
        <v>44378</v>
      </c>
      <c r="C25" s="65">
        <f>VLOOKUP($A25,'Return Data'!$B$7:$R$2843,4,0)</f>
        <v>10.439</v>
      </c>
      <c r="D25" s="65">
        <f>VLOOKUP($A25,'Return Data'!$B$7:$R$2843,10,0)</f>
        <v>1.3889</v>
      </c>
      <c r="E25" s="66">
        <f t="shared" si="0"/>
        <v>10</v>
      </c>
      <c r="F25" s="65">
        <f>VLOOKUP($A25,'Return Data'!$B$7:$R$2843,11,0)</f>
        <v>2.3029999999999999</v>
      </c>
      <c r="G25" s="66">
        <f t="shared" si="1"/>
        <v>14</v>
      </c>
      <c r="H25" s="65"/>
      <c r="I25" s="66"/>
      <c r="J25" s="65"/>
      <c r="K25" s="66"/>
      <c r="L25" s="65"/>
      <c r="M25" s="66"/>
      <c r="N25" s="65"/>
      <c r="O25" s="66"/>
      <c r="P25" s="65"/>
      <c r="Q25" s="66"/>
      <c r="R25" s="65">
        <f>VLOOKUP($A25,'Return Data'!$B$7:$R$2843,16,0)</f>
        <v>4.2473000000000001</v>
      </c>
      <c r="S25" s="67">
        <f t="shared" si="5"/>
        <v>23</v>
      </c>
    </row>
    <row r="26" spans="1:19" x14ac:dyDescent="0.3">
      <c r="A26" s="63" t="s">
        <v>2009</v>
      </c>
      <c r="B26" s="64">
        <f>VLOOKUP($A26,'Return Data'!$B$7:$R$2843,3,0)</f>
        <v>44378</v>
      </c>
      <c r="C26" s="65">
        <f>VLOOKUP($A26,'Return Data'!$B$7:$R$2843,4,0)</f>
        <v>10.897399999999999</v>
      </c>
      <c r="D26" s="65">
        <f>VLOOKUP($A26,'Return Data'!$B$7:$R$2843,10,0)</f>
        <v>0.37209999999999999</v>
      </c>
      <c r="E26" s="66">
        <f t="shared" si="0"/>
        <v>27</v>
      </c>
      <c r="F26" s="65">
        <f>VLOOKUP($A26,'Return Data'!$B$7:$R$2843,11,0)</f>
        <v>0.78049999999999997</v>
      </c>
      <c r="G26" s="66">
        <f t="shared" si="1"/>
        <v>27</v>
      </c>
      <c r="H26" s="65">
        <f>VLOOKUP($A26,'Return Data'!$B$7:$R$2843,12,0)</f>
        <v>1.1266</v>
      </c>
      <c r="I26" s="66">
        <f t="shared" ref="I26:I34" si="8">RANK(H26,H$8:H$34,0)</f>
        <v>25</v>
      </c>
      <c r="J26" s="65">
        <f>VLOOKUP($A26,'Return Data'!$B$7:$R$2843,13,0)</f>
        <v>0.86819999999999997</v>
      </c>
      <c r="K26" s="66">
        <f t="shared" ref="K26:K34" si="9">RANK(J26,J$8:J$34,0)</f>
        <v>25</v>
      </c>
      <c r="L26" s="65">
        <f>VLOOKUP($A26,'Return Data'!$B$7:$R$2843,17,0)</f>
        <v>1.6645000000000001</v>
      </c>
      <c r="M26" s="66">
        <f>RANK(L26,L$8:L$34,0)</f>
        <v>23</v>
      </c>
      <c r="N26" s="65"/>
      <c r="O26" s="66"/>
      <c r="P26" s="65"/>
      <c r="Q26" s="66"/>
      <c r="R26" s="65">
        <f>VLOOKUP($A26,'Return Data'!$B$7:$R$2843,16,0)</f>
        <v>3.0680999999999998</v>
      </c>
      <c r="S26" s="67">
        <f t="shared" si="5"/>
        <v>27</v>
      </c>
    </row>
    <row r="27" spans="1:19" x14ac:dyDescent="0.3">
      <c r="A27" s="63" t="s">
        <v>1729</v>
      </c>
      <c r="B27" s="64">
        <f>VLOOKUP($A27,'Return Data'!$B$7:$R$2843,3,0)</f>
        <v>44378</v>
      </c>
      <c r="C27" s="65">
        <f>VLOOKUP($A27,'Return Data'!$B$7:$R$2843,4,0)</f>
        <v>22.128299999999999</v>
      </c>
      <c r="D27" s="65">
        <f>VLOOKUP($A27,'Return Data'!$B$7:$R$2843,10,0)</f>
        <v>1.4315</v>
      </c>
      <c r="E27" s="66">
        <f t="shared" si="0"/>
        <v>7</v>
      </c>
      <c r="F27" s="65">
        <f>VLOOKUP($A27,'Return Data'!$B$7:$R$2843,11,0)</f>
        <v>2.4416000000000002</v>
      </c>
      <c r="G27" s="66">
        <f t="shared" si="1"/>
        <v>8</v>
      </c>
      <c r="H27" s="65">
        <f>VLOOKUP($A27,'Return Data'!$B$7:$R$2843,12,0)</f>
        <v>3.4802</v>
      </c>
      <c r="I27" s="66">
        <f t="shared" si="8"/>
        <v>8</v>
      </c>
      <c r="J27" s="65">
        <f>VLOOKUP($A27,'Return Data'!$B$7:$R$2843,13,0)</f>
        <v>4.3955000000000002</v>
      </c>
      <c r="K27" s="66">
        <f t="shared" si="9"/>
        <v>7</v>
      </c>
      <c r="L27" s="65">
        <f>VLOOKUP($A27,'Return Data'!$B$7:$R$2843,17,0)</f>
        <v>5.2896999999999998</v>
      </c>
      <c r="M27" s="66">
        <f>RANK(L27,L$8:L$34,0)</f>
        <v>5</v>
      </c>
      <c r="N27" s="65">
        <f>VLOOKUP($A27,'Return Data'!$B$7:$R$2843,14,0)</f>
        <v>5.9100999999999999</v>
      </c>
      <c r="O27" s="66">
        <f>RANK(N27,N$8:N$34,0)</f>
        <v>3</v>
      </c>
      <c r="P27" s="65">
        <f>VLOOKUP($A27,'Return Data'!$B$7:$R$2843,15,0)</f>
        <v>6.3327999999999998</v>
      </c>
      <c r="Q27" s="66">
        <f>RANK(P27,P$8:P$34,0)</f>
        <v>2</v>
      </c>
      <c r="R27" s="65">
        <f>VLOOKUP($A27,'Return Data'!$B$7:$R$2843,16,0)</f>
        <v>7.3204000000000002</v>
      </c>
      <c r="S27" s="67">
        <f t="shared" si="5"/>
        <v>1</v>
      </c>
    </row>
    <row r="28" spans="1:19" x14ac:dyDescent="0.3">
      <c r="A28" s="63" t="s">
        <v>1730</v>
      </c>
      <c r="B28" s="64">
        <f>VLOOKUP($A28,'Return Data'!$B$7:$R$2843,3,0)</f>
        <v>44378</v>
      </c>
      <c r="C28" s="65">
        <f>VLOOKUP($A28,'Return Data'!$B$7:$R$2843,4,0)</f>
        <v>15.3355</v>
      </c>
      <c r="D28" s="65">
        <f>VLOOKUP($A28,'Return Data'!$B$7:$R$2843,10,0)</f>
        <v>1.2739</v>
      </c>
      <c r="E28" s="66">
        <f t="shared" si="0"/>
        <v>19</v>
      </c>
      <c r="F28" s="65">
        <f>VLOOKUP($A28,'Return Data'!$B$7:$R$2843,11,0)</f>
        <v>2.1863000000000001</v>
      </c>
      <c r="G28" s="66">
        <f t="shared" si="1"/>
        <v>17</v>
      </c>
      <c r="H28" s="65">
        <f>VLOOKUP($A28,'Return Data'!$B$7:$R$2843,12,0)</f>
        <v>3.2568000000000001</v>
      </c>
      <c r="I28" s="66">
        <f t="shared" si="8"/>
        <v>15</v>
      </c>
      <c r="J28" s="65">
        <f>VLOOKUP($A28,'Return Data'!$B$7:$R$2843,13,0)</f>
        <v>4.3451000000000004</v>
      </c>
      <c r="K28" s="66">
        <f t="shared" si="9"/>
        <v>10</v>
      </c>
      <c r="L28" s="65">
        <f>VLOOKUP($A28,'Return Data'!$B$7:$R$2843,17,0)</f>
        <v>4.8648999999999996</v>
      </c>
      <c r="M28" s="66">
        <f>RANK(L28,L$8:L$34,0)</f>
        <v>15</v>
      </c>
      <c r="N28" s="65">
        <f>VLOOKUP($A28,'Return Data'!$B$7:$R$2843,14,0)</f>
        <v>5.3765999999999998</v>
      </c>
      <c r="O28" s="66">
        <f>RANK(N28,N$8:N$34,0)</f>
        <v>14</v>
      </c>
      <c r="P28" s="65">
        <f>VLOOKUP($A28,'Return Data'!$B$7:$R$2843,15,0)</f>
        <v>5.8794000000000004</v>
      </c>
      <c r="Q28" s="66">
        <f>RANK(P28,P$8:P$34,0)</f>
        <v>11</v>
      </c>
      <c r="R28" s="65">
        <f>VLOOKUP($A28,'Return Data'!$B$7:$R$2843,16,0)</f>
        <v>6.4417</v>
      </c>
      <c r="S28" s="67">
        <f t="shared" si="5"/>
        <v>13</v>
      </c>
    </row>
    <row r="29" spans="1:19" x14ac:dyDescent="0.3">
      <c r="A29" s="63" t="s">
        <v>1731</v>
      </c>
      <c r="B29" s="64">
        <f>VLOOKUP($A29,'Return Data'!$B$7:$R$2843,3,0)</f>
        <v>44378</v>
      </c>
      <c r="C29" s="65">
        <f>VLOOKUP($A29,'Return Data'!$B$7:$R$2843,4,0)</f>
        <v>12.022</v>
      </c>
      <c r="D29" s="65">
        <f>VLOOKUP($A29,'Return Data'!$B$7:$R$2843,10,0)</f>
        <v>1.0405</v>
      </c>
      <c r="E29" s="66">
        <f t="shared" si="0"/>
        <v>25</v>
      </c>
      <c r="F29" s="65">
        <f>VLOOKUP($A29,'Return Data'!$B$7:$R$2843,11,0)</f>
        <v>1.6728000000000001</v>
      </c>
      <c r="G29" s="66">
        <f t="shared" si="1"/>
        <v>25</v>
      </c>
      <c r="H29" s="65">
        <f>VLOOKUP($A29,'Return Data'!$B$7:$R$2843,12,0)</f>
        <v>2.3174999999999999</v>
      </c>
      <c r="I29" s="66">
        <f t="shared" si="8"/>
        <v>24</v>
      </c>
      <c r="J29" s="65">
        <f>VLOOKUP($A29,'Return Data'!$B$7:$R$2843,13,0)</f>
        <v>2.7029999999999998</v>
      </c>
      <c r="K29" s="66">
        <f t="shared" si="9"/>
        <v>24</v>
      </c>
      <c r="L29" s="65">
        <f>VLOOKUP($A29,'Return Data'!$B$7:$R$2843,17,0)</f>
        <v>3.1185</v>
      </c>
      <c r="M29" s="66">
        <f>RANK(L29,L$8:L$34,0)</f>
        <v>22</v>
      </c>
      <c r="N29" s="65">
        <f>VLOOKUP($A29,'Return Data'!$B$7:$R$2843,14,0)</f>
        <v>1.7386999999999999</v>
      </c>
      <c r="O29" s="66">
        <f>RANK(N29,N$8:N$34,0)</f>
        <v>18</v>
      </c>
      <c r="P29" s="65"/>
      <c r="Q29" s="66"/>
      <c r="R29" s="65">
        <f>VLOOKUP($A29,'Return Data'!$B$7:$R$2843,16,0)</f>
        <v>3.6067999999999998</v>
      </c>
      <c r="S29" s="67">
        <f t="shared" si="5"/>
        <v>25</v>
      </c>
    </row>
    <row r="30" spans="1:19" x14ac:dyDescent="0.3">
      <c r="A30" s="63" t="s">
        <v>1732</v>
      </c>
      <c r="B30" s="64">
        <f>VLOOKUP($A30,'Return Data'!$B$7:$R$2843,3,0)</f>
        <v>44378</v>
      </c>
      <c r="C30" s="65">
        <f>VLOOKUP($A30,'Return Data'!$B$7:$R$2843,4,0)</f>
        <v>27.628900000000002</v>
      </c>
      <c r="D30" s="65">
        <f>VLOOKUP($A30,'Return Data'!$B$7:$R$2843,10,0)</f>
        <v>1.3429</v>
      </c>
      <c r="E30" s="66">
        <f t="shared" si="0"/>
        <v>14</v>
      </c>
      <c r="F30" s="65">
        <f>VLOOKUP($A30,'Return Data'!$B$7:$R$2843,11,0)</f>
        <v>2.2452000000000001</v>
      </c>
      <c r="G30" s="66">
        <f t="shared" si="1"/>
        <v>16</v>
      </c>
      <c r="H30" s="65">
        <f>VLOOKUP($A30,'Return Data'!$B$7:$R$2843,12,0)</f>
        <v>3.0798000000000001</v>
      </c>
      <c r="I30" s="66">
        <f t="shared" si="8"/>
        <v>17</v>
      </c>
      <c r="J30" s="65">
        <f>VLOOKUP($A30,'Return Data'!$B$7:$R$2843,13,0)</f>
        <v>3.7806999999999999</v>
      </c>
      <c r="K30" s="66">
        <f t="shared" si="9"/>
        <v>18</v>
      </c>
      <c r="L30" s="65">
        <f>VLOOKUP($A30,'Return Data'!$B$7:$R$2843,17,0)</f>
        <v>4.5743</v>
      </c>
      <c r="M30" s="66">
        <f>RANK(L30,L$8:L$34,0)</f>
        <v>18</v>
      </c>
      <c r="N30" s="65">
        <f>VLOOKUP($A30,'Return Data'!$B$7:$R$2843,14,0)</f>
        <v>5.2789999999999999</v>
      </c>
      <c r="O30" s="66">
        <f>RANK(N30,N$8:N$34,0)</f>
        <v>15</v>
      </c>
      <c r="P30" s="65">
        <f>VLOOKUP($A30,'Return Data'!$B$7:$R$2843,15,0)</f>
        <v>5.7880000000000003</v>
      </c>
      <c r="Q30" s="66">
        <f>RANK(P30,P$8:P$34,0)</f>
        <v>12</v>
      </c>
      <c r="R30" s="65">
        <f>VLOOKUP($A30,'Return Data'!$B$7:$R$2843,16,0)</f>
        <v>6.8913000000000002</v>
      </c>
      <c r="S30" s="67">
        <f t="shared" si="5"/>
        <v>9</v>
      </c>
    </row>
    <row r="31" spans="1:19" x14ac:dyDescent="0.3">
      <c r="A31" s="63" t="s">
        <v>1733</v>
      </c>
      <c r="B31" s="64">
        <f>VLOOKUP($A31,'Return Data'!$B$7:$R$2843,3,0)</f>
        <v>44378</v>
      </c>
      <c r="C31" s="65">
        <f>VLOOKUP($A31,'Return Data'!$B$7:$R$2843,4,0)</f>
        <v>10.6594</v>
      </c>
      <c r="D31" s="65">
        <f>VLOOKUP($A31,'Return Data'!$B$7:$R$2843,10,0)</f>
        <v>1.6419999999999999</v>
      </c>
      <c r="E31" s="66">
        <f t="shared" si="0"/>
        <v>1</v>
      </c>
      <c r="F31" s="65">
        <f>VLOOKUP($A31,'Return Data'!$B$7:$R$2843,11,0)</f>
        <v>2.5672000000000001</v>
      </c>
      <c r="G31" s="66">
        <f t="shared" si="1"/>
        <v>1</v>
      </c>
      <c r="H31" s="65">
        <f>VLOOKUP($A31,'Return Data'!$B$7:$R$2843,12,0)</f>
        <v>3.6695000000000002</v>
      </c>
      <c r="I31" s="66">
        <f t="shared" si="8"/>
        <v>2</v>
      </c>
      <c r="J31" s="65">
        <f>VLOOKUP($A31,'Return Data'!$B$7:$R$2843,13,0)</f>
        <v>4.9805000000000001</v>
      </c>
      <c r="K31" s="66">
        <f t="shared" si="9"/>
        <v>1</v>
      </c>
      <c r="L31" s="65"/>
      <c r="M31" s="66"/>
      <c r="N31" s="65"/>
      <c r="O31" s="66"/>
      <c r="P31" s="65"/>
      <c r="Q31" s="66"/>
      <c r="R31" s="65">
        <f>VLOOKUP($A31,'Return Data'!$B$7:$R$2843,16,0)</f>
        <v>4.6482000000000001</v>
      </c>
      <c r="S31" s="67">
        <f t="shared" si="5"/>
        <v>22</v>
      </c>
    </row>
    <row r="32" spans="1:19" x14ac:dyDescent="0.3">
      <c r="A32" s="63" t="s">
        <v>1734</v>
      </c>
      <c r="B32" s="64">
        <f>VLOOKUP($A32,'Return Data'!$B$7:$R$2843,3,0)</f>
        <v>44378</v>
      </c>
      <c r="C32" s="65">
        <f>VLOOKUP($A32,'Return Data'!$B$7:$R$2843,4,0)</f>
        <v>11.635999999999999</v>
      </c>
      <c r="D32" s="65">
        <f>VLOOKUP($A32,'Return Data'!$B$7:$R$2843,10,0)</f>
        <v>1.4985999999999999</v>
      </c>
      <c r="E32" s="66">
        <f t="shared" si="0"/>
        <v>2</v>
      </c>
      <c r="F32" s="65">
        <f>VLOOKUP($A32,'Return Data'!$B$7:$R$2843,11,0)</f>
        <v>2.5369999999999999</v>
      </c>
      <c r="G32" s="66">
        <f t="shared" si="1"/>
        <v>3</v>
      </c>
      <c r="H32" s="65">
        <f>VLOOKUP($A32,'Return Data'!$B$7:$R$2843,12,0)</f>
        <v>3.7288999999999999</v>
      </c>
      <c r="I32" s="66">
        <f t="shared" si="8"/>
        <v>1</v>
      </c>
      <c r="J32" s="65">
        <f>VLOOKUP($A32,'Return Data'!$B$7:$R$2843,13,0)</f>
        <v>4.7373000000000003</v>
      </c>
      <c r="K32" s="66">
        <f t="shared" si="9"/>
        <v>2</v>
      </c>
      <c r="L32" s="65">
        <f>VLOOKUP($A32,'Return Data'!$B$7:$R$2843,17,0)</f>
        <v>5.774</v>
      </c>
      <c r="M32" s="66">
        <f>RANK(L32,L$8:L$34,0)</f>
        <v>1</v>
      </c>
      <c r="N32" s="65"/>
      <c r="O32" s="66"/>
      <c r="P32" s="65"/>
      <c r="Q32" s="66"/>
      <c r="R32" s="65">
        <f>VLOOKUP($A32,'Return Data'!$B$7:$R$2843,16,0)</f>
        <v>6.1543000000000001</v>
      </c>
      <c r="S32" s="67">
        <f t="shared" si="5"/>
        <v>17</v>
      </c>
    </row>
    <row r="33" spans="1:19" x14ac:dyDescent="0.3">
      <c r="A33" s="63" t="s">
        <v>1735</v>
      </c>
      <c r="B33" s="64">
        <f>VLOOKUP($A33,'Return Data'!$B$7:$R$2843,3,0)</f>
        <v>44378</v>
      </c>
      <c r="C33" s="65">
        <f>VLOOKUP($A33,'Return Data'!$B$7:$R$2843,4,0)</f>
        <v>11.3207</v>
      </c>
      <c r="D33" s="65">
        <f>VLOOKUP($A33,'Return Data'!$B$7:$R$2843,10,0)</f>
        <v>1.3291999999999999</v>
      </c>
      <c r="E33" s="66">
        <f t="shared" si="0"/>
        <v>16</v>
      </c>
      <c r="F33" s="65">
        <f>VLOOKUP($A33,'Return Data'!$B$7:$R$2843,11,0)</f>
        <v>2.0950000000000002</v>
      </c>
      <c r="G33" s="66">
        <f t="shared" si="1"/>
        <v>19</v>
      </c>
      <c r="H33" s="65">
        <f>VLOOKUP($A33,'Return Data'!$B$7:$R$2843,12,0)</f>
        <v>3.0316000000000001</v>
      </c>
      <c r="I33" s="66">
        <f t="shared" si="8"/>
        <v>18</v>
      </c>
      <c r="J33" s="65">
        <f>VLOOKUP($A33,'Return Data'!$B$7:$R$2843,13,0)</f>
        <v>3.8767999999999998</v>
      </c>
      <c r="K33" s="66">
        <f t="shared" si="9"/>
        <v>17</v>
      </c>
      <c r="L33" s="65">
        <f>VLOOKUP($A33,'Return Data'!$B$7:$R$2843,17,0)</f>
        <v>5.0278</v>
      </c>
      <c r="M33" s="66">
        <f>RANK(L33,L$8:L$34,0)</f>
        <v>12</v>
      </c>
      <c r="N33" s="65"/>
      <c r="O33" s="66"/>
      <c r="P33" s="65"/>
      <c r="Q33" s="66"/>
      <c r="R33" s="65">
        <f>VLOOKUP($A33,'Return Data'!$B$7:$R$2843,16,0)</f>
        <v>5.3929999999999998</v>
      </c>
      <c r="S33" s="67">
        <f t="shared" si="5"/>
        <v>19</v>
      </c>
    </row>
    <row r="34" spans="1:19" x14ac:dyDescent="0.3">
      <c r="A34" s="63" t="s">
        <v>1736</v>
      </c>
      <c r="B34" s="64">
        <f>VLOOKUP($A34,'Return Data'!$B$7:$R$2843,3,0)</f>
        <v>44378</v>
      </c>
      <c r="C34" s="65">
        <f>VLOOKUP($A34,'Return Data'!$B$7:$R$2843,4,0)</f>
        <v>28.858799999999999</v>
      </c>
      <c r="D34" s="65">
        <f>VLOOKUP($A34,'Return Data'!$B$7:$R$2843,10,0)</f>
        <v>1.4629000000000001</v>
      </c>
      <c r="E34" s="66">
        <f t="shared" si="0"/>
        <v>4</v>
      </c>
      <c r="F34" s="65">
        <f>VLOOKUP($A34,'Return Data'!$B$7:$R$2843,11,0)</f>
        <v>2.4567999999999999</v>
      </c>
      <c r="G34" s="66">
        <f t="shared" si="1"/>
        <v>7</v>
      </c>
      <c r="H34" s="65">
        <f>VLOOKUP($A34,'Return Data'!$B$7:$R$2843,12,0)</f>
        <v>3.4655</v>
      </c>
      <c r="I34" s="66">
        <f t="shared" si="8"/>
        <v>9</v>
      </c>
      <c r="J34" s="65">
        <f>VLOOKUP($A34,'Return Data'!$B$7:$R$2843,13,0)</f>
        <v>4.4118000000000004</v>
      </c>
      <c r="K34" s="66">
        <f t="shared" si="9"/>
        <v>6</v>
      </c>
      <c r="L34" s="65">
        <f>VLOOKUP($A34,'Return Data'!$B$7:$R$2843,17,0)</f>
        <v>5.2214</v>
      </c>
      <c r="M34" s="66">
        <f>RANK(L34,L$8:L$34,0)</f>
        <v>8</v>
      </c>
      <c r="N34" s="65">
        <f>VLOOKUP($A34,'Return Data'!$B$7:$R$2843,14,0)</f>
        <v>5.7746000000000004</v>
      </c>
      <c r="O34" s="66">
        <f>RANK(N34,N$8:N$34,0)</f>
        <v>6</v>
      </c>
      <c r="P34" s="65">
        <f>VLOOKUP($A34,'Return Data'!$B$7:$R$2843,15,0)</f>
        <v>6.1231</v>
      </c>
      <c r="Q34" s="66">
        <f>RANK(P34,P$8:P$34,0)</f>
        <v>8</v>
      </c>
      <c r="R34" s="65">
        <f>VLOOKUP($A34,'Return Data'!$B$7:$R$2843,16,0)</f>
        <v>6.8940000000000001</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1.2923259259259259</v>
      </c>
      <c r="E36" s="74"/>
      <c r="F36" s="75">
        <f>AVERAGE(F8:F34)</f>
        <v>2.1649740740740739</v>
      </c>
      <c r="G36" s="74"/>
      <c r="H36" s="75">
        <f>AVERAGE(H8:H34)</f>
        <v>3.074316</v>
      </c>
      <c r="I36" s="74"/>
      <c r="J36" s="75">
        <f>AVERAGE(J8:J34)</f>
        <v>3.9018680000000008</v>
      </c>
      <c r="K36" s="74"/>
      <c r="L36" s="75">
        <f>AVERAGE(L8:L34)</f>
        <v>4.7413434782608705</v>
      </c>
      <c r="M36" s="74"/>
      <c r="N36" s="75">
        <f>AVERAGE(N8:N34)</f>
        <v>5.3592666666666666</v>
      </c>
      <c r="O36" s="74"/>
      <c r="P36" s="75">
        <f>AVERAGE(P8:P34)</f>
        <v>6.0053266666666669</v>
      </c>
      <c r="Q36" s="74"/>
      <c r="R36" s="75">
        <f>AVERAGE(R8:R34)</f>
        <v>5.895788888888891</v>
      </c>
      <c r="S36" s="76"/>
    </row>
    <row r="37" spans="1:19" x14ac:dyDescent="0.3">
      <c r="A37" s="73" t="s">
        <v>28</v>
      </c>
      <c r="B37" s="74"/>
      <c r="C37" s="74"/>
      <c r="D37" s="75">
        <f>MIN(D8:D34)</f>
        <v>0.37209999999999999</v>
      </c>
      <c r="E37" s="74"/>
      <c r="F37" s="75">
        <f>MIN(F8:F34)</f>
        <v>0.78049999999999997</v>
      </c>
      <c r="G37" s="74"/>
      <c r="H37" s="75">
        <f>MIN(H8:H34)</f>
        <v>1.1266</v>
      </c>
      <c r="I37" s="74"/>
      <c r="J37" s="75">
        <f>MIN(J8:J34)</f>
        <v>0.86819999999999997</v>
      </c>
      <c r="K37" s="74"/>
      <c r="L37" s="75">
        <f>MIN(L8:L34)</f>
        <v>1.6645000000000001</v>
      </c>
      <c r="M37" s="74"/>
      <c r="N37" s="75">
        <f>MIN(N8:N34)</f>
        <v>1.7386999999999999</v>
      </c>
      <c r="O37" s="74"/>
      <c r="P37" s="75">
        <f>MIN(P8:P34)</f>
        <v>5.1153000000000004</v>
      </c>
      <c r="Q37" s="74"/>
      <c r="R37" s="75">
        <f>MIN(R8:R34)</f>
        <v>3.0680999999999998</v>
      </c>
      <c r="S37" s="76"/>
    </row>
    <row r="38" spans="1:19" ht="15" thickBot="1" x14ac:dyDescent="0.35">
      <c r="A38" s="77" t="s">
        <v>29</v>
      </c>
      <c r="B38" s="78"/>
      <c r="C38" s="78"/>
      <c r="D38" s="79">
        <f>MAX(D8:D34)</f>
        <v>1.6419999999999999</v>
      </c>
      <c r="E38" s="78"/>
      <c r="F38" s="79">
        <f>MAX(F8:F34)</f>
        <v>2.5672000000000001</v>
      </c>
      <c r="G38" s="78"/>
      <c r="H38" s="79">
        <f>MAX(H8:H34)</f>
        <v>3.7288999999999999</v>
      </c>
      <c r="I38" s="78"/>
      <c r="J38" s="79">
        <f>MAX(J8:J34)</f>
        <v>4.9805000000000001</v>
      </c>
      <c r="K38" s="78"/>
      <c r="L38" s="79">
        <f>MAX(L8:L34)</f>
        <v>5.774</v>
      </c>
      <c r="M38" s="78"/>
      <c r="N38" s="79">
        <f>MAX(N8:N34)</f>
        <v>5.9614000000000003</v>
      </c>
      <c r="O38" s="78"/>
      <c r="P38" s="79">
        <f>MAX(P8:P34)</f>
        <v>6.3407999999999998</v>
      </c>
      <c r="Q38" s="78"/>
      <c r="R38" s="79">
        <f>MAX(R8:R34)</f>
        <v>7.3204000000000002</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44378</v>
      </c>
      <c r="C8" s="65">
        <f>VLOOKUP($A8,'Return Data'!$B$7:$R$2843,4,0)</f>
        <v>21.075299999999999</v>
      </c>
      <c r="D8" s="65">
        <f>VLOOKUP($A8,'Return Data'!$B$7:$R$2843,10,0)</f>
        <v>1.3226</v>
      </c>
      <c r="E8" s="66">
        <f t="shared" ref="E8:E34" si="0">RANK(D8,D$8:D$34,0)</f>
        <v>2</v>
      </c>
      <c r="F8" s="65">
        <f>VLOOKUP($A8,'Return Data'!$B$7:$R$2843,11,0)</f>
        <v>2.2397999999999998</v>
      </c>
      <c r="G8" s="66">
        <f t="shared" ref="G8:G34" si="1">RANK(F8,F$8:F$34,0)</f>
        <v>1</v>
      </c>
      <c r="H8" s="65">
        <f>VLOOKUP($A8,'Return Data'!$B$7:$R$2843,12,0)</f>
        <v>3.0415999999999999</v>
      </c>
      <c r="I8" s="66">
        <f t="shared" ref="I8:I23" si="2">RANK(H8,H$8:H$34,0)</f>
        <v>4</v>
      </c>
      <c r="J8" s="65">
        <f>VLOOKUP($A8,'Return Data'!$B$7:$R$2843,13,0)</f>
        <v>3.742</v>
      </c>
      <c r="K8" s="66">
        <f t="shared" ref="K8:K23" si="3">RANK(J8,J$8:J$34,0)</f>
        <v>7</v>
      </c>
      <c r="L8" s="65">
        <f>VLOOKUP($A8,'Return Data'!$B$7:$R$2843,17,0)</f>
        <v>4.5884</v>
      </c>
      <c r="M8" s="66">
        <f t="shared" ref="M8:M18" si="4">RANK(L8,L$8:L$34,0)</f>
        <v>7</v>
      </c>
      <c r="N8" s="65">
        <f>VLOOKUP($A8,'Return Data'!$B$7:$R$2843,14,0)</f>
        <v>5.1338999999999997</v>
      </c>
      <c r="O8" s="66">
        <f>RANK(N8,N$8:N$34,0)</f>
        <v>7</v>
      </c>
      <c r="P8" s="65">
        <f>VLOOKUP($A8,'Return Data'!$B$7:$R$2843,15,0)</f>
        <v>5.4881000000000002</v>
      </c>
      <c r="Q8" s="66">
        <f>RANK(P8,P$8:P$34,0)</f>
        <v>7</v>
      </c>
      <c r="R8" s="65">
        <f>VLOOKUP($A8,'Return Data'!$B$7:$R$2843,16,0)</f>
        <v>6.44</v>
      </c>
      <c r="S8" s="67">
        <f t="shared" ref="S8:S34" si="5">RANK(R8,R$8:R$34,0)</f>
        <v>10</v>
      </c>
    </row>
    <row r="9" spans="1:20" x14ac:dyDescent="0.3">
      <c r="A9" s="63" t="s">
        <v>1738</v>
      </c>
      <c r="B9" s="64">
        <f>VLOOKUP($A9,'Return Data'!$B$7:$R$2843,3,0)</f>
        <v>44378</v>
      </c>
      <c r="C9" s="65">
        <f>VLOOKUP($A9,'Return Data'!$B$7:$R$2843,4,0)</f>
        <v>14.808400000000001</v>
      </c>
      <c r="D9" s="65">
        <f>VLOOKUP($A9,'Return Data'!$B$7:$R$2843,10,0)</f>
        <v>1.1136999999999999</v>
      </c>
      <c r="E9" s="66">
        <f t="shared" si="0"/>
        <v>18</v>
      </c>
      <c r="F9" s="65">
        <f>VLOOKUP($A9,'Return Data'!$B$7:$R$2843,11,0)</f>
        <v>1.9539</v>
      </c>
      <c r="G9" s="66">
        <f t="shared" si="1"/>
        <v>15</v>
      </c>
      <c r="H9" s="65">
        <f>VLOOKUP($A9,'Return Data'!$B$7:$R$2843,12,0)</f>
        <v>2.7469000000000001</v>
      </c>
      <c r="I9" s="66">
        <f t="shared" si="2"/>
        <v>14</v>
      </c>
      <c r="J9" s="65">
        <f>VLOOKUP($A9,'Return Data'!$B$7:$R$2843,13,0)</f>
        <v>3.3889999999999998</v>
      </c>
      <c r="K9" s="66">
        <f t="shared" si="3"/>
        <v>17</v>
      </c>
      <c r="L9" s="65">
        <f>VLOOKUP($A9,'Return Data'!$B$7:$R$2843,17,0)</f>
        <v>4.4226000000000001</v>
      </c>
      <c r="M9" s="66">
        <f t="shared" si="4"/>
        <v>12</v>
      </c>
      <c r="N9" s="65">
        <f>VLOOKUP($A9,'Return Data'!$B$7:$R$2843,14,0)</f>
        <v>4.9518000000000004</v>
      </c>
      <c r="O9" s="66">
        <f>RANK(N9,N$8:N$34,0)</f>
        <v>12</v>
      </c>
      <c r="P9" s="65">
        <f>VLOOKUP($A9,'Return Data'!$B$7:$R$2843,15,0)</f>
        <v>5.4325000000000001</v>
      </c>
      <c r="Q9" s="66">
        <f>RANK(P9,P$8:P$34,0)</f>
        <v>8</v>
      </c>
      <c r="R9" s="65">
        <f>VLOOKUP($A9,'Return Data'!$B$7:$R$2843,16,0)</f>
        <v>5.8681999999999999</v>
      </c>
      <c r="S9" s="67">
        <f t="shared" si="5"/>
        <v>13</v>
      </c>
    </row>
    <row r="10" spans="1:20" x14ac:dyDescent="0.3">
      <c r="A10" s="63" t="s">
        <v>1739</v>
      </c>
      <c r="B10" s="64">
        <f>VLOOKUP($A10,'Return Data'!$B$7:$R$2843,3,0)</f>
        <v>44378</v>
      </c>
      <c r="C10" s="65">
        <f>VLOOKUP($A10,'Return Data'!$B$7:$R$2843,4,0)</f>
        <v>12.814</v>
      </c>
      <c r="D10" s="65">
        <f>VLOOKUP($A10,'Return Data'!$B$7:$R$2843,10,0)</f>
        <v>1.2323999999999999</v>
      </c>
      <c r="E10" s="66">
        <f t="shared" si="0"/>
        <v>10</v>
      </c>
      <c r="F10" s="65">
        <f>VLOOKUP($A10,'Return Data'!$B$7:$R$2843,11,0)</f>
        <v>2.0954999999999999</v>
      </c>
      <c r="G10" s="66">
        <f t="shared" si="1"/>
        <v>10</v>
      </c>
      <c r="H10" s="65">
        <f>VLOOKUP($A10,'Return Data'!$B$7:$R$2843,12,0)</f>
        <v>3.0230000000000001</v>
      </c>
      <c r="I10" s="66">
        <f t="shared" si="2"/>
        <v>6</v>
      </c>
      <c r="J10" s="65">
        <f>VLOOKUP($A10,'Return Data'!$B$7:$R$2843,13,0)</f>
        <v>3.7738999999999998</v>
      </c>
      <c r="K10" s="66">
        <f t="shared" si="3"/>
        <v>6</v>
      </c>
      <c r="L10" s="65">
        <f>VLOOKUP($A10,'Return Data'!$B$7:$R$2843,17,0)</f>
        <v>4.7443</v>
      </c>
      <c r="M10" s="66">
        <f t="shared" si="4"/>
        <v>3</v>
      </c>
      <c r="N10" s="65">
        <f>VLOOKUP($A10,'Return Data'!$B$7:$R$2843,14,0)</f>
        <v>5.2878999999999996</v>
      </c>
      <c r="O10" s="66">
        <f>RANK(N10,N$8:N$34,0)</f>
        <v>1</v>
      </c>
      <c r="P10" s="65"/>
      <c r="Q10" s="66"/>
      <c r="R10" s="65">
        <f>VLOOKUP($A10,'Return Data'!$B$7:$R$2843,16,0)</f>
        <v>5.6523000000000003</v>
      </c>
      <c r="S10" s="67">
        <f t="shared" si="5"/>
        <v>16</v>
      </c>
    </row>
    <row r="11" spans="1:20" x14ac:dyDescent="0.3">
      <c r="A11" s="63" t="s">
        <v>1740</v>
      </c>
      <c r="B11" s="64">
        <f>VLOOKUP($A11,'Return Data'!$B$7:$R$2843,3,0)</f>
        <v>44378</v>
      </c>
      <c r="C11" s="65">
        <f>VLOOKUP($A11,'Return Data'!$B$7:$R$2843,4,0)</f>
        <v>11.321400000000001</v>
      </c>
      <c r="D11" s="65">
        <f>VLOOKUP($A11,'Return Data'!$B$7:$R$2843,10,0)</f>
        <v>0.90549999999999997</v>
      </c>
      <c r="E11" s="66">
        <f t="shared" si="0"/>
        <v>25</v>
      </c>
      <c r="F11" s="65">
        <f>VLOOKUP($A11,'Return Data'!$B$7:$R$2843,11,0)</f>
        <v>1.3346</v>
      </c>
      <c r="G11" s="66">
        <f t="shared" si="1"/>
        <v>26</v>
      </c>
      <c r="H11" s="65">
        <f>VLOOKUP($A11,'Return Data'!$B$7:$R$2843,12,0)</f>
        <v>1.7883</v>
      </c>
      <c r="I11" s="66">
        <f t="shared" si="2"/>
        <v>23</v>
      </c>
      <c r="J11" s="65">
        <f>VLOOKUP($A11,'Return Data'!$B$7:$R$2843,13,0)</f>
        <v>2.5516999999999999</v>
      </c>
      <c r="K11" s="66">
        <f t="shared" si="3"/>
        <v>21</v>
      </c>
      <c r="L11" s="65">
        <f>VLOOKUP($A11,'Return Data'!$B$7:$R$2843,17,0)</f>
        <v>3.3412000000000002</v>
      </c>
      <c r="M11" s="66">
        <f t="shared" si="4"/>
        <v>20</v>
      </c>
      <c r="N11" s="65"/>
      <c r="O11" s="66"/>
      <c r="P11" s="65"/>
      <c r="Q11" s="66"/>
      <c r="R11" s="65">
        <f>VLOOKUP($A11,'Return Data'!$B$7:$R$2843,16,0)</f>
        <v>4.1692999999999998</v>
      </c>
      <c r="S11" s="67">
        <f t="shared" si="5"/>
        <v>21</v>
      </c>
    </row>
    <row r="12" spans="1:20" x14ac:dyDescent="0.3">
      <c r="A12" s="63" t="s">
        <v>1741</v>
      </c>
      <c r="B12" s="64">
        <f>VLOOKUP($A12,'Return Data'!$B$7:$R$2843,3,0)</f>
        <v>44378</v>
      </c>
      <c r="C12" s="65">
        <f>VLOOKUP($A12,'Return Data'!$B$7:$R$2843,4,0)</f>
        <v>11.884</v>
      </c>
      <c r="D12" s="65">
        <f>VLOOKUP($A12,'Return Data'!$B$7:$R$2843,10,0)</f>
        <v>1.1749000000000001</v>
      </c>
      <c r="E12" s="66">
        <f t="shared" si="0"/>
        <v>16</v>
      </c>
      <c r="F12" s="65">
        <f>VLOOKUP($A12,'Return Data'!$B$7:$R$2843,11,0)</f>
        <v>1.8599000000000001</v>
      </c>
      <c r="G12" s="66">
        <f t="shared" si="1"/>
        <v>19</v>
      </c>
      <c r="H12" s="65">
        <f>VLOOKUP($A12,'Return Data'!$B$7:$R$2843,12,0)</f>
        <v>2.6429</v>
      </c>
      <c r="I12" s="66">
        <f t="shared" si="2"/>
        <v>18</v>
      </c>
      <c r="J12" s="65">
        <f>VLOOKUP($A12,'Return Data'!$B$7:$R$2843,13,0)</f>
        <v>3.4201000000000001</v>
      </c>
      <c r="K12" s="66">
        <f t="shared" si="3"/>
        <v>15</v>
      </c>
      <c r="L12" s="65">
        <f>VLOOKUP($A12,'Return Data'!$B$7:$R$2843,17,0)</f>
        <v>4.3670999999999998</v>
      </c>
      <c r="M12" s="66">
        <f t="shared" si="4"/>
        <v>13</v>
      </c>
      <c r="N12" s="65">
        <f>VLOOKUP($A12,'Return Data'!$B$7:$R$2843,14,0)</f>
        <v>5.0297000000000001</v>
      </c>
      <c r="O12" s="66">
        <f t="shared" ref="O12:O18" si="6">RANK(N12,N$8:N$34,0)</f>
        <v>9</v>
      </c>
      <c r="P12" s="65"/>
      <c r="Q12" s="66"/>
      <c r="R12" s="65">
        <f>VLOOKUP($A12,'Return Data'!$B$7:$R$2843,16,0)</f>
        <v>5.1566000000000001</v>
      </c>
      <c r="S12" s="67">
        <f t="shared" si="5"/>
        <v>18</v>
      </c>
    </row>
    <row r="13" spans="1:20" x14ac:dyDescent="0.3">
      <c r="A13" s="63" t="s">
        <v>1742</v>
      </c>
      <c r="B13" s="64">
        <f>VLOOKUP($A13,'Return Data'!$B$7:$R$2843,3,0)</f>
        <v>44378</v>
      </c>
      <c r="C13" s="65">
        <f>VLOOKUP($A13,'Return Data'!$B$7:$R$2843,4,0)</f>
        <v>15.3003</v>
      </c>
      <c r="D13" s="65">
        <f>VLOOKUP($A13,'Return Data'!$B$7:$R$2843,10,0)</f>
        <v>1.242</v>
      </c>
      <c r="E13" s="66">
        <f t="shared" si="0"/>
        <v>9</v>
      </c>
      <c r="F13" s="65">
        <f>VLOOKUP($A13,'Return Data'!$B$7:$R$2843,11,0)</f>
        <v>2.1150000000000002</v>
      </c>
      <c r="G13" s="66">
        <f t="shared" si="1"/>
        <v>8</v>
      </c>
      <c r="H13" s="65">
        <f>VLOOKUP($A13,'Return Data'!$B$7:$R$2843,12,0)</f>
        <v>2.9367000000000001</v>
      </c>
      <c r="I13" s="66">
        <f t="shared" si="2"/>
        <v>10</v>
      </c>
      <c r="J13" s="65">
        <f>VLOOKUP($A13,'Return Data'!$B$7:$R$2843,13,0)</f>
        <v>3.6381000000000001</v>
      </c>
      <c r="K13" s="66">
        <f t="shared" si="3"/>
        <v>12</v>
      </c>
      <c r="L13" s="65">
        <f>VLOOKUP($A13,'Return Data'!$B$7:$R$2843,17,0)</f>
        <v>4.6981999999999999</v>
      </c>
      <c r="M13" s="66">
        <f t="shared" si="4"/>
        <v>4</v>
      </c>
      <c r="N13" s="65">
        <f>VLOOKUP($A13,'Return Data'!$B$7:$R$2843,14,0)</f>
        <v>5.2183000000000002</v>
      </c>
      <c r="O13" s="66">
        <f t="shared" si="6"/>
        <v>5</v>
      </c>
      <c r="P13" s="65">
        <f>VLOOKUP($A13,'Return Data'!$B$7:$R$2843,15,0)</f>
        <v>5.6181999999999999</v>
      </c>
      <c r="Q13" s="66">
        <f t="shared" ref="Q13:Q18" si="7">RANK(P13,P$8:P$34,0)</f>
        <v>4</v>
      </c>
      <c r="R13" s="65">
        <f>VLOOKUP($A13,'Return Data'!$B$7:$R$2843,16,0)</f>
        <v>6.2488000000000001</v>
      </c>
      <c r="S13" s="67">
        <f t="shared" si="5"/>
        <v>11</v>
      </c>
    </row>
    <row r="14" spans="1:20" x14ac:dyDescent="0.3">
      <c r="A14" s="63" t="s">
        <v>1743</v>
      </c>
      <c r="B14" s="64">
        <f>VLOOKUP($A14,'Return Data'!$B$7:$R$2843,3,0)</f>
        <v>44378</v>
      </c>
      <c r="C14" s="65">
        <f>VLOOKUP($A14,'Return Data'!$B$7:$R$2843,4,0)</f>
        <v>24.268999999999998</v>
      </c>
      <c r="D14" s="65">
        <f>VLOOKUP($A14,'Return Data'!$B$7:$R$2843,10,0)</f>
        <v>1.2516</v>
      </c>
      <c r="E14" s="66">
        <f t="shared" si="0"/>
        <v>8</v>
      </c>
      <c r="F14" s="65">
        <f>VLOOKUP($A14,'Return Data'!$B$7:$R$2843,11,0)</f>
        <v>2.0691999999999999</v>
      </c>
      <c r="G14" s="66">
        <f t="shared" si="1"/>
        <v>11</v>
      </c>
      <c r="H14" s="65">
        <f>VLOOKUP($A14,'Return Data'!$B$7:$R$2843,12,0)</f>
        <v>2.9350999999999998</v>
      </c>
      <c r="I14" s="66">
        <f t="shared" si="2"/>
        <v>11</v>
      </c>
      <c r="J14" s="65">
        <f>VLOOKUP($A14,'Return Data'!$B$7:$R$2843,13,0)</f>
        <v>3.6694</v>
      </c>
      <c r="K14" s="66">
        <f t="shared" si="3"/>
        <v>11</v>
      </c>
      <c r="L14" s="65">
        <f>VLOOKUP($A14,'Return Data'!$B$7:$R$2843,17,0)</f>
        <v>4.2756999999999996</v>
      </c>
      <c r="M14" s="66">
        <f t="shared" si="4"/>
        <v>14</v>
      </c>
      <c r="N14" s="65">
        <f>VLOOKUP($A14,'Return Data'!$B$7:$R$2843,14,0)</f>
        <v>4.8308</v>
      </c>
      <c r="O14" s="66">
        <f t="shared" si="6"/>
        <v>13</v>
      </c>
      <c r="P14" s="65">
        <f>VLOOKUP($A14,'Return Data'!$B$7:$R$2843,15,0)</f>
        <v>5.2286999999999999</v>
      </c>
      <c r="Q14" s="66">
        <f t="shared" si="7"/>
        <v>13</v>
      </c>
      <c r="R14" s="65">
        <f>VLOOKUP($A14,'Return Data'!$B$7:$R$2843,16,0)</f>
        <v>6.6863000000000001</v>
      </c>
      <c r="S14" s="67">
        <f t="shared" si="5"/>
        <v>7</v>
      </c>
    </row>
    <row r="15" spans="1:20" x14ac:dyDescent="0.3">
      <c r="A15" s="63" t="s">
        <v>1744</v>
      </c>
      <c r="B15" s="64">
        <f>VLOOKUP($A15,'Return Data'!$B$7:$R$2843,3,0)</f>
        <v>44378</v>
      </c>
      <c r="C15" s="65">
        <f>VLOOKUP($A15,'Return Data'!$B$7:$R$2843,4,0)</f>
        <v>27.138100000000001</v>
      </c>
      <c r="D15" s="65">
        <f>VLOOKUP($A15,'Return Data'!$B$7:$R$2843,10,0)</f>
        <v>1.3179000000000001</v>
      </c>
      <c r="E15" s="66">
        <f t="shared" si="0"/>
        <v>4</v>
      </c>
      <c r="F15" s="65">
        <f>VLOOKUP($A15,'Return Data'!$B$7:$R$2843,11,0)</f>
        <v>2.1223999999999998</v>
      </c>
      <c r="G15" s="66">
        <f t="shared" si="1"/>
        <v>7</v>
      </c>
      <c r="H15" s="65">
        <f>VLOOKUP($A15,'Return Data'!$B$7:$R$2843,12,0)</f>
        <v>3.0116000000000001</v>
      </c>
      <c r="I15" s="66">
        <f t="shared" si="2"/>
        <v>7</v>
      </c>
      <c r="J15" s="65">
        <f>VLOOKUP($A15,'Return Data'!$B$7:$R$2843,13,0)</f>
        <v>3.7210999999999999</v>
      </c>
      <c r="K15" s="66">
        <f t="shared" si="3"/>
        <v>8</v>
      </c>
      <c r="L15" s="65">
        <f>VLOOKUP($A15,'Return Data'!$B$7:$R$2843,17,0)</f>
        <v>4.5347999999999997</v>
      </c>
      <c r="M15" s="66">
        <f t="shared" si="4"/>
        <v>9</v>
      </c>
      <c r="N15" s="65">
        <f>VLOOKUP($A15,'Return Data'!$B$7:$R$2843,14,0)</f>
        <v>5.1238999999999999</v>
      </c>
      <c r="O15" s="66">
        <f t="shared" si="6"/>
        <v>8</v>
      </c>
      <c r="P15" s="65">
        <f>VLOOKUP($A15,'Return Data'!$B$7:$R$2843,15,0)</f>
        <v>5.5095000000000001</v>
      </c>
      <c r="Q15" s="66">
        <f t="shared" si="7"/>
        <v>6</v>
      </c>
      <c r="R15" s="65">
        <f>VLOOKUP($A15,'Return Data'!$B$7:$R$2843,16,0)</f>
        <v>7.1215000000000002</v>
      </c>
      <c r="S15" s="67">
        <f t="shared" si="5"/>
        <v>2</v>
      </c>
    </row>
    <row r="16" spans="1:20" x14ac:dyDescent="0.3">
      <c r="A16" s="63" t="s">
        <v>1745</v>
      </c>
      <c r="B16" s="64">
        <f>VLOOKUP($A16,'Return Data'!$B$7:$R$2843,3,0)</f>
        <v>44378</v>
      </c>
      <c r="C16" s="65">
        <f>VLOOKUP($A16,'Return Data'!$B$7:$R$2843,4,0)</f>
        <v>25.764099999999999</v>
      </c>
      <c r="D16" s="65">
        <f>VLOOKUP($A16,'Return Data'!$B$7:$R$2843,10,0)</f>
        <v>1.1829000000000001</v>
      </c>
      <c r="E16" s="66">
        <f t="shared" si="0"/>
        <v>15</v>
      </c>
      <c r="F16" s="65">
        <f>VLOOKUP($A16,'Return Data'!$B$7:$R$2843,11,0)</f>
        <v>1.9952000000000001</v>
      </c>
      <c r="G16" s="66">
        <f t="shared" si="1"/>
        <v>13</v>
      </c>
      <c r="H16" s="65">
        <f>VLOOKUP($A16,'Return Data'!$B$7:$R$2843,12,0)</f>
        <v>2.8408000000000002</v>
      </c>
      <c r="I16" s="66">
        <f t="shared" si="2"/>
        <v>12</v>
      </c>
      <c r="J16" s="65">
        <f>VLOOKUP($A16,'Return Data'!$B$7:$R$2843,13,0)</f>
        <v>3.5335000000000001</v>
      </c>
      <c r="K16" s="66">
        <f t="shared" si="3"/>
        <v>13</v>
      </c>
      <c r="L16" s="65">
        <f>VLOOKUP($A16,'Return Data'!$B$7:$R$2843,17,0)</f>
        <v>4.2568999999999999</v>
      </c>
      <c r="M16" s="66">
        <f t="shared" si="4"/>
        <v>16</v>
      </c>
      <c r="N16" s="65">
        <f>VLOOKUP($A16,'Return Data'!$B$7:$R$2843,14,0)</f>
        <v>4.9808000000000003</v>
      </c>
      <c r="O16" s="66">
        <f t="shared" si="6"/>
        <v>11</v>
      </c>
      <c r="P16" s="65">
        <f>VLOOKUP($A16,'Return Data'!$B$7:$R$2843,15,0)</f>
        <v>5.3856999999999999</v>
      </c>
      <c r="Q16" s="66">
        <f t="shared" si="7"/>
        <v>9</v>
      </c>
      <c r="R16" s="65">
        <f>VLOOKUP($A16,'Return Data'!$B$7:$R$2843,16,0)</f>
        <v>6.7268999999999997</v>
      </c>
      <c r="S16" s="67">
        <f t="shared" si="5"/>
        <v>6</v>
      </c>
    </row>
    <row r="17" spans="1:19" x14ac:dyDescent="0.3">
      <c r="A17" s="63" t="s">
        <v>1746</v>
      </c>
      <c r="B17" s="64">
        <f>VLOOKUP($A17,'Return Data'!$B$7:$R$2843,3,0)</f>
        <v>44378</v>
      </c>
      <c r="C17" s="65">
        <f>VLOOKUP($A17,'Return Data'!$B$7:$R$2843,4,0)</f>
        <v>14.349399999999999</v>
      </c>
      <c r="D17" s="65">
        <f>VLOOKUP($A17,'Return Data'!$B$7:$R$2843,10,0)</f>
        <v>0.85750000000000004</v>
      </c>
      <c r="E17" s="66">
        <f t="shared" si="0"/>
        <v>26</v>
      </c>
      <c r="F17" s="65">
        <f>VLOOKUP($A17,'Return Data'!$B$7:$R$2843,11,0)</f>
        <v>1.4228000000000001</v>
      </c>
      <c r="G17" s="66">
        <f t="shared" si="1"/>
        <v>24</v>
      </c>
      <c r="H17" s="65">
        <f>VLOOKUP($A17,'Return Data'!$B$7:$R$2843,12,0)</f>
        <v>1.7876000000000001</v>
      </c>
      <c r="I17" s="66">
        <f t="shared" si="2"/>
        <v>24</v>
      </c>
      <c r="J17" s="65">
        <f>VLOOKUP($A17,'Return Data'!$B$7:$R$2843,13,0)</f>
        <v>2.2437999999999998</v>
      </c>
      <c r="K17" s="66">
        <f t="shared" si="3"/>
        <v>24</v>
      </c>
      <c r="L17" s="65">
        <f>VLOOKUP($A17,'Return Data'!$B$7:$R$2843,17,0)</f>
        <v>3.5430999999999999</v>
      </c>
      <c r="M17" s="66">
        <f t="shared" si="4"/>
        <v>19</v>
      </c>
      <c r="N17" s="65">
        <f>VLOOKUP($A17,'Return Data'!$B$7:$R$2843,14,0)</f>
        <v>4.2190000000000003</v>
      </c>
      <c r="O17" s="66">
        <f t="shared" si="6"/>
        <v>16</v>
      </c>
      <c r="P17" s="65">
        <f>VLOOKUP($A17,'Return Data'!$B$7:$R$2843,15,0)</f>
        <v>5.0670000000000002</v>
      </c>
      <c r="Q17" s="66">
        <f t="shared" si="7"/>
        <v>14</v>
      </c>
      <c r="R17" s="65">
        <f>VLOOKUP($A17,'Return Data'!$B$7:$R$2843,16,0)</f>
        <v>5.6797000000000004</v>
      </c>
      <c r="S17" s="67">
        <f t="shared" si="5"/>
        <v>15</v>
      </c>
    </row>
    <row r="18" spans="1:19" x14ac:dyDescent="0.3">
      <c r="A18" s="63" t="s">
        <v>1747</v>
      </c>
      <c r="B18" s="64">
        <f>VLOOKUP($A18,'Return Data'!$B$7:$R$2843,3,0)</f>
        <v>44378</v>
      </c>
      <c r="C18" s="65">
        <f>VLOOKUP($A18,'Return Data'!$B$7:$R$2843,4,0)</f>
        <v>25.0169</v>
      </c>
      <c r="D18" s="65">
        <f>VLOOKUP($A18,'Return Data'!$B$7:$R$2843,10,0)</f>
        <v>1.1716</v>
      </c>
      <c r="E18" s="66">
        <f t="shared" si="0"/>
        <v>17</v>
      </c>
      <c r="F18" s="65">
        <f>VLOOKUP($A18,'Return Data'!$B$7:$R$2843,11,0)</f>
        <v>1.9409000000000001</v>
      </c>
      <c r="G18" s="66">
        <f t="shared" si="1"/>
        <v>16</v>
      </c>
      <c r="H18" s="65">
        <f>VLOOKUP($A18,'Return Data'!$B$7:$R$2843,12,0)</f>
        <v>2.7321</v>
      </c>
      <c r="I18" s="66">
        <f t="shared" si="2"/>
        <v>16</v>
      </c>
      <c r="J18" s="65">
        <f>VLOOKUP($A18,'Return Data'!$B$7:$R$2843,13,0)</f>
        <v>3.4701</v>
      </c>
      <c r="K18" s="66">
        <f t="shared" si="3"/>
        <v>14</v>
      </c>
      <c r="L18" s="65">
        <f>VLOOKUP($A18,'Return Data'!$B$7:$R$2843,17,0)</f>
        <v>4.5225</v>
      </c>
      <c r="M18" s="66">
        <f t="shared" si="4"/>
        <v>10</v>
      </c>
      <c r="N18" s="65">
        <f>VLOOKUP($A18,'Return Data'!$B$7:$R$2843,14,0)</f>
        <v>4.9814999999999996</v>
      </c>
      <c r="O18" s="66">
        <f t="shared" si="6"/>
        <v>10</v>
      </c>
      <c r="P18" s="65">
        <f>VLOOKUP($A18,'Return Data'!$B$7:$R$2843,15,0)</f>
        <v>5.3834999999999997</v>
      </c>
      <c r="Q18" s="66">
        <f t="shared" si="7"/>
        <v>10</v>
      </c>
      <c r="R18" s="65">
        <f>VLOOKUP($A18,'Return Data'!$B$7:$R$2843,16,0)</f>
        <v>6.6798999999999999</v>
      </c>
      <c r="S18" s="67">
        <f t="shared" si="5"/>
        <v>8</v>
      </c>
    </row>
    <row r="19" spans="1:19" x14ac:dyDescent="0.3">
      <c r="A19" s="63" t="s">
        <v>1748</v>
      </c>
      <c r="B19" s="64">
        <f>VLOOKUP($A19,'Return Data'!$B$7:$R$2843,3,0)</f>
        <v>44378</v>
      </c>
      <c r="C19" s="65">
        <f>VLOOKUP($A19,'Return Data'!$B$7:$R$2843,4,0)</f>
        <v>10.6015</v>
      </c>
      <c r="D19" s="65">
        <f>VLOOKUP($A19,'Return Data'!$B$7:$R$2843,10,0)</f>
        <v>0.95130000000000003</v>
      </c>
      <c r="E19" s="66">
        <f t="shared" si="0"/>
        <v>23</v>
      </c>
      <c r="F19" s="65">
        <f>VLOOKUP($A19,'Return Data'!$B$7:$R$2843,11,0)</f>
        <v>1.377</v>
      </c>
      <c r="G19" s="66">
        <f t="shared" si="1"/>
        <v>25</v>
      </c>
      <c r="H19" s="65">
        <f>VLOOKUP($A19,'Return Data'!$B$7:$R$2843,12,0)</f>
        <v>1.9139999999999999</v>
      </c>
      <c r="I19" s="66">
        <f t="shared" si="2"/>
        <v>22</v>
      </c>
      <c r="J19" s="65">
        <f>VLOOKUP($A19,'Return Data'!$B$7:$R$2843,13,0)</f>
        <v>2.5617000000000001</v>
      </c>
      <c r="K19" s="66">
        <f t="shared" si="3"/>
        <v>20</v>
      </c>
      <c r="L19" s="65"/>
      <c r="M19" s="66"/>
      <c r="N19" s="65"/>
      <c r="O19" s="66"/>
      <c r="P19" s="65"/>
      <c r="Q19" s="66"/>
      <c r="R19" s="65">
        <f>VLOOKUP($A19,'Return Data'!$B$7:$R$2843,16,0)</f>
        <v>3.278</v>
      </c>
      <c r="S19" s="67">
        <f t="shared" si="5"/>
        <v>24</v>
      </c>
    </row>
    <row r="20" spans="1:19" x14ac:dyDescent="0.3">
      <c r="A20" s="63" t="s">
        <v>1749</v>
      </c>
      <c r="B20" s="64">
        <f>VLOOKUP($A20,'Return Data'!$B$7:$R$2843,3,0)</f>
        <v>44378</v>
      </c>
      <c r="C20" s="65">
        <f>VLOOKUP($A20,'Return Data'!$B$7:$R$2843,4,0)</f>
        <v>26.266400000000001</v>
      </c>
      <c r="D20" s="65">
        <f>VLOOKUP($A20,'Return Data'!$B$7:$R$2843,10,0)</f>
        <v>1.0518000000000001</v>
      </c>
      <c r="E20" s="66">
        <f t="shared" si="0"/>
        <v>21</v>
      </c>
      <c r="F20" s="65">
        <f>VLOOKUP($A20,'Return Data'!$B$7:$R$2843,11,0)</f>
        <v>1.4311</v>
      </c>
      <c r="G20" s="66">
        <f t="shared" si="1"/>
        <v>23</v>
      </c>
      <c r="H20" s="65">
        <f>VLOOKUP($A20,'Return Data'!$B$7:$R$2843,12,0)</f>
        <v>2.0308000000000002</v>
      </c>
      <c r="I20" s="66">
        <f t="shared" si="2"/>
        <v>20</v>
      </c>
      <c r="J20" s="65">
        <f>VLOOKUP($A20,'Return Data'!$B$7:$R$2843,13,0)</f>
        <v>2.4790000000000001</v>
      </c>
      <c r="K20" s="66">
        <f t="shared" si="3"/>
        <v>22</v>
      </c>
      <c r="L20" s="65">
        <f>VLOOKUP($A20,'Return Data'!$B$7:$R$2843,17,0)</f>
        <v>3.1313</v>
      </c>
      <c r="M20" s="66">
        <f>RANK(L20,L$8:L$34,0)</f>
        <v>21</v>
      </c>
      <c r="N20" s="65">
        <f>VLOOKUP($A20,'Return Data'!$B$7:$R$2843,14,0)</f>
        <v>3.9885999999999999</v>
      </c>
      <c r="O20" s="66">
        <f>RANK(N20,N$8:N$34,0)</f>
        <v>17</v>
      </c>
      <c r="P20" s="65">
        <f>VLOOKUP($A20,'Return Data'!$B$7:$R$2843,15,0)</f>
        <v>4.6874000000000002</v>
      </c>
      <c r="Q20" s="66">
        <f>RANK(P20,P$8:P$34,0)</f>
        <v>15</v>
      </c>
      <c r="R20" s="65">
        <f>VLOOKUP($A20,'Return Data'!$B$7:$R$2843,16,0)</f>
        <v>6.6661000000000001</v>
      </c>
      <c r="S20" s="67">
        <f t="shared" si="5"/>
        <v>9</v>
      </c>
    </row>
    <row r="21" spans="1:19" x14ac:dyDescent="0.3">
      <c r="A21" s="63" t="s">
        <v>1750</v>
      </c>
      <c r="B21" s="64">
        <f>VLOOKUP($A21,'Return Data'!$B$7:$R$2843,3,0)</f>
        <v>44378</v>
      </c>
      <c r="C21" s="65">
        <f>VLOOKUP($A21,'Return Data'!$B$7:$R$2843,4,0)</f>
        <v>29.414100000000001</v>
      </c>
      <c r="D21" s="65">
        <f>VLOOKUP($A21,'Return Data'!$B$7:$R$2843,10,0)</f>
        <v>1.3043</v>
      </c>
      <c r="E21" s="66">
        <f t="shared" si="0"/>
        <v>6</v>
      </c>
      <c r="F21" s="65">
        <f>VLOOKUP($A21,'Return Data'!$B$7:$R$2843,11,0)</f>
        <v>2.2309999999999999</v>
      </c>
      <c r="G21" s="66">
        <f t="shared" si="1"/>
        <v>2</v>
      </c>
      <c r="H21" s="65">
        <f>VLOOKUP($A21,'Return Data'!$B$7:$R$2843,12,0)</f>
        <v>3.1168999999999998</v>
      </c>
      <c r="I21" s="66">
        <f t="shared" si="2"/>
        <v>3</v>
      </c>
      <c r="J21" s="65">
        <f>VLOOKUP($A21,'Return Data'!$B$7:$R$2843,13,0)</f>
        <v>3.8733</v>
      </c>
      <c r="K21" s="66">
        <f t="shared" si="3"/>
        <v>4</v>
      </c>
      <c r="L21" s="65">
        <f>VLOOKUP($A21,'Return Data'!$B$7:$R$2843,17,0)</f>
        <v>4.6506999999999996</v>
      </c>
      <c r="M21" s="66">
        <f>RANK(L21,L$8:L$34,0)</f>
        <v>6</v>
      </c>
      <c r="N21" s="65">
        <f>VLOOKUP($A21,'Return Data'!$B$7:$R$2843,14,0)</f>
        <v>5.2302999999999997</v>
      </c>
      <c r="O21" s="66">
        <f>RANK(N21,N$8:N$34,0)</f>
        <v>3</v>
      </c>
      <c r="P21" s="65">
        <f>VLOOKUP($A21,'Return Data'!$B$7:$R$2843,15,0)</f>
        <v>5.6214000000000004</v>
      </c>
      <c r="Q21" s="66">
        <f>RANK(P21,P$8:P$34,0)</f>
        <v>3</v>
      </c>
      <c r="R21" s="65">
        <f>VLOOKUP($A21,'Return Data'!$B$7:$R$2843,16,0)</f>
        <v>7.0834999999999999</v>
      </c>
      <c r="S21" s="67">
        <f t="shared" si="5"/>
        <v>3</v>
      </c>
    </row>
    <row r="22" spans="1:19" x14ac:dyDescent="0.3">
      <c r="A22" s="63" t="s">
        <v>1751</v>
      </c>
      <c r="B22" s="64">
        <f>VLOOKUP($A22,'Return Data'!$B$7:$R$2843,3,0)</f>
        <v>44378</v>
      </c>
      <c r="C22" s="65">
        <f>VLOOKUP($A22,'Return Data'!$B$7:$R$2843,4,0)</f>
        <v>15.151999999999999</v>
      </c>
      <c r="D22" s="65">
        <f>VLOOKUP($A22,'Return Data'!$B$7:$R$2843,10,0)</f>
        <v>1.2224999999999999</v>
      </c>
      <c r="E22" s="66">
        <f t="shared" si="0"/>
        <v>13</v>
      </c>
      <c r="F22" s="65">
        <f>VLOOKUP($A22,'Return Data'!$B$7:$R$2843,11,0)</f>
        <v>2.1368</v>
      </c>
      <c r="G22" s="66">
        <f t="shared" si="1"/>
        <v>6</v>
      </c>
      <c r="H22" s="65">
        <f>VLOOKUP($A22,'Return Data'!$B$7:$R$2843,12,0)</f>
        <v>2.9767999999999999</v>
      </c>
      <c r="I22" s="66">
        <f t="shared" si="2"/>
        <v>8</v>
      </c>
      <c r="J22" s="65">
        <f>VLOOKUP($A22,'Return Data'!$B$7:$R$2843,13,0)</f>
        <v>3.9660000000000002</v>
      </c>
      <c r="K22" s="66">
        <f t="shared" si="3"/>
        <v>2</v>
      </c>
      <c r="L22" s="65">
        <f>VLOOKUP($A22,'Return Data'!$B$7:$R$2843,17,0)</f>
        <v>4.8380999999999998</v>
      </c>
      <c r="M22" s="66">
        <f>RANK(L22,L$8:L$34,0)</f>
        <v>2</v>
      </c>
      <c r="N22" s="65">
        <f>VLOOKUP($A22,'Return Data'!$B$7:$R$2843,14,0)</f>
        <v>5.2483000000000004</v>
      </c>
      <c r="O22" s="66">
        <f>RANK(N22,N$8:N$34,0)</f>
        <v>2</v>
      </c>
      <c r="P22" s="65">
        <f>VLOOKUP($A22,'Return Data'!$B$7:$R$2843,15,0)</f>
        <v>5.6234000000000002</v>
      </c>
      <c r="Q22" s="66">
        <f>RANK(P22,P$8:P$34,0)</f>
        <v>2</v>
      </c>
      <c r="R22" s="65">
        <f>VLOOKUP($A22,'Return Data'!$B$7:$R$2843,16,0)</f>
        <v>6.1086999999999998</v>
      </c>
      <c r="S22" s="67">
        <f t="shared" si="5"/>
        <v>12</v>
      </c>
    </row>
    <row r="23" spans="1:19" x14ac:dyDescent="0.3">
      <c r="A23" s="63" t="s">
        <v>1752</v>
      </c>
      <c r="B23" s="64">
        <f>VLOOKUP($A23,'Return Data'!$B$7:$R$2843,3,0)</f>
        <v>44378</v>
      </c>
      <c r="C23" s="65">
        <f>VLOOKUP($A23,'Return Data'!$B$7:$R$2843,4,0)</f>
        <v>11.0806</v>
      </c>
      <c r="D23" s="65">
        <f>VLOOKUP($A23,'Return Data'!$B$7:$R$2843,10,0)</f>
        <v>1.0939000000000001</v>
      </c>
      <c r="E23" s="66">
        <f t="shared" si="0"/>
        <v>20</v>
      </c>
      <c r="F23" s="65">
        <f>VLOOKUP($A23,'Return Data'!$B$7:$R$2843,11,0)</f>
        <v>1.6811</v>
      </c>
      <c r="G23" s="66">
        <f t="shared" si="1"/>
        <v>20</v>
      </c>
      <c r="H23" s="65">
        <f>VLOOKUP($A23,'Return Data'!$B$7:$R$2843,12,0)</f>
        <v>2.3754</v>
      </c>
      <c r="I23" s="66">
        <f t="shared" si="2"/>
        <v>19</v>
      </c>
      <c r="J23" s="65">
        <f>VLOOKUP($A23,'Return Data'!$B$7:$R$2843,13,0)</f>
        <v>2.9365000000000001</v>
      </c>
      <c r="K23" s="66">
        <f t="shared" si="3"/>
        <v>19</v>
      </c>
      <c r="L23" s="65">
        <f>VLOOKUP($A23,'Return Data'!$B$7:$R$2843,17,0)</f>
        <v>3.9799000000000002</v>
      </c>
      <c r="M23" s="66">
        <f>RANK(L23,L$8:L$34,0)</f>
        <v>18</v>
      </c>
      <c r="N23" s="65"/>
      <c r="O23" s="66"/>
      <c r="P23" s="65"/>
      <c r="Q23" s="66"/>
      <c r="R23" s="65">
        <f>VLOOKUP($A23,'Return Data'!$B$7:$R$2843,16,0)</f>
        <v>4.3079000000000001</v>
      </c>
      <c r="S23" s="67">
        <f t="shared" si="5"/>
        <v>20</v>
      </c>
    </row>
    <row r="24" spans="1:19" x14ac:dyDescent="0.3">
      <c r="A24" s="63" t="s">
        <v>1753</v>
      </c>
      <c r="B24" s="64">
        <f>VLOOKUP($A24,'Return Data'!$B$7:$R$2843,3,0)</f>
        <v>44378</v>
      </c>
      <c r="C24" s="65">
        <f>VLOOKUP($A24,'Return Data'!$B$7:$R$2843,4,0)</f>
        <v>10.249000000000001</v>
      </c>
      <c r="D24" s="65">
        <f>VLOOKUP($A24,'Return Data'!$B$7:$R$2843,10,0)</f>
        <v>0.96340000000000003</v>
      </c>
      <c r="E24" s="66">
        <f t="shared" si="0"/>
        <v>22</v>
      </c>
      <c r="F24" s="65">
        <f>VLOOKUP($A24,'Return Data'!$B$7:$R$2843,11,0)</f>
        <v>1.6121000000000001</v>
      </c>
      <c r="G24" s="66">
        <f t="shared" si="1"/>
        <v>21</v>
      </c>
      <c r="H24" s="65"/>
      <c r="I24" s="66"/>
      <c r="J24" s="65"/>
      <c r="K24" s="66"/>
      <c r="L24" s="65"/>
      <c r="M24" s="66"/>
      <c r="N24" s="65"/>
      <c r="O24" s="66"/>
      <c r="P24" s="65"/>
      <c r="Q24" s="66"/>
      <c r="R24" s="65">
        <f>VLOOKUP($A24,'Return Data'!$B$7:$R$2843,16,0)</f>
        <v>2.4900000000000002</v>
      </c>
      <c r="S24" s="67">
        <f t="shared" si="5"/>
        <v>26</v>
      </c>
    </row>
    <row r="25" spans="1:19" x14ac:dyDescent="0.3">
      <c r="A25" s="63" t="s">
        <v>1754</v>
      </c>
      <c r="B25" s="64">
        <f>VLOOKUP($A25,'Return Data'!$B$7:$R$2843,3,0)</f>
        <v>44378</v>
      </c>
      <c r="C25" s="65">
        <f>VLOOKUP($A25,'Return Data'!$B$7:$R$2843,4,0)</f>
        <v>10.366</v>
      </c>
      <c r="D25" s="65">
        <f>VLOOKUP($A25,'Return Data'!$B$7:$R$2843,10,0)</f>
        <v>1.2205999999999999</v>
      </c>
      <c r="E25" s="66">
        <f t="shared" si="0"/>
        <v>14</v>
      </c>
      <c r="F25" s="65">
        <f>VLOOKUP($A25,'Return Data'!$B$7:$R$2843,11,0)</f>
        <v>1.9673</v>
      </c>
      <c r="G25" s="66">
        <f t="shared" si="1"/>
        <v>14</v>
      </c>
      <c r="H25" s="65"/>
      <c r="I25" s="66"/>
      <c r="J25" s="65"/>
      <c r="K25" s="66"/>
      <c r="L25" s="65"/>
      <c r="M25" s="66"/>
      <c r="N25" s="65"/>
      <c r="O25" s="66"/>
      <c r="P25" s="65"/>
      <c r="Q25" s="66"/>
      <c r="R25" s="65">
        <f>VLOOKUP($A25,'Return Data'!$B$7:$R$2843,16,0)</f>
        <v>3.5415000000000001</v>
      </c>
      <c r="S25" s="67">
        <f t="shared" si="5"/>
        <v>23</v>
      </c>
    </row>
    <row r="26" spans="1:19" x14ac:dyDescent="0.3">
      <c r="A26" s="63" t="s">
        <v>2010</v>
      </c>
      <c r="B26" s="64">
        <f>VLOOKUP($A26,'Return Data'!$B$7:$R$2843,3,0)</f>
        <v>44378</v>
      </c>
      <c r="C26" s="65">
        <f>VLOOKUP($A26,'Return Data'!$B$7:$R$2843,4,0)</f>
        <v>10.7075</v>
      </c>
      <c r="D26" s="65">
        <f>VLOOKUP($A26,'Return Data'!$B$7:$R$2843,10,0)</f>
        <v>0.1918</v>
      </c>
      <c r="E26" s="66">
        <f t="shared" si="0"/>
        <v>27</v>
      </c>
      <c r="F26" s="65">
        <f>VLOOKUP($A26,'Return Data'!$B$7:$R$2843,11,0)</f>
        <v>0.40889999999999999</v>
      </c>
      <c r="G26" s="66">
        <f t="shared" si="1"/>
        <v>27</v>
      </c>
      <c r="H26" s="65">
        <f>VLOOKUP($A26,'Return Data'!$B$7:$R$2843,12,0)</f>
        <v>0.55600000000000005</v>
      </c>
      <c r="I26" s="66">
        <f t="shared" ref="I26:I34" si="8">RANK(H26,H$8:H$34,0)</f>
        <v>25</v>
      </c>
      <c r="J26" s="65">
        <f>VLOOKUP($A26,'Return Data'!$B$7:$R$2843,13,0)</f>
        <v>0.16089999999999999</v>
      </c>
      <c r="K26" s="66">
        <f t="shared" ref="K26:K34" si="9">RANK(J26,J$8:J$34,0)</f>
        <v>25</v>
      </c>
      <c r="L26" s="65">
        <f>VLOOKUP($A26,'Return Data'!$B$7:$R$2843,17,0)</f>
        <v>1.0887</v>
      </c>
      <c r="M26" s="66">
        <f>RANK(L26,L$8:L$34,0)</f>
        <v>23</v>
      </c>
      <c r="N26" s="65"/>
      <c r="O26" s="66"/>
      <c r="P26" s="65"/>
      <c r="Q26" s="66"/>
      <c r="R26" s="65">
        <f>VLOOKUP($A26,'Return Data'!$B$7:$R$2843,16,0)</f>
        <v>2.4329000000000001</v>
      </c>
      <c r="S26" s="67">
        <f t="shared" si="5"/>
        <v>27</v>
      </c>
    </row>
    <row r="27" spans="1:19" x14ac:dyDescent="0.3">
      <c r="A27" s="63" t="s">
        <v>1755</v>
      </c>
      <c r="B27" s="64">
        <f>VLOOKUP($A27,'Return Data'!$B$7:$R$2843,3,0)</f>
        <v>44378</v>
      </c>
      <c r="C27" s="65">
        <f>VLOOKUP($A27,'Return Data'!$B$7:$R$2843,4,0)</f>
        <v>21.080200000000001</v>
      </c>
      <c r="D27" s="65">
        <f>VLOOKUP($A27,'Return Data'!$B$7:$R$2843,10,0)</f>
        <v>1.2619</v>
      </c>
      <c r="E27" s="66">
        <f t="shared" si="0"/>
        <v>7</v>
      </c>
      <c r="F27" s="65">
        <f>VLOOKUP($A27,'Return Data'!$B$7:$R$2843,11,0)</f>
        <v>2.1015999999999999</v>
      </c>
      <c r="G27" s="66">
        <f t="shared" si="1"/>
        <v>9</v>
      </c>
      <c r="H27" s="65">
        <f>VLOOKUP($A27,'Return Data'!$B$7:$R$2843,12,0)</f>
        <v>2.9628000000000001</v>
      </c>
      <c r="I27" s="66">
        <f t="shared" si="8"/>
        <v>9</v>
      </c>
      <c r="J27" s="65">
        <f>VLOOKUP($A27,'Return Data'!$B$7:$R$2843,13,0)</f>
        <v>3.6947000000000001</v>
      </c>
      <c r="K27" s="66">
        <f t="shared" si="9"/>
        <v>9</v>
      </c>
      <c r="L27" s="65">
        <f>VLOOKUP($A27,'Return Data'!$B$7:$R$2843,17,0)</f>
        <v>4.5744999999999996</v>
      </c>
      <c r="M27" s="66">
        <f>RANK(L27,L$8:L$34,0)</f>
        <v>8</v>
      </c>
      <c r="N27" s="65">
        <f>VLOOKUP($A27,'Return Data'!$B$7:$R$2843,14,0)</f>
        <v>5.1898999999999997</v>
      </c>
      <c r="O27" s="66">
        <f>RANK(N27,N$8:N$34,0)</f>
        <v>6</v>
      </c>
      <c r="P27" s="65">
        <f>VLOOKUP($A27,'Return Data'!$B$7:$R$2843,15,0)</f>
        <v>5.6417999999999999</v>
      </c>
      <c r="Q27" s="66">
        <f>RANK(P27,P$8:P$34,0)</f>
        <v>1</v>
      </c>
      <c r="R27" s="65">
        <f>VLOOKUP($A27,'Return Data'!$B$7:$R$2843,16,0)</f>
        <v>7.2039</v>
      </c>
      <c r="S27" s="67">
        <f t="shared" si="5"/>
        <v>1</v>
      </c>
    </row>
    <row r="28" spans="1:19" x14ac:dyDescent="0.3">
      <c r="A28" s="63" t="s">
        <v>1756</v>
      </c>
      <c r="B28" s="64">
        <f>VLOOKUP($A28,'Return Data'!$B$7:$R$2843,3,0)</f>
        <v>44378</v>
      </c>
      <c r="C28" s="65">
        <f>VLOOKUP($A28,'Return Data'!$B$7:$R$2843,4,0)</f>
        <v>14.7525</v>
      </c>
      <c r="D28" s="65">
        <f>VLOOKUP($A28,'Return Data'!$B$7:$R$2843,10,0)</f>
        <v>1.1131</v>
      </c>
      <c r="E28" s="66">
        <f t="shared" si="0"/>
        <v>19</v>
      </c>
      <c r="F28" s="65">
        <f>VLOOKUP($A28,'Return Data'!$B$7:$R$2843,11,0)</f>
        <v>1.8629</v>
      </c>
      <c r="G28" s="66">
        <f t="shared" si="1"/>
        <v>18</v>
      </c>
      <c r="H28" s="65">
        <f>VLOOKUP($A28,'Return Data'!$B$7:$R$2843,12,0)</f>
        <v>2.7654999999999998</v>
      </c>
      <c r="I28" s="66">
        <f t="shared" si="8"/>
        <v>13</v>
      </c>
      <c r="J28" s="65">
        <f>VLOOKUP($A28,'Return Data'!$B$7:$R$2843,13,0)</f>
        <v>3.6842000000000001</v>
      </c>
      <c r="K28" s="66">
        <f t="shared" si="9"/>
        <v>10</v>
      </c>
      <c r="L28" s="65">
        <f>VLOOKUP($A28,'Return Data'!$B$7:$R$2843,17,0)</f>
        <v>4.2739000000000003</v>
      </c>
      <c r="M28" s="66">
        <f>RANK(L28,L$8:L$34,0)</f>
        <v>15</v>
      </c>
      <c r="N28" s="65">
        <f>VLOOKUP($A28,'Return Data'!$B$7:$R$2843,14,0)</f>
        <v>4.7728999999999999</v>
      </c>
      <c r="O28" s="66">
        <f>RANK(N28,N$8:N$34,0)</f>
        <v>14</v>
      </c>
      <c r="P28" s="65">
        <f>VLOOKUP($A28,'Return Data'!$B$7:$R$2843,15,0)</f>
        <v>5.2763999999999998</v>
      </c>
      <c r="Q28" s="66">
        <f>RANK(P28,P$8:P$34,0)</f>
        <v>11</v>
      </c>
      <c r="R28" s="65">
        <f>VLOOKUP($A28,'Return Data'!$B$7:$R$2843,16,0)</f>
        <v>5.8411</v>
      </c>
      <c r="S28" s="67">
        <f t="shared" si="5"/>
        <v>14</v>
      </c>
    </row>
    <row r="29" spans="1:19" x14ac:dyDescent="0.3">
      <c r="A29" s="63" t="s">
        <v>1757</v>
      </c>
      <c r="B29" s="64">
        <f>VLOOKUP($A29,'Return Data'!$B$7:$R$2843,3,0)</f>
        <v>44378</v>
      </c>
      <c r="C29" s="65">
        <f>VLOOKUP($A29,'Return Data'!$B$7:$R$2843,4,0)</f>
        <v>11.683999999999999</v>
      </c>
      <c r="D29" s="65">
        <f>VLOOKUP($A29,'Return Data'!$B$7:$R$2843,10,0)</f>
        <v>0.93210000000000004</v>
      </c>
      <c r="E29" s="66">
        <f t="shared" si="0"/>
        <v>24</v>
      </c>
      <c r="F29" s="65">
        <f>VLOOKUP($A29,'Return Data'!$B$7:$R$2843,11,0)</f>
        <v>1.4588000000000001</v>
      </c>
      <c r="G29" s="66">
        <f t="shared" si="1"/>
        <v>22</v>
      </c>
      <c r="H29" s="65">
        <f>VLOOKUP($A29,'Return Data'!$B$7:$R$2843,12,0)</f>
        <v>1.9928999999999999</v>
      </c>
      <c r="I29" s="66">
        <f t="shared" si="8"/>
        <v>21</v>
      </c>
      <c r="J29" s="65">
        <f>VLOOKUP($A29,'Return Data'!$B$7:$R$2843,13,0)</f>
        <v>2.2643</v>
      </c>
      <c r="K29" s="66">
        <f t="shared" si="9"/>
        <v>23</v>
      </c>
      <c r="L29" s="65">
        <f>VLOOKUP($A29,'Return Data'!$B$7:$R$2843,17,0)</f>
        <v>2.6635</v>
      </c>
      <c r="M29" s="66">
        <f>RANK(L29,L$8:L$34,0)</f>
        <v>22</v>
      </c>
      <c r="N29" s="65">
        <f>VLOOKUP($A29,'Return Data'!$B$7:$R$2843,14,0)</f>
        <v>1.2755000000000001</v>
      </c>
      <c r="O29" s="66">
        <f>RANK(N29,N$8:N$34,0)</f>
        <v>18</v>
      </c>
      <c r="P29" s="65"/>
      <c r="Q29" s="66"/>
      <c r="R29" s="65">
        <f>VLOOKUP($A29,'Return Data'!$B$7:$R$2843,16,0)</f>
        <v>3.0398999999999998</v>
      </c>
      <c r="S29" s="67">
        <f t="shared" si="5"/>
        <v>25</v>
      </c>
    </row>
    <row r="30" spans="1:19" x14ac:dyDescent="0.3">
      <c r="A30" s="63" t="s">
        <v>1758</v>
      </c>
      <c r="B30" s="64">
        <f>VLOOKUP($A30,'Return Data'!$B$7:$R$2843,3,0)</f>
        <v>44378</v>
      </c>
      <c r="C30" s="65">
        <f>VLOOKUP($A30,'Return Data'!$B$7:$R$2843,4,0)</f>
        <v>26.507400000000001</v>
      </c>
      <c r="D30" s="65">
        <f>VLOOKUP($A30,'Return Data'!$B$7:$R$2843,10,0)</f>
        <v>1.2293000000000001</v>
      </c>
      <c r="E30" s="66">
        <f t="shared" si="0"/>
        <v>11</v>
      </c>
      <c r="F30" s="65">
        <f>VLOOKUP($A30,'Return Data'!$B$7:$R$2843,11,0)</f>
        <v>2.0171000000000001</v>
      </c>
      <c r="G30" s="66">
        <f t="shared" si="1"/>
        <v>12</v>
      </c>
      <c r="H30" s="65">
        <f>VLOOKUP($A30,'Return Data'!$B$7:$R$2843,12,0)</f>
        <v>2.7343000000000002</v>
      </c>
      <c r="I30" s="66">
        <f t="shared" si="8"/>
        <v>15</v>
      </c>
      <c r="J30" s="65">
        <f>VLOOKUP($A30,'Return Data'!$B$7:$R$2843,13,0)</f>
        <v>3.3153000000000001</v>
      </c>
      <c r="K30" s="66">
        <f t="shared" si="9"/>
        <v>18</v>
      </c>
      <c r="L30" s="65">
        <f>VLOOKUP($A30,'Return Data'!$B$7:$R$2843,17,0)</f>
        <v>4.1062000000000003</v>
      </c>
      <c r="M30" s="66">
        <f>RANK(L30,L$8:L$34,0)</f>
        <v>17</v>
      </c>
      <c r="N30" s="65">
        <f>VLOOKUP($A30,'Return Data'!$B$7:$R$2843,14,0)</f>
        <v>4.7662000000000004</v>
      </c>
      <c r="O30" s="66">
        <f>RANK(N30,N$8:N$34,0)</f>
        <v>15</v>
      </c>
      <c r="P30" s="65">
        <f>VLOOKUP($A30,'Return Data'!$B$7:$R$2843,15,0)</f>
        <v>5.2575000000000003</v>
      </c>
      <c r="Q30" s="66">
        <f>RANK(P30,P$8:P$34,0)</f>
        <v>12</v>
      </c>
      <c r="R30" s="65">
        <f>VLOOKUP($A30,'Return Data'!$B$7:$R$2843,16,0)</f>
        <v>6.8715999999999999</v>
      </c>
      <c r="S30" s="67">
        <f t="shared" si="5"/>
        <v>5</v>
      </c>
    </row>
    <row r="31" spans="1:19" x14ac:dyDescent="0.3">
      <c r="A31" s="63" t="s">
        <v>1759</v>
      </c>
      <c r="B31" s="64">
        <f>VLOOKUP($A31,'Return Data'!$B$7:$R$2843,3,0)</f>
        <v>44378</v>
      </c>
      <c r="C31" s="65">
        <f>VLOOKUP($A31,'Return Data'!$B$7:$R$2843,4,0)</f>
        <v>10.5565</v>
      </c>
      <c r="D31" s="65">
        <f>VLOOKUP($A31,'Return Data'!$B$7:$R$2843,10,0)</f>
        <v>1.4619</v>
      </c>
      <c r="E31" s="66">
        <f t="shared" si="0"/>
        <v>1</v>
      </c>
      <c r="F31" s="65">
        <f>VLOOKUP($A31,'Return Data'!$B$7:$R$2843,11,0)</f>
        <v>2.2054999999999998</v>
      </c>
      <c r="G31" s="66">
        <f t="shared" si="1"/>
        <v>3</v>
      </c>
      <c r="H31" s="65">
        <f>VLOOKUP($A31,'Return Data'!$B$7:$R$2843,12,0)</f>
        <v>3.1190000000000002</v>
      </c>
      <c r="I31" s="66">
        <f t="shared" si="8"/>
        <v>2</v>
      </c>
      <c r="J31" s="65">
        <f>VLOOKUP($A31,'Return Data'!$B$7:$R$2843,13,0)</f>
        <v>4.2442000000000002</v>
      </c>
      <c r="K31" s="66">
        <f t="shared" si="9"/>
        <v>1</v>
      </c>
      <c r="L31" s="65"/>
      <c r="M31" s="66"/>
      <c r="N31" s="65"/>
      <c r="O31" s="66"/>
      <c r="P31" s="65"/>
      <c r="Q31" s="66"/>
      <c r="R31" s="65">
        <f>VLOOKUP($A31,'Return Data'!$B$7:$R$2843,16,0)</f>
        <v>3.9285000000000001</v>
      </c>
      <c r="S31" s="67">
        <f t="shared" si="5"/>
        <v>22</v>
      </c>
    </row>
    <row r="32" spans="1:19" x14ac:dyDescent="0.3">
      <c r="A32" s="63" t="s">
        <v>1760</v>
      </c>
      <c r="B32" s="64">
        <f>VLOOKUP($A32,'Return Data'!$B$7:$R$2843,3,0)</f>
        <v>44378</v>
      </c>
      <c r="C32" s="65">
        <f>VLOOKUP($A32,'Return Data'!$B$7:$R$2843,4,0)</f>
        <v>11.415800000000001</v>
      </c>
      <c r="D32" s="65">
        <f>VLOOKUP($A32,'Return Data'!$B$7:$R$2843,10,0)</f>
        <v>1.3045</v>
      </c>
      <c r="E32" s="66">
        <f t="shared" si="0"/>
        <v>5</v>
      </c>
      <c r="F32" s="65">
        <f>VLOOKUP($A32,'Return Data'!$B$7:$R$2843,11,0)</f>
        <v>2.1475</v>
      </c>
      <c r="G32" s="66">
        <f t="shared" si="1"/>
        <v>5</v>
      </c>
      <c r="H32" s="65">
        <f>VLOOKUP($A32,'Return Data'!$B$7:$R$2843,12,0)</f>
        <v>3.1423999999999999</v>
      </c>
      <c r="I32" s="66">
        <f t="shared" si="8"/>
        <v>1</v>
      </c>
      <c r="J32" s="65">
        <f>VLOOKUP($A32,'Return Data'!$B$7:$R$2843,13,0)</f>
        <v>3.9491999999999998</v>
      </c>
      <c r="K32" s="66">
        <f t="shared" si="9"/>
        <v>3</v>
      </c>
      <c r="L32" s="65">
        <f>VLOOKUP($A32,'Return Data'!$B$7:$R$2843,17,0)</f>
        <v>4.9573999999999998</v>
      </c>
      <c r="M32" s="66">
        <f>RANK(L32,L$8:L$34,0)</f>
        <v>1</v>
      </c>
      <c r="N32" s="65"/>
      <c r="O32" s="66"/>
      <c r="P32" s="65"/>
      <c r="Q32" s="66"/>
      <c r="R32" s="65">
        <f>VLOOKUP($A32,'Return Data'!$B$7:$R$2843,16,0)</f>
        <v>5.3578999999999999</v>
      </c>
      <c r="S32" s="67">
        <f t="shared" si="5"/>
        <v>17</v>
      </c>
    </row>
    <row r="33" spans="1:19" x14ac:dyDescent="0.3">
      <c r="A33" s="63" t="s">
        <v>1761</v>
      </c>
      <c r="B33" s="64">
        <f>VLOOKUP($A33,'Return Data'!$B$7:$R$2843,3,0)</f>
        <v>44378</v>
      </c>
      <c r="C33" s="65">
        <f>VLOOKUP($A33,'Return Data'!$B$7:$R$2843,4,0)</f>
        <v>11.191000000000001</v>
      </c>
      <c r="D33" s="65">
        <f>VLOOKUP($A33,'Return Data'!$B$7:$R$2843,10,0)</f>
        <v>1.2264999999999999</v>
      </c>
      <c r="E33" s="66">
        <f t="shared" si="0"/>
        <v>12</v>
      </c>
      <c r="F33" s="65">
        <f>VLOOKUP($A33,'Return Data'!$B$7:$R$2843,11,0)</f>
        <v>1.9152</v>
      </c>
      <c r="G33" s="66">
        <f t="shared" si="1"/>
        <v>17</v>
      </c>
      <c r="H33" s="65">
        <f>VLOOKUP($A33,'Return Data'!$B$7:$R$2843,12,0)</f>
        <v>2.6999</v>
      </c>
      <c r="I33" s="66">
        <f t="shared" si="8"/>
        <v>17</v>
      </c>
      <c r="J33" s="65">
        <f>VLOOKUP($A33,'Return Data'!$B$7:$R$2843,13,0)</f>
        <v>3.4001999999999999</v>
      </c>
      <c r="K33" s="66">
        <f t="shared" si="9"/>
        <v>16</v>
      </c>
      <c r="L33" s="65">
        <f>VLOOKUP($A33,'Return Data'!$B$7:$R$2843,17,0)</f>
        <v>4.5117000000000003</v>
      </c>
      <c r="M33" s="66">
        <f>RANK(L33,L$8:L$34,0)</f>
        <v>11</v>
      </c>
      <c r="N33" s="65"/>
      <c r="O33" s="66"/>
      <c r="P33" s="65"/>
      <c r="Q33" s="66"/>
      <c r="R33" s="65">
        <f>VLOOKUP($A33,'Return Data'!$B$7:$R$2843,16,0)</f>
        <v>4.88</v>
      </c>
      <c r="S33" s="67">
        <f t="shared" si="5"/>
        <v>19</v>
      </c>
    </row>
    <row r="34" spans="1:19" x14ac:dyDescent="0.3">
      <c r="A34" s="63" t="s">
        <v>1762</v>
      </c>
      <c r="B34" s="64">
        <f>VLOOKUP($A34,'Return Data'!$B$7:$R$2843,3,0)</f>
        <v>44378</v>
      </c>
      <c r="C34" s="65">
        <f>VLOOKUP($A34,'Return Data'!$B$7:$R$2843,4,0)</f>
        <v>27.719200000000001</v>
      </c>
      <c r="D34" s="65">
        <f>VLOOKUP($A34,'Return Data'!$B$7:$R$2843,10,0)</f>
        <v>1.3184</v>
      </c>
      <c r="E34" s="66">
        <f t="shared" si="0"/>
        <v>3</v>
      </c>
      <c r="F34" s="65">
        <f>VLOOKUP($A34,'Return Data'!$B$7:$R$2843,11,0)</f>
        <v>2.1676000000000002</v>
      </c>
      <c r="G34" s="66">
        <f t="shared" si="1"/>
        <v>4</v>
      </c>
      <c r="H34" s="65">
        <f>VLOOKUP($A34,'Return Data'!$B$7:$R$2843,12,0)</f>
        <v>3.0339</v>
      </c>
      <c r="I34" s="66">
        <f t="shared" si="8"/>
        <v>5</v>
      </c>
      <c r="J34" s="65">
        <f>VLOOKUP($A34,'Return Data'!$B$7:$R$2843,13,0)</f>
        <v>3.8277000000000001</v>
      </c>
      <c r="K34" s="66">
        <f t="shared" si="9"/>
        <v>5</v>
      </c>
      <c r="L34" s="65">
        <f>VLOOKUP($A34,'Return Data'!$B$7:$R$2843,17,0)</f>
        <v>4.6570999999999998</v>
      </c>
      <c r="M34" s="66">
        <f>RANK(L34,L$8:L$34,0)</f>
        <v>5</v>
      </c>
      <c r="N34" s="65">
        <f>VLOOKUP($A34,'Return Data'!$B$7:$R$2843,14,0)</f>
        <v>5.2263000000000002</v>
      </c>
      <c r="O34" s="66">
        <f>RANK(N34,N$8:N$34,0)</f>
        <v>4</v>
      </c>
      <c r="P34" s="65">
        <f>VLOOKUP($A34,'Return Data'!$B$7:$R$2843,15,0)</f>
        <v>5.5835999999999997</v>
      </c>
      <c r="Q34" s="66">
        <f>RANK(P34,P$8:P$34,0)</f>
        <v>5</v>
      </c>
      <c r="R34" s="65">
        <f>VLOOKUP($A34,'Return Data'!$B$7:$R$2843,16,0)</f>
        <v>7.0252999999999997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1.1340703703703705</v>
      </c>
      <c r="E36" s="74"/>
      <c r="F36" s="75">
        <f>AVERAGE(F8:F34)</f>
        <v>1.8470629629629629</v>
      </c>
      <c r="G36" s="74"/>
      <c r="H36" s="75">
        <f>AVERAGE(H8:H34)</f>
        <v>2.5962879999999999</v>
      </c>
      <c r="I36" s="74"/>
      <c r="J36" s="75">
        <f>AVERAGE(J8:J34)</f>
        <v>3.2603960000000005</v>
      </c>
      <c r="K36" s="74"/>
      <c r="L36" s="75">
        <f>AVERAGE(L8:L34)</f>
        <v>4.1185999999999998</v>
      </c>
      <c r="M36" s="74"/>
      <c r="N36" s="75">
        <f>AVERAGE(N8:N34)</f>
        <v>4.7475333333333332</v>
      </c>
      <c r="O36" s="74"/>
      <c r="P36" s="75">
        <f>AVERAGE(P8:P34)</f>
        <v>5.3869800000000003</v>
      </c>
      <c r="Q36" s="74"/>
      <c r="R36" s="75">
        <f>AVERAGE(R8:R34)</f>
        <v>5.4254185185185184</v>
      </c>
      <c r="S36" s="76"/>
    </row>
    <row r="37" spans="1:19" x14ac:dyDescent="0.3">
      <c r="A37" s="73" t="s">
        <v>28</v>
      </c>
      <c r="B37" s="74"/>
      <c r="C37" s="74"/>
      <c r="D37" s="75">
        <f>MIN(D8:D34)</f>
        <v>0.1918</v>
      </c>
      <c r="E37" s="74"/>
      <c r="F37" s="75">
        <f>MIN(F8:F34)</f>
        <v>0.40889999999999999</v>
      </c>
      <c r="G37" s="74"/>
      <c r="H37" s="75">
        <f>MIN(H8:H34)</f>
        <v>0.55600000000000005</v>
      </c>
      <c r="I37" s="74"/>
      <c r="J37" s="75">
        <f>MIN(J8:J34)</f>
        <v>0.16089999999999999</v>
      </c>
      <c r="K37" s="74"/>
      <c r="L37" s="75">
        <f>MIN(L8:L34)</f>
        <v>1.0887</v>
      </c>
      <c r="M37" s="74"/>
      <c r="N37" s="75">
        <f>MIN(N8:N34)</f>
        <v>1.2755000000000001</v>
      </c>
      <c r="O37" s="74"/>
      <c r="P37" s="75">
        <f>MIN(P8:P34)</f>
        <v>4.6874000000000002</v>
      </c>
      <c r="Q37" s="74"/>
      <c r="R37" s="75">
        <f>MIN(R8:R34)</f>
        <v>2.4329000000000001</v>
      </c>
      <c r="S37" s="76"/>
    </row>
    <row r="38" spans="1:19" ht="15" thickBot="1" x14ac:dyDescent="0.35">
      <c r="A38" s="77" t="s">
        <v>29</v>
      </c>
      <c r="B38" s="78"/>
      <c r="C38" s="78"/>
      <c r="D38" s="79">
        <f>MAX(D8:D34)</f>
        <v>1.4619</v>
      </c>
      <c r="E38" s="78"/>
      <c r="F38" s="79">
        <f>MAX(F8:F34)</f>
        <v>2.2397999999999998</v>
      </c>
      <c r="G38" s="78"/>
      <c r="H38" s="79">
        <f>MAX(H8:H34)</f>
        <v>3.1423999999999999</v>
      </c>
      <c r="I38" s="78"/>
      <c r="J38" s="79">
        <f>MAX(J8:J34)</f>
        <v>4.2442000000000002</v>
      </c>
      <c r="K38" s="78"/>
      <c r="L38" s="79">
        <f>MAX(L8:L34)</f>
        <v>4.9573999999999998</v>
      </c>
      <c r="M38" s="78"/>
      <c r="N38" s="79">
        <f>MAX(N8:N34)</f>
        <v>5.2878999999999996</v>
      </c>
      <c r="O38" s="78"/>
      <c r="P38" s="79">
        <f>MAX(P8:P34)</f>
        <v>5.6417999999999999</v>
      </c>
      <c r="Q38" s="78"/>
      <c r="R38" s="79">
        <f>MAX(R8:R34)</f>
        <v>7.2039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44378</v>
      </c>
      <c r="C8" s="65">
        <f>VLOOKUP($A8,'Return Data'!$B$7:$R$2843,4,0)</f>
        <v>78.239999999999995</v>
      </c>
      <c r="D8" s="65">
        <f>VLOOKUP($A8,'Return Data'!$B$7:$R$2843,10,0)</f>
        <v>9.7027000000000001</v>
      </c>
      <c r="E8" s="66">
        <f>RANK(D8,D$8:D$10,0)</f>
        <v>2</v>
      </c>
      <c r="F8" s="65">
        <f>VLOOKUP($A8,'Return Data'!$B$7:$R$2843,11,0)</f>
        <v>17.973500000000001</v>
      </c>
      <c r="G8" s="66">
        <f>RANK(F8,F$8:F$10,0)</f>
        <v>3</v>
      </c>
      <c r="H8" s="65">
        <f>VLOOKUP($A8,'Return Data'!$B$7:$R$2843,12,0)</f>
        <v>42.982500000000002</v>
      </c>
      <c r="I8" s="66">
        <f>RANK(H8,H$8:H$10,0)</f>
        <v>3</v>
      </c>
      <c r="J8" s="65">
        <f>VLOOKUP($A8,'Return Data'!$B$7:$R$2843,13,0)</f>
        <v>57.045400000000001</v>
      </c>
      <c r="K8" s="66">
        <f>RANK(J8,J$8:J$10,0)</f>
        <v>3</v>
      </c>
      <c r="L8" s="65">
        <f>VLOOKUP($A8,'Return Data'!$B$7:$R$2843,17,0)</f>
        <v>21.743300000000001</v>
      </c>
      <c r="M8" s="66">
        <f>RANK(L8,L$8:L$10,0)</f>
        <v>2</v>
      </c>
      <c r="N8" s="65">
        <f>VLOOKUP($A8,'Return Data'!$B$7:$R$2843,14,0)</f>
        <v>16.3596</v>
      </c>
      <c r="O8" s="66">
        <f>RANK(N8,N$8:N$10,0)</f>
        <v>3</v>
      </c>
      <c r="P8" s="65">
        <f>VLOOKUP($A8,'Return Data'!$B$7:$R$2843,15,0)</f>
        <v>18.294699999999999</v>
      </c>
      <c r="Q8" s="66">
        <f>RANK(P8,P$8:P$10,0)</f>
        <v>1</v>
      </c>
      <c r="R8" s="65">
        <f>VLOOKUP($A8,'Return Data'!$B$7:$R$2843,16,0)</f>
        <v>19.278600000000001</v>
      </c>
      <c r="S8" s="67">
        <f>RANK(R8,R$8:R$10,0)</f>
        <v>1</v>
      </c>
    </row>
    <row r="9" spans="1:20" x14ac:dyDescent="0.3">
      <c r="A9" s="63" t="s">
        <v>608</v>
      </c>
      <c r="B9" s="64">
        <f>VLOOKUP($A9,'Return Data'!$B$7:$R$2843,3,0)</f>
        <v>44378</v>
      </c>
      <c r="C9" s="65">
        <f>VLOOKUP($A9,'Return Data'!$B$7:$R$2843,4,0)</f>
        <v>84.465999999999994</v>
      </c>
      <c r="D9" s="65">
        <f>VLOOKUP($A9,'Return Data'!$B$7:$R$2843,10,0)</f>
        <v>7.4029999999999996</v>
      </c>
      <c r="E9" s="66">
        <f>RANK(D9,D$8:D$10,0)</f>
        <v>3</v>
      </c>
      <c r="F9" s="65">
        <f>VLOOKUP($A9,'Return Data'!$B$7:$R$2843,11,0)</f>
        <v>19.5014</v>
      </c>
      <c r="G9" s="66">
        <f>RANK(F9,F$8:F$10,0)</f>
        <v>2</v>
      </c>
      <c r="H9" s="65">
        <f>VLOOKUP($A9,'Return Data'!$B$7:$R$2843,12,0)</f>
        <v>44.564300000000003</v>
      </c>
      <c r="I9" s="66">
        <f>RANK(H9,H$8:H$10,0)</f>
        <v>2</v>
      </c>
      <c r="J9" s="65">
        <f>VLOOKUP($A9,'Return Data'!$B$7:$R$2843,13,0)</f>
        <v>60.771299999999997</v>
      </c>
      <c r="K9" s="66">
        <f>RANK(J9,J$8:J$10,0)</f>
        <v>2</v>
      </c>
      <c r="L9" s="65">
        <f>VLOOKUP($A9,'Return Data'!$B$7:$R$2843,17,0)</f>
        <v>20.5885</v>
      </c>
      <c r="M9" s="66">
        <f>RANK(L9,L$8:L$10,0)</f>
        <v>3</v>
      </c>
      <c r="N9" s="65">
        <f>VLOOKUP($A9,'Return Data'!$B$7:$R$2843,14,0)</f>
        <v>16.476099999999999</v>
      </c>
      <c r="O9" s="66">
        <f>RANK(N9,N$8:N$10,0)</f>
        <v>2</v>
      </c>
      <c r="P9" s="65">
        <f>VLOOKUP($A9,'Return Data'!$B$7:$R$2843,15,0)</f>
        <v>17.882200000000001</v>
      </c>
      <c r="Q9" s="66">
        <f>RANK(P9,P$8:P$10,0)</f>
        <v>2</v>
      </c>
      <c r="R9" s="65">
        <f>VLOOKUP($A9,'Return Data'!$B$7:$R$2843,16,0)</f>
        <v>16.276800000000001</v>
      </c>
      <c r="S9" s="67">
        <f>RANK(R9,R$8:R$10,0)</f>
        <v>2</v>
      </c>
    </row>
    <row r="10" spans="1:20" x14ac:dyDescent="0.3">
      <c r="A10" s="63" t="s">
        <v>1856</v>
      </c>
      <c r="B10" s="64">
        <f>VLOOKUP($A10,'Return Data'!$B$7:$R$2843,3,0)</f>
        <v>44378</v>
      </c>
      <c r="C10" s="65">
        <f>VLOOKUP($A10,'Return Data'!$B$7:$R$2843,4,0)</f>
        <v>182.73480000000001</v>
      </c>
      <c r="D10" s="65">
        <f>VLOOKUP($A10,'Return Data'!$B$7:$R$2843,10,0)</f>
        <v>11.8384</v>
      </c>
      <c r="E10" s="66">
        <f>RANK(D10,D$8:D$10,0)</f>
        <v>1</v>
      </c>
      <c r="F10" s="65">
        <f>VLOOKUP($A10,'Return Data'!$B$7:$R$2843,11,0)</f>
        <v>27.829899999999999</v>
      </c>
      <c r="G10" s="66">
        <f>RANK(F10,F$8:F$10,0)</f>
        <v>1</v>
      </c>
      <c r="H10" s="65">
        <f>VLOOKUP($A10,'Return Data'!$B$7:$R$2843,12,0)</f>
        <v>64.747100000000003</v>
      </c>
      <c r="I10" s="66">
        <f>RANK(H10,H$8:H$10,0)</f>
        <v>1</v>
      </c>
      <c r="J10" s="65">
        <f>VLOOKUP($A10,'Return Data'!$B$7:$R$2843,13,0)</f>
        <v>89.005200000000002</v>
      </c>
      <c r="K10" s="66">
        <f>RANK(J10,J$8:J$10,0)</f>
        <v>1</v>
      </c>
      <c r="L10" s="65">
        <f>VLOOKUP($A10,'Return Data'!$B$7:$R$2843,17,0)</f>
        <v>27.258299999999998</v>
      </c>
      <c r="M10" s="66">
        <f>RANK(L10,L$8:L$10,0)</f>
        <v>1</v>
      </c>
      <c r="N10" s="65">
        <f>VLOOKUP($A10,'Return Data'!$B$7:$R$2843,14,0)</f>
        <v>17.621200000000002</v>
      </c>
      <c r="O10" s="66">
        <f>RANK(N10,N$8:N$10,0)</f>
        <v>1</v>
      </c>
      <c r="P10" s="65">
        <f>VLOOKUP($A10,'Return Data'!$B$7:$R$2843,15,0)</f>
        <v>14.7706</v>
      </c>
      <c r="Q10" s="66">
        <f>RANK(P10,P$8:P$10,0)</f>
        <v>3</v>
      </c>
      <c r="R10" s="65">
        <f>VLOOKUP($A10,'Return Data'!$B$7:$R$2843,16,0)</f>
        <v>14.2021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9.6480333333333324</v>
      </c>
      <c r="E12" s="74"/>
      <c r="F12" s="75">
        <f>AVERAGE(F8:F10)</f>
        <v>21.768266666666666</v>
      </c>
      <c r="G12" s="74"/>
      <c r="H12" s="75">
        <f>AVERAGE(H8:H10)</f>
        <v>50.764633333333336</v>
      </c>
      <c r="I12" s="74"/>
      <c r="J12" s="75">
        <f>AVERAGE(J8:J10)</f>
        <v>68.940633333333338</v>
      </c>
      <c r="K12" s="74"/>
      <c r="L12" s="75">
        <f>AVERAGE(L8:L10)</f>
        <v>23.196700000000003</v>
      </c>
      <c r="M12" s="74"/>
      <c r="N12" s="75">
        <f>AVERAGE(N8:N10)</f>
        <v>16.818966666666668</v>
      </c>
      <c r="O12" s="74"/>
      <c r="P12" s="75">
        <f>AVERAGE(P8:P10)</f>
        <v>16.982500000000002</v>
      </c>
      <c r="Q12" s="74"/>
      <c r="R12" s="75">
        <f>AVERAGE(R8:R10)</f>
        <v>16.585833333333337</v>
      </c>
      <c r="S12" s="76"/>
    </row>
    <row r="13" spans="1:20" x14ac:dyDescent="0.3">
      <c r="A13" s="73" t="s">
        <v>28</v>
      </c>
      <c r="B13" s="74"/>
      <c r="C13" s="74"/>
      <c r="D13" s="75">
        <f>MIN(D8:D10)</f>
        <v>7.4029999999999996</v>
      </c>
      <c r="E13" s="74"/>
      <c r="F13" s="75">
        <f>MIN(F8:F10)</f>
        <v>17.973500000000001</v>
      </c>
      <c r="G13" s="74"/>
      <c r="H13" s="75">
        <f>MIN(H8:H10)</f>
        <v>42.982500000000002</v>
      </c>
      <c r="I13" s="74"/>
      <c r="J13" s="75">
        <f>MIN(J8:J10)</f>
        <v>57.045400000000001</v>
      </c>
      <c r="K13" s="74"/>
      <c r="L13" s="75">
        <f>MIN(L8:L10)</f>
        <v>20.5885</v>
      </c>
      <c r="M13" s="74"/>
      <c r="N13" s="75">
        <f>MIN(N8:N10)</f>
        <v>16.3596</v>
      </c>
      <c r="O13" s="74"/>
      <c r="P13" s="75">
        <f>MIN(P8:P10)</f>
        <v>14.7706</v>
      </c>
      <c r="Q13" s="74"/>
      <c r="R13" s="75">
        <f>MIN(R8:R10)</f>
        <v>14.2021</v>
      </c>
      <c r="S13" s="76"/>
    </row>
    <row r="14" spans="1:20" ht="15" thickBot="1" x14ac:dyDescent="0.35">
      <c r="A14" s="77" t="s">
        <v>29</v>
      </c>
      <c r="B14" s="78"/>
      <c r="C14" s="78"/>
      <c r="D14" s="79">
        <f>MAX(D8:D10)</f>
        <v>11.8384</v>
      </c>
      <c r="E14" s="78"/>
      <c r="F14" s="79">
        <f>MAX(F8:F10)</f>
        <v>27.829899999999999</v>
      </c>
      <c r="G14" s="78"/>
      <c r="H14" s="79">
        <f>MAX(H8:H10)</f>
        <v>64.747100000000003</v>
      </c>
      <c r="I14" s="78"/>
      <c r="J14" s="79">
        <f>MAX(J8:J10)</f>
        <v>89.005200000000002</v>
      </c>
      <c r="K14" s="78"/>
      <c r="L14" s="79">
        <f>MAX(L8:L10)</f>
        <v>27.258299999999998</v>
      </c>
      <c r="M14" s="78"/>
      <c r="N14" s="79">
        <f>MAX(N8:N10)</f>
        <v>17.621200000000002</v>
      </c>
      <c r="O14" s="78"/>
      <c r="P14" s="79">
        <f>MAX(P8:P10)</f>
        <v>18.294699999999999</v>
      </c>
      <c r="Q14" s="78"/>
      <c r="R14" s="79">
        <f>MAX(R8:R10)</f>
        <v>19.278600000000001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44378</v>
      </c>
      <c r="C8" s="65">
        <f>VLOOKUP($A8,'Return Data'!$B$7:$R$2843,4,0)</f>
        <v>70.010000000000005</v>
      </c>
      <c r="D8" s="65">
        <f>VLOOKUP($A8,'Return Data'!$B$7:$R$2843,10,0)</f>
        <v>9.3223000000000003</v>
      </c>
      <c r="E8" s="66">
        <f>RANK(D8,D$8:D$10,0)</f>
        <v>2</v>
      </c>
      <c r="F8" s="65">
        <f>VLOOKUP($A8,'Return Data'!$B$7:$R$2843,11,0)</f>
        <v>17.191199999999998</v>
      </c>
      <c r="G8" s="66">
        <f>RANK(F8,F$8:F$10,0)</f>
        <v>3</v>
      </c>
      <c r="H8" s="65">
        <f>VLOOKUP($A8,'Return Data'!$B$7:$R$2843,12,0)</f>
        <v>41.577399999999997</v>
      </c>
      <c r="I8" s="66">
        <f>RANK(H8,H$8:H$10,0)</f>
        <v>3</v>
      </c>
      <c r="J8" s="65">
        <f>VLOOKUP($A8,'Return Data'!$B$7:$R$2843,13,0)</f>
        <v>54.9923</v>
      </c>
      <c r="K8" s="66">
        <f>RANK(J8,J$8:J$10,0)</f>
        <v>3</v>
      </c>
      <c r="L8" s="65">
        <f>VLOOKUP($A8,'Return Data'!$B$7:$R$2843,17,0)</f>
        <v>20.3017</v>
      </c>
      <c r="M8" s="66">
        <f>RANK(L8,L$8:L$10,0)</f>
        <v>2</v>
      </c>
      <c r="N8" s="65">
        <f>VLOOKUP($A8,'Return Data'!$B$7:$R$2843,14,0)</f>
        <v>14.9916</v>
      </c>
      <c r="O8" s="66">
        <f>RANK(N8,N$8:N$10,0)</f>
        <v>2</v>
      </c>
      <c r="P8" s="65">
        <f>VLOOKUP($A8,'Return Data'!$B$7:$R$2843,15,0)</f>
        <v>16.679200000000002</v>
      </c>
      <c r="Q8" s="66">
        <f>RANK(P8,P$8:P$10,0)</f>
        <v>1</v>
      </c>
      <c r="R8" s="65">
        <f>VLOOKUP($A8,'Return Data'!$B$7:$R$2843,16,0)</f>
        <v>14.6518</v>
      </c>
      <c r="S8" s="67">
        <f>RANK(R8,R$8:R$10,0)</f>
        <v>2</v>
      </c>
    </row>
    <row r="9" spans="1:20" x14ac:dyDescent="0.3">
      <c r="A9" s="63" t="s">
        <v>607</v>
      </c>
      <c r="B9" s="64">
        <f>VLOOKUP($A9,'Return Data'!$B$7:$R$2843,3,0)</f>
        <v>44378</v>
      </c>
      <c r="C9" s="65">
        <f>VLOOKUP($A9,'Return Data'!$B$7:$R$2843,4,0)</f>
        <v>75.647999999999996</v>
      </c>
      <c r="D9" s="65">
        <f>VLOOKUP($A9,'Return Data'!$B$7:$R$2843,10,0)</f>
        <v>7.0395000000000003</v>
      </c>
      <c r="E9" s="66">
        <f>RANK(D9,D$8:D$10,0)</f>
        <v>3</v>
      </c>
      <c r="F9" s="65">
        <f>VLOOKUP($A9,'Return Data'!$B$7:$R$2843,11,0)</f>
        <v>18.706399999999999</v>
      </c>
      <c r="G9" s="66">
        <f>RANK(F9,F$8:F$10,0)</f>
        <v>2</v>
      </c>
      <c r="H9" s="65">
        <f>VLOOKUP($A9,'Return Data'!$B$7:$R$2843,12,0)</f>
        <v>43.123600000000003</v>
      </c>
      <c r="I9" s="66">
        <f>RANK(H9,H$8:H$10,0)</f>
        <v>2</v>
      </c>
      <c r="J9" s="65">
        <f>VLOOKUP($A9,'Return Data'!$B$7:$R$2843,13,0)</f>
        <v>58.624400000000001</v>
      </c>
      <c r="K9" s="66">
        <f>RANK(J9,J$8:J$10,0)</f>
        <v>2</v>
      </c>
      <c r="L9" s="65">
        <f>VLOOKUP($A9,'Return Data'!$B$7:$R$2843,17,0)</f>
        <v>18.9527</v>
      </c>
      <c r="M9" s="66">
        <f>RANK(L9,L$8:L$10,0)</f>
        <v>3</v>
      </c>
      <c r="N9" s="65">
        <f>VLOOKUP($A9,'Return Data'!$B$7:$R$2843,14,0)</f>
        <v>14.9168</v>
      </c>
      <c r="O9" s="66">
        <f>RANK(N9,N$8:N$10,0)</f>
        <v>3</v>
      </c>
      <c r="P9" s="65">
        <f>VLOOKUP($A9,'Return Data'!$B$7:$R$2843,15,0)</f>
        <v>16.206099999999999</v>
      </c>
      <c r="Q9" s="66">
        <f>RANK(P9,P$8:P$10,0)</f>
        <v>2</v>
      </c>
      <c r="R9" s="65">
        <f>VLOOKUP($A9,'Return Data'!$B$7:$R$2843,16,0)</f>
        <v>13.5357</v>
      </c>
      <c r="S9" s="67">
        <f>RANK(R9,R$8:R$10,0)</f>
        <v>3</v>
      </c>
    </row>
    <row r="10" spans="1:20" x14ac:dyDescent="0.3">
      <c r="A10" s="63" t="s">
        <v>1857</v>
      </c>
      <c r="B10" s="64">
        <f>VLOOKUP($A10,'Return Data'!$B$7:$R$2843,3,0)</f>
        <v>44378</v>
      </c>
      <c r="C10" s="65">
        <f>VLOOKUP($A10,'Return Data'!$B$7:$R$2843,4,0)</f>
        <v>438.556512498149</v>
      </c>
      <c r="D10" s="65">
        <f>VLOOKUP($A10,'Return Data'!$B$7:$R$2843,10,0)</f>
        <v>11.6526</v>
      </c>
      <c r="E10" s="66">
        <f>RANK(D10,D$8:D$10,0)</f>
        <v>1</v>
      </c>
      <c r="F10" s="65">
        <f>VLOOKUP($A10,'Return Data'!$B$7:$R$2843,11,0)</f>
        <v>27.413499999999999</v>
      </c>
      <c r="G10" s="66">
        <f>RANK(F10,F$8:F$10,0)</f>
        <v>1</v>
      </c>
      <c r="H10" s="65">
        <f>VLOOKUP($A10,'Return Data'!$B$7:$R$2843,12,0)</f>
        <v>63.961799999999997</v>
      </c>
      <c r="I10" s="66">
        <f>RANK(H10,H$8:H$10,0)</f>
        <v>1</v>
      </c>
      <c r="J10" s="65">
        <f>VLOOKUP($A10,'Return Data'!$B$7:$R$2843,13,0)</f>
        <v>87.825699999999998</v>
      </c>
      <c r="K10" s="66">
        <f>RANK(J10,J$8:J$10,0)</f>
        <v>1</v>
      </c>
      <c r="L10" s="65">
        <f>VLOOKUP($A10,'Return Data'!$B$7:$R$2843,17,0)</f>
        <v>26.491299999999999</v>
      </c>
      <c r="M10" s="66">
        <f>RANK(L10,L$8:L$10,0)</f>
        <v>1</v>
      </c>
      <c r="N10" s="65">
        <f>VLOOKUP($A10,'Return Data'!$B$7:$R$2843,14,0)</f>
        <v>16.895199999999999</v>
      </c>
      <c r="O10" s="66">
        <f>RANK(N10,N$8:N$10,0)</f>
        <v>1</v>
      </c>
      <c r="P10" s="65">
        <f>VLOOKUP($A10,'Return Data'!$B$7:$R$2843,15,0)</f>
        <v>14.044499999999999</v>
      </c>
      <c r="Q10" s="66">
        <f>RANK(P10,P$8:P$10,0)</f>
        <v>3</v>
      </c>
      <c r="R10" s="65">
        <f>VLOOKUP($A10,'Return Data'!$B$7:$R$2843,16,0)</f>
        <v>18.259899999999998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9.3381333333333334</v>
      </c>
      <c r="E12" s="74"/>
      <c r="F12" s="75">
        <f>AVERAGE(F8:F10)</f>
        <v>21.1037</v>
      </c>
      <c r="G12" s="74"/>
      <c r="H12" s="75">
        <f>AVERAGE(H8:H10)</f>
        <v>49.55426666666667</v>
      </c>
      <c r="I12" s="74"/>
      <c r="J12" s="75">
        <f>AVERAGE(J8:J10)</f>
        <v>67.147466666666674</v>
      </c>
      <c r="K12" s="74"/>
      <c r="L12" s="75">
        <f>AVERAGE(L8:L10)</f>
        <v>21.915233333333333</v>
      </c>
      <c r="M12" s="74"/>
      <c r="N12" s="75">
        <f>AVERAGE(N8:N10)</f>
        <v>15.6012</v>
      </c>
      <c r="O12" s="74"/>
      <c r="P12" s="75">
        <f>AVERAGE(P8:P10)</f>
        <v>15.643266666666667</v>
      </c>
      <c r="Q12" s="74"/>
      <c r="R12" s="75">
        <f>AVERAGE(R8:R10)</f>
        <v>15.482466666666667</v>
      </c>
      <c r="S12" s="76"/>
    </row>
    <row r="13" spans="1:20" x14ac:dyDescent="0.3">
      <c r="A13" s="73" t="s">
        <v>28</v>
      </c>
      <c r="B13" s="74"/>
      <c r="C13" s="74"/>
      <c r="D13" s="75">
        <f>MIN(D8:D10)</f>
        <v>7.0395000000000003</v>
      </c>
      <c r="E13" s="74"/>
      <c r="F13" s="75">
        <f>MIN(F8:F10)</f>
        <v>17.191199999999998</v>
      </c>
      <c r="G13" s="74"/>
      <c r="H13" s="75">
        <f>MIN(H8:H10)</f>
        <v>41.577399999999997</v>
      </c>
      <c r="I13" s="74"/>
      <c r="J13" s="75">
        <f>MIN(J8:J10)</f>
        <v>54.9923</v>
      </c>
      <c r="K13" s="74"/>
      <c r="L13" s="75">
        <f>MIN(L8:L10)</f>
        <v>18.9527</v>
      </c>
      <c r="M13" s="74"/>
      <c r="N13" s="75">
        <f>MIN(N8:N10)</f>
        <v>14.9168</v>
      </c>
      <c r="O13" s="74"/>
      <c r="P13" s="75">
        <f>MIN(P8:P10)</f>
        <v>14.044499999999999</v>
      </c>
      <c r="Q13" s="74"/>
      <c r="R13" s="75">
        <f>MIN(R8:R10)</f>
        <v>13.5357</v>
      </c>
      <c r="S13" s="76"/>
    </row>
    <row r="14" spans="1:20" ht="15" thickBot="1" x14ac:dyDescent="0.35">
      <c r="A14" s="77" t="s">
        <v>29</v>
      </c>
      <c r="B14" s="78"/>
      <c r="C14" s="78"/>
      <c r="D14" s="79">
        <f>MAX(D8:D10)</f>
        <v>11.6526</v>
      </c>
      <c r="E14" s="78"/>
      <c r="F14" s="79">
        <f>MAX(F8:F10)</f>
        <v>27.413499999999999</v>
      </c>
      <c r="G14" s="78"/>
      <c r="H14" s="79">
        <f>MAX(H8:H10)</f>
        <v>63.961799999999997</v>
      </c>
      <c r="I14" s="78"/>
      <c r="J14" s="79">
        <f>MAX(J8:J10)</f>
        <v>87.825699999999998</v>
      </c>
      <c r="K14" s="78"/>
      <c r="L14" s="79">
        <f>MAX(L8:L10)</f>
        <v>26.491299999999999</v>
      </c>
      <c r="M14" s="78"/>
      <c r="N14" s="79">
        <f>MAX(N8:N10)</f>
        <v>16.895199999999999</v>
      </c>
      <c r="O14" s="78"/>
      <c r="P14" s="79">
        <f>MAX(P8:P10)</f>
        <v>16.679200000000002</v>
      </c>
      <c r="Q14" s="78"/>
      <c r="R14" s="79">
        <f>MAX(R8:R10)</f>
        <v>18.259899999999998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44378</v>
      </c>
      <c r="C8" s="65">
        <f>VLOOKUP($A8,'Return Data'!$B$7:$R$2843,4,0)</f>
        <v>73.089399999999998</v>
      </c>
      <c r="D8" s="65">
        <f>VLOOKUP($A8,'Return Data'!$B$7:$R$2843,10,0)</f>
        <v>12.1326</v>
      </c>
      <c r="E8" s="66">
        <f>RANK(D8,D$8:D$23,0)</f>
        <v>2</v>
      </c>
      <c r="F8" s="65">
        <f>VLOOKUP($A8,'Return Data'!$B$7:$R$2843,11,0)</f>
        <v>25.375900000000001</v>
      </c>
      <c r="G8" s="66">
        <f>RANK(F8,F$8:F$23,0)</f>
        <v>3</v>
      </c>
      <c r="H8" s="65">
        <f>VLOOKUP($A8,'Return Data'!$B$7:$R$2843,12,0)</f>
        <v>50.200899999999997</v>
      </c>
      <c r="I8" s="66">
        <f>RANK(H8,H$8:H$23,0)</f>
        <v>5</v>
      </c>
      <c r="J8" s="65">
        <f>VLOOKUP($A8,'Return Data'!$B$7:$R$2843,13,0)</f>
        <v>73.817499999999995</v>
      </c>
      <c r="K8" s="66">
        <f>RANK(J8,J$8:J$23,0)</f>
        <v>3</v>
      </c>
      <c r="L8" s="65">
        <f>VLOOKUP($A8,'Return Data'!$B$7:$R$2843,17,0)</f>
        <v>16.770600000000002</v>
      </c>
      <c r="M8" s="66">
        <f>RANK(L8,L$8:L$23,0)</f>
        <v>12</v>
      </c>
      <c r="N8" s="65">
        <f>VLOOKUP($A8,'Return Data'!$B$7:$R$2843,14,0)</f>
        <v>7.6044</v>
      </c>
      <c r="O8" s="66">
        <f>RANK(N8,N$8:N$23,0)</f>
        <v>12</v>
      </c>
      <c r="P8" s="65">
        <f>VLOOKUP($A8,'Return Data'!$B$7:$R$2843,15,0)</f>
        <v>11.4023</v>
      </c>
      <c r="Q8" s="66">
        <f>RANK(P8,P$8:P$23,0)</f>
        <v>10</v>
      </c>
      <c r="R8" s="65">
        <f>VLOOKUP($A8,'Return Data'!$B$7:$R$2843,16,0)</f>
        <v>17.5868</v>
      </c>
      <c r="S8" s="67">
        <f>RANK(R8,R$8:R$23,0)</f>
        <v>3</v>
      </c>
    </row>
    <row r="9" spans="1:19" s="68" customFormat="1" x14ac:dyDescent="0.3">
      <c r="A9" s="63" t="s">
        <v>12</v>
      </c>
      <c r="B9" s="64">
        <f>VLOOKUP($A9,'Return Data'!$B$7:$R$2843,3,0)</f>
        <v>44378</v>
      </c>
      <c r="C9" s="65">
        <f>VLOOKUP($A9,'Return Data'!$B$7:$R$2843,4,0)</f>
        <v>413.43099999999998</v>
      </c>
      <c r="D9" s="65">
        <f>VLOOKUP($A9,'Return Data'!$B$7:$R$2843,10,0)</f>
        <v>8.8600999999999992</v>
      </c>
      <c r="E9" s="66">
        <f t="shared" ref="E9:E23" si="0">RANK(D9,D$8:D$23,0)</f>
        <v>12</v>
      </c>
      <c r="F9" s="65">
        <f>VLOOKUP($A9,'Return Data'!$B$7:$R$2843,11,0)</f>
        <v>18.895600000000002</v>
      </c>
      <c r="G9" s="66">
        <f t="shared" ref="G9:I9" si="1">RANK(F9,F$8:F$23,0)</f>
        <v>10</v>
      </c>
      <c r="H9" s="65">
        <f>VLOOKUP($A9,'Return Data'!$B$7:$R$2843,12,0)</f>
        <v>43.261899999999997</v>
      </c>
      <c r="I9" s="66">
        <f t="shared" si="1"/>
        <v>11</v>
      </c>
      <c r="J9" s="65">
        <f>VLOOKUP($A9,'Return Data'!$B$7:$R$2843,13,0)</f>
        <v>61.813800000000001</v>
      </c>
      <c r="K9" s="66">
        <f t="shared" ref="K9:K23" si="2">RANK(J9,J$8:J$23,0)</f>
        <v>8</v>
      </c>
      <c r="L9" s="65">
        <f>VLOOKUP($A9,'Return Data'!$B$7:$R$2843,17,0)</f>
        <v>15.5999</v>
      </c>
      <c r="M9" s="66">
        <f t="shared" ref="M9:M23" si="3">RANK(L9,L$8:L$23,0)</f>
        <v>14</v>
      </c>
      <c r="N9" s="65">
        <f>VLOOKUP($A9,'Return Data'!$B$7:$R$2843,14,0)</f>
        <v>11.1919</v>
      </c>
      <c r="O9" s="66">
        <f t="shared" ref="O9:O23" si="4">RANK(N9,N$8:N$23,0)</f>
        <v>9</v>
      </c>
      <c r="P9" s="65">
        <f>VLOOKUP($A9,'Return Data'!$B$7:$R$2843,15,0)</f>
        <v>14.1013</v>
      </c>
      <c r="Q9" s="66">
        <f t="shared" ref="Q9:Q23" si="5">RANK(P9,P$8:P$23,0)</f>
        <v>7</v>
      </c>
      <c r="R9" s="65">
        <f>VLOOKUP($A9,'Return Data'!$B$7:$R$2843,16,0)</f>
        <v>16.0275</v>
      </c>
      <c r="S9" s="67">
        <f t="shared" ref="S9:S23" si="6">RANK(R9,R$8:R$23,0)</f>
        <v>7</v>
      </c>
    </row>
    <row r="10" spans="1:19" s="68" customFormat="1" x14ac:dyDescent="0.3">
      <c r="A10" s="63" t="s">
        <v>13</v>
      </c>
      <c r="B10" s="64">
        <f>VLOOKUP($A10,'Return Data'!$B$7:$R$2843,3,0)</f>
        <v>44378</v>
      </c>
      <c r="C10" s="65">
        <f>VLOOKUP($A10,'Return Data'!$B$7:$R$2843,4,0)</f>
        <v>231.13</v>
      </c>
      <c r="D10" s="65">
        <f>VLOOKUP($A10,'Return Data'!$B$7:$R$2843,10,0)</f>
        <v>9.9362999999999992</v>
      </c>
      <c r="E10" s="66">
        <f t="shared" si="0"/>
        <v>7</v>
      </c>
      <c r="F10" s="65">
        <f>VLOOKUP($A10,'Return Data'!$B$7:$R$2843,11,0)</f>
        <v>22.258700000000001</v>
      </c>
      <c r="G10" s="66">
        <f t="shared" ref="G10:I10" si="7">RANK(F10,F$8:F$23,0)</f>
        <v>6</v>
      </c>
      <c r="H10" s="65">
        <f>VLOOKUP($A10,'Return Data'!$B$7:$R$2843,12,0)</f>
        <v>47.197800000000001</v>
      </c>
      <c r="I10" s="66">
        <f t="shared" si="7"/>
        <v>6</v>
      </c>
      <c r="J10" s="65">
        <f>VLOOKUP($A10,'Return Data'!$B$7:$R$2843,13,0)</f>
        <v>62.412999999999997</v>
      </c>
      <c r="K10" s="66">
        <f t="shared" si="2"/>
        <v>7</v>
      </c>
      <c r="L10" s="65">
        <f>VLOOKUP($A10,'Return Data'!$B$7:$R$2843,17,0)</f>
        <v>21.529</v>
      </c>
      <c r="M10" s="66">
        <f t="shared" si="3"/>
        <v>3</v>
      </c>
      <c r="N10" s="65">
        <f>VLOOKUP($A10,'Return Data'!$B$7:$R$2843,14,0)</f>
        <v>15.2904</v>
      </c>
      <c r="O10" s="66">
        <f t="shared" si="4"/>
        <v>3</v>
      </c>
      <c r="P10" s="65">
        <f>VLOOKUP($A10,'Return Data'!$B$7:$R$2843,15,0)</f>
        <v>13.1548</v>
      </c>
      <c r="Q10" s="66">
        <f t="shared" si="5"/>
        <v>9</v>
      </c>
      <c r="R10" s="65">
        <f>VLOOKUP($A10,'Return Data'!$B$7:$R$2843,16,0)</f>
        <v>17.649999999999999</v>
      </c>
      <c r="S10" s="67">
        <f t="shared" si="6"/>
        <v>2</v>
      </c>
    </row>
    <row r="11" spans="1:19" s="68" customFormat="1" x14ac:dyDescent="0.3">
      <c r="A11" s="63" t="s">
        <v>14</v>
      </c>
      <c r="B11" s="64">
        <f>VLOOKUP($A11,'Return Data'!$B$7:$R$2843,3,0)</f>
        <v>44378</v>
      </c>
      <c r="C11" s="65">
        <f>VLOOKUP($A11,'Return Data'!$B$7:$R$2843,4,0)</f>
        <v>14.83</v>
      </c>
      <c r="D11" s="65">
        <f>VLOOKUP($A11,'Return Data'!$B$7:$R$2843,10,0)</f>
        <v>8.9640000000000004</v>
      </c>
      <c r="E11" s="66">
        <f t="shared" si="0"/>
        <v>11</v>
      </c>
      <c r="F11" s="65">
        <f>VLOOKUP($A11,'Return Data'!$B$7:$R$2843,11,0)</f>
        <v>21.9572</v>
      </c>
      <c r="G11" s="66">
        <f t="shared" ref="G11:I11" si="8">RANK(F11,F$8:F$23,0)</f>
        <v>7</v>
      </c>
      <c r="H11" s="65">
        <f>VLOOKUP($A11,'Return Data'!$B$7:$R$2843,12,0)</f>
        <v>43.284999999999997</v>
      </c>
      <c r="I11" s="66">
        <f t="shared" si="8"/>
        <v>10</v>
      </c>
      <c r="J11" s="65">
        <f>VLOOKUP($A11,'Return Data'!$B$7:$R$2843,13,0)</f>
        <v>58.271099999999997</v>
      </c>
      <c r="K11" s="66">
        <f t="shared" si="2"/>
        <v>11</v>
      </c>
      <c r="L11" s="65">
        <f>VLOOKUP($A11,'Return Data'!$B$7:$R$2843,17,0)</f>
        <v>17.591699999999999</v>
      </c>
      <c r="M11" s="66">
        <f t="shared" si="3"/>
        <v>10</v>
      </c>
      <c r="N11" s="65"/>
      <c r="O11" s="66"/>
      <c r="P11" s="65"/>
      <c r="Q11" s="66"/>
      <c r="R11" s="65">
        <f>VLOOKUP($A11,'Return Data'!$B$7:$R$2843,16,0)</f>
        <v>14.741199999999999</v>
      </c>
      <c r="S11" s="67">
        <f t="shared" si="6"/>
        <v>10</v>
      </c>
    </row>
    <row r="12" spans="1:19" s="68" customFormat="1" x14ac:dyDescent="0.3">
      <c r="A12" s="63" t="s">
        <v>15</v>
      </c>
      <c r="B12" s="64">
        <f>VLOOKUP($A12,'Return Data'!$B$7:$R$2843,3,0)</f>
        <v>44378</v>
      </c>
      <c r="C12" s="65">
        <f>VLOOKUP($A12,'Return Data'!$B$7:$R$2843,4,0)</f>
        <v>82.72</v>
      </c>
      <c r="D12" s="65">
        <f>VLOOKUP($A12,'Return Data'!$B$7:$R$2843,10,0)</f>
        <v>16.1798</v>
      </c>
      <c r="E12" s="66">
        <f t="shared" si="0"/>
        <v>1</v>
      </c>
      <c r="F12" s="65">
        <f>VLOOKUP($A12,'Return Data'!$B$7:$R$2843,11,0)</f>
        <v>38.374000000000002</v>
      </c>
      <c r="G12" s="66">
        <f t="shared" ref="G12:I12" si="9">RANK(F12,F$8:F$23,0)</f>
        <v>1</v>
      </c>
      <c r="H12" s="65">
        <f>VLOOKUP($A12,'Return Data'!$B$7:$R$2843,12,0)</f>
        <v>70.662300000000002</v>
      </c>
      <c r="I12" s="66">
        <f t="shared" si="9"/>
        <v>1</v>
      </c>
      <c r="J12" s="65">
        <f>VLOOKUP($A12,'Return Data'!$B$7:$R$2843,13,0)</f>
        <v>102.74509999999999</v>
      </c>
      <c r="K12" s="66">
        <f t="shared" si="2"/>
        <v>1</v>
      </c>
      <c r="L12" s="65">
        <f>VLOOKUP($A12,'Return Data'!$B$7:$R$2843,17,0)</f>
        <v>23.972899999999999</v>
      </c>
      <c r="M12" s="66">
        <f t="shared" si="3"/>
        <v>1</v>
      </c>
      <c r="N12" s="65">
        <f>VLOOKUP($A12,'Return Data'!$B$7:$R$2843,14,0)</f>
        <v>13.8329</v>
      </c>
      <c r="O12" s="66">
        <f t="shared" si="4"/>
        <v>6</v>
      </c>
      <c r="P12" s="65">
        <f>VLOOKUP($A12,'Return Data'!$B$7:$R$2843,15,0)</f>
        <v>17.2315</v>
      </c>
      <c r="Q12" s="66">
        <f t="shared" si="5"/>
        <v>1</v>
      </c>
      <c r="R12" s="65">
        <f>VLOOKUP($A12,'Return Data'!$B$7:$R$2843,16,0)</f>
        <v>16.926100000000002</v>
      </c>
      <c r="S12" s="67">
        <f t="shared" si="6"/>
        <v>5</v>
      </c>
    </row>
    <row r="13" spans="1:19" s="68" customFormat="1" x14ac:dyDescent="0.3">
      <c r="A13" s="63" t="s">
        <v>16</v>
      </c>
      <c r="B13" s="64">
        <f>VLOOKUP($A13,'Return Data'!$B$7:$R$2843,3,0)</f>
        <v>44378</v>
      </c>
      <c r="C13" s="65">
        <f>VLOOKUP($A13,'Return Data'!$B$7:$R$2843,4,0)</f>
        <v>17.346</v>
      </c>
      <c r="D13" s="65">
        <f>VLOOKUP($A13,'Return Data'!$B$7:$R$2843,10,0)</f>
        <v>9.1183999999999994</v>
      </c>
      <c r="E13" s="66">
        <f t="shared" si="0"/>
        <v>8</v>
      </c>
      <c r="F13" s="65">
        <f>VLOOKUP($A13,'Return Data'!$B$7:$R$2843,11,0)</f>
        <v>15.1319</v>
      </c>
      <c r="G13" s="66">
        <f t="shared" ref="G13:I13" si="10">RANK(F13,F$8:F$23,0)</f>
        <v>15</v>
      </c>
      <c r="H13" s="65">
        <f>VLOOKUP($A13,'Return Data'!$B$7:$R$2843,12,0)</f>
        <v>40.7029</v>
      </c>
      <c r="I13" s="66">
        <f t="shared" si="10"/>
        <v>13</v>
      </c>
      <c r="J13" s="65">
        <f>VLOOKUP($A13,'Return Data'!$B$7:$R$2843,13,0)</f>
        <v>54.707900000000002</v>
      </c>
      <c r="K13" s="66">
        <f t="shared" si="2"/>
        <v>13</v>
      </c>
      <c r="L13" s="65">
        <f>VLOOKUP($A13,'Return Data'!$B$7:$R$2843,17,0)</f>
        <v>16.694700000000001</v>
      </c>
      <c r="M13" s="66">
        <f t="shared" si="3"/>
        <v>13</v>
      </c>
      <c r="N13" s="65">
        <f>VLOOKUP($A13,'Return Data'!$B$7:$R$2843,14,0)</f>
        <v>9.5739999999999998</v>
      </c>
      <c r="O13" s="66">
        <f t="shared" si="4"/>
        <v>11</v>
      </c>
      <c r="P13" s="65">
        <f>VLOOKUP($A13,'Return Data'!$B$7:$R$2843,15,0)</f>
        <v>11.006399999999999</v>
      </c>
      <c r="Q13" s="66">
        <f t="shared" si="5"/>
        <v>12</v>
      </c>
      <c r="R13" s="65">
        <f>VLOOKUP($A13,'Return Data'!$B$7:$R$2843,16,0)</f>
        <v>9.9271999999999991</v>
      </c>
      <c r="S13" s="67">
        <f t="shared" si="6"/>
        <v>16</v>
      </c>
    </row>
    <row r="14" spans="1:19" s="68" customFormat="1" x14ac:dyDescent="0.3">
      <c r="A14" s="63" t="s">
        <v>17</v>
      </c>
      <c r="B14" s="64">
        <f>VLOOKUP($A14,'Return Data'!$B$7:$R$2843,3,0)</f>
        <v>44378</v>
      </c>
      <c r="C14" s="65">
        <f>VLOOKUP($A14,'Return Data'!$B$7:$R$2843,4,0)</f>
        <v>49.4071</v>
      </c>
      <c r="D14" s="65">
        <f>VLOOKUP($A14,'Return Data'!$B$7:$R$2843,10,0)</f>
        <v>7.5881999999999996</v>
      </c>
      <c r="E14" s="66">
        <f t="shared" si="0"/>
        <v>14</v>
      </c>
      <c r="F14" s="65">
        <f>VLOOKUP($A14,'Return Data'!$B$7:$R$2843,11,0)</f>
        <v>19.896000000000001</v>
      </c>
      <c r="G14" s="66">
        <f t="shared" ref="G14:I14" si="11">RANK(F14,F$8:F$23,0)</f>
        <v>8</v>
      </c>
      <c r="H14" s="65">
        <f>VLOOKUP($A14,'Return Data'!$B$7:$R$2843,12,0)</f>
        <v>50.472700000000003</v>
      </c>
      <c r="I14" s="66">
        <f t="shared" si="11"/>
        <v>4</v>
      </c>
      <c r="J14" s="65">
        <f>VLOOKUP($A14,'Return Data'!$B$7:$R$2843,13,0)</f>
        <v>60.707500000000003</v>
      </c>
      <c r="K14" s="66">
        <f t="shared" si="2"/>
        <v>9</v>
      </c>
      <c r="L14" s="65">
        <f>VLOOKUP($A14,'Return Data'!$B$7:$R$2843,17,0)</f>
        <v>19.206900000000001</v>
      </c>
      <c r="M14" s="66">
        <f t="shared" si="3"/>
        <v>7</v>
      </c>
      <c r="N14" s="65">
        <f>VLOOKUP($A14,'Return Data'!$B$7:$R$2843,14,0)</f>
        <v>14.6096</v>
      </c>
      <c r="O14" s="66">
        <f t="shared" si="4"/>
        <v>4</v>
      </c>
      <c r="P14" s="65">
        <f>VLOOKUP($A14,'Return Data'!$B$7:$R$2843,15,0)</f>
        <v>16.1462</v>
      </c>
      <c r="Q14" s="66">
        <f t="shared" si="5"/>
        <v>2</v>
      </c>
      <c r="R14" s="65">
        <f>VLOOKUP($A14,'Return Data'!$B$7:$R$2843,16,0)</f>
        <v>15.526</v>
      </c>
      <c r="S14" s="67">
        <f t="shared" si="6"/>
        <v>8</v>
      </c>
    </row>
    <row r="15" spans="1:19" s="68" customFormat="1" x14ac:dyDescent="0.3">
      <c r="A15" s="63" t="s">
        <v>18</v>
      </c>
      <c r="B15" s="64">
        <f>VLOOKUP($A15,'Return Data'!$B$7:$R$2843,3,0)</f>
        <v>44378</v>
      </c>
      <c r="C15" s="65">
        <f>VLOOKUP($A15,'Return Data'!$B$7:$R$2843,4,0)</f>
        <v>54.755000000000003</v>
      </c>
      <c r="D15" s="65">
        <f>VLOOKUP($A15,'Return Data'!$B$7:$R$2843,10,0)</f>
        <v>10.5246</v>
      </c>
      <c r="E15" s="66">
        <f t="shared" si="0"/>
        <v>5</v>
      </c>
      <c r="F15" s="65">
        <f>VLOOKUP($A15,'Return Data'!$B$7:$R$2843,11,0)</f>
        <v>23.0505</v>
      </c>
      <c r="G15" s="66">
        <f t="shared" ref="G15:I15" si="12">RANK(F15,F$8:F$23,0)</f>
        <v>5</v>
      </c>
      <c r="H15" s="65">
        <f>VLOOKUP($A15,'Return Data'!$B$7:$R$2843,12,0)</f>
        <v>45.8461</v>
      </c>
      <c r="I15" s="66">
        <f t="shared" si="12"/>
        <v>8</v>
      </c>
      <c r="J15" s="65">
        <f>VLOOKUP($A15,'Return Data'!$B$7:$R$2843,13,0)</f>
        <v>66.702200000000005</v>
      </c>
      <c r="K15" s="66">
        <f t="shared" si="2"/>
        <v>5</v>
      </c>
      <c r="L15" s="65">
        <f>VLOOKUP($A15,'Return Data'!$B$7:$R$2843,17,0)</f>
        <v>19.516300000000001</v>
      </c>
      <c r="M15" s="66">
        <f t="shared" si="3"/>
        <v>6</v>
      </c>
      <c r="N15" s="65">
        <f>VLOOKUP($A15,'Return Data'!$B$7:$R$2843,14,0)</f>
        <v>14.449299999999999</v>
      </c>
      <c r="O15" s="66">
        <f t="shared" si="4"/>
        <v>5</v>
      </c>
      <c r="P15" s="65">
        <f>VLOOKUP($A15,'Return Data'!$B$7:$R$2843,15,0)</f>
        <v>15.054600000000001</v>
      </c>
      <c r="Q15" s="66">
        <f t="shared" si="5"/>
        <v>4</v>
      </c>
      <c r="R15" s="65">
        <f>VLOOKUP($A15,'Return Data'!$B$7:$R$2843,16,0)</f>
        <v>19.226099999999999</v>
      </c>
      <c r="S15" s="67">
        <f t="shared" si="6"/>
        <v>1</v>
      </c>
    </row>
    <row r="16" spans="1:19" s="68" customFormat="1" x14ac:dyDescent="0.3">
      <c r="A16" s="63" t="s">
        <v>19</v>
      </c>
      <c r="B16" s="64">
        <f>VLOOKUP($A16,'Return Data'!$B$7:$R$2843,3,0)</f>
        <v>44378</v>
      </c>
      <c r="C16" s="65">
        <f>VLOOKUP($A16,'Return Data'!$B$7:$R$2843,4,0)</f>
        <v>115.5244</v>
      </c>
      <c r="D16" s="65">
        <f>VLOOKUP($A16,'Return Data'!$B$7:$R$2843,10,0)</f>
        <v>11.7067</v>
      </c>
      <c r="E16" s="66">
        <f t="shared" si="0"/>
        <v>3</v>
      </c>
      <c r="F16" s="65">
        <f>VLOOKUP($A16,'Return Data'!$B$7:$R$2843,11,0)</f>
        <v>23.774100000000001</v>
      </c>
      <c r="G16" s="66">
        <f t="shared" ref="G16:I16" si="13">RANK(F16,F$8:F$23,0)</f>
        <v>4</v>
      </c>
      <c r="H16" s="65">
        <f>VLOOKUP($A16,'Return Data'!$B$7:$R$2843,12,0)</f>
        <v>51.359299999999998</v>
      </c>
      <c r="I16" s="66">
        <f t="shared" si="13"/>
        <v>3</v>
      </c>
      <c r="J16" s="65">
        <f>VLOOKUP($A16,'Return Data'!$B$7:$R$2843,13,0)</f>
        <v>70.146000000000001</v>
      </c>
      <c r="K16" s="66">
        <f t="shared" si="2"/>
        <v>4</v>
      </c>
      <c r="L16" s="65">
        <f>VLOOKUP($A16,'Return Data'!$B$7:$R$2843,17,0)</f>
        <v>20.8308</v>
      </c>
      <c r="M16" s="66">
        <f t="shared" si="3"/>
        <v>4</v>
      </c>
      <c r="N16" s="65">
        <f>VLOOKUP($A16,'Return Data'!$B$7:$R$2843,14,0)</f>
        <v>16.189599999999999</v>
      </c>
      <c r="O16" s="66">
        <f t="shared" si="4"/>
        <v>1</v>
      </c>
      <c r="P16" s="65">
        <f>VLOOKUP($A16,'Return Data'!$B$7:$R$2843,15,0)</f>
        <v>15.776400000000001</v>
      </c>
      <c r="Q16" s="66">
        <f t="shared" si="5"/>
        <v>3</v>
      </c>
      <c r="R16" s="65">
        <f>VLOOKUP($A16,'Return Data'!$B$7:$R$2843,16,0)</f>
        <v>15.3437</v>
      </c>
      <c r="S16" s="67">
        <f t="shared" si="6"/>
        <v>9</v>
      </c>
    </row>
    <row r="17" spans="1:19" s="68" customFormat="1" x14ac:dyDescent="0.3">
      <c r="A17" s="63" t="s">
        <v>20</v>
      </c>
      <c r="B17" s="64">
        <f>VLOOKUP($A17,'Return Data'!$B$7:$R$2843,3,0)</f>
        <v>44378</v>
      </c>
      <c r="C17" s="65">
        <f>VLOOKUP($A17,'Return Data'!$B$7:$R$2843,4,0)</f>
        <v>72.73</v>
      </c>
      <c r="D17" s="65">
        <f>VLOOKUP($A17,'Return Data'!$B$7:$R$2843,10,0)</f>
        <v>7.5410000000000004</v>
      </c>
      <c r="E17" s="66">
        <f t="shared" si="0"/>
        <v>15</v>
      </c>
      <c r="F17" s="65">
        <f>VLOOKUP($A17,'Return Data'!$B$7:$R$2843,11,0)</f>
        <v>18.898199999999999</v>
      </c>
      <c r="G17" s="66">
        <f t="shared" ref="G17:I17" si="14">RANK(F17,F$8:F$23,0)</f>
        <v>9</v>
      </c>
      <c r="H17" s="65">
        <f>VLOOKUP($A17,'Return Data'!$B$7:$R$2843,12,0)</f>
        <v>46.073500000000003</v>
      </c>
      <c r="I17" s="66">
        <f t="shared" si="14"/>
        <v>7</v>
      </c>
      <c r="J17" s="65">
        <f>VLOOKUP($A17,'Return Data'!$B$7:$R$2843,13,0)</f>
        <v>63.0717</v>
      </c>
      <c r="K17" s="66">
        <f t="shared" si="2"/>
        <v>6</v>
      </c>
      <c r="L17" s="65">
        <f>VLOOKUP($A17,'Return Data'!$B$7:$R$2843,17,0)</f>
        <v>13.9627</v>
      </c>
      <c r="M17" s="66">
        <f t="shared" si="3"/>
        <v>16</v>
      </c>
      <c r="N17" s="65">
        <f>VLOOKUP($A17,'Return Data'!$B$7:$R$2843,14,0)</f>
        <v>11.4932</v>
      </c>
      <c r="O17" s="66">
        <f t="shared" si="4"/>
        <v>8</v>
      </c>
      <c r="P17" s="65">
        <f>VLOOKUP($A17,'Return Data'!$B$7:$R$2843,15,0)</f>
        <v>11.2638</v>
      </c>
      <c r="Q17" s="66">
        <f t="shared" si="5"/>
        <v>11</v>
      </c>
      <c r="R17" s="65">
        <f>VLOOKUP($A17,'Return Data'!$B$7:$R$2843,16,0)</f>
        <v>13.835000000000001</v>
      </c>
      <c r="S17" s="67">
        <f t="shared" si="6"/>
        <v>11</v>
      </c>
    </row>
    <row r="18" spans="1:19" s="68" customFormat="1" x14ac:dyDescent="0.3">
      <c r="A18" s="63" t="s">
        <v>21</v>
      </c>
      <c r="B18" s="64">
        <f>VLOOKUP($A18,'Return Data'!$B$7:$R$2843,3,0)</f>
        <v>44378</v>
      </c>
      <c r="C18" s="65">
        <f>VLOOKUP($A18,'Return Data'!$B$7:$R$2843,4,0)</f>
        <v>189.30770000000001</v>
      </c>
      <c r="D18" s="65">
        <f>VLOOKUP($A18,'Return Data'!$B$7:$R$2843,10,0)</f>
        <v>5.7723000000000004</v>
      </c>
      <c r="E18" s="66">
        <f t="shared" si="0"/>
        <v>16</v>
      </c>
      <c r="F18" s="65">
        <f>VLOOKUP($A18,'Return Data'!$B$7:$R$2843,11,0)</f>
        <v>12.999499999999999</v>
      </c>
      <c r="G18" s="66">
        <f t="shared" ref="G18:I18" si="15">RANK(F18,F$8:F$23,0)</f>
        <v>16</v>
      </c>
      <c r="H18" s="65">
        <f>VLOOKUP($A18,'Return Data'!$B$7:$R$2843,12,0)</f>
        <v>32.3752</v>
      </c>
      <c r="I18" s="66">
        <f t="shared" si="15"/>
        <v>16</v>
      </c>
      <c r="J18" s="65">
        <f>VLOOKUP($A18,'Return Data'!$B$7:$R$2843,13,0)</f>
        <v>45.674399999999999</v>
      </c>
      <c r="K18" s="66">
        <f t="shared" si="2"/>
        <v>16</v>
      </c>
      <c r="L18" s="65">
        <f>VLOOKUP($A18,'Return Data'!$B$7:$R$2843,17,0)</f>
        <v>15.144500000000001</v>
      </c>
      <c r="M18" s="66">
        <f t="shared" si="3"/>
        <v>15</v>
      </c>
      <c r="N18" s="65">
        <f>VLOOKUP($A18,'Return Data'!$B$7:$R$2843,14,0)</f>
        <v>10.3986</v>
      </c>
      <c r="O18" s="66">
        <f t="shared" si="4"/>
        <v>10</v>
      </c>
      <c r="P18" s="65">
        <f>VLOOKUP($A18,'Return Data'!$B$7:$R$2843,15,0)</f>
        <v>14.565799999999999</v>
      </c>
      <c r="Q18" s="66">
        <f t="shared" si="5"/>
        <v>6</v>
      </c>
      <c r="R18" s="65">
        <f>VLOOKUP($A18,'Return Data'!$B$7:$R$2843,16,0)</f>
        <v>16.753799999999998</v>
      </c>
      <c r="S18" s="67">
        <f t="shared" si="6"/>
        <v>6</v>
      </c>
    </row>
    <row r="19" spans="1:19" s="68" customFormat="1" x14ac:dyDescent="0.3">
      <c r="A19" s="63" t="s">
        <v>22</v>
      </c>
      <c r="B19" s="64">
        <f>VLOOKUP($A19,'Return Data'!$B$7:$R$2843,3,0)</f>
        <v>44378</v>
      </c>
      <c r="C19" s="65">
        <f>VLOOKUP($A19,'Return Data'!$B$7:$R$2843,4,0)</f>
        <v>14.1136</v>
      </c>
      <c r="D19" s="65">
        <f>VLOOKUP($A19,'Return Data'!$B$7:$R$2843,10,0)</f>
        <v>10.395300000000001</v>
      </c>
      <c r="E19" s="66">
        <f t="shared" si="0"/>
        <v>6</v>
      </c>
      <c r="F19" s="65">
        <f>VLOOKUP($A19,'Return Data'!$B$7:$R$2843,11,0)</f>
        <v>18.830400000000001</v>
      </c>
      <c r="G19" s="66">
        <f t="shared" ref="G19:I19" si="16">RANK(F19,F$8:F$23,0)</f>
        <v>11</v>
      </c>
      <c r="H19" s="65">
        <f>VLOOKUP($A19,'Return Data'!$B$7:$R$2843,12,0)</f>
        <v>36.981400000000001</v>
      </c>
      <c r="I19" s="66">
        <f t="shared" si="16"/>
        <v>14</v>
      </c>
      <c r="J19" s="65">
        <f>VLOOKUP($A19,'Return Data'!$B$7:$R$2843,13,0)</f>
        <v>49.88</v>
      </c>
      <c r="K19" s="66">
        <f t="shared" si="2"/>
        <v>14</v>
      </c>
      <c r="L19" s="65">
        <f>VLOOKUP($A19,'Return Data'!$B$7:$R$2843,17,0)</f>
        <v>17.906300000000002</v>
      </c>
      <c r="M19" s="66">
        <f t="shared" si="3"/>
        <v>9</v>
      </c>
      <c r="N19" s="65"/>
      <c r="O19" s="66"/>
      <c r="P19" s="65"/>
      <c r="Q19" s="66"/>
      <c r="R19" s="65">
        <f>VLOOKUP($A19,'Return Data'!$B$7:$R$2843,16,0)</f>
        <v>12.301500000000001</v>
      </c>
      <c r="S19" s="67">
        <f t="shared" si="6"/>
        <v>14</v>
      </c>
    </row>
    <row r="20" spans="1:19" s="68" customFormat="1" x14ac:dyDescent="0.3">
      <c r="A20" s="63" t="s">
        <v>23</v>
      </c>
      <c r="B20" s="64">
        <f>VLOOKUP($A20,'Return Data'!$B$7:$R$2843,3,0)</f>
        <v>44378</v>
      </c>
      <c r="C20" s="65">
        <f>VLOOKUP($A20,'Return Data'!$B$7:$R$2843,4,0)</f>
        <v>13.4544</v>
      </c>
      <c r="D20" s="65">
        <f>VLOOKUP($A20,'Return Data'!$B$7:$R$2843,10,0)</f>
        <v>9.0175000000000001</v>
      </c>
      <c r="E20" s="66">
        <f t="shared" si="0"/>
        <v>10</v>
      </c>
      <c r="F20" s="65">
        <f>VLOOKUP($A20,'Return Data'!$B$7:$R$2843,11,0)</f>
        <v>15.484400000000001</v>
      </c>
      <c r="G20" s="66">
        <f t="shared" ref="G20:I20" si="17">RANK(F20,F$8:F$23,0)</f>
        <v>14</v>
      </c>
      <c r="H20" s="65">
        <f>VLOOKUP($A20,'Return Data'!$B$7:$R$2843,12,0)</f>
        <v>33.444400000000002</v>
      </c>
      <c r="I20" s="66">
        <f t="shared" si="17"/>
        <v>15</v>
      </c>
      <c r="J20" s="65">
        <f>VLOOKUP($A20,'Return Data'!$B$7:$R$2843,13,0)</f>
        <v>45.712899999999998</v>
      </c>
      <c r="K20" s="66">
        <f t="shared" si="2"/>
        <v>15</v>
      </c>
      <c r="L20" s="65">
        <f>VLOOKUP($A20,'Return Data'!$B$7:$R$2843,17,0)</f>
        <v>16.970800000000001</v>
      </c>
      <c r="M20" s="66">
        <f t="shared" si="3"/>
        <v>11</v>
      </c>
      <c r="N20" s="65"/>
      <c r="O20" s="66"/>
      <c r="P20" s="65"/>
      <c r="Q20" s="66"/>
      <c r="R20" s="65">
        <f>VLOOKUP($A20,'Return Data'!$B$7:$R$2843,16,0)</f>
        <v>10.7256</v>
      </c>
      <c r="S20" s="67">
        <f t="shared" si="6"/>
        <v>15</v>
      </c>
    </row>
    <row r="21" spans="1:19" s="68" customFormat="1" x14ac:dyDescent="0.3">
      <c r="A21" s="63" t="s">
        <v>24</v>
      </c>
      <c r="B21" s="64">
        <f>VLOOKUP($A21,'Return Data'!$B$7:$R$2843,3,0)</f>
        <v>44378</v>
      </c>
      <c r="C21" s="65">
        <f>VLOOKUP($A21,'Return Data'!$B$7:$R$2843,4,0)</f>
        <v>378.18079999999998</v>
      </c>
      <c r="D21" s="65">
        <f>VLOOKUP($A21,'Return Data'!$B$7:$R$2843,10,0)</f>
        <v>11.1541</v>
      </c>
      <c r="E21" s="66">
        <f t="shared" si="0"/>
        <v>4</v>
      </c>
      <c r="F21" s="65">
        <f>VLOOKUP($A21,'Return Data'!$B$7:$R$2843,11,0)</f>
        <v>30.931899999999999</v>
      </c>
      <c r="G21" s="66">
        <f t="shared" ref="G21:I21" si="18">RANK(F21,F$8:F$23,0)</f>
        <v>2</v>
      </c>
      <c r="H21" s="65">
        <f>VLOOKUP($A21,'Return Data'!$B$7:$R$2843,12,0)</f>
        <v>67.037000000000006</v>
      </c>
      <c r="I21" s="66">
        <f t="shared" si="18"/>
        <v>2</v>
      </c>
      <c r="J21" s="65">
        <f>VLOOKUP($A21,'Return Data'!$B$7:$R$2843,13,0)</f>
        <v>82.830100000000002</v>
      </c>
      <c r="K21" s="66">
        <f t="shared" si="2"/>
        <v>2</v>
      </c>
      <c r="L21" s="65">
        <f>VLOOKUP($A21,'Return Data'!$B$7:$R$2843,17,0)</f>
        <v>19.8537</v>
      </c>
      <c r="M21" s="66">
        <f t="shared" si="3"/>
        <v>5</v>
      </c>
      <c r="N21" s="65">
        <f>VLOOKUP($A21,'Return Data'!$B$7:$R$2843,14,0)</f>
        <v>12.966100000000001</v>
      </c>
      <c r="O21" s="66">
        <f t="shared" si="4"/>
        <v>7</v>
      </c>
      <c r="P21" s="65">
        <f>VLOOKUP($A21,'Return Data'!$B$7:$R$2843,15,0)</f>
        <v>14.0814</v>
      </c>
      <c r="Q21" s="66">
        <f t="shared" si="5"/>
        <v>8</v>
      </c>
      <c r="R21" s="65">
        <f>VLOOKUP($A21,'Return Data'!$B$7:$R$2843,16,0)</f>
        <v>13.809100000000001</v>
      </c>
      <c r="S21" s="67">
        <f t="shared" si="6"/>
        <v>12</v>
      </c>
    </row>
    <row r="22" spans="1:19" s="68" customFormat="1" x14ac:dyDescent="0.3">
      <c r="A22" s="63" t="s">
        <v>25</v>
      </c>
      <c r="B22" s="64">
        <f>VLOOKUP($A22,'Return Data'!$B$7:$R$2843,3,0)</f>
        <v>44378</v>
      </c>
      <c r="C22" s="65">
        <f>VLOOKUP($A22,'Return Data'!$B$7:$R$2843,4,0)</f>
        <v>15.16</v>
      </c>
      <c r="D22" s="65">
        <f>VLOOKUP($A22,'Return Data'!$B$7:$R$2843,10,0)</f>
        <v>7.9004000000000003</v>
      </c>
      <c r="E22" s="66">
        <f t="shared" si="0"/>
        <v>13</v>
      </c>
      <c r="F22" s="65">
        <f>VLOOKUP($A22,'Return Data'!$B$7:$R$2843,11,0)</f>
        <v>17.519400000000001</v>
      </c>
      <c r="G22" s="66">
        <f t="shared" ref="G22:I22" si="19">RANK(F22,F$8:F$23,0)</f>
        <v>13</v>
      </c>
      <c r="H22" s="65">
        <f>VLOOKUP($A22,'Return Data'!$B$7:$R$2843,12,0)</f>
        <v>42.080599999999997</v>
      </c>
      <c r="I22" s="66">
        <f t="shared" si="19"/>
        <v>12</v>
      </c>
      <c r="J22" s="65">
        <f>VLOOKUP($A22,'Return Data'!$B$7:$R$2843,13,0)</f>
        <v>54.851900000000001</v>
      </c>
      <c r="K22" s="66">
        <f t="shared" si="2"/>
        <v>12</v>
      </c>
      <c r="L22" s="65">
        <f>VLOOKUP($A22,'Return Data'!$B$7:$R$2843,17,0)</f>
        <v>18.615200000000002</v>
      </c>
      <c r="M22" s="66">
        <f t="shared" si="3"/>
        <v>8</v>
      </c>
      <c r="N22" s="65"/>
      <c r="O22" s="66"/>
      <c r="P22" s="65"/>
      <c r="Q22" s="66"/>
      <c r="R22" s="65">
        <f>VLOOKUP($A22,'Return Data'!$B$7:$R$2843,16,0)</f>
        <v>17.5547</v>
      </c>
      <c r="S22" s="67">
        <f t="shared" si="6"/>
        <v>4</v>
      </c>
    </row>
    <row r="23" spans="1:19" s="68" customFormat="1" x14ac:dyDescent="0.3">
      <c r="A23" s="63" t="s">
        <v>26</v>
      </c>
      <c r="B23" s="64">
        <f>VLOOKUP($A23,'Return Data'!$B$7:$R$2843,3,0)</f>
        <v>44378</v>
      </c>
      <c r="C23" s="65">
        <f>VLOOKUP($A23,'Return Data'!$B$7:$R$2843,4,0)</f>
        <v>96.951800000000006</v>
      </c>
      <c r="D23" s="65">
        <f>VLOOKUP($A23,'Return Data'!$B$7:$R$2843,10,0)</f>
        <v>9.0959000000000003</v>
      </c>
      <c r="E23" s="66">
        <f t="shared" si="0"/>
        <v>9</v>
      </c>
      <c r="F23" s="65">
        <f>VLOOKUP($A23,'Return Data'!$B$7:$R$2843,11,0)</f>
        <v>18.665299999999998</v>
      </c>
      <c r="G23" s="66">
        <f t="shared" ref="G23:I23" si="20">RANK(F23,F$8:F$23,0)</f>
        <v>12</v>
      </c>
      <c r="H23" s="65">
        <f>VLOOKUP($A23,'Return Data'!$B$7:$R$2843,12,0)</f>
        <v>45.7468</v>
      </c>
      <c r="I23" s="66">
        <f t="shared" si="20"/>
        <v>9</v>
      </c>
      <c r="J23" s="65">
        <f>VLOOKUP($A23,'Return Data'!$B$7:$R$2843,13,0)</f>
        <v>60.584299999999999</v>
      </c>
      <c r="K23" s="66">
        <f t="shared" si="2"/>
        <v>10</v>
      </c>
      <c r="L23" s="65">
        <f>VLOOKUP($A23,'Return Data'!$B$7:$R$2843,17,0)</f>
        <v>22.376300000000001</v>
      </c>
      <c r="M23" s="66">
        <f t="shared" si="3"/>
        <v>2</v>
      </c>
      <c r="N23" s="65">
        <f>VLOOKUP($A23,'Return Data'!$B$7:$R$2843,14,0)</f>
        <v>16.156199999999998</v>
      </c>
      <c r="O23" s="66">
        <f t="shared" si="4"/>
        <v>2</v>
      </c>
      <c r="P23" s="65">
        <f>VLOOKUP($A23,'Return Data'!$B$7:$R$2843,15,0)</f>
        <v>14.7622</v>
      </c>
      <c r="Q23" s="66">
        <f t="shared" si="5"/>
        <v>5</v>
      </c>
      <c r="R23" s="65">
        <f>VLOOKUP($A23,'Return Data'!$B$7:$R$2843,16,0)</f>
        <v>13.7814</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9.7429499999999987</v>
      </c>
      <c r="E25" s="74"/>
      <c r="F25" s="75">
        <f>AVERAGE(F8:F23)</f>
        <v>21.3776875</v>
      </c>
      <c r="G25" s="74"/>
      <c r="H25" s="75">
        <f>AVERAGE(H8:H23)</f>
        <v>46.6704875</v>
      </c>
      <c r="I25" s="74"/>
      <c r="J25" s="75">
        <f>AVERAGE(J8:J23)</f>
        <v>63.370587499999992</v>
      </c>
      <c r="K25" s="74"/>
      <c r="L25" s="75">
        <f>AVERAGE(L8:L23)</f>
        <v>18.533893750000004</v>
      </c>
      <c r="M25" s="74"/>
      <c r="N25" s="75">
        <f>AVERAGE(N8:N23)</f>
        <v>12.813016666666664</v>
      </c>
      <c r="O25" s="74"/>
      <c r="P25" s="75">
        <f>AVERAGE(P8:P23)</f>
        <v>14.045558333333332</v>
      </c>
      <c r="Q25" s="74"/>
      <c r="R25" s="75">
        <f>AVERAGE(R8:R23)</f>
        <v>15.107231250000002</v>
      </c>
      <c r="S25" s="76"/>
    </row>
    <row r="26" spans="1:19" s="68" customFormat="1" x14ac:dyDescent="0.3">
      <c r="A26" s="73" t="s">
        <v>28</v>
      </c>
      <c r="B26" s="74"/>
      <c r="C26" s="74"/>
      <c r="D26" s="75">
        <f>MIN(D8:D23)</f>
        <v>5.7723000000000004</v>
      </c>
      <c r="E26" s="74"/>
      <c r="F26" s="75">
        <f>MIN(F8:F23)</f>
        <v>12.999499999999999</v>
      </c>
      <c r="G26" s="74"/>
      <c r="H26" s="75">
        <f>MIN(H8:H23)</f>
        <v>32.3752</v>
      </c>
      <c r="I26" s="74"/>
      <c r="J26" s="75">
        <f>MIN(J8:J23)</f>
        <v>45.674399999999999</v>
      </c>
      <c r="K26" s="74"/>
      <c r="L26" s="75">
        <f>MIN(L8:L23)</f>
        <v>13.9627</v>
      </c>
      <c r="M26" s="74"/>
      <c r="N26" s="75">
        <f>MIN(N8:N23)</f>
        <v>7.6044</v>
      </c>
      <c r="O26" s="74"/>
      <c r="P26" s="75">
        <f>MIN(P8:P23)</f>
        <v>11.006399999999999</v>
      </c>
      <c r="Q26" s="74"/>
      <c r="R26" s="75">
        <f>MIN(R8:R23)</f>
        <v>9.9271999999999991</v>
      </c>
      <c r="S26" s="76"/>
    </row>
    <row r="27" spans="1:19" s="68" customFormat="1" ht="15" thickBot="1" x14ac:dyDescent="0.35">
      <c r="A27" s="77" t="s">
        <v>29</v>
      </c>
      <c r="B27" s="78"/>
      <c r="C27" s="78"/>
      <c r="D27" s="79">
        <f>MAX(D8:D23)</f>
        <v>16.1798</v>
      </c>
      <c r="E27" s="78"/>
      <c r="F27" s="79">
        <f>MAX(F8:F23)</f>
        <v>38.374000000000002</v>
      </c>
      <c r="G27" s="78"/>
      <c r="H27" s="79">
        <f>MAX(H8:H23)</f>
        <v>70.662300000000002</v>
      </c>
      <c r="I27" s="78"/>
      <c r="J27" s="79">
        <f>MAX(J8:J23)</f>
        <v>102.74509999999999</v>
      </c>
      <c r="K27" s="78"/>
      <c r="L27" s="79">
        <f>MAX(L8:L23)</f>
        <v>23.972899999999999</v>
      </c>
      <c r="M27" s="78"/>
      <c r="N27" s="79">
        <f>MAX(N8:N23)</f>
        <v>16.189599999999999</v>
      </c>
      <c r="O27" s="78"/>
      <c r="P27" s="79">
        <f>MAX(P8:P23)</f>
        <v>17.2315</v>
      </c>
      <c r="Q27" s="78"/>
      <c r="R27" s="79">
        <f>MAX(R8:R23)</f>
        <v>19.226099999999999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44378</v>
      </c>
      <c r="C8" s="65">
        <f>VLOOKUP($A8,'Return Data'!$B$7:$R$2843,4,0)</f>
        <v>247.79</v>
      </c>
      <c r="D8" s="65">
        <f>VLOOKUP($A8,'Return Data'!$B$7:$R$2843,10,0)</f>
        <v>17.899799999999999</v>
      </c>
      <c r="E8" s="66">
        <f t="shared" ref="E8:E13" si="0">RANK(D8,D$8:D$13,0)</f>
        <v>1</v>
      </c>
      <c r="F8" s="65">
        <f>VLOOKUP($A8,'Return Data'!$B$7:$R$2843,11,0)</f>
        <v>22.268799999999999</v>
      </c>
      <c r="G8" s="66">
        <f t="shared" ref="G8:G13" si="1">RANK(F8,F$8:F$13,0)</f>
        <v>4</v>
      </c>
      <c r="H8" s="65">
        <f>VLOOKUP($A8,'Return Data'!$B$7:$R$2843,12,0)</f>
        <v>44.610399999999998</v>
      </c>
      <c r="I8" s="66">
        <f t="shared" ref="I8:I13" si="2">RANK(H8,H$8:H$13,0)</f>
        <v>4</v>
      </c>
      <c r="J8" s="65">
        <f>VLOOKUP($A8,'Return Data'!$B$7:$R$2843,13,0)</f>
        <v>60.216000000000001</v>
      </c>
      <c r="K8" s="66">
        <f t="shared" ref="K8:K13" si="3">RANK(J8,J$8:J$13,0)</f>
        <v>3</v>
      </c>
      <c r="L8" s="65">
        <f>VLOOKUP($A8,'Return Data'!$B$7:$R$2843,17,0)</f>
        <v>22.305099999999999</v>
      </c>
      <c r="M8" s="66">
        <f>RANK(L8,L$8:L$13,0)</f>
        <v>2</v>
      </c>
      <c r="N8" s="65">
        <f>VLOOKUP($A8,'Return Data'!$B$7:$R$2843,14,0)</f>
        <v>12.9384</v>
      </c>
      <c r="O8" s="66">
        <f>RANK(N8,N$8:N$13,0)</f>
        <v>4</v>
      </c>
      <c r="P8" s="65">
        <f>VLOOKUP($A8,'Return Data'!$B$7:$R$2843,15,0)</f>
        <v>11.936199999999999</v>
      </c>
      <c r="Q8" s="66">
        <f>RANK(P8,P$8:P$13,0)</f>
        <v>5</v>
      </c>
      <c r="R8" s="65">
        <f>VLOOKUP($A8,'Return Data'!$B$7:$R$2843,16,0)</f>
        <v>11.8726</v>
      </c>
      <c r="S8" s="67">
        <f t="shared" ref="S8:S13" si="4">RANK(R8,R$8:R$13,0)</f>
        <v>6</v>
      </c>
    </row>
    <row r="9" spans="1:20" x14ac:dyDescent="0.3">
      <c r="A9" s="63" t="s">
        <v>767</v>
      </c>
      <c r="B9" s="64">
        <f>VLOOKUP($A9,'Return Data'!$B$7:$R$2843,3,0)</f>
        <v>44378</v>
      </c>
      <c r="C9" s="65">
        <f>VLOOKUP($A9,'Return Data'!$B$7:$R$2843,4,0)</f>
        <v>24</v>
      </c>
      <c r="D9" s="65">
        <f>VLOOKUP($A9,'Return Data'!$B$7:$R$2843,10,0)</f>
        <v>12.2544</v>
      </c>
      <c r="E9" s="66">
        <f t="shared" si="0"/>
        <v>4</v>
      </c>
      <c r="F9" s="65">
        <f>VLOOKUP($A9,'Return Data'!$B$7:$R$2843,11,0)</f>
        <v>25.130299999999998</v>
      </c>
      <c r="G9" s="66">
        <f t="shared" si="1"/>
        <v>2</v>
      </c>
      <c r="H9" s="65">
        <f>VLOOKUP($A9,'Return Data'!$B$7:$R$2843,12,0)</f>
        <v>54.043599999999998</v>
      </c>
      <c r="I9" s="66">
        <f t="shared" si="2"/>
        <v>2</v>
      </c>
      <c r="J9" s="65">
        <f>VLOOKUP($A9,'Return Data'!$B$7:$R$2843,13,0)</f>
        <v>68.539299999999997</v>
      </c>
      <c r="K9" s="66">
        <f t="shared" si="3"/>
        <v>2</v>
      </c>
      <c r="L9" s="65">
        <f>VLOOKUP($A9,'Return Data'!$B$7:$R$2843,17,0)</f>
        <v>18.132300000000001</v>
      </c>
      <c r="M9" s="66">
        <f>RANK(L9,L$8:L$13,0)</f>
        <v>5</v>
      </c>
      <c r="N9" s="65">
        <f>VLOOKUP($A9,'Return Data'!$B$7:$R$2843,14,0)</f>
        <v>11.7758</v>
      </c>
      <c r="O9" s="66">
        <f>RANK(N9,N$8:N$13,0)</f>
        <v>5</v>
      </c>
      <c r="P9" s="65">
        <f>VLOOKUP($A9,'Return Data'!$B$7:$R$2843,15,0)</f>
        <v>13.055400000000001</v>
      </c>
      <c r="Q9" s="66">
        <f>RANK(P9,P$8:P$13,0)</f>
        <v>4</v>
      </c>
      <c r="R9" s="65">
        <f>VLOOKUP($A9,'Return Data'!$B$7:$R$2843,16,0)</f>
        <v>13.061400000000001</v>
      </c>
      <c r="S9" s="67">
        <f t="shared" si="4"/>
        <v>5</v>
      </c>
    </row>
    <row r="10" spans="1:20" x14ac:dyDescent="0.3">
      <c r="A10" s="63" t="s">
        <v>768</v>
      </c>
      <c r="B10" s="64">
        <f>VLOOKUP($A10,'Return Data'!$B$7:$R$2843,3,0)</f>
        <v>44378</v>
      </c>
      <c r="C10" s="65">
        <f>VLOOKUP($A10,'Return Data'!$B$7:$R$2843,4,0)</f>
        <v>15.95</v>
      </c>
      <c r="D10" s="65">
        <f>VLOOKUP($A10,'Return Data'!$B$7:$R$2843,10,0)</f>
        <v>9.0970999999999993</v>
      </c>
      <c r="E10" s="66">
        <f t="shared" si="0"/>
        <v>6</v>
      </c>
      <c r="F10" s="65">
        <f>VLOOKUP($A10,'Return Data'!$B$7:$R$2843,11,0)</f>
        <v>14.418900000000001</v>
      </c>
      <c r="G10" s="66">
        <f t="shared" si="1"/>
        <v>6</v>
      </c>
      <c r="H10" s="65">
        <f>VLOOKUP($A10,'Return Data'!$B$7:$R$2843,12,0)</f>
        <v>34.712800000000001</v>
      </c>
      <c r="I10" s="66">
        <f t="shared" si="2"/>
        <v>6</v>
      </c>
      <c r="J10" s="65">
        <f>VLOOKUP($A10,'Return Data'!$B$7:$R$2843,13,0)</f>
        <v>52.194699999999997</v>
      </c>
      <c r="K10" s="66">
        <f t="shared" si="3"/>
        <v>6</v>
      </c>
      <c r="L10" s="65"/>
      <c r="M10" s="66"/>
      <c r="N10" s="65"/>
      <c r="O10" s="66"/>
      <c r="P10" s="65"/>
      <c r="Q10" s="66"/>
      <c r="R10" s="65">
        <f>VLOOKUP($A10,'Return Data'!$B$7:$R$2843,16,0)</f>
        <v>20.276700000000002</v>
      </c>
      <c r="S10" s="67">
        <f t="shared" si="4"/>
        <v>1</v>
      </c>
    </row>
    <row r="11" spans="1:20" x14ac:dyDescent="0.3">
      <c r="A11" s="63" t="s">
        <v>771</v>
      </c>
      <c r="B11" s="64">
        <f>VLOOKUP($A11,'Return Data'!$B$7:$R$2843,3,0)</f>
        <v>44378</v>
      </c>
      <c r="C11" s="65">
        <f>VLOOKUP($A11,'Return Data'!$B$7:$R$2843,4,0)</f>
        <v>81.58</v>
      </c>
      <c r="D11" s="65">
        <f>VLOOKUP($A11,'Return Data'!$B$7:$R$2843,10,0)</f>
        <v>9.1662999999999997</v>
      </c>
      <c r="E11" s="66">
        <f t="shared" si="0"/>
        <v>5</v>
      </c>
      <c r="F11" s="65">
        <f>VLOOKUP($A11,'Return Data'!$B$7:$R$2843,11,0)</f>
        <v>19.461099999999998</v>
      </c>
      <c r="G11" s="66">
        <f t="shared" si="1"/>
        <v>5</v>
      </c>
      <c r="H11" s="65">
        <f>VLOOKUP($A11,'Return Data'!$B$7:$R$2843,12,0)</f>
        <v>43.047499999999999</v>
      </c>
      <c r="I11" s="66">
        <f t="shared" si="2"/>
        <v>5</v>
      </c>
      <c r="J11" s="65">
        <f>VLOOKUP($A11,'Return Data'!$B$7:$R$2843,13,0)</f>
        <v>55.627600000000001</v>
      </c>
      <c r="K11" s="66">
        <f t="shared" si="3"/>
        <v>5</v>
      </c>
      <c r="L11" s="65">
        <f>VLOOKUP($A11,'Return Data'!$B$7:$R$2843,17,0)</f>
        <v>21.6465</v>
      </c>
      <c r="M11" s="66">
        <f>RANK(L11,L$8:L$13,0)</f>
        <v>4</v>
      </c>
      <c r="N11" s="65">
        <f>VLOOKUP($A11,'Return Data'!$B$7:$R$2843,14,0)</f>
        <v>15.502800000000001</v>
      </c>
      <c r="O11" s="66">
        <f>RANK(N11,N$8:N$13,0)</f>
        <v>3</v>
      </c>
      <c r="P11" s="65">
        <f>VLOOKUP($A11,'Return Data'!$B$7:$R$2843,15,0)</f>
        <v>17.3064</v>
      </c>
      <c r="Q11" s="66">
        <f>RANK(P11,P$8:P$13,0)</f>
        <v>2</v>
      </c>
      <c r="R11" s="65">
        <f>VLOOKUP($A11,'Return Data'!$B$7:$R$2843,16,0)</f>
        <v>14.1614</v>
      </c>
      <c r="S11" s="67">
        <f t="shared" si="4"/>
        <v>3</v>
      </c>
    </row>
    <row r="12" spans="1:20" x14ac:dyDescent="0.3">
      <c r="A12" s="63" t="s">
        <v>773</v>
      </c>
      <c r="B12" s="64">
        <f>VLOOKUP($A12,'Return Data'!$B$7:$R$2843,3,0)</f>
        <v>44378</v>
      </c>
      <c r="C12" s="65">
        <f>VLOOKUP($A12,'Return Data'!$B$7:$R$2843,4,0)</f>
        <v>78.117599999999996</v>
      </c>
      <c r="D12" s="65">
        <f>VLOOKUP($A12,'Return Data'!$B$7:$R$2843,10,0)</f>
        <v>14.8893</v>
      </c>
      <c r="E12" s="66">
        <f t="shared" si="0"/>
        <v>2</v>
      </c>
      <c r="F12" s="65">
        <f>VLOOKUP($A12,'Return Data'!$B$7:$R$2843,11,0)</f>
        <v>28.936900000000001</v>
      </c>
      <c r="G12" s="66">
        <f t="shared" si="1"/>
        <v>1</v>
      </c>
      <c r="H12" s="65">
        <f>VLOOKUP($A12,'Return Data'!$B$7:$R$2843,12,0)</f>
        <v>60.325400000000002</v>
      </c>
      <c r="I12" s="66">
        <f t="shared" si="2"/>
        <v>1</v>
      </c>
      <c r="J12" s="65">
        <f>VLOOKUP($A12,'Return Data'!$B$7:$R$2843,13,0)</f>
        <v>81.5916</v>
      </c>
      <c r="K12" s="66">
        <f t="shared" si="3"/>
        <v>1</v>
      </c>
      <c r="L12" s="65">
        <f>VLOOKUP($A12,'Return Data'!$B$7:$R$2843,17,0)</f>
        <v>26.652000000000001</v>
      </c>
      <c r="M12" s="66">
        <f>RANK(L12,L$8:L$13,0)</f>
        <v>1</v>
      </c>
      <c r="N12" s="65">
        <f>VLOOKUP($A12,'Return Data'!$B$7:$R$2843,14,0)</f>
        <v>17.642199999999999</v>
      </c>
      <c r="O12" s="66">
        <f>RANK(N12,N$8:N$13,0)</f>
        <v>1</v>
      </c>
      <c r="P12" s="65">
        <f>VLOOKUP($A12,'Return Data'!$B$7:$R$2843,15,0)</f>
        <v>17.352900000000002</v>
      </c>
      <c r="Q12" s="66">
        <f>RANK(P12,P$8:P$13,0)</f>
        <v>1</v>
      </c>
      <c r="R12" s="65">
        <f>VLOOKUP($A12,'Return Data'!$B$7:$R$2843,16,0)</f>
        <v>15.2491</v>
      </c>
      <c r="S12" s="67">
        <f t="shared" si="4"/>
        <v>2</v>
      </c>
    </row>
    <row r="13" spans="1:20" x14ac:dyDescent="0.3">
      <c r="A13" s="63" t="s">
        <v>774</v>
      </c>
      <c r="B13" s="64">
        <f>VLOOKUP($A13,'Return Data'!$B$7:$R$2843,3,0)</f>
        <v>44378</v>
      </c>
      <c r="C13" s="65">
        <f>VLOOKUP($A13,'Return Data'!$B$7:$R$2843,4,0)</f>
        <v>101.0157</v>
      </c>
      <c r="D13" s="65">
        <f>VLOOKUP($A13,'Return Data'!$B$7:$R$2843,10,0)</f>
        <v>12.750400000000001</v>
      </c>
      <c r="E13" s="66">
        <f t="shared" si="0"/>
        <v>3</v>
      </c>
      <c r="F13" s="65">
        <f>VLOOKUP($A13,'Return Data'!$B$7:$R$2843,11,0)</f>
        <v>22.623999999999999</v>
      </c>
      <c r="G13" s="66">
        <f t="shared" si="1"/>
        <v>3</v>
      </c>
      <c r="H13" s="65">
        <f>VLOOKUP($A13,'Return Data'!$B$7:$R$2843,12,0)</f>
        <v>44.98</v>
      </c>
      <c r="I13" s="66">
        <f t="shared" si="2"/>
        <v>3</v>
      </c>
      <c r="J13" s="65">
        <f>VLOOKUP($A13,'Return Data'!$B$7:$R$2843,13,0)</f>
        <v>60.052300000000002</v>
      </c>
      <c r="K13" s="66">
        <f t="shared" si="3"/>
        <v>4</v>
      </c>
      <c r="L13" s="65">
        <f>VLOOKUP($A13,'Return Data'!$B$7:$R$2843,17,0)</f>
        <v>22.2944</v>
      </c>
      <c r="M13" s="66">
        <f>RANK(L13,L$8:L$13,0)</f>
        <v>3</v>
      </c>
      <c r="N13" s="65">
        <f>VLOOKUP($A13,'Return Data'!$B$7:$R$2843,14,0)</f>
        <v>16.3521</v>
      </c>
      <c r="O13" s="66">
        <f>RANK(N13,N$8:N$13,0)</f>
        <v>2</v>
      </c>
      <c r="P13" s="65">
        <f>VLOOKUP($A13,'Return Data'!$B$7:$R$2843,15,0)</f>
        <v>15.312900000000001</v>
      </c>
      <c r="Q13" s="66">
        <f>RANK(P13,P$8:P$13,0)</f>
        <v>3</v>
      </c>
      <c r="R13" s="65">
        <f>VLOOKUP($A13,'Return Data'!$B$7:$R$2843,16,0)</f>
        <v>13.354699999999999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12.676216666666667</v>
      </c>
      <c r="E15" s="74"/>
      <c r="F15" s="75">
        <f>AVERAGE(F8:F13)</f>
        <v>22.14</v>
      </c>
      <c r="G15" s="74"/>
      <c r="H15" s="75">
        <f>AVERAGE(H8:H13)</f>
        <v>46.953283333333339</v>
      </c>
      <c r="I15" s="74"/>
      <c r="J15" s="75">
        <f>AVERAGE(J8:J13)</f>
        <v>63.036916666666663</v>
      </c>
      <c r="K15" s="74"/>
      <c r="L15" s="75">
        <f>AVERAGE(L8:L13)</f>
        <v>22.206060000000001</v>
      </c>
      <c r="M15" s="74"/>
      <c r="N15" s="75">
        <f>AVERAGE(N8:N13)</f>
        <v>14.84226</v>
      </c>
      <c r="O15" s="74"/>
      <c r="P15" s="75">
        <f>AVERAGE(P8:P13)</f>
        <v>14.992760000000001</v>
      </c>
      <c r="Q15" s="74"/>
      <c r="R15" s="75">
        <f>AVERAGE(R8:R13)</f>
        <v>14.662649999999999</v>
      </c>
      <c r="S15" s="76"/>
    </row>
    <row r="16" spans="1:20" x14ac:dyDescent="0.3">
      <c r="A16" s="73" t="s">
        <v>28</v>
      </c>
      <c r="B16" s="74"/>
      <c r="C16" s="74"/>
      <c r="D16" s="75">
        <f>MIN(D8:D13)</f>
        <v>9.0970999999999993</v>
      </c>
      <c r="E16" s="74"/>
      <c r="F16" s="75">
        <f>MIN(F8:F13)</f>
        <v>14.418900000000001</v>
      </c>
      <c r="G16" s="74"/>
      <c r="H16" s="75">
        <f>MIN(H8:H13)</f>
        <v>34.712800000000001</v>
      </c>
      <c r="I16" s="74"/>
      <c r="J16" s="75">
        <f>MIN(J8:J13)</f>
        <v>52.194699999999997</v>
      </c>
      <c r="K16" s="74"/>
      <c r="L16" s="75">
        <f>MIN(L8:L13)</f>
        <v>18.132300000000001</v>
      </c>
      <c r="M16" s="74"/>
      <c r="N16" s="75">
        <f>MIN(N8:N13)</f>
        <v>11.7758</v>
      </c>
      <c r="O16" s="74"/>
      <c r="P16" s="75">
        <f>MIN(P8:P13)</f>
        <v>11.936199999999999</v>
      </c>
      <c r="Q16" s="74"/>
      <c r="R16" s="75">
        <f>MIN(R8:R13)</f>
        <v>11.8726</v>
      </c>
      <c r="S16" s="76"/>
    </row>
    <row r="17" spans="1:19" ht="15" thickBot="1" x14ac:dyDescent="0.35">
      <c r="A17" s="77" t="s">
        <v>29</v>
      </c>
      <c r="B17" s="78"/>
      <c r="C17" s="78"/>
      <c r="D17" s="79">
        <f>MAX(D8:D13)</f>
        <v>17.899799999999999</v>
      </c>
      <c r="E17" s="78"/>
      <c r="F17" s="79">
        <f>MAX(F8:F13)</f>
        <v>28.936900000000001</v>
      </c>
      <c r="G17" s="78"/>
      <c r="H17" s="79">
        <f>MAX(H8:H13)</f>
        <v>60.325400000000002</v>
      </c>
      <c r="I17" s="78"/>
      <c r="J17" s="79">
        <f>MAX(J8:J13)</f>
        <v>81.5916</v>
      </c>
      <c r="K17" s="78"/>
      <c r="L17" s="79">
        <f>MAX(L8:L13)</f>
        <v>26.652000000000001</v>
      </c>
      <c r="M17" s="78"/>
      <c r="N17" s="79">
        <f>MAX(N8:N13)</f>
        <v>17.642199999999999</v>
      </c>
      <c r="O17" s="78"/>
      <c r="P17" s="79">
        <f>MAX(P8:P13)</f>
        <v>17.352900000000002</v>
      </c>
      <c r="Q17" s="78"/>
      <c r="R17" s="79">
        <f>MAX(R8:R13)</f>
        <v>20.276700000000002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44378</v>
      </c>
      <c r="C8" s="65">
        <f>VLOOKUP($A8,'Return Data'!$B$7:$R$2843,4,0)</f>
        <v>232.68</v>
      </c>
      <c r="D8" s="65">
        <f>VLOOKUP($A8,'Return Data'!$B$7:$R$2843,10,0)</f>
        <v>17.711300000000001</v>
      </c>
      <c r="E8" s="66">
        <f t="shared" ref="E8:E13" si="0">RANK(D8,D$8:D$13,0)</f>
        <v>1</v>
      </c>
      <c r="F8" s="65">
        <f>VLOOKUP($A8,'Return Data'!$B$7:$R$2843,11,0)</f>
        <v>21.898599999999998</v>
      </c>
      <c r="G8" s="66">
        <f t="shared" ref="G8:G13" si="1">RANK(F8,F$8:F$13,0)</f>
        <v>4</v>
      </c>
      <c r="H8" s="65">
        <f>VLOOKUP($A8,'Return Data'!$B$7:$R$2843,12,0)</f>
        <v>43.905000000000001</v>
      </c>
      <c r="I8" s="66">
        <f t="shared" ref="I8:I13" si="2">RANK(H8,H$8:H$13,0)</f>
        <v>4</v>
      </c>
      <c r="J8" s="65">
        <f>VLOOKUP($A8,'Return Data'!$B$7:$R$2843,13,0)</f>
        <v>59.130099999999999</v>
      </c>
      <c r="K8" s="66">
        <f t="shared" ref="K8:K13" si="3">RANK(J8,J$8:J$13,0)</f>
        <v>4</v>
      </c>
      <c r="L8" s="65">
        <f>VLOOKUP($A8,'Return Data'!$B$7:$R$2843,17,0)</f>
        <v>21.505500000000001</v>
      </c>
      <c r="M8" s="66">
        <f>RANK(L8,L$8:L$13,0)</f>
        <v>3</v>
      </c>
      <c r="N8" s="65">
        <f>VLOOKUP($A8,'Return Data'!$B$7:$R$2843,14,0)</f>
        <v>12.1858</v>
      </c>
      <c r="O8" s="66">
        <f>RANK(N8,N$8:N$13,0)</f>
        <v>4</v>
      </c>
      <c r="P8" s="65">
        <f>VLOOKUP($A8,'Return Data'!$B$7:$R$2843,15,0)</f>
        <v>11.131399999999999</v>
      </c>
      <c r="Q8" s="66">
        <f>RANK(P8,P$8:P$13,0)</f>
        <v>5</v>
      </c>
      <c r="R8" s="65">
        <f>VLOOKUP($A8,'Return Data'!$B$7:$R$2843,16,0)</f>
        <v>18.653500000000001</v>
      </c>
      <c r="S8" s="67">
        <f t="shared" ref="S8:S13" si="4">RANK(R8,R$8:R$13,0)</f>
        <v>1</v>
      </c>
    </row>
    <row r="9" spans="1:20" x14ac:dyDescent="0.3">
      <c r="A9" s="63" t="s">
        <v>766</v>
      </c>
      <c r="B9" s="64">
        <f>VLOOKUP($A9,'Return Data'!$B$7:$R$2843,3,0)</f>
        <v>44378</v>
      </c>
      <c r="C9" s="65">
        <f>VLOOKUP($A9,'Return Data'!$B$7:$R$2843,4,0)</f>
        <v>22.74</v>
      </c>
      <c r="D9" s="65">
        <f>VLOOKUP($A9,'Return Data'!$B$7:$R$2843,10,0)</f>
        <v>12.0197</v>
      </c>
      <c r="E9" s="66">
        <f t="shared" si="0"/>
        <v>4</v>
      </c>
      <c r="F9" s="65">
        <f>VLOOKUP($A9,'Return Data'!$B$7:$R$2843,11,0)</f>
        <v>24.534500000000001</v>
      </c>
      <c r="G9" s="66">
        <f t="shared" si="1"/>
        <v>2</v>
      </c>
      <c r="H9" s="65">
        <f>VLOOKUP($A9,'Return Data'!$B$7:$R$2843,12,0)</f>
        <v>52.925400000000003</v>
      </c>
      <c r="I9" s="66">
        <f t="shared" si="2"/>
        <v>2</v>
      </c>
      <c r="J9" s="65">
        <f>VLOOKUP($A9,'Return Data'!$B$7:$R$2843,13,0)</f>
        <v>67.082999999999998</v>
      </c>
      <c r="K9" s="66">
        <f t="shared" si="3"/>
        <v>2</v>
      </c>
      <c r="L9" s="65">
        <f>VLOOKUP($A9,'Return Data'!$B$7:$R$2843,17,0)</f>
        <v>17.157699999999998</v>
      </c>
      <c r="M9" s="66">
        <f>RANK(L9,L$8:L$13,0)</f>
        <v>5</v>
      </c>
      <c r="N9" s="65">
        <f>VLOOKUP($A9,'Return Data'!$B$7:$R$2843,14,0)</f>
        <v>10.851699999999999</v>
      </c>
      <c r="O9" s="66">
        <f>RANK(N9,N$8:N$13,0)</f>
        <v>5</v>
      </c>
      <c r="P9" s="65">
        <f>VLOOKUP($A9,'Return Data'!$B$7:$R$2843,15,0)</f>
        <v>12.1731</v>
      </c>
      <c r="Q9" s="66">
        <f>RANK(P9,P$8:P$13,0)</f>
        <v>4</v>
      </c>
      <c r="R9" s="65">
        <f>VLOOKUP($A9,'Return Data'!$B$7:$R$2843,16,0)</f>
        <v>12.2096</v>
      </c>
      <c r="S9" s="67">
        <f t="shared" si="4"/>
        <v>6</v>
      </c>
    </row>
    <row r="10" spans="1:20" x14ac:dyDescent="0.3">
      <c r="A10" s="63" t="s">
        <v>769</v>
      </c>
      <c r="B10" s="64">
        <f>VLOOKUP($A10,'Return Data'!$B$7:$R$2843,3,0)</f>
        <v>44378</v>
      </c>
      <c r="C10" s="65">
        <f>VLOOKUP($A10,'Return Data'!$B$7:$R$2843,4,0)</f>
        <v>15.4</v>
      </c>
      <c r="D10" s="65">
        <f>VLOOKUP($A10,'Return Data'!$B$7:$R$2843,10,0)</f>
        <v>8.8338999999999999</v>
      </c>
      <c r="E10" s="66">
        <f t="shared" si="0"/>
        <v>6</v>
      </c>
      <c r="F10" s="65">
        <f>VLOOKUP($A10,'Return Data'!$B$7:$R$2843,11,0)</f>
        <v>13.9053</v>
      </c>
      <c r="G10" s="66">
        <f t="shared" si="1"/>
        <v>6</v>
      </c>
      <c r="H10" s="65">
        <f>VLOOKUP($A10,'Return Data'!$B$7:$R$2843,12,0)</f>
        <v>33.796700000000001</v>
      </c>
      <c r="I10" s="66">
        <f t="shared" si="2"/>
        <v>6</v>
      </c>
      <c r="J10" s="65">
        <f>VLOOKUP($A10,'Return Data'!$B$7:$R$2843,13,0)</f>
        <v>50.832500000000003</v>
      </c>
      <c r="K10" s="66">
        <f t="shared" si="3"/>
        <v>6</v>
      </c>
      <c r="L10" s="65"/>
      <c r="M10" s="66"/>
      <c r="N10" s="65"/>
      <c r="O10" s="66"/>
      <c r="P10" s="65"/>
      <c r="Q10" s="66"/>
      <c r="R10" s="65">
        <f>VLOOKUP($A10,'Return Data'!$B$7:$R$2843,16,0)</f>
        <v>18.619199999999999</v>
      </c>
      <c r="S10" s="67">
        <f t="shared" si="4"/>
        <v>2</v>
      </c>
    </row>
    <row r="11" spans="1:20" x14ac:dyDescent="0.3">
      <c r="A11" s="63" t="s">
        <v>770</v>
      </c>
      <c r="B11" s="64">
        <f>VLOOKUP($A11,'Return Data'!$B$7:$R$2843,3,0)</f>
        <v>44378</v>
      </c>
      <c r="C11" s="65">
        <f>VLOOKUP($A11,'Return Data'!$B$7:$R$2843,4,0)</f>
        <v>78.06</v>
      </c>
      <c r="D11" s="65">
        <f>VLOOKUP($A11,'Return Data'!$B$7:$R$2843,10,0)</f>
        <v>9.0375999999999994</v>
      </c>
      <c r="E11" s="66">
        <f t="shared" si="0"/>
        <v>5</v>
      </c>
      <c r="F11" s="65">
        <f>VLOOKUP($A11,'Return Data'!$B$7:$R$2843,11,0)</f>
        <v>19.1938</v>
      </c>
      <c r="G11" s="66">
        <f t="shared" si="1"/>
        <v>5</v>
      </c>
      <c r="H11" s="65">
        <f>VLOOKUP($A11,'Return Data'!$B$7:$R$2843,12,0)</f>
        <v>42.549300000000002</v>
      </c>
      <c r="I11" s="66">
        <f t="shared" si="2"/>
        <v>5</v>
      </c>
      <c r="J11" s="65">
        <f>VLOOKUP($A11,'Return Data'!$B$7:$R$2843,13,0)</f>
        <v>54.911700000000003</v>
      </c>
      <c r="K11" s="66">
        <f t="shared" si="3"/>
        <v>5</v>
      </c>
      <c r="L11" s="65">
        <f>VLOOKUP($A11,'Return Data'!$B$7:$R$2843,17,0)</f>
        <v>21.020600000000002</v>
      </c>
      <c r="M11" s="66">
        <f>RANK(L11,L$8:L$13,0)</f>
        <v>4</v>
      </c>
      <c r="N11" s="65">
        <f>VLOOKUP($A11,'Return Data'!$B$7:$R$2843,14,0)</f>
        <v>14.797000000000001</v>
      </c>
      <c r="O11" s="66">
        <f>RANK(N11,N$8:N$13,0)</f>
        <v>3</v>
      </c>
      <c r="P11" s="65">
        <f>VLOOKUP($A11,'Return Data'!$B$7:$R$2843,15,0)</f>
        <v>16.725100000000001</v>
      </c>
      <c r="Q11" s="66">
        <f>RANK(P11,P$8:P$13,0)</f>
        <v>1</v>
      </c>
      <c r="R11" s="65">
        <f>VLOOKUP($A11,'Return Data'!$B$7:$R$2843,16,0)</f>
        <v>13.076700000000001</v>
      </c>
      <c r="S11" s="67">
        <f t="shared" si="4"/>
        <v>5</v>
      </c>
    </row>
    <row r="12" spans="1:20" x14ac:dyDescent="0.3">
      <c r="A12" s="63" t="s">
        <v>772</v>
      </c>
      <c r="B12" s="64">
        <f>VLOOKUP($A12,'Return Data'!$B$7:$R$2843,3,0)</f>
        <v>44378</v>
      </c>
      <c r="C12" s="65">
        <f>VLOOKUP($A12,'Return Data'!$B$7:$R$2843,4,0)</f>
        <v>73.692999999999998</v>
      </c>
      <c r="D12" s="65">
        <f>VLOOKUP($A12,'Return Data'!$B$7:$R$2843,10,0)</f>
        <v>14.691700000000001</v>
      </c>
      <c r="E12" s="66">
        <f t="shared" si="0"/>
        <v>2</v>
      </c>
      <c r="F12" s="65">
        <f>VLOOKUP($A12,'Return Data'!$B$7:$R$2843,11,0)</f>
        <v>28.461300000000001</v>
      </c>
      <c r="G12" s="66">
        <f t="shared" si="1"/>
        <v>1</v>
      </c>
      <c r="H12" s="65">
        <f>VLOOKUP($A12,'Return Data'!$B$7:$R$2843,12,0)</f>
        <v>59.361699999999999</v>
      </c>
      <c r="I12" s="66">
        <f t="shared" si="2"/>
        <v>1</v>
      </c>
      <c r="J12" s="65">
        <f>VLOOKUP($A12,'Return Data'!$B$7:$R$2843,13,0)</f>
        <v>79.994100000000003</v>
      </c>
      <c r="K12" s="66">
        <f t="shared" si="3"/>
        <v>1</v>
      </c>
      <c r="L12" s="65">
        <f>VLOOKUP($A12,'Return Data'!$B$7:$R$2843,17,0)</f>
        <v>25.4864</v>
      </c>
      <c r="M12" s="66">
        <f>RANK(L12,L$8:L$13,0)</f>
        <v>1</v>
      </c>
      <c r="N12" s="65">
        <f>VLOOKUP($A12,'Return Data'!$B$7:$R$2843,14,0)</f>
        <v>16.681799999999999</v>
      </c>
      <c r="O12" s="66">
        <f>RANK(N12,N$8:N$13,0)</f>
        <v>1</v>
      </c>
      <c r="P12" s="65">
        <f>VLOOKUP($A12,'Return Data'!$B$7:$R$2843,15,0)</f>
        <v>16.446100000000001</v>
      </c>
      <c r="Q12" s="66">
        <f>RANK(P12,P$8:P$13,0)</f>
        <v>2</v>
      </c>
      <c r="R12" s="65">
        <f>VLOOKUP($A12,'Return Data'!$B$7:$R$2843,16,0)</f>
        <v>14.1106</v>
      </c>
      <c r="S12" s="67">
        <f t="shared" si="4"/>
        <v>4</v>
      </c>
    </row>
    <row r="13" spans="1:20" x14ac:dyDescent="0.3">
      <c r="A13" s="63" t="s">
        <v>775</v>
      </c>
      <c r="B13" s="64">
        <f>VLOOKUP($A13,'Return Data'!$B$7:$R$2843,3,0)</f>
        <v>44378</v>
      </c>
      <c r="C13" s="65">
        <f>VLOOKUP($A13,'Return Data'!$B$7:$R$2843,4,0)</f>
        <v>95.917000000000002</v>
      </c>
      <c r="D13" s="65">
        <f>VLOOKUP($A13,'Return Data'!$B$7:$R$2843,10,0)</f>
        <v>12.593299999999999</v>
      </c>
      <c r="E13" s="66">
        <f t="shared" si="0"/>
        <v>3</v>
      </c>
      <c r="F13" s="65">
        <f>VLOOKUP($A13,'Return Data'!$B$7:$R$2843,11,0)</f>
        <v>22.278099999999998</v>
      </c>
      <c r="G13" s="66">
        <f t="shared" si="1"/>
        <v>3</v>
      </c>
      <c r="H13" s="65">
        <f>VLOOKUP($A13,'Return Data'!$B$7:$R$2843,12,0)</f>
        <v>44.362400000000001</v>
      </c>
      <c r="I13" s="66">
        <f t="shared" si="2"/>
        <v>3</v>
      </c>
      <c r="J13" s="65">
        <f>VLOOKUP($A13,'Return Data'!$B$7:$R$2843,13,0)</f>
        <v>59.144199999999998</v>
      </c>
      <c r="K13" s="66">
        <f t="shared" si="3"/>
        <v>3</v>
      </c>
      <c r="L13" s="65">
        <f>VLOOKUP($A13,'Return Data'!$B$7:$R$2843,17,0)</f>
        <v>21.614999999999998</v>
      </c>
      <c r="M13" s="66">
        <f>RANK(L13,L$8:L$13,0)</f>
        <v>2</v>
      </c>
      <c r="N13" s="65">
        <f>VLOOKUP($A13,'Return Data'!$B$7:$R$2843,14,0)</f>
        <v>15.6754</v>
      </c>
      <c r="O13" s="66">
        <f>RANK(N13,N$8:N$13,0)</f>
        <v>2</v>
      </c>
      <c r="P13" s="65">
        <f>VLOOKUP($A13,'Return Data'!$B$7:$R$2843,15,0)</f>
        <v>14.617800000000001</v>
      </c>
      <c r="Q13" s="66">
        <f>RANK(P13,P$8:P$13,0)</f>
        <v>3</v>
      </c>
      <c r="R13" s="65">
        <f>VLOOKUP($A13,'Return Data'!$B$7:$R$2843,16,0)</f>
        <v>15.004200000000001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12.481250000000001</v>
      </c>
      <c r="E15" s="74"/>
      <c r="F15" s="75">
        <f>AVERAGE(F8:F13)</f>
        <v>21.711933333333331</v>
      </c>
      <c r="G15" s="74"/>
      <c r="H15" s="75">
        <f>AVERAGE(H8:H13)</f>
        <v>46.150083333333328</v>
      </c>
      <c r="I15" s="74"/>
      <c r="J15" s="75">
        <f>AVERAGE(J8:J13)</f>
        <v>61.849266666666672</v>
      </c>
      <c r="K15" s="74"/>
      <c r="L15" s="75">
        <f>AVERAGE(L8:L13)</f>
        <v>21.357040000000001</v>
      </c>
      <c r="M15" s="74"/>
      <c r="N15" s="75">
        <f>AVERAGE(N8:N13)</f>
        <v>14.03834</v>
      </c>
      <c r="O15" s="74"/>
      <c r="P15" s="75">
        <f>AVERAGE(P8:P13)</f>
        <v>14.218700000000002</v>
      </c>
      <c r="Q15" s="74"/>
      <c r="R15" s="75">
        <f>AVERAGE(R8:R13)</f>
        <v>15.278966666666667</v>
      </c>
      <c r="S15" s="76"/>
    </row>
    <row r="16" spans="1:20" x14ac:dyDescent="0.3">
      <c r="A16" s="73" t="s">
        <v>28</v>
      </c>
      <c r="B16" s="74"/>
      <c r="C16" s="74"/>
      <c r="D16" s="75">
        <f>MIN(D8:D13)</f>
        <v>8.8338999999999999</v>
      </c>
      <c r="E16" s="74"/>
      <c r="F16" s="75">
        <f>MIN(F8:F13)</f>
        <v>13.9053</v>
      </c>
      <c r="G16" s="74"/>
      <c r="H16" s="75">
        <f>MIN(H8:H13)</f>
        <v>33.796700000000001</v>
      </c>
      <c r="I16" s="74"/>
      <c r="J16" s="75">
        <f>MIN(J8:J13)</f>
        <v>50.832500000000003</v>
      </c>
      <c r="K16" s="74"/>
      <c r="L16" s="75">
        <f>MIN(L8:L13)</f>
        <v>17.157699999999998</v>
      </c>
      <c r="M16" s="74"/>
      <c r="N16" s="75">
        <f>MIN(N8:N13)</f>
        <v>10.851699999999999</v>
      </c>
      <c r="O16" s="74"/>
      <c r="P16" s="75">
        <f>MIN(P8:P13)</f>
        <v>11.131399999999999</v>
      </c>
      <c r="Q16" s="74"/>
      <c r="R16" s="75">
        <f>MIN(R8:R13)</f>
        <v>12.2096</v>
      </c>
      <c r="S16" s="76"/>
    </row>
    <row r="17" spans="1:19" ht="15" thickBot="1" x14ac:dyDescent="0.35">
      <c r="A17" s="77" t="s">
        <v>29</v>
      </c>
      <c r="B17" s="78"/>
      <c r="C17" s="78"/>
      <c r="D17" s="79">
        <f>MAX(D8:D13)</f>
        <v>17.711300000000001</v>
      </c>
      <c r="E17" s="78"/>
      <c r="F17" s="79">
        <f>MAX(F8:F13)</f>
        <v>28.461300000000001</v>
      </c>
      <c r="G17" s="78"/>
      <c r="H17" s="79">
        <f>MAX(H8:H13)</f>
        <v>59.361699999999999</v>
      </c>
      <c r="I17" s="78"/>
      <c r="J17" s="79">
        <f>MAX(J8:J13)</f>
        <v>79.994100000000003</v>
      </c>
      <c r="K17" s="78"/>
      <c r="L17" s="79">
        <f>MAX(L8:L13)</f>
        <v>25.4864</v>
      </c>
      <c r="M17" s="78"/>
      <c r="N17" s="79">
        <f>MAX(N8:N13)</f>
        <v>16.681799999999999</v>
      </c>
      <c r="O17" s="78"/>
      <c r="P17" s="79">
        <f>MAX(P8:P13)</f>
        <v>16.725100000000001</v>
      </c>
      <c r="Q17" s="78"/>
      <c r="R17" s="79">
        <f>MAX(R8:R13)</f>
        <v>18.653500000000001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44378</v>
      </c>
      <c r="C8" s="65">
        <f>VLOOKUP($A8,'Return Data'!$B$7:$R$2843,4,0)</f>
        <v>89.271699999999996</v>
      </c>
      <c r="D8" s="65">
        <f>VLOOKUP($A8,'Return Data'!$B$7:$R$2843,10,0)</f>
        <v>8.0005000000000006</v>
      </c>
      <c r="E8" s="66">
        <f t="shared" ref="E8:E29" si="0">RANK(D8,D$8:D$29,0)</f>
        <v>13</v>
      </c>
      <c r="F8" s="65">
        <f>VLOOKUP($A8,'Return Data'!$B$7:$R$2843,11,0)</f>
        <v>13.3613</v>
      </c>
      <c r="G8" s="66">
        <f t="shared" ref="G8:G29" si="1">RANK(F8,F$8:F$29,0)</f>
        <v>15</v>
      </c>
      <c r="H8" s="65">
        <f>VLOOKUP($A8,'Return Data'!$B$7:$R$2843,12,0)</f>
        <v>39.688699999999997</v>
      </c>
      <c r="I8" s="66">
        <f t="shared" ref="I8:I27" si="2">RANK(H8,H$8:H$29,0)</f>
        <v>14</v>
      </c>
      <c r="J8" s="65">
        <f>VLOOKUP($A8,'Return Data'!$B$7:$R$2843,13,0)</f>
        <v>51.620699999999999</v>
      </c>
      <c r="K8" s="66">
        <f t="shared" ref="K8:K26" si="3">RANK(J8,J$8:J$29,0)</f>
        <v>15</v>
      </c>
      <c r="L8" s="65">
        <f>VLOOKUP($A8,'Return Data'!$B$7:$R$2843,17,0)</f>
        <v>17.096299999999999</v>
      </c>
      <c r="M8" s="66">
        <f t="shared" ref="M8:M26" si="4">RANK(L8,L$8:L$29,0)</f>
        <v>13</v>
      </c>
      <c r="N8" s="65">
        <f>VLOOKUP($A8,'Return Data'!$B$7:$R$2843,14,0)</f>
        <v>14.596500000000001</v>
      </c>
      <c r="O8" s="66">
        <f t="shared" ref="O8" si="5">RANK(N8,N$8:N$29,0)</f>
        <v>11</v>
      </c>
      <c r="P8" s="65">
        <f>VLOOKUP($A8,'Return Data'!$B$7:$R$2843,15,0)</f>
        <v>14.025499999999999</v>
      </c>
      <c r="Q8" s="66">
        <f t="shared" ref="Q8" si="6">RANK(P8,P$8:P$29,0)</f>
        <v>12</v>
      </c>
      <c r="R8" s="65">
        <f>VLOOKUP($A8,'Return Data'!$B$7:$R$2843,16,0)</f>
        <v>15.4977</v>
      </c>
      <c r="S8" s="67">
        <f t="shared" ref="S8:S29" si="7">RANK(R8,R$8:R$29,0)</f>
        <v>14</v>
      </c>
    </row>
    <row r="9" spans="1:20" x14ac:dyDescent="0.3">
      <c r="A9" s="63" t="s">
        <v>821</v>
      </c>
      <c r="B9" s="64">
        <f>VLOOKUP($A9,'Return Data'!$B$7:$R$2843,3,0)</f>
        <v>44378</v>
      </c>
      <c r="C9" s="65">
        <f>VLOOKUP($A9,'Return Data'!$B$7:$R$2843,4,0)</f>
        <v>45.77</v>
      </c>
      <c r="D9" s="65">
        <f>VLOOKUP($A9,'Return Data'!$B$7:$R$2843,10,0)</f>
        <v>9.3145000000000007</v>
      </c>
      <c r="E9" s="66">
        <f t="shared" si="0"/>
        <v>7</v>
      </c>
      <c r="F9" s="65">
        <f>VLOOKUP($A9,'Return Data'!$B$7:$R$2843,11,0)</f>
        <v>11.119199999999999</v>
      </c>
      <c r="G9" s="66">
        <f t="shared" si="1"/>
        <v>19</v>
      </c>
      <c r="H9" s="65">
        <f>VLOOKUP($A9,'Return Data'!$B$7:$R$2843,12,0)</f>
        <v>40.484999999999999</v>
      </c>
      <c r="I9" s="66">
        <f t="shared" si="2"/>
        <v>13</v>
      </c>
      <c r="J9" s="65">
        <f>VLOOKUP($A9,'Return Data'!$B$7:$R$2843,13,0)</f>
        <v>53.4876</v>
      </c>
      <c r="K9" s="66">
        <f t="shared" si="3"/>
        <v>13</v>
      </c>
      <c r="L9" s="65">
        <f>VLOOKUP($A9,'Return Data'!$B$7:$R$2843,17,0)</f>
        <v>21.2623</v>
      </c>
      <c r="M9" s="66">
        <f t="shared" si="4"/>
        <v>5</v>
      </c>
      <c r="N9" s="65">
        <f>VLOOKUP($A9,'Return Data'!$B$7:$R$2843,14,0)</f>
        <v>16.035799999999998</v>
      </c>
      <c r="O9" s="66">
        <f t="shared" ref="O9:O27" si="8">RANK(N9,N$8:N$29,0)</f>
        <v>6</v>
      </c>
      <c r="P9" s="65">
        <f>VLOOKUP($A9,'Return Data'!$B$7:$R$2843,15,0)</f>
        <v>18.9514</v>
      </c>
      <c r="Q9" s="66">
        <f t="shared" ref="Q9:Q27" si="9">RANK(P9,P$8:P$29,0)</f>
        <v>2</v>
      </c>
      <c r="R9" s="65">
        <f>VLOOKUP($A9,'Return Data'!$B$7:$R$2843,16,0)</f>
        <v>17.4511</v>
      </c>
      <c r="S9" s="67">
        <f t="shared" si="7"/>
        <v>9</v>
      </c>
    </row>
    <row r="10" spans="1:20" x14ac:dyDescent="0.3">
      <c r="A10" s="63" t="s">
        <v>823</v>
      </c>
      <c r="B10" s="64">
        <f>VLOOKUP($A10,'Return Data'!$B$7:$R$2843,3,0)</f>
        <v>44378</v>
      </c>
      <c r="C10" s="65">
        <f>VLOOKUP($A10,'Return Data'!$B$7:$R$2843,4,0)</f>
        <v>13.834</v>
      </c>
      <c r="D10" s="65">
        <f>VLOOKUP($A10,'Return Data'!$B$7:$R$2843,10,0)</f>
        <v>7.3068999999999997</v>
      </c>
      <c r="E10" s="66">
        <f t="shared" si="0"/>
        <v>16</v>
      </c>
      <c r="F10" s="65">
        <f>VLOOKUP($A10,'Return Data'!$B$7:$R$2843,11,0)</f>
        <v>11.411799999999999</v>
      </c>
      <c r="G10" s="66">
        <f t="shared" si="1"/>
        <v>18</v>
      </c>
      <c r="H10" s="65">
        <f>VLOOKUP($A10,'Return Data'!$B$7:$R$2843,12,0)</f>
        <v>36.861899999999999</v>
      </c>
      <c r="I10" s="66">
        <f t="shared" si="2"/>
        <v>17</v>
      </c>
      <c r="J10" s="65">
        <f>VLOOKUP($A10,'Return Data'!$B$7:$R$2843,13,0)</f>
        <v>46.051499999999997</v>
      </c>
      <c r="K10" s="66">
        <f t="shared" si="3"/>
        <v>21</v>
      </c>
      <c r="L10" s="65">
        <f>VLOOKUP($A10,'Return Data'!$B$7:$R$2843,17,0)</f>
        <v>17.154</v>
      </c>
      <c r="M10" s="66">
        <f t="shared" si="4"/>
        <v>12</v>
      </c>
      <c r="N10" s="65">
        <f>VLOOKUP($A10,'Return Data'!$B$7:$R$2843,14,0)</f>
        <v>12.7852</v>
      </c>
      <c r="O10" s="66">
        <f t="shared" si="8"/>
        <v>13</v>
      </c>
      <c r="P10" s="65"/>
      <c r="Q10" s="66"/>
      <c r="R10" s="65">
        <f>VLOOKUP($A10,'Return Data'!$B$7:$R$2843,16,0)</f>
        <v>9.0729000000000006</v>
      </c>
      <c r="S10" s="67">
        <f t="shared" si="7"/>
        <v>22</v>
      </c>
    </row>
    <row r="11" spans="1:20" x14ac:dyDescent="0.3">
      <c r="A11" s="63" t="s">
        <v>825</v>
      </c>
      <c r="B11" s="64">
        <f>VLOOKUP($A11,'Return Data'!$B$7:$R$2843,3,0)</f>
        <v>44378</v>
      </c>
      <c r="C11" s="65">
        <f>VLOOKUP($A11,'Return Data'!$B$7:$R$2843,4,0)</f>
        <v>34.703000000000003</v>
      </c>
      <c r="D11" s="65">
        <f>VLOOKUP($A11,'Return Data'!$B$7:$R$2843,10,0)</f>
        <v>9.7188999999999997</v>
      </c>
      <c r="E11" s="66">
        <f t="shared" si="0"/>
        <v>5</v>
      </c>
      <c r="F11" s="65">
        <f>VLOOKUP($A11,'Return Data'!$B$7:$R$2843,11,0)</f>
        <v>15.831099999999999</v>
      </c>
      <c r="G11" s="66">
        <f t="shared" si="1"/>
        <v>14</v>
      </c>
      <c r="H11" s="65">
        <f>VLOOKUP($A11,'Return Data'!$B$7:$R$2843,12,0)</f>
        <v>38.973199999999999</v>
      </c>
      <c r="I11" s="66">
        <f t="shared" si="2"/>
        <v>15</v>
      </c>
      <c r="J11" s="65">
        <f>VLOOKUP($A11,'Return Data'!$B$7:$R$2843,13,0)</f>
        <v>52.533999999999999</v>
      </c>
      <c r="K11" s="66">
        <f t="shared" si="3"/>
        <v>14</v>
      </c>
      <c r="L11" s="65">
        <f>VLOOKUP($A11,'Return Data'!$B$7:$R$2843,17,0)</f>
        <v>17.752099999999999</v>
      </c>
      <c r="M11" s="66">
        <f t="shared" si="4"/>
        <v>11</v>
      </c>
      <c r="N11" s="65">
        <f>VLOOKUP($A11,'Return Data'!$B$7:$R$2843,14,0)</f>
        <v>14.857100000000001</v>
      </c>
      <c r="O11" s="66">
        <f t="shared" si="8"/>
        <v>10</v>
      </c>
      <c r="P11" s="65">
        <f>VLOOKUP($A11,'Return Data'!$B$7:$R$2843,15,0)</f>
        <v>13.674200000000001</v>
      </c>
      <c r="Q11" s="66">
        <f t="shared" si="9"/>
        <v>13</v>
      </c>
      <c r="R11" s="65">
        <f>VLOOKUP($A11,'Return Data'!$B$7:$R$2843,16,0)</f>
        <v>14.3813</v>
      </c>
      <c r="S11" s="67">
        <f t="shared" si="7"/>
        <v>15</v>
      </c>
    </row>
    <row r="12" spans="1:20" x14ac:dyDescent="0.3">
      <c r="A12" s="63" t="s">
        <v>828</v>
      </c>
      <c r="B12" s="64">
        <f>VLOOKUP($A12,'Return Data'!$B$7:$R$2843,3,0)</f>
        <v>44378</v>
      </c>
      <c r="C12" s="65">
        <f>VLOOKUP($A12,'Return Data'!$B$7:$R$2843,4,0)</f>
        <v>63.767800000000001</v>
      </c>
      <c r="D12" s="65">
        <f>VLOOKUP($A12,'Return Data'!$B$7:$R$2843,10,0)</f>
        <v>10.221</v>
      </c>
      <c r="E12" s="66">
        <f t="shared" si="0"/>
        <v>3</v>
      </c>
      <c r="F12" s="65">
        <f>VLOOKUP($A12,'Return Data'!$B$7:$R$2843,11,0)</f>
        <v>25.128399999999999</v>
      </c>
      <c r="G12" s="66">
        <f t="shared" si="1"/>
        <v>2</v>
      </c>
      <c r="H12" s="65">
        <f>VLOOKUP($A12,'Return Data'!$B$7:$R$2843,12,0)</f>
        <v>64.279300000000006</v>
      </c>
      <c r="I12" s="66">
        <f t="shared" si="2"/>
        <v>1</v>
      </c>
      <c r="J12" s="65">
        <f>VLOOKUP($A12,'Return Data'!$B$7:$R$2843,13,0)</f>
        <v>63.680100000000003</v>
      </c>
      <c r="K12" s="66">
        <f t="shared" si="3"/>
        <v>4</v>
      </c>
      <c r="L12" s="65">
        <f>VLOOKUP($A12,'Return Data'!$B$7:$R$2843,17,0)</f>
        <v>17.997299999999999</v>
      </c>
      <c r="M12" s="66">
        <f t="shared" si="4"/>
        <v>10</v>
      </c>
      <c r="N12" s="65">
        <f>VLOOKUP($A12,'Return Data'!$B$7:$R$2843,14,0)</f>
        <v>17.214099999999998</v>
      </c>
      <c r="O12" s="66">
        <f t="shared" si="8"/>
        <v>5</v>
      </c>
      <c r="P12" s="65">
        <f>VLOOKUP($A12,'Return Data'!$B$7:$R$2843,15,0)</f>
        <v>15.2821</v>
      </c>
      <c r="Q12" s="66">
        <f t="shared" si="9"/>
        <v>8</v>
      </c>
      <c r="R12" s="65">
        <f>VLOOKUP($A12,'Return Data'!$B$7:$R$2843,16,0)</f>
        <v>18.918199999999999</v>
      </c>
      <c r="S12" s="67">
        <f t="shared" si="7"/>
        <v>5</v>
      </c>
    </row>
    <row r="13" spans="1:20" x14ac:dyDescent="0.3">
      <c r="A13" s="63" t="s">
        <v>830</v>
      </c>
      <c r="B13" s="64">
        <f>VLOOKUP($A13,'Return Data'!$B$7:$R$2843,3,0)</f>
        <v>44378</v>
      </c>
      <c r="C13" s="65">
        <f>VLOOKUP($A13,'Return Data'!$B$7:$R$2843,4,0)</f>
        <v>104.74299999999999</v>
      </c>
      <c r="D13" s="65">
        <f>VLOOKUP($A13,'Return Data'!$B$7:$R$2843,10,0)</f>
        <v>8.2279</v>
      </c>
      <c r="E13" s="66">
        <f t="shared" si="0"/>
        <v>12</v>
      </c>
      <c r="F13" s="65">
        <f>VLOOKUP($A13,'Return Data'!$B$7:$R$2843,11,0)</f>
        <v>20.307099999999998</v>
      </c>
      <c r="G13" s="66">
        <f t="shared" si="1"/>
        <v>6</v>
      </c>
      <c r="H13" s="65">
        <f>VLOOKUP($A13,'Return Data'!$B$7:$R$2843,12,0)</f>
        <v>47.9651</v>
      </c>
      <c r="I13" s="66">
        <f t="shared" si="2"/>
        <v>4</v>
      </c>
      <c r="J13" s="65">
        <f>VLOOKUP($A13,'Return Data'!$B$7:$R$2843,13,0)</f>
        <v>54.033799999999999</v>
      </c>
      <c r="K13" s="66">
        <f t="shared" si="3"/>
        <v>11</v>
      </c>
      <c r="L13" s="65">
        <f>VLOOKUP($A13,'Return Data'!$B$7:$R$2843,17,0)</f>
        <v>11.165699999999999</v>
      </c>
      <c r="M13" s="66">
        <f t="shared" si="4"/>
        <v>17</v>
      </c>
      <c r="N13" s="65">
        <f>VLOOKUP($A13,'Return Data'!$B$7:$R$2843,14,0)</f>
        <v>9.6397999999999993</v>
      </c>
      <c r="O13" s="66">
        <f t="shared" si="8"/>
        <v>15</v>
      </c>
      <c r="P13" s="65">
        <f>VLOOKUP($A13,'Return Data'!$B$7:$R$2843,15,0)</f>
        <v>10.5632</v>
      </c>
      <c r="Q13" s="66">
        <f t="shared" si="9"/>
        <v>15</v>
      </c>
      <c r="R13" s="65">
        <f>VLOOKUP($A13,'Return Data'!$B$7:$R$2843,16,0)</f>
        <v>12.0578</v>
      </c>
      <c r="S13" s="67">
        <f t="shared" si="7"/>
        <v>20</v>
      </c>
    </row>
    <row r="14" spans="1:20" x14ac:dyDescent="0.3">
      <c r="A14" s="63" t="s">
        <v>833</v>
      </c>
      <c r="B14" s="64">
        <f>VLOOKUP($A14,'Return Data'!$B$7:$R$2843,3,0)</f>
        <v>44378</v>
      </c>
      <c r="C14" s="65">
        <f>VLOOKUP($A14,'Return Data'!$B$7:$R$2843,4,0)</f>
        <v>47.55</v>
      </c>
      <c r="D14" s="65">
        <f>VLOOKUP($A14,'Return Data'!$B$7:$R$2843,10,0)</f>
        <v>8.9596999999999998</v>
      </c>
      <c r="E14" s="66">
        <f t="shared" si="0"/>
        <v>10</v>
      </c>
      <c r="F14" s="65">
        <f>VLOOKUP($A14,'Return Data'!$B$7:$R$2843,11,0)</f>
        <v>20.106100000000001</v>
      </c>
      <c r="G14" s="66">
        <f t="shared" si="1"/>
        <v>7</v>
      </c>
      <c r="H14" s="65">
        <f>VLOOKUP($A14,'Return Data'!$B$7:$R$2843,12,0)</f>
        <v>45.102200000000003</v>
      </c>
      <c r="I14" s="66">
        <f t="shared" si="2"/>
        <v>9</v>
      </c>
      <c r="J14" s="65">
        <f>VLOOKUP($A14,'Return Data'!$B$7:$R$2843,13,0)</f>
        <v>55.392200000000003</v>
      </c>
      <c r="K14" s="66">
        <f t="shared" si="3"/>
        <v>10</v>
      </c>
      <c r="L14" s="65">
        <f>VLOOKUP($A14,'Return Data'!$B$7:$R$2843,17,0)</f>
        <v>20.9634</v>
      </c>
      <c r="M14" s="66">
        <f t="shared" si="4"/>
        <v>6</v>
      </c>
      <c r="N14" s="65">
        <f>VLOOKUP($A14,'Return Data'!$B$7:$R$2843,14,0)</f>
        <v>15.555</v>
      </c>
      <c r="O14" s="66">
        <f t="shared" si="8"/>
        <v>8</v>
      </c>
      <c r="P14" s="65">
        <f>VLOOKUP($A14,'Return Data'!$B$7:$R$2843,15,0)</f>
        <v>14.2295</v>
      </c>
      <c r="Q14" s="66">
        <f t="shared" si="9"/>
        <v>11</v>
      </c>
      <c r="R14" s="65">
        <f>VLOOKUP($A14,'Return Data'!$B$7:$R$2843,16,0)</f>
        <v>14.264099999999999</v>
      </c>
      <c r="S14" s="67">
        <f t="shared" si="7"/>
        <v>16</v>
      </c>
    </row>
    <row r="15" spans="1:20" x14ac:dyDescent="0.3">
      <c r="A15" s="63" t="s">
        <v>834</v>
      </c>
      <c r="B15" s="64">
        <f>VLOOKUP($A15,'Return Data'!$B$7:$R$2843,3,0)</f>
        <v>44378</v>
      </c>
      <c r="C15" s="65">
        <f>VLOOKUP($A15,'Return Data'!$B$7:$R$2843,4,0)</f>
        <v>14.15</v>
      </c>
      <c r="D15" s="65">
        <f>VLOOKUP($A15,'Return Data'!$B$7:$R$2843,10,0)</f>
        <v>6.7925000000000004</v>
      </c>
      <c r="E15" s="66">
        <f t="shared" si="0"/>
        <v>18</v>
      </c>
      <c r="F15" s="65">
        <f>VLOOKUP($A15,'Return Data'!$B$7:$R$2843,11,0)</f>
        <v>10.6333</v>
      </c>
      <c r="G15" s="66">
        <f t="shared" si="1"/>
        <v>21</v>
      </c>
      <c r="H15" s="65">
        <f>VLOOKUP($A15,'Return Data'!$B$7:$R$2843,12,0)</f>
        <v>34.633699999999997</v>
      </c>
      <c r="I15" s="66">
        <f t="shared" si="2"/>
        <v>19</v>
      </c>
      <c r="J15" s="65">
        <f>VLOOKUP($A15,'Return Data'!$B$7:$R$2843,13,0)</f>
        <v>46.632100000000001</v>
      </c>
      <c r="K15" s="66">
        <f t="shared" si="3"/>
        <v>18</v>
      </c>
      <c r="L15" s="65">
        <f>VLOOKUP($A15,'Return Data'!$B$7:$R$2843,17,0)</f>
        <v>16.843800000000002</v>
      </c>
      <c r="M15" s="66">
        <f t="shared" si="4"/>
        <v>15</v>
      </c>
      <c r="N15" s="65">
        <f>VLOOKUP($A15,'Return Data'!$B$7:$R$2843,14,0)</f>
        <v>12.157</v>
      </c>
      <c r="O15" s="66">
        <f t="shared" si="8"/>
        <v>14</v>
      </c>
      <c r="P15" s="65"/>
      <c r="Q15" s="66"/>
      <c r="R15" s="65">
        <f>VLOOKUP($A15,'Return Data'!$B$7:$R$2843,16,0)</f>
        <v>10.058400000000001</v>
      </c>
      <c r="S15" s="67">
        <f t="shared" si="7"/>
        <v>21</v>
      </c>
    </row>
    <row r="16" spans="1:20" x14ac:dyDescent="0.3">
      <c r="A16" s="63" t="s">
        <v>836</v>
      </c>
      <c r="B16" s="64">
        <f>VLOOKUP($A16,'Return Data'!$B$7:$R$2843,3,0)</f>
        <v>44378</v>
      </c>
      <c r="C16" s="65">
        <f>VLOOKUP($A16,'Return Data'!$B$7:$R$2843,4,0)</f>
        <v>55.09</v>
      </c>
      <c r="D16" s="65">
        <f>VLOOKUP($A16,'Return Data'!$B$7:$R$2843,10,0)</f>
        <v>6.5159000000000002</v>
      </c>
      <c r="E16" s="66">
        <f t="shared" si="0"/>
        <v>19</v>
      </c>
      <c r="F16" s="65">
        <f>VLOOKUP($A16,'Return Data'!$B$7:$R$2843,11,0)</f>
        <v>11.8125</v>
      </c>
      <c r="G16" s="66">
        <f t="shared" si="1"/>
        <v>17</v>
      </c>
      <c r="H16" s="65">
        <f>VLOOKUP($A16,'Return Data'!$B$7:$R$2843,12,0)</f>
        <v>26.8186</v>
      </c>
      <c r="I16" s="66">
        <f t="shared" si="2"/>
        <v>22</v>
      </c>
      <c r="J16" s="65">
        <f>VLOOKUP($A16,'Return Data'!$B$7:$R$2843,13,0)</f>
        <v>47.181399999999996</v>
      </c>
      <c r="K16" s="66">
        <f t="shared" si="3"/>
        <v>17</v>
      </c>
      <c r="L16" s="65">
        <f>VLOOKUP($A16,'Return Data'!$B$7:$R$2843,17,0)</f>
        <v>16.908200000000001</v>
      </c>
      <c r="M16" s="66">
        <f t="shared" si="4"/>
        <v>14</v>
      </c>
      <c r="N16" s="65">
        <f>VLOOKUP($A16,'Return Data'!$B$7:$R$2843,14,0)</f>
        <v>9.4206000000000003</v>
      </c>
      <c r="O16" s="66">
        <f t="shared" si="8"/>
        <v>16</v>
      </c>
      <c r="P16" s="65">
        <f>VLOOKUP($A16,'Return Data'!$B$7:$R$2843,15,0)</f>
        <v>15.248100000000001</v>
      </c>
      <c r="Q16" s="66">
        <f t="shared" si="9"/>
        <v>9</v>
      </c>
      <c r="R16" s="65">
        <f>VLOOKUP($A16,'Return Data'!$B$7:$R$2843,16,0)</f>
        <v>12.6706</v>
      </c>
      <c r="S16" s="67">
        <f t="shared" si="7"/>
        <v>19</v>
      </c>
    </row>
    <row r="17" spans="1:19" x14ac:dyDescent="0.3">
      <c r="A17" s="63" t="s">
        <v>838</v>
      </c>
      <c r="B17" s="64">
        <f>VLOOKUP($A17,'Return Data'!$B$7:$R$2843,3,0)</f>
        <v>44378</v>
      </c>
      <c r="C17" s="65">
        <f>VLOOKUP($A17,'Return Data'!$B$7:$R$2843,4,0)</f>
        <v>28.6648</v>
      </c>
      <c r="D17" s="65">
        <f>VLOOKUP($A17,'Return Data'!$B$7:$R$2843,10,0)</f>
        <v>9.1547000000000001</v>
      </c>
      <c r="E17" s="66">
        <f t="shared" si="0"/>
        <v>8</v>
      </c>
      <c r="F17" s="65">
        <f>VLOOKUP($A17,'Return Data'!$B$7:$R$2843,11,0)</f>
        <v>17.1785</v>
      </c>
      <c r="G17" s="66">
        <f t="shared" si="1"/>
        <v>12</v>
      </c>
      <c r="H17" s="65">
        <f>VLOOKUP($A17,'Return Data'!$B$7:$R$2843,12,0)</f>
        <v>44.463099999999997</v>
      </c>
      <c r="I17" s="66">
        <f t="shared" si="2"/>
        <v>10</v>
      </c>
      <c r="J17" s="65">
        <f>VLOOKUP($A17,'Return Data'!$B$7:$R$2843,13,0)</f>
        <v>62.846899999999998</v>
      </c>
      <c r="K17" s="66">
        <f t="shared" si="3"/>
        <v>5</v>
      </c>
      <c r="L17" s="65">
        <f>VLOOKUP($A17,'Return Data'!$B$7:$R$2843,17,0)</f>
        <v>26.7011</v>
      </c>
      <c r="M17" s="66">
        <f t="shared" si="4"/>
        <v>1</v>
      </c>
      <c r="N17" s="65">
        <f>VLOOKUP($A17,'Return Data'!$B$7:$R$2843,14,0)</f>
        <v>23.687799999999999</v>
      </c>
      <c r="O17" s="66">
        <f t="shared" si="8"/>
        <v>1</v>
      </c>
      <c r="P17" s="65">
        <f>VLOOKUP($A17,'Return Data'!$B$7:$R$2843,15,0)</f>
        <v>20.046900000000001</v>
      </c>
      <c r="Q17" s="66">
        <f t="shared" si="9"/>
        <v>1</v>
      </c>
      <c r="R17" s="65">
        <f>VLOOKUP($A17,'Return Data'!$B$7:$R$2843,16,0)</f>
        <v>17.091999999999999</v>
      </c>
      <c r="S17" s="67">
        <f t="shared" si="7"/>
        <v>10</v>
      </c>
    </row>
    <row r="18" spans="1:19" x14ac:dyDescent="0.3">
      <c r="A18" s="63" t="s">
        <v>841</v>
      </c>
      <c r="B18" s="64">
        <f>VLOOKUP($A18,'Return Data'!$B$7:$R$2843,3,0)</f>
        <v>44378</v>
      </c>
      <c r="C18" s="65">
        <f>VLOOKUP($A18,'Return Data'!$B$7:$R$2843,4,0)</f>
        <v>11.6473</v>
      </c>
      <c r="D18" s="65">
        <f>VLOOKUP($A18,'Return Data'!$B$7:$R$2843,10,0)</f>
        <v>3.3451</v>
      </c>
      <c r="E18" s="66">
        <f t="shared" si="0"/>
        <v>22</v>
      </c>
      <c r="F18" s="65">
        <f>VLOOKUP($A18,'Return Data'!$B$7:$R$2843,11,0)</f>
        <v>5.3425000000000002</v>
      </c>
      <c r="G18" s="66">
        <f t="shared" si="1"/>
        <v>22</v>
      </c>
      <c r="H18" s="65">
        <f>VLOOKUP($A18,'Return Data'!$B$7:$R$2843,12,0)</f>
        <v>34.244300000000003</v>
      </c>
      <c r="I18" s="66">
        <f t="shared" si="2"/>
        <v>20</v>
      </c>
      <c r="J18" s="65">
        <f>VLOOKUP($A18,'Return Data'!$B$7:$R$2843,13,0)</f>
        <v>38.755800000000001</v>
      </c>
      <c r="K18" s="66">
        <f t="shared" si="3"/>
        <v>22</v>
      </c>
      <c r="L18" s="65">
        <f>VLOOKUP($A18,'Return Data'!$B$7:$R$2843,17,0)</f>
        <v>8.3953000000000007</v>
      </c>
      <c r="M18" s="66">
        <f t="shared" si="4"/>
        <v>18</v>
      </c>
      <c r="N18" s="65">
        <f>VLOOKUP($A18,'Return Data'!$B$7:$R$2843,14,0)</f>
        <v>8.8351000000000006</v>
      </c>
      <c r="O18" s="66">
        <f t="shared" si="8"/>
        <v>17</v>
      </c>
      <c r="P18" s="65">
        <f>VLOOKUP($A18,'Return Data'!$B$7:$R$2843,15,0)</f>
        <v>12.6968</v>
      </c>
      <c r="Q18" s="66">
        <f t="shared" si="9"/>
        <v>14</v>
      </c>
      <c r="R18" s="65">
        <f>VLOOKUP($A18,'Return Data'!$B$7:$R$2843,16,0)</f>
        <v>13.784000000000001</v>
      </c>
      <c r="S18" s="67">
        <f t="shared" si="7"/>
        <v>17</v>
      </c>
    </row>
    <row r="19" spans="1:19" x14ac:dyDescent="0.3">
      <c r="A19" s="63" t="s">
        <v>842</v>
      </c>
      <c r="B19" s="64">
        <f>VLOOKUP($A19,'Return Data'!$B$7:$R$2843,3,0)</f>
        <v>44378</v>
      </c>
      <c r="C19" s="65">
        <f>VLOOKUP($A19,'Return Data'!$B$7:$R$2843,4,0)</f>
        <v>15.16</v>
      </c>
      <c r="D19" s="65">
        <f>VLOOKUP($A19,'Return Data'!$B$7:$R$2843,10,0)</f>
        <v>7.3502000000000001</v>
      </c>
      <c r="E19" s="66">
        <f t="shared" si="0"/>
        <v>15</v>
      </c>
      <c r="F19" s="65">
        <f>VLOOKUP($A19,'Return Data'!$B$7:$R$2843,11,0)</f>
        <v>19.671600000000002</v>
      </c>
      <c r="G19" s="66">
        <f t="shared" si="1"/>
        <v>8</v>
      </c>
      <c r="H19" s="65">
        <f>VLOOKUP($A19,'Return Data'!$B$7:$R$2843,12,0)</f>
        <v>42.120600000000003</v>
      </c>
      <c r="I19" s="66">
        <f t="shared" si="2"/>
        <v>11</v>
      </c>
      <c r="J19" s="65">
        <f>VLOOKUP($A19,'Return Data'!$B$7:$R$2843,13,0)</f>
        <v>56.4499</v>
      </c>
      <c r="K19" s="66">
        <f t="shared" si="3"/>
        <v>9</v>
      </c>
      <c r="L19" s="65"/>
      <c r="M19" s="66"/>
      <c r="N19" s="65"/>
      <c r="O19" s="66"/>
      <c r="P19" s="65"/>
      <c r="Q19" s="66"/>
      <c r="R19" s="65">
        <f>VLOOKUP($A19,'Return Data'!$B$7:$R$2843,16,0)</f>
        <v>23.627800000000001</v>
      </c>
      <c r="S19" s="67">
        <f t="shared" si="7"/>
        <v>3</v>
      </c>
    </row>
    <row r="20" spans="1:19" x14ac:dyDescent="0.3">
      <c r="A20" s="63" t="s">
        <v>844</v>
      </c>
      <c r="B20" s="64">
        <f>VLOOKUP($A20,'Return Data'!$B$7:$R$2843,3,0)</f>
        <v>44378</v>
      </c>
      <c r="C20" s="65">
        <f>VLOOKUP($A20,'Return Data'!$B$7:$R$2843,4,0)</f>
        <v>15.662000000000001</v>
      </c>
      <c r="D20" s="65">
        <f>VLOOKUP($A20,'Return Data'!$B$7:$R$2843,10,0)</f>
        <v>8.2751000000000001</v>
      </c>
      <c r="E20" s="66">
        <f t="shared" si="0"/>
        <v>11</v>
      </c>
      <c r="F20" s="65">
        <f>VLOOKUP($A20,'Return Data'!$B$7:$R$2843,11,0)</f>
        <v>16.1525</v>
      </c>
      <c r="G20" s="66">
        <f t="shared" si="1"/>
        <v>13</v>
      </c>
      <c r="H20" s="65">
        <f>VLOOKUP($A20,'Return Data'!$B$7:$R$2843,12,0)</f>
        <v>31.602399999999999</v>
      </c>
      <c r="I20" s="66">
        <f t="shared" si="2"/>
        <v>21</v>
      </c>
      <c r="J20" s="65">
        <f>VLOOKUP($A20,'Return Data'!$B$7:$R$2843,13,0)</f>
        <v>50.177399999999999</v>
      </c>
      <c r="K20" s="66">
        <f t="shared" si="3"/>
        <v>16</v>
      </c>
      <c r="L20" s="65">
        <f>VLOOKUP($A20,'Return Data'!$B$7:$R$2843,17,0)</f>
        <v>19.062799999999999</v>
      </c>
      <c r="M20" s="66">
        <f t="shared" si="4"/>
        <v>9</v>
      </c>
      <c r="N20" s="65"/>
      <c r="O20" s="66"/>
      <c r="P20" s="65"/>
      <c r="Q20" s="66"/>
      <c r="R20" s="65">
        <f>VLOOKUP($A20,'Return Data'!$B$7:$R$2843,16,0)</f>
        <v>18.4117</v>
      </c>
      <c r="S20" s="67">
        <f t="shared" si="7"/>
        <v>7</v>
      </c>
    </row>
    <row r="21" spans="1:19" x14ac:dyDescent="0.3">
      <c r="A21" s="63" t="s">
        <v>846</v>
      </c>
      <c r="B21" s="64">
        <f>VLOOKUP($A21,'Return Data'!$B$7:$R$2843,3,0)</f>
        <v>44378</v>
      </c>
      <c r="C21" s="65">
        <f>VLOOKUP($A21,'Return Data'!$B$7:$R$2843,4,0)</f>
        <v>17.922999999999998</v>
      </c>
      <c r="D21" s="65">
        <f>VLOOKUP($A21,'Return Data'!$B$7:$R$2843,10,0)</f>
        <v>9.42</v>
      </c>
      <c r="E21" s="66">
        <f t="shared" si="0"/>
        <v>6</v>
      </c>
      <c r="F21" s="65">
        <f>VLOOKUP($A21,'Return Data'!$B$7:$R$2843,11,0)</f>
        <v>20.970600000000001</v>
      </c>
      <c r="G21" s="66">
        <f t="shared" si="1"/>
        <v>4</v>
      </c>
      <c r="H21" s="65">
        <f>VLOOKUP($A21,'Return Data'!$B$7:$R$2843,12,0)</f>
        <v>46.334099999999999</v>
      </c>
      <c r="I21" s="66">
        <f t="shared" si="2"/>
        <v>6</v>
      </c>
      <c r="J21" s="65">
        <f>VLOOKUP($A21,'Return Data'!$B$7:$R$2843,13,0)</f>
        <v>66.415999999999997</v>
      </c>
      <c r="K21" s="66">
        <f t="shared" si="3"/>
        <v>3</v>
      </c>
      <c r="L21" s="65"/>
      <c r="M21" s="66"/>
      <c r="N21" s="65"/>
      <c r="O21" s="66"/>
      <c r="P21" s="65"/>
      <c r="Q21" s="66"/>
      <c r="R21" s="65">
        <f>VLOOKUP($A21,'Return Data'!$B$7:$R$2843,16,0)</f>
        <v>31.442399999999999</v>
      </c>
      <c r="S21" s="67">
        <f t="shared" si="7"/>
        <v>1</v>
      </c>
    </row>
    <row r="22" spans="1:19" x14ac:dyDescent="0.3">
      <c r="A22" s="63" t="s">
        <v>848</v>
      </c>
      <c r="B22" s="64">
        <f>VLOOKUP($A22,'Return Data'!$B$7:$R$2843,3,0)</f>
        <v>44378</v>
      </c>
      <c r="C22" s="65">
        <f>VLOOKUP($A22,'Return Data'!$B$7:$R$2843,4,0)</f>
        <v>35.134999999999998</v>
      </c>
      <c r="D22" s="65">
        <f>VLOOKUP($A22,'Return Data'!$B$7:$R$2843,10,0)</f>
        <v>5.9656000000000002</v>
      </c>
      <c r="E22" s="66">
        <f t="shared" si="0"/>
        <v>21</v>
      </c>
      <c r="F22" s="65">
        <f>VLOOKUP($A22,'Return Data'!$B$7:$R$2843,11,0)</f>
        <v>10.829000000000001</v>
      </c>
      <c r="G22" s="66">
        <f t="shared" si="1"/>
        <v>20</v>
      </c>
      <c r="H22" s="65">
        <f>VLOOKUP($A22,'Return Data'!$B$7:$R$2843,12,0)</f>
        <v>36.930999999999997</v>
      </c>
      <c r="I22" s="66">
        <f t="shared" si="2"/>
        <v>16</v>
      </c>
      <c r="J22" s="65">
        <f>VLOOKUP($A22,'Return Data'!$B$7:$R$2843,13,0)</f>
        <v>46.564999999999998</v>
      </c>
      <c r="K22" s="66">
        <f t="shared" si="3"/>
        <v>20</v>
      </c>
      <c r="L22" s="65">
        <f>VLOOKUP($A22,'Return Data'!$B$7:$R$2843,17,0)</f>
        <v>19.8399</v>
      </c>
      <c r="M22" s="66">
        <f t="shared" si="4"/>
        <v>8</v>
      </c>
      <c r="N22" s="65">
        <f>VLOOKUP($A22,'Return Data'!$B$7:$R$2843,14,0)</f>
        <v>15.1915</v>
      </c>
      <c r="O22" s="66">
        <f t="shared" si="8"/>
        <v>9</v>
      </c>
      <c r="P22" s="65">
        <f>VLOOKUP($A22,'Return Data'!$B$7:$R$2843,15,0)</f>
        <v>16.115600000000001</v>
      </c>
      <c r="Q22" s="66">
        <f t="shared" si="9"/>
        <v>6</v>
      </c>
      <c r="R22" s="65">
        <f>VLOOKUP($A22,'Return Data'!$B$7:$R$2843,16,0)</f>
        <v>16.6934</v>
      </c>
      <c r="S22" s="67">
        <f t="shared" si="7"/>
        <v>11</v>
      </c>
    </row>
    <row r="23" spans="1:19" x14ac:dyDescent="0.3">
      <c r="A23" s="63" t="s">
        <v>851</v>
      </c>
      <c r="B23" s="64">
        <f>VLOOKUP($A23,'Return Data'!$B$7:$R$2843,3,0)</f>
        <v>44378</v>
      </c>
      <c r="C23" s="65">
        <f>VLOOKUP($A23,'Return Data'!$B$7:$R$2843,4,0)</f>
        <v>73.608400000000003</v>
      </c>
      <c r="D23" s="65">
        <f>VLOOKUP($A23,'Return Data'!$B$7:$R$2843,10,0)</f>
        <v>6.8265000000000002</v>
      </c>
      <c r="E23" s="66">
        <f t="shared" si="0"/>
        <v>17</v>
      </c>
      <c r="F23" s="65">
        <f>VLOOKUP($A23,'Return Data'!$B$7:$R$2843,11,0)</f>
        <v>23.8719</v>
      </c>
      <c r="G23" s="66">
        <f t="shared" si="1"/>
        <v>3</v>
      </c>
      <c r="H23" s="65">
        <f>VLOOKUP($A23,'Return Data'!$B$7:$R$2843,12,0)</f>
        <v>55.709200000000003</v>
      </c>
      <c r="I23" s="66">
        <f t="shared" si="2"/>
        <v>2</v>
      </c>
      <c r="J23" s="65">
        <f>VLOOKUP($A23,'Return Data'!$B$7:$R$2843,13,0)</f>
        <v>70.191299999999998</v>
      </c>
      <c r="K23" s="66">
        <f t="shared" si="3"/>
        <v>2</v>
      </c>
      <c r="L23" s="65">
        <f>VLOOKUP($A23,'Return Data'!$B$7:$R$2843,17,0)</f>
        <v>20.3203</v>
      </c>
      <c r="M23" s="66">
        <f t="shared" si="4"/>
        <v>7</v>
      </c>
      <c r="N23" s="65">
        <f>VLOOKUP($A23,'Return Data'!$B$7:$R$2843,14,0)</f>
        <v>15.7964</v>
      </c>
      <c r="O23" s="66">
        <f t="shared" si="8"/>
        <v>7</v>
      </c>
      <c r="P23" s="65">
        <f>VLOOKUP($A23,'Return Data'!$B$7:$R$2843,15,0)</f>
        <v>14.9262</v>
      </c>
      <c r="Q23" s="66">
        <f t="shared" si="9"/>
        <v>10</v>
      </c>
      <c r="R23" s="65">
        <f>VLOOKUP($A23,'Return Data'!$B$7:$R$2843,16,0)</f>
        <v>18.579499999999999</v>
      </c>
      <c r="S23" s="67">
        <f t="shared" si="7"/>
        <v>6</v>
      </c>
    </row>
    <row r="24" spans="1:19" x14ac:dyDescent="0.3">
      <c r="A24" s="63" t="s">
        <v>853</v>
      </c>
      <c r="B24" s="64">
        <f>VLOOKUP($A24,'Return Data'!$B$7:$R$2843,3,0)</f>
        <v>44378</v>
      </c>
      <c r="C24" s="65">
        <f>VLOOKUP($A24,'Return Data'!$B$7:$R$2843,4,0)</f>
        <v>105.57</v>
      </c>
      <c r="D24" s="65">
        <f>VLOOKUP($A24,'Return Data'!$B$7:$R$2843,10,0)</f>
        <v>10.486700000000001</v>
      </c>
      <c r="E24" s="66">
        <f t="shared" si="0"/>
        <v>2</v>
      </c>
      <c r="F24" s="65">
        <f>VLOOKUP($A24,'Return Data'!$B$7:$R$2843,11,0)</f>
        <v>20.623899999999999</v>
      </c>
      <c r="G24" s="66">
        <f t="shared" si="1"/>
        <v>5</v>
      </c>
      <c r="H24" s="65">
        <f>VLOOKUP($A24,'Return Data'!$B$7:$R$2843,12,0)</f>
        <v>47.320700000000002</v>
      </c>
      <c r="I24" s="66">
        <f t="shared" si="2"/>
        <v>5</v>
      </c>
      <c r="J24" s="65">
        <f>VLOOKUP($A24,'Return Data'!$B$7:$R$2843,13,0)</f>
        <v>58.537300000000002</v>
      </c>
      <c r="K24" s="66">
        <f t="shared" si="3"/>
        <v>7</v>
      </c>
      <c r="L24" s="65">
        <f>VLOOKUP($A24,'Return Data'!$B$7:$R$2843,17,0)</f>
        <v>24.3338</v>
      </c>
      <c r="M24" s="66">
        <f t="shared" si="4"/>
        <v>3</v>
      </c>
      <c r="N24" s="65">
        <f>VLOOKUP($A24,'Return Data'!$B$7:$R$2843,14,0)</f>
        <v>18.941500000000001</v>
      </c>
      <c r="O24" s="66">
        <f t="shared" si="8"/>
        <v>2</v>
      </c>
      <c r="P24" s="65">
        <f>VLOOKUP($A24,'Return Data'!$B$7:$R$2843,15,0)</f>
        <v>16.874500000000001</v>
      </c>
      <c r="Q24" s="66">
        <f t="shared" si="9"/>
        <v>4</v>
      </c>
      <c r="R24" s="65">
        <f>VLOOKUP($A24,'Return Data'!$B$7:$R$2843,16,0)</f>
        <v>15.5002</v>
      </c>
      <c r="S24" s="67">
        <f t="shared" si="7"/>
        <v>13</v>
      </c>
    </row>
    <row r="25" spans="1:19" x14ac:dyDescent="0.3">
      <c r="A25" s="63" t="s">
        <v>855</v>
      </c>
      <c r="B25" s="64">
        <f>VLOOKUP($A25,'Return Data'!$B$7:$R$2843,3,0)</f>
        <v>44378</v>
      </c>
      <c r="C25" s="65">
        <f>VLOOKUP($A25,'Return Data'!$B$7:$R$2843,4,0)</f>
        <v>51.224400000000003</v>
      </c>
      <c r="D25" s="65">
        <f>VLOOKUP($A25,'Return Data'!$B$7:$R$2843,10,0)</f>
        <v>9.7597000000000005</v>
      </c>
      <c r="E25" s="66">
        <f t="shared" si="0"/>
        <v>4</v>
      </c>
      <c r="F25" s="65">
        <f>VLOOKUP($A25,'Return Data'!$B$7:$R$2843,11,0)</f>
        <v>25.689900000000002</v>
      </c>
      <c r="G25" s="66">
        <f t="shared" si="1"/>
        <v>1</v>
      </c>
      <c r="H25" s="65">
        <f>VLOOKUP($A25,'Return Data'!$B$7:$R$2843,12,0)</f>
        <v>54.448099999999997</v>
      </c>
      <c r="I25" s="66">
        <f t="shared" si="2"/>
        <v>3</v>
      </c>
      <c r="J25" s="65">
        <f>VLOOKUP($A25,'Return Data'!$B$7:$R$2843,13,0)</f>
        <v>70.608699999999999</v>
      </c>
      <c r="K25" s="66">
        <f t="shared" si="3"/>
        <v>1</v>
      </c>
      <c r="L25" s="65">
        <f>VLOOKUP($A25,'Return Data'!$B$7:$R$2843,17,0)</f>
        <v>26.134599999999999</v>
      </c>
      <c r="M25" s="66">
        <f t="shared" si="4"/>
        <v>2</v>
      </c>
      <c r="N25" s="65">
        <f>VLOOKUP($A25,'Return Data'!$B$7:$R$2843,14,0)</f>
        <v>17.996099999999998</v>
      </c>
      <c r="O25" s="66">
        <f t="shared" si="8"/>
        <v>4</v>
      </c>
      <c r="P25" s="65">
        <f>VLOOKUP($A25,'Return Data'!$B$7:$R$2843,15,0)</f>
        <v>16.119499999999999</v>
      </c>
      <c r="Q25" s="66">
        <f t="shared" si="9"/>
        <v>5</v>
      </c>
      <c r="R25" s="65">
        <f>VLOOKUP($A25,'Return Data'!$B$7:$R$2843,16,0)</f>
        <v>17.964500000000001</v>
      </c>
      <c r="S25" s="67">
        <f t="shared" si="7"/>
        <v>8</v>
      </c>
    </row>
    <row r="26" spans="1:19" x14ac:dyDescent="0.3">
      <c r="A26" s="63" t="s">
        <v>856</v>
      </c>
      <c r="B26" s="64">
        <f>VLOOKUP($A26,'Return Data'!$B$7:$R$2843,3,0)</f>
        <v>44378</v>
      </c>
      <c r="C26" s="65">
        <f>VLOOKUP($A26,'Return Data'!$B$7:$R$2843,4,0)</f>
        <v>226.881</v>
      </c>
      <c r="D26" s="65">
        <f>VLOOKUP($A26,'Return Data'!$B$7:$R$2843,10,0)</f>
        <v>11.68</v>
      </c>
      <c r="E26" s="66">
        <f t="shared" si="0"/>
        <v>1</v>
      </c>
      <c r="F26" s="65">
        <f>VLOOKUP($A26,'Return Data'!$B$7:$R$2843,11,0)</f>
        <v>19.4941</v>
      </c>
      <c r="G26" s="66">
        <f t="shared" si="1"/>
        <v>9</v>
      </c>
      <c r="H26" s="65">
        <f>VLOOKUP($A26,'Return Data'!$B$7:$R$2843,12,0)</f>
        <v>46.104799999999997</v>
      </c>
      <c r="I26" s="66">
        <f t="shared" si="2"/>
        <v>7</v>
      </c>
      <c r="J26" s="65">
        <f>VLOOKUP($A26,'Return Data'!$B$7:$R$2843,13,0)</f>
        <v>53.819099999999999</v>
      </c>
      <c r="K26" s="66">
        <f t="shared" si="3"/>
        <v>12</v>
      </c>
      <c r="L26" s="65">
        <f>VLOOKUP($A26,'Return Data'!$B$7:$R$2843,17,0)</f>
        <v>21.2727</v>
      </c>
      <c r="M26" s="66">
        <f t="shared" si="4"/>
        <v>4</v>
      </c>
      <c r="N26" s="65">
        <f>VLOOKUP($A26,'Return Data'!$B$7:$R$2843,14,0)</f>
        <v>18.1876</v>
      </c>
      <c r="O26" s="66">
        <f t="shared" si="8"/>
        <v>3</v>
      </c>
      <c r="P26" s="65">
        <f>VLOOKUP($A26,'Return Data'!$B$7:$R$2843,15,0)</f>
        <v>17.639900000000001</v>
      </c>
      <c r="Q26" s="66">
        <f t="shared" si="9"/>
        <v>3</v>
      </c>
      <c r="R26" s="65">
        <f>VLOOKUP($A26,'Return Data'!$B$7:$R$2843,16,0)</f>
        <v>16.605599999999999</v>
      </c>
      <c r="S26" s="67">
        <f t="shared" si="7"/>
        <v>12</v>
      </c>
    </row>
    <row r="27" spans="1:19" x14ac:dyDescent="0.3">
      <c r="A27" s="63" t="s">
        <v>859</v>
      </c>
      <c r="B27" s="64">
        <f>VLOOKUP($A27,'Return Data'!$B$7:$R$2843,3,0)</f>
        <v>44378</v>
      </c>
      <c r="C27" s="65">
        <f>VLOOKUP($A27,'Return Data'!$B$7:$R$2843,4,0)</f>
        <v>260.13459999999998</v>
      </c>
      <c r="D27" s="65">
        <f>VLOOKUP($A27,'Return Data'!$B$7:$R$2843,10,0)</f>
        <v>6.0186000000000002</v>
      </c>
      <c r="E27" s="66">
        <f t="shared" si="0"/>
        <v>20</v>
      </c>
      <c r="F27" s="65">
        <f>VLOOKUP($A27,'Return Data'!$B$7:$R$2843,11,0)</f>
        <v>13.2768</v>
      </c>
      <c r="G27" s="66">
        <f t="shared" si="1"/>
        <v>16</v>
      </c>
      <c r="H27" s="65">
        <f>VLOOKUP($A27,'Return Data'!$B$7:$R$2843,12,0)</f>
        <v>36.65</v>
      </c>
      <c r="I27" s="66">
        <f t="shared" si="2"/>
        <v>18</v>
      </c>
      <c r="J27" s="65">
        <f>VLOOKUP($A27,'Return Data'!$B$7:$R$2843,13,0)</f>
        <v>46.593400000000003</v>
      </c>
      <c r="K27" s="66">
        <f t="shared" ref="K27" si="10">RANK(J27,J$8:J$29,0)</f>
        <v>19</v>
      </c>
      <c r="L27" s="65">
        <f>VLOOKUP($A27,'Return Data'!$B$7:$R$2843,17,0)</f>
        <v>15.526899999999999</v>
      </c>
      <c r="M27" s="66">
        <f t="shared" ref="M27" si="11">RANK(L27,L$8:L$29,0)</f>
        <v>16</v>
      </c>
      <c r="N27" s="65">
        <f>VLOOKUP($A27,'Return Data'!$B$7:$R$2843,14,0)</f>
        <v>14.132300000000001</v>
      </c>
      <c r="O27" s="66">
        <f t="shared" si="8"/>
        <v>12</v>
      </c>
      <c r="P27" s="65">
        <f>VLOOKUP($A27,'Return Data'!$B$7:$R$2843,15,0)</f>
        <v>15.5108</v>
      </c>
      <c r="Q27" s="66">
        <f t="shared" si="9"/>
        <v>7</v>
      </c>
      <c r="R27" s="65">
        <f>VLOOKUP($A27,'Return Data'!$B$7:$R$2843,16,0)</f>
        <v>13.097899999999999</v>
      </c>
      <c r="S27" s="67">
        <f t="shared" si="7"/>
        <v>18</v>
      </c>
    </row>
    <row r="28" spans="1:19" x14ac:dyDescent="0.3">
      <c r="A28" s="63" t="s">
        <v>860</v>
      </c>
      <c r="B28" s="64">
        <f>VLOOKUP($A28,'Return Data'!$B$7:$R$2843,3,0)</f>
        <v>44378</v>
      </c>
      <c r="C28" s="65">
        <f>VLOOKUP($A28,'Return Data'!$B$7:$R$2843,4,0)</f>
        <v>13.7845</v>
      </c>
      <c r="D28" s="65">
        <f>VLOOKUP($A28,'Return Data'!$B$7:$R$2843,10,0)</f>
        <v>7.9139999999999997</v>
      </c>
      <c r="E28" s="66">
        <f t="shared" si="0"/>
        <v>14</v>
      </c>
      <c r="F28" s="65">
        <f>VLOOKUP($A28,'Return Data'!$B$7:$R$2843,11,0)</f>
        <v>19.0289</v>
      </c>
      <c r="G28" s="66">
        <f t="shared" si="1"/>
        <v>10</v>
      </c>
      <c r="H28" s="65">
        <f>VLOOKUP($A28,'Return Data'!$B$7:$R$2843,12,0)</f>
        <v>45.775199999999998</v>
      </c>
      <c r="I28" s="66">
        <f t="shared" ref="I28" si="12">RANK(H28,H$8:H$29,0)</f>
        <v>8</v>
      </c>
      <c r="J28" s="65">
        <f>VLOOKUP($A28,'Return Data'!$B$7:$R$2843,13,0)</f>
        <v>60.6997</v>
      </c>
      <c r="K28" s="66">
        <f t="shared" ref="K28:K29" si="13">RANK(J28,J$8:J$29,0)</f>
        <v>6</v>
      </c>
      <c r="L28" s="65"/>
      <c r="M28" s="66"/>
      <c r="N28" s="65"/>
      <c r="O28" s="66"/>
      <c r="P28" s="65"/>
      <c r="Q28" s="66"/>
      <c r="R28" s="65">
        <f>VLOOKUP($A28,'Return Data'!$B$7:$R$2843,16,0)</f>
        <v>22.641400000000001</v>
      </c>
      <c r="S28" s="67">
        <f t="shared" si="7"/>
        <v>4</v>
      </c>
    </row>
    <row r="29" spans="1:19" x14ac:dyDescent="0.3">
      <c r="A29" s="63" t="s">
        <v>862</v>
      </c>
      <c r="B29" s="64">
        <f>VLOOKUP($A29,'Return Data'!$B$7:$R$2843,3,0)</f>
        <v>44378</v>
      </c>
      <c r="C29" s="65">
        <f>VLOOKUP($A29,'Return Data'!$B$7:$R$2843,4,0)</f>
        <v>16.3</v>
      </c>
      <c r="D29" s="65">
        <f>VLOOKUP($A29,'Return Data'!$B$7:$R$2843,10,0)</f>
        <v>9.0300999999999991</v>
      </c>
      <c r="E29" s="66">
        <f t="shared" si="0"/>
        <v>9</v>
      </c>
      <c r="F29" s="65">
        <f>VLOOKUP($A29,'Return Data'!$B$7:$R$2843,11,0)</f>
        <v>18.459299999999999</v>
      </c>
      <c r="G29" s="66">
        <f t="shared" si="1"/>
        <v>11</v>
      </c>
      <c r="H29" s="65">
        <f>VLOOKUP($A29,'Return Data'!$B$7:$R$2843,12,0)</f>
        <v>41.739100000000001</v>
      </c>
      <c r="I29" s="66">
        <f>RANK(H29,H$8:H$29,0)</f>
        <v>12</v>
      </c>
      <c r="J29" s="65">
        <f>VLOOKUP($A29,'Return Data'!$B$7:$R$2843,13,0)</f>
        <v>58.252400000000002</v>
      </c>
      <c r="K29" s="66">
        <f t="shared" si="13"/>
        <v>8</v>
      </c>
      <c r="L29" s="65"/>
      <c r="M29" s="66"/>
      <c r="N29" s="65"/>
      <c r="O29" s="66"/>
      <c r="P29" s="65"/>
      <c r="Q29" s="66"/>
      <c r="R29" s="65">
        <f>VLOOKUP($A29,'Return Data'!$B$7:$R$2843,16,0)</f>
        <v>29.2042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8.1947318181818183</v>
      </c>
      <c r="E31" s="74"/>
      <c r="F31" s="75">
        <f>AVERAGE(F8:F29)</f>
        <v>16.831831818181822</v>
      </c>
      <c r="G31" s="74"/>
      <c r="H31" s="75">
        <f>AVERAGE(H8:H29)</f>
        <v>42.647740909090913</v>
      </c>
      <c r="I31" s="74"/>
      <c r="J31" s="75">
        <f>AVERAGE(J8:J29)</f>
        <v>55.023922727272719</v>
      </c>
      <c r="K31" s="74"/>
      <c r="L31" s="75">
        <f>AVERAGE(L8:L29)</f>
        <v>18.818361111111109</v>
      </c>
      <c r="M31" s="74"/>
      <c r="N31" s="75">
        <f>AVERAGE(N8:N29)</f>
        <v>15.001729411764707</v>
      </c>
      <c r="O31" s="74"/>
      <c r="P31" s="75">
        <f>AVERAGE(P8:P29)</f>
        <v>15.460279999999999</v>
      </c>
      <c r="Q31" s="74"/>
      <c r="R31" s="75">
        <f>AVERAGE(R8:R29)</f>
        <v>17.228031818181815</v>
      </c>
      <c r="S31" s="76"/>
    </row>
    <row r="32" spans="1:19" x14ac:dyDescent="0.3">
      <c r="A32" s="73" t="s">
        <v>28</v>
      </c>
      <c r="B32" s="74"/>
      <c r="C32" s="74"/>
      <c r="D32" s="75">
        <f>MIN(D8:D29)</f>
        <v>3.3451</v>
      </c>
      <c r="E32" s="74"/>
      <c r="F32" s="75">
        <f>MIN(F8:F29)</f>
        <v>5.3425000000000002</v>
      </c>
      <c r="G32" s="74"/>
      <c r="H32" s="75">
        <f>MIN(H8:H29)</f>
        <v>26.8186</v>
      </c>
      <c r="I32" s="74"/>
      <c r="J32" s="75">
        <f>MIN(J8:J29)</f>
        <v>38.755800000000001</v>
      </c>
      <c r="K32" s="74"/>
      <c r="L32" s="75">
        <f>MIN(L8:L29)</f>
        <v>8.3953000000000007</v>
      </c>
      <c r="M32" s="74"/>
      <c r="N32" s="75">
        <f>MIN(N8:N29)</f>
        <v>8.8351000000000006</v>
      </c>
      <c r="O32" s="74"/>
      <c r="P32" s="75">
        <f>MIN(P8:P29)</f>
        <v>10.5632</v>
      </c>
      <c r="Q32" s="74"/>
      <c r="R32" s="75">
        <f>MIN(R8:R29)</f>
        <v>9.0729000000000006</v>
      </c>
      <c r="S32" s="76"/>
    </row>
    <row r="33" spans="1:19" ht="15" thickBot="1" x14ac:dyDescent="0.35">
      <c r="A33" s="77" t="s">
        <v>29</v>
      </c>
      <c r="B33" s="78"/>
      <c r="C33" s="78"/>
      <c r="D33" s="79">
        <f>MAX(D8:D29)</f>
        <v>11.68</v>
      </c>
      <c r="E33" s="78"/>
      <c r="F33" s="79">
        <f>MAX(F8:F29)</f>
        <v>25.689900000000002</v>
      </c>
      <c r="G33" s="78"/>
      <c r="H33" s="79">
        <f>MAX(H8:H29)</f>
        <v>64.279300000000006</v>
      </c>
      <c r="I33" s="78"/>
      <c r="J33" s="79">
        <f>MAX(J8:J29)</f>
        <v>70.608699999999999</v>
      </c>
      <c r="K33" s="78"/>
      <c r="L33" s="79">
        <f>MAX(L8:L29)</f>
        <v>26.7011</v>
      </c>
      <c r="M33" s="78"/>
      <c r="N33" s="79">
        <f>MAX(N8:N29)</f>
        <v>23.687799999999999</v>
      </c>
      <c r="O33" s="78"/>
      <c r="P33" s="79">
        <f>MAX(P8:P29)</f>
        <v>20.046900000000001</v>
      </c>
      <c r="Q33" s="78"/>
      <c r="R33" s="79">
        <f>MAX(R8:R29)</f>
        <v>31.442399999999999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44378</v>
      </c>
      <c r="C8" s="65">
        <f>VLOOKUP($A8,'Return Data'!$B$7:$R$2843,4,0)</f>
        <v>82.348100000000002</v>
      </c>
      <c r="D8" s="65">
        <f>VLOOKUP($A8,'Return Data'!$B$7:$R$2843,10,0)</f>
        <v>7.7598000000000003</v>
      </c>
      <c r="E8" s="66">
        <f t="shared" ref="E8:E29" si="0">RANK(D8,D$8:D$29,0)</f>
        <v>13</v>
      </c>
      <c r="F8" s="65">
        <f>VLOOKUP($A8,'Return Data'!$B$7:$R$2843,11,0)</f>
        <v>12.888299999999999</v>
      </c>
      <c r="G8" s="66">
        <f t="shared" ref="G8:G29" si="1">RANK(F8,F$8:F$29,0)</f>
        <v>15</v>
      </c>
      <c r="H8" s="65">
        <f>VLOOKUP($A8,'Return Data'!$B$7:$R$2843,12,0)</f>
        <v>38.772199999999998</v>
      </c>
      <c r="I8" s="66">
        <f t="shared" ref="I8:I27" si="2">RANK(H8,H$8:H$29,0)</f>
        <v>14</v>
      </c>
      <c r="J8" s="65">
        <f>VLOOKUP($A8,'Return Data'!$B$7:$R$2843,13,0)</f>
        <v>50.255699999999997</v>
      </c>
      <c r="K8" s="66">
        <f t="shared" ref="K8:K18" si="3">RANK(J8,J$8:J$29,0)</f>
        <v>15</v>
      </c>
      <c r="L8" s="65">
        <f>VLOOKUP($A8,'Return Data'!$B$7:$R$2843,17,0)</f>
        <v>16.057600000000001</v>
      </c>
      <c r="M8" s="66">
        <f t="shared" ref="M8:M18" si="4">RANK(L8,L$8:L$29,0)</f>
        <v>12</v>
      </c>
      <c r="N8" s="65">
        <f>VLOOKUP($A8,'Return Data'!$B$7:$R$2843,14,0)</f>
        <v>13.5718</v>
      </c>
      <c r="O8" s="66">
        <f t="shared" ref="O8:O14" si="5">RANK(N8,N$8:N$29,0)</f>
        <v>11</v>
      </c>
      <c r="P8" s="65">
        <f>VLOOKUP($A8,'Return Data'!$B$7:$R$2843,15,0)</f>
        <v>12.8643</v>
      </c>
      <c r="Q8" s="66">
        <f>RANK(P8,P$8:P$29,0)</f>
        <v>12</v>
      </c>
      <c r="R8" s="65">
        <f>VLOOKUP($A8,'Return Data'!$B$7:$R$2843,16,0)</f>
        <v>14.3766</v>
      </c>
      <c r="S8" s="67">
        <f t="shared" ref="S8:S29" si="6">RANK(R8,R$8:R$29,0)</f>
        <v>13</v>
      </c>
    </row>
    <row r="9" spans="1:20" x14ac:dyDescent="0.3">
      <c r="A9" s="63" t="s">
        <v>822</v>
      </c>
      <c r="B9" s="64">
        <f>VLOOKUP($A9,'Return Data'!$B$7:$R$2843,3,0)</f>
        <v>44378</v>
      </c>
      <c r="C9" s="65">
        <f>VLOOKUP($A9,'Return Data'!$B$7:$R$2843,4,0)</f>
        <v>41.31</v>
      </c>
      <c r="D9" s="65">
        <f>VLOOKUP($A9,'Return Data'!$B$7:$R$2843,10,0)</f>
        <v>8.9974000000000007</v>
      </c>
      <c r="E9" s="66">
        <f t="shared" si="0"/>
        <v>7</v>
      </c>
      <c r="F9" s="65">
        <f>VLOOKUP($A9,'Return Data'!$B$7:$R$2843,11,0)</f>
        <v>10.572800000000001</v>
      </c>
      <c r="G9" s="66">
        <f t="shared" si="1"/>
        <v>18</v>
      </c>
      <c r="H9" s="65">
        <f>VLOOKUP($A9,'Return Data'!$B$7:$R$2843,12,0)</f>
        <v>39.325499999999998</v>
      </c>
      <c r="I9" s="66">
        <f t="shared" si="2"/>
        <v>13</v>
      </c>
      <c r="J9" s="65">
        <f>VLOOKUP($A9,'Return Data'!$B$7:$R$2843,13,0)</f>
        <v>51.707700000000003</v>
      </c>
      <c r="K9" s="66">
        <f t="shared" si="3"/>
        <v>13</v>
      </c>
      <c r="L9" s="65">
        <f>VLOOKUP($A9,'Return Data'!$B$7:$R$2843,17,0)</f>
        <v>19.860600000000002</v>
      </c>
      <c r="M9" s="66">
        <f t="shared" si="4"/>
        <v>5</v>
      </c>
      <c r="N9" s="65">
        <f>VLOOKUP($A9,'Return Data'!$B$7:$R$2843,14,0)</f>
        <v>14.623200000000001</v>
      </c>
      <c r="O9" s="66">
        <f t="shared" si="5"/>
        <v>7</v>
      </c>
      <c r="P9" s="65">
        <f>VLOOKUP($A9,'Return Data'!$B$7:$R$2843,15,0)</f>
        <v>17.520800000000001</v>
      </c>
      <c r="Q9" s="66">
        <f>RANK(P9,P$8:P$29,0)</f>
        <v>2</v>
      </c>
      <c r="R9" s="65">
        <f>VLOOKUP($A9,'Return Data'!$B$7:$R$2843,16,0)</f>
        <v>17.0489</v>
      </c>
      <c r="S9" s="67">
        <f t="shared" si="6"/>
        <v>8</v>
      </c>
    </row>
    <row r="10" spans="1:20" x14ac:dyDescent="0.3">
      <c r="A10" s="63" t="s">
        <v>824</v>
      </c>
      <c r="B10" s="64">
        <f>VLOOKUP($A10,'Return Data'!$B$7:$R$2843,3,0)</f>
        <v>44378</v>
      </c>
      <c r="C10" s="65">
        <f>VLOOKUP($A10,'Return Data'!$B$7:$R$2843,4,0)</f>
        <v>13.122</v>
      </c>
      <c r="D10" s="65">
        <f>VLOOKUP($A10,'Return Data'!$B$7:$R$2843,10,0)</f>
        <v>6.8654000000000002</v>
      </c>
      <c r="E10" s="66">
        <f t="shared" si="0"/>
        <v>16</v>
      </c>
      <c r="F10" s="65">
        <f>VLOOKUP($A10,'Return Data'!$B$7:$R$2843,11,0)</f>
        <v>10.5197</v>
      </c>
      <c r="G10" s="66">
        <f t="shared" si="1"/>
        <v>19</v>
      </c>
      <c r="H10" s="65">
        <f>VLOOKUP($A10,'Return Data'!$B$7:$R$2843,12,0)</f>
        <v>35.264400000000002</v>
      </c>
      <c r="I10" s="66">
        <f t="shared" si="2"/>
        <v>18</v>
      </c>
      <c r="J10" s="65">
        <f>VLOOKUP($A10,'Return Data'!$B$7:$R$2843,13,0)</f>
        <v>43.85</v>
      </c>
      <c r="K10" s="66">
        <f t="shared" si="3"/>
        <v>21</v>
      </c>
      <c r="L10" s="65">
        <f>VLOOKUP($A10,'Return Data'!$B$7:$R$2843,17,0)</f>
        <v>15.4796</v>
      </c>
      <c r="M10" s="66">
        <f t="shared" si="4"/>
        <v>14</v>
      </c>
      <c r="N10" s="65">
        <f>VLOOKUP($A10,'Return Data'!$B$7:$R$2843,14,0)</f>
        <v>11.229799999999999</v>
      </c>
      <c r="O10" s="66">
        <f t="shared" si="5"/>
        <v>13</v>
      </c>
      <c r="P10" s="65"/>
      <c r="Q10" s="66"/>
      <c r="R10" s="65">
        <f>VLOOKUP($A10,'Return Data'!$B$7:$R$2843,16,0)</f>
        <v>7.5415000000000001</v>
      </c>
      <c r="S10" s="67">
        <f t="shared" si="6"/>
        <v>21</v>
      </c>
    </row>
    <row r="11" spans="1:20" x14ac:dyDescent="0.3">
      <c r="A11" s="63" t="s">
        <v>826</v>
      </c>
      <c r="B11" s="64">
        <f>VLOOKUP($A11,'Return Data'!$B$7:$R$2843,3,0)</f>
        <v>44378</v>
      </c>
      <c r="C11" s="65">
        <f>VLOOKUP($A11,'Return Data'!$B$7:$R$2843,4,0)</f>
        <v>32.436</v>
      </c>
      <c r="D11" s="65">
        <f>VLOOKUP($A11,'Return Data'!$B$7:$R$2843,10,0)</f>
        <v>9.4258000000000006</v>
      </c>
      <c r="E11" s="66">
        <f t="shared" si="0"/>
        <v>4</v>
      </c>
      <c r="F11" s="65">
        <f>VLOOKUP($A11,'Return Data'!$B$7:$R$2843,11,0)</f>
        <v>15.221500000000001</v>
      </c>
      <c r="G11" s="66">
        <f t="shared" si="1"/>
        <v>14</v>
      </c>
      <c r="H11" s="65">
        <f>VLOOKUP($A11,'Return Data'!$B$7:$R$2843,12,0)</f>
        <v>37.867100000000001</v>
      </c>
      <c r="I11" s="66">
        <f t="shared" si="2"/>
        <v>15</v>
      </c>
      <c r="J11" s="65">
        <f>VLOOKUP($A11,'Return Data'!$B$7:$R$2843,13,0)</f>
        <v>50.907200000000003</v>
      </c>
      <c r="K11" s="66">
        <f t="shared" si="3"/>
        <v>14</v>
      </c>
      <c r="L11" s="65">
        <f>VLOOKUP($A11,'Return Data'!$B$7:$R$2843,17,0)</f>
        <v>16.497</v>
      </c>
      <c r="M11" s="66">
        <f t="shared" si="4"/>
        <v>11</v>
      </c>
      <c r="N11" s="65">
        <f>VLOOKUP($A11,'Return Data'!$B$7:$R$2843,14,0)</f>
        <v>13.6706</v>
      </c>
      <c r="O11" s="66">
        <f t="shared" si="5"/>
        <v>10</v>
      </c>
      <c r="P11" s="65">
        <f>VLOOKUP($A11,'Return Data'!$B$7:$R$2843,15,0)</f>
        <v>12.629</v>
      </c>
      <c r="Q11" s="66">
        <f>RANK(P11,P$8:P$29,0)</f>
        <v>13</v>
      </c>
      <c r="R11" s="65">
        <f>VLOOKUP($A11,'Return Data'!$B$7:$R$2843,16,0)</f>
        <v>11.2195</v>
      </c>
      <c r="S11" s="67">
        <f t="shared" si="6"/>
        <v>18</v>
      </c>
    </row>
    <row r="12" spans="1:20" x14ac:dyDescent="0.3">
      <c r="A12" s="63" t="s">
        <v>827</v>
      </c>
      <c r="B12" s="64">
        <f>VLOOKUP($A12,'Return Data'!$B$7:$R$2843,3,0)</f>
        <v>44378</v>
      </c>
      <c r="C12" s="65">
        <f>VLOOKUP($A12,'Return Data'!$B$7:$R$2843,4,0)</f>
        <v>58.491199999999999</v>
      </c>
      <c r="D12" s="65">
        <f>VLOOKUP($A12,'Return Data'!$B$7:$R$2843,10,0)</f>
        <v>10.0015</v>
      </c>
      <c r="E12" s="66">
        <f t="shared" si="0"/>
        <v>3</v>
      </c>
      <c r="F12" s="65">
        <f>VLOOKUP($A12,'Return Data'!$B$7:$R$2843,11,0)</f>
        <v>24.608699999999999</v>
      </c>
      <c r="G12" s="66">
        <f t="shared" si="1"/>
        <v>1</v>
      </c>
      <c r="H12" s="65">
        <f>VLOOKUP($A12,'Return Data'!$B$7:$R$2843,12,0)</f>
        <v>63.259700000000002</v>
      </c>
      <c r="I12" s="66">
        <f t="shared" si="2"/>
        <v>1</v>
      </c>
      <c r="J12" s="65">
        <f>VLOOKUP($A12,'Return Data'!$B$7:$R$2843,13,0)</f>
        <v>62.342100000000002</v>
      </c>
      <c r="K12" s="66">
        <f t="shared" si="3"/>
        <v>4</v>
      </c>
      <c r="L12" s="65">
        <f>VLOOKUP($A12,'Return Data'!$B$7:$R$2843,17,0)</f>
        <v>17.009499999999999</v>
      </c>
      <c r="M12" s="66">
        <f t="shared" si="4"/>
        <v>10</v>
      </c>
      <c r="N12" s="65">
        <f>VLOOKUP($A12,'Return Data'!$B$7:$R$2843,14,0)</f>
        <v>16.1431</v>
      </c>
      <c r="O12" s="66">
        <f t="shared" si="5"/>
        <v>5</v>
      </c>
      <c r="P12" s="65">
        <f>VLOOKUP($A12,'Return Data'!$B$7:$R$2843,15,0)</f>
        <v>14.12</v>
      </c>
      <c r="Q12" s="66">
        <f>RANK(P12,P$8:P$29,0)</f>
        <v>8</v>
      </c>
      <c r="R12" s="65">
        <f>VLOOKUP($A12,'Return Data'!$B$7:$R$2843,16,0)</f>
        <v>13.5059</v>
      </c>
      <c r="S12" s="67">
        <f t="shared" si="6"/>
        <v>15</v>
      </c>
    </row>
    <row r="13" spans="1:20" x14ac:dyDescent="0.3">
      <c r="A13" s="63" t="s">
        <v>829</v>
      </c>
      <c r="B13" s="64">
        <f>VLOOKUP($A13,'Return Data'!$B$7:$R$2843,3,0)</f>
        <v>44378</v>
      </c>
      <c r="C13" s="65">
        <f>VLOOKUP($A13,'Return Data'!$B$7:$R$2843,4,0)</f>
        <v>97.149000000000001</v>
      </c>
      <c r="D13" s="65">
        <f>VLOOKUP($A13,'Return Data'!$B$7:$R$2843,10,0)</f>
        <v>7.9301000000000004</v>
      </c>
      <c r="E13" s="66">
        <f t="shared" si="0"/>
        <v>12</v>
      </c>
      <c r="F13" s="65">
        <f>VLOOKUP($A13,'Return Data'!$B$7:$R$2843,11,0)</f>
        <v>19.607700000000001</v>
      </c>
      <c r="G13" s="66">
        <f t="shared" si="1"/>
        <v>6</v>
      </c>
      <c r="H13" s="65">
        <f>VLOOKUP($A13,'Return Data'!$B$7:$R$2843,12,0)</f>
        <v>46.739699999999999</v>
      </c>
      <c r="I13" s="66">
        <f t="shared" si="2"/>
        <v>4</v>
      </c>
      <c r="J13" s="65">
        <f>VLOOKUP($A13,'Return Data'!$B$7:$R$2843,13,0)</f>
        <v>52.400199999999998</v>
      </c>
      <c r="K13" s="66">
        <f t="shared" si="3"/>
        <v>11</v>
      </c>
      <c r="L13" s="65">
        <f>VLOOKUP($A13,'Return Data'!$B$7:$R$2843,17,0)</f>
        <v>10.0764</v>
      </c>
      <c r="M13" s="66">
        <f t="shared" si="4"/>
        <v>17</v>
      </c>
      <c r="N13" s="65">
        <f>VLOOKUP($A13,'Return Data'!$B$7:$R$2843,14,0)</f>
        <v>8.5983000000000001</v>
      </c>
      <c r="O13" s="66">
        <f t="shared" si="5"/>
        <v>15</v>
      </c>
      <c r="P13" s="65">
        <f>VLOOKUP($A13,'Return Data'!$B$7:$R$2843,15,0)</f>
        <v>9.4145000000000003</v>
      </c>
      <c r="Q13" s="66">
        <f>RANK(P13,P$8:P$29,0)</f>
        <v>15</v>
      </c>
      <c r="R13" s="65">
        <f>VLOOKUP($A13,'Return Data'!$B$7:$R$2843,16,0)</f>
        <v>14.4948</v>
      </c>
      <c r="S13" s="67">
        <f t="shared" si="6"/>
        <v>12</v>
      </c>
    </row>
    <row r="14" spans="1:20" x14ac:dyDescent="0.3">
      <c r="A14" s="63" t="s">
        <v>832</v>
      </c>
      <c r="B14" s="64">
        <f>VLOOKUP($A14,'Return Data'!$B$7:$R$2843,3,0)</f>
        <v>44378</v>
      </c>
      <c r="C14" s="65">
        <f>VLOOKUP($A14,'Return Data'!$B$7:$R$2843,4,0)</f>
        <v>43.61</v>
      </c>
      <c r="D14" s="65">
        <f>VLOOKUP($A14,'Return Data'!$B$7:$R$2843,10,0)</f>
        <v>8.6447000000000003</v>
      </c>
      <c r="E14" s="66">
        <f t="shared" si="0"/>
        <v>10</v>
      </c>
      <c r="F14" s="65">
        <f>VLOOKUP($A14,'Return Data'!$B$7:$R$2843,11,0)</f>
        <v>19.3813</v>
      </c>
      <c r="G14" s="66">
        <f t="shared" si="1"/>
        <v>7</v>
      </c>
      <c r="H14" s="65">
        <f>VLOOKUP($A14,'Return Data'!$B$7:$R$2843,12,0)</f>
        <v>43.784999999999997</v>
      </c>
      <c r="I14" s="66">
        <f t="shared" si="2"/>
        <v>9</v>
      </c>
      <c r="J14" s="65">
        <f>VLOOKUP($A14,'Return Data'!$B$7:$R$2843,13,0)</f>
        <v>53.502299999999998</v>
      </c>
      <c r="K14" s="66">
        <f t="shared" si="3"/>
        <v>10</v>
      </c>
      <c r="L14" s="65">
        <f>VLOOKUP($A14,'Return Data'!$B$7:$R$2843,17,0)</f>
        <v>19.6249</v>
      </c>
      <c r="M14" s="66">
        <f t="shared" si="4"/>
        <v>6</v>
      </c>
      <c r="N14" s="65">
        <f>VLOOKUP($A14,'Return Data'!$B$7:$R$2843,14,0)</f>
        <v>14.303000000000001</v>
      </c>
      <c r="O14" s="66">
        <f t="shared" si="5"/>
        <v>8</v>
      </c>
      <c r="P14" s="65">
        <f>VLOOKUP($A14,'Return Data'!$B$7:$R$2843,15,0)</f>
        <v>12.973100000000001</v>
      </c>
      <c r="Q14" s="66">
        <f>RANK(P14,P$8:P$29,0)</f>
        <v>11</v>
      </c>
      <c r="R14" s="65">
        <f>VLOOKUP($A14,'Return Data'!$B$7:$R$2843,16,0)</f>
        <v>12.9412</v>
      </c>
      <c r="S14" s="67">
        <f t="shared" si="6"/>
        <v>17</v>
      </c>
    </row>
    <row r="15" spans="1:20" x14ac:dyDescent="0.3">
      <c r="A15" s="63" t="s">
        <v>835</v>
      </c>
      <c r="B15" s="64">
        <f>VLOOKUP($A15,'Return Data'!$B$7:$R$2843,3,0)</f>
        <v>44378</v>
      </c>
      <c r="C15" s="65">
        <f>VLOOKUP($A15,'Return Data'!$B$7:$R$2843,4,0)</f>
        <v>13.36</v>
      </c>
      <c r="D15" s="65">
        <f>VLOOKUP($A15,'Return Data'!$B$7:$R$2843,10,0)</f>
        <v>6.5391000000000004</v>
      </c>
      <c r="E15" s="66">
        <f t="shared" si="0"/>
        <v>18</v>
      </c>
      <c r="F15" s="65">
        <f>VLOOKUP($A15,'Return Data'!$B$7:$R$2843,11,0)</f>
        <v>10.1401</v>
      </c>
      <c r="G15" s="66">
        <f t="shared" si="1"/>
        <v>21</v>
      </c>
      <c r="H15" s="65">
        <f>VLOOKUP($A15,'Return Data'!$B$7:$R$2843,12,0)</f>
        <v>33.733699999999999</v>
      </c>
      <c r="I15" s="66">
        <f t="shared" si="2"/>
        <v>19</v>
      </c>
      <c r="J15" s="65">
        <f>VLOOKUP($A15,'Return Data'!$B$7:$R$2843,13,0)</f>
        <v>45.217399999999998</v>
      </c>
      <c r="K15" s="66">
        <f t="shared" si="3"/>
        <v>17</v>
      </c>
      <c r="L15" s="65">
        <f>VLOOKUP($A15,'Return Data'!$B$7:$R$2843,17,0)</f>
        <v>15.7361</v>
      </c>
      <c r="M15" s="66">
        <f t="shared" si="4"/>
        <v>13</v>
      </c>
      <c r="N15" s="65">
        <f>VLOOKUP($A15,'Return Data'!$B$7:$R$2843,14,0)</f>
        <v>10.6258</v>
      </c>
      <c r="O15" s="66">
        <f>RANK(N15,N$8:N$29,0)</f>
        <v>14</v>
      </c>
      <c r="P15" s="65"/>
      <c r="Q15" s="66"/>
      <c r="R15" s="65">
        <f>VLOOKUP($A15,'Return Data'!$B$7:$R$2843,16,0)</f>
        <v>8.3264999999999993</v>
      </c>
      <c r="S15" s="67">
        <f t="shared" si="6"/>
        <v>20</v>
      </c>
    </row>
    <row r="16" spans="1:20" x14ac:dyDescent="0.3">
      <c r="A16" s="63" t="s">
        <v>837</v>
      </c>
      <c r="B16" s="64">
        <f>VLOOKUP($A16,'Return Data'!$B$7:$R$2843,3,0)</f>
        <v>44378</v>
      </c>
      <c r="C16" s="65">
        <f>VLOOKUP($A16,'Return Data'!$B$7:$R$2843,4,0)</f>
        <v>49.33</v>
      </c>
      <c r="D16" s="65">
        <f>VLOOKUP($A16,'Return Data'!$B$7:$R$2843,10,0)</f>
        <v>6.1544999999999996</v>
      </c>
      <c r="E16" s="66">
        <f t="shared" si="0"/>
        <v>19</v>
      </c>
      <c r="F16" s="65">
        <f>VLOOKUP($A16,'Return Data'!$B$7:$R$2843,11,0)</f>
        <v>11.053599999999999</v>
      </c>
      <c r="G16" s="66">
        <f t="shared" si="1"/>
        <v>17</v>
      </c>
      <c r="H16" s="65">
        <f>VLOOKUP($A16,'Return Data'!$B$7:$R$2843,12,0)</f>
        <v>25.521599999999999</v>
      </c>
      <c r="I16" s="66">
        <f t="shared" si="2"/>
        <v>22</v>
      </c>
      <c r="J16" s="65">
        <f>VLOOKUP($A16,'Return Data'!$B$7:$R$2843,13,0)</f>
        <v>45.1736</v>
      </c>
      <c r="K16" s="66">
        <f t="shared" si="3"/>
        <v>18</v>
      </c>
      <c r="L16" s="65">
        <f>VLOOKUP($A16,'Return Data'!$B$7:$R$2843,17,0)</f>
        <v>15.350099999999999</v>
      </c>
      <c r="M16" s="66">
        <f t="shared" si="4"/>
        <v>15</v>
      </c>
      <c r="N16" s="65">
        <f>VLOOKUP($A16,'Return Data'!$B$7:$R$2843,14,0)</f>
        <v>7.9469000000000003</v>
      </c>
      <c r="O16" s="66">
        <f>RANK(N16,N$8:N$29,0)</f>
        <v>16</v>
      </c>
      <c r="P16" s="65">
        <f>VLOOKUP($A16,'Return Data'!$B$7:$R$2843,15,0)</f>
        <v>13.5473</v>
      </c>
      <c r="Q16" s="66">
        <f>RANK(P16,P$8:P$29,0)</f>
        <v>10</v>
      </c>
      <c r="R16" s="65">
        <f>VLOOKUP($A16,'Return Data'!$B$7:$R$2843,16,0)</f>
        <v>10.991400000000001</v>
      </c>
      <c r="S16" s="67">
        <f t="shared" si="6"/>
        <v>19</v>
      </c>
    </row>
    <row r="17" spans="1:19" x14ac:dyDescent="0.3">
      <c r="A17" s="63" t="s">
        <v>839</v>
      </c>
      <c r="B17" s="64">
        <f>VLOOKUP($A17,'Return Data'!$B$7:$R$2843,3,0)</f>
        <v>44378</v>
      </c>
      <c r="C17" s="65">
        <f>VLOOKUP($A17,'Return Data'!$B$7:$R$2843,4,0)</f>
        <v>26.346900000000002</v>
      </c>
      <c r="D17" s="65">
        <f>VLOOKUP($A17,'Return Data'!$B$7:$R$2843,10,0)</f>
        <v>8.8369</v>
      </c>
      <c r="E17" s="66">
        <f t="shared" si="0"/>
        <v>8</v>
      </c>
      <c r="F17" s="65">
        <f>VLOOKUP($A17,'Return Data'!$B$7:$R$2843,11,0)</f>
        <v>16.5838</v>
      </c>
      <c r="G17" s="66">
        <f t="shared" si="1"/>
        <v>12</v>
      </c>
      <c r="H17" s="65">
        <f>VLOOKUP($A17,'Return Data'!$B$7:$R$2843,12,0)</f>
        <v>43.268300000000004</v>
      </c>
      <c r="I17" s="66">
        <f t="shared" si="2"/>
        <v>10</v>
      </c>
      <c r="J17" s="65">
        <f>VLOOKUP($A17,'Return Data'!$B$7:$R$2843,13,0)</f>
        <v>60.956099999999999</v>
      </c>
      <c r="K17" s="66">
        <f t="shared" si="3"/>
        <v>5</v>
      </c>
      <c r="L17" s="65">
        <f>VLOOKUP($A17,'Return Data'!$B$7:$R$2843,17,0)</f>
        <v>25.053799999999999</v>
      </c>
      <c r="M17" s="66">
        <f t="shared" si="4"/>
        <v>1</v>
      </c>
      <c r="N17" s="65">
        <f>VLOOKUP($A17,'Return Data'!$B$7:$R$2843,14,0)</f>
        <v>21.995000000000001</v>
      </c>
      <c r="O17" s="66">
        <f>RANK(N17,N$8:N$29,0)</f>
        <v>1</v>
      </c>
      <c r="P17" s="65">
        <f>VLOOKUP($A17,'Return Data'!$B$7:$R$2843,15,0)</f>
        <v>18.485299999999999</v>
      </c>
      <c r="Q17" s="66">
        <f>RANK(P17,P$8:P$29,0)</f>
        <v>1</v>
      </c>
      <c r="R17" s="65">
        <f>VLOOKUP($A17,'Return Data'!$B$7:$R$2843,16,0)</f>
        <v>15.622</v>
      </c>
      <c r="S17" s="67">
        <f t="shared" si="6"/>
        <v>10</v>
      </c>
    </row>
    <row r="18" spans="1:19" x14ac:dyDescent="0.3">
      <c r="A18" s="63" t="s">
        <v>840</v>
      </c>
      <c r="B18" s="64">
        <f>VLOOKUP($A18,'Return Data'!$B$7:$R$2843,3,0)</f>
        <v>44378</v>
      </c>
      <c r="C18" s="65">
        <f>VLOOKUP($A18,'Return Data'!$B$7:$R$2843,4,0)</f>
        <v>10.450900000000001</v>
      </c>
      <c r="D18" s="65">
        <f>VLOOKUP($A18,'Return Data'!$B$7:$R$2843,10,0)</f>
        <v>3.0619999999999998</v>
      </c>
      <c r="E18" s="66">
        <f t="shared" si="0"/>
        <v>22</v>
      </c>
      <c r="F18" s="65">
        <f>VLOOKUP($A18,'Return Data'!$B$7:$R$2843,11,0)</f>
        <v>4.7687999999999997</v>
      </c>
      <c r="G18" s="66">
        <f t="shared" si="1"/>
        <v>22</v>
      </c>
      <c r="H18" s="65">
        <f>VLOOKUP($A18,'Return Data'!$B$7:$R$2843,12,0)</f>
        <v>33.144399999999997</v>
      </c>
      <c r="I18" s="66">
        <f t="shared" si="2"/>
        <v>20</v>
      </c>
      <c r="J18" s="65">
        <f>VLOOKUP($A18,'Return Data'!$B$7:$R$2843,13,0)</f>
        <v>37.167099999999998</v>
      </c>
      <c r="K18" s="66">
        <f t="shared" si="3"/>
        <v>22</v>
      </c>
      <c r="L18" s="65">
        <f>VLOOKUP($A18,'Return Data'!$B$7:$R$2843,17,0)</f>
        <v>6.8231999999999999</v>
      </c>
      <c r="M18" s="66">
        <f t="shared" si="4"/>
        <v>18</v>
      </c>
      <c r="N18" s="65">
        <f>VLOOKUP($A18,'Return Data'!$B$7:$R$2843,14,0)</f>
        <v>7.2039999999999997</v>
      </c>
      <c r="O18" s="66">
        <f>RANK(N18,N$8:N$29,0)</f>
        <v>17</v>
      </c>
      <c r="P18" s="65">
        <f>VLOOKUP($A18,'Return Data'!$B$7:$R$2843,15,0)</f>
        <v>11.181699999999999</v>
      </c>
      <c r="Q18" s="66">
        <f>RANK(P18,P$8:P$29,0)</f>
        <v>14</v>
      </c>
      <c r="R18" s="65">
        <f>VLOOKUP($A18,'Return Data'!$B$7:$R$2843,16,0)</f>
        <v>0.33139999999999997</v>
      </c>
      <c r="S18" s="67">
        <f t="shared" si="6"/>
        <v>22</v>
      </c>
    </row>
    <row r="19" spans="1:19" x14ac:dyDescent="0.3">
      <c r="A19" s="63" t="s">
        <v>843</v>
      </c>
      <c r="B19" s="64">
        <f>VLOOKUP($A19,'Return Data'!$B$7:$R$2843,3,0)</f>
        <v>44378</v>
      </c>
      <c r="C19" s="65">
        <f>VLOOKUP($A19,'Return Data'!$B$7:$R$2843,4,0)</f>
        <v>14.648</v>
      </c>
      <c r="D19" s="65">
        <f>VLOOKUP($A19,'Return Data'!$B$7:$R$2843,10,0)</f>
        <v>6.9040999999999997</v>
      </c>
      <c r="E19" s="66">
        <f t="shared" si="0"/>
        <v>15</v>
      </c>
      <c r="F19" s="65">
        <f>VLOOKUP($A19,'Return Data'!$B$7:$R$2843,11,0)</f>
        <v>18.6553</v>
      </c>
      <c r="G19" s="66">
        <f t="shared" si="1"/>
        <v>9</v>
      </c>
      <c r="H19" s="65">
        <f>VLOOKUP($A19,'Return Data'!$B$7:$R$2843,12,0)</f>
        <v>40.293100000000003</v>
      </c>
      <c r="I19" s="66">
        <f t="shared" si="2"/>
        <v>12</v>
      </c>
      <c r="J19" s="65">
        <f>VLOOKUP($A19,'Return Data'!$B$7:$R$2843,13,0)</f>
        <v>53.768599999999999</v>
      </c>
      <c r="K19" s="66">
        <f t="shared" ref="K19" si="7">RANK(J19,J$8:J$29,0)</f>
        <v>9</v>
      </c>
      <c r="L19" s="65"/>
      <c r="M19" s="66"/>
      <c r="N19" s="65"/>
      <c r="O19" s="66"/>
      <c r="P19" s="65"/>
      <c r="Q19" s="66"/>
      <c r="R19" s="65">
        <f>VLOOKUP($A19,'Return Data'!$B$7:$R$2843,16,0)</f>
        <v>21.481400000000001</v>
      </c>
      <c r="S19" s="67">
        <f t="shared" si="6"/>
        <v>3</v>
      </c>
    </row>
    <row r="20" spans="1:19" x14ac:dyDescent="0.3">
      <c r="A20" s="63" t="s">
        <v>845</v>
      </c>
      <c r="B20" s="64">
        <f>VLOOKUP($A20,'Return Data'!$B$7:$R$2843,3,0)</f>
        <v>44378</v>
      </c>
      <c r="C20" s="65">
        <f>VLOOKUP($A20,'Return Data'!$B$7:$R$2843,4,0)</f>
        <v>15.202</v>
      </c>
      <c r="D20" s="65">
        <f>VLOOKUP($A20,'Return Data'!$B$7:$R$2843,10,0)</f>
        <v>7.9534000000000002</v>
      </c>
      <c r="E20" s="66">
        <f t="shared" si="0"/>
        <v>11</v>
      </c>
      <c r="F20" s="65">
        <f>VLOOKUP($A20,'Return Data'!$B$7:$R$2843,11,0)</f>
        <v>15.4816</v>
      </c>
      <c r="G20" s="66">
        <f t="shared" si="1"/>
        <v>13</v>
      </c>
      <c r="H20" s="65">
        <f>VLOOKUP($A20,'Return Data'!$B$7:$R$2843,12,0)</f>
        <v>30.4557</v>
      </c>
      <c r="I20" s="66">
        <f t="shared" si="2"/>
        <v>21</v>
      </c>
      <c r="J20" s="65">
        <f>VLOOKUP($A20,'Return Data'!$B$7:$R$2843,13,0)</f>
        <v>48.457000000000001</v>
      </c>
      <c r="K20" s="66">
        <f t="shared" ref="K20:K27" si="8">RANK(J20,J$8:J$29,0)</f>
        <v>16</v>
      </c>
      <c r="L20" s="65">
        <f>VLOOKUP($A20,'Return Data'!$B$7:$R$2843,17,0)</f>
        <v>17.703600000000002</v>
      </c>
      <c r="M20" s="66">
        <f t="shared" ref="M20" si="9">RANK(L20,L$8:L$29,0)</f>
        <v>9</v>
      </c>
      <c r="N20" s="65"/>
      <c r="O20" s="66"/>
      <c r="P20" s="65"/>
      <c r="Q20" s="66"/>
      <c r="R20" s="65">
        <f>VLOOKUP($A20,'Return Data'!$B$7:$R$2843,16,0)</f>
        <v>17.089500000000001</v>
      </c>
      <c r="S20" s="67">
        <f t="shared" si="6"/>
        <v>7</v>
      </c>
    </row>
    <row r="21" spans="1:19" x14ac:dyDescent="0.3">
      <c r="A21" s="63" t="s">
        <v>847</v>
      </c>
      <c r="B21" s="64">
        <f>VLOOKUP($A21,'Return Data'!$B$7:$R$2843,3,0)</f>
        <v>44378</v>
      </c>
      <c r="C21" s="65">
        <f>VLOOKUP($A21,'Return Data'!$B$7:$R$2843,4,0)</f>
        <v>17.314</v>
      </c>
      <c r="D21" s="65">
        <f>VLOOKUP($A21,'Return Data'!$B$7:$R$2843,10,0)</f>
        <v>9.0165000000000006</v>
      </c>
      <c r="E21" s="66">
        <f t="shared" si="0"/>
        <v>6</v>
      </c>
      <c r="F21" s="65">
        <f>VLOOKUP($A21,'Return Data'!$B$7:$R$2843,11,0)</f>
        <v>20.061</v>
      </c>
      <c r="G21" s="66">
        <f t="shared" si="1"/>
        <v>5</v>
      </c>
      <c r="H21" s="65">
        <f>VLOOKUP($A21,'Return Data'!$B$7:$R$2843,12,0)</f>
        <v>44.6691</v>
      </c>
      <c r="I21" s="66">
        <f t="shared" si="2"/>
        <v>7</v>
      </c>
      <c r="J21" s="65">
        <f>VLOOKUP($A21,'Return Data'!$B$7:$R$2843,13,0)</f>
        <v>63.880699999999997</v>
      </c>
      <c r="K21" s="66">
        <f t="shared" si="8"/>
        <v>3</v>
      </c>
      <c r="L21" s="65"/>
      <c r="M21" s="66"/>
      <c r="N21" s="65"/>
      <c r="O21" s="66"/>
      <c r="P21" s="65"/>
      <c r="Q21" s="66"/>
      <c r="R21" s="65">
        <f>VLOOKUP($A21,'Return Data'!$B$7:$R$2843,16,0)</f>
        <v>29.330500000000001</v>
      </c>
      <c r="S21" s="67">
        <f t="shared" si="6"/>
        <v>1</v>
      </c>
    </row>
    <row r="22" spans="1:19" x14ac:dyDescent="0.3">
      <c r="A22" s="63" t="s">
        <v>849</v>
      </c>
      <c r="B22" s="64">
        <f>VLOOKUP($A22,'Return Data'!$B$7:$R$2843,3,0)</f>
        <v>44378</v>
      </c>
      <c r="C22" s="65">
        <f>VLOOKUP($A22,'Return Data'!$B$7:$R$2843,4,0)</f>
        <v>31.505299999999998</v>
      </c>
      <c r="D22" s="65">
        <f>VLOOKUP($A22,'Return Data'!$B$7:$R$2843,10,0)</f>
        <v>5.6466000000000003</v>
      </c>
      <c r="E22" s="66">
        <f t="shared" si="0"/>
        <v>21</v>
      </c>
      <c r="F22" s="65">
        <f>VLOOKUP($A22,'Return Data'!$B$7:$R$2843,11,0)</f>
        <v>10.185700000000001</v>
      </c>
      <c r="G22" s="66">
        <f t="shared" si="1"/>
        <v>20</v>
      </c>
      <c r="H22" s="65">
        <f>VLOOKUP($A22,'Return Data'!$B$7:$R$2843,12,0)</f>
        <v>35.737900000000003</v>
      </c>
      <c r="I22" s="66">
        <f t="shared" si="2"/>
        <v>16</v>
      </c>
      <c r="J22" s="65">
        <f>VLOOKUP($A22,'Return Data'!$B$7:$R$2843,13,0)</f>
        <v>44.776699999999998</v>
      </c>
      <c r="K22" s="66">
        <f t="shared" si="8"/>
        <v>20</v>
      </c>
      <c r="L22" s="65">
        <f>VLOOKUP($A22,'Return Data'!$B$7:$R$2843,17,0)</f>
        <v>18.3842</v>
      </c>
      <c r="M22" s="66">
        <f t="shared" ref="M22:M27" si="10">RANK(L22,L$8:L$29,0)</f>
        <v>8</v>
      </c>
      <c r="N22" s="65">
        <f>VLOOKUP($A22,'Return Data'!$B$7:$R$2843,14,0)</f>
        <v>13.7964</v>
      </c>
      <c r="O22" s="66">
        <f t="shared" ref="O22:O27" si="11">RANK(N22,N$8:N$29,0)</f>
        <v>9</v>
      </c>
      <c r="P22" s="65">
        <f>VLOOKUP($A22,'Return Data'!$B$7:$R$2843,15,0)</f>
        <v>14.6388</v>
      </c>
      <c r="Q22" s="66">
        <f t="shared" ref="Q22:Q27" si="12">RANK(P22,P$8:P$29,0)</f>
        <v>6</v>
      </c>
      <c r="R22" s="65">
        <f>VLOOKUP($A22,'Return Data'!$B$7:$R$2843,16,0)</f>
        <v>15.140599999999999</v>
      </c>
      <c r="S22" s="67">
        <f t="shared" si="6"/>
        <v>11</v>
      </c>
    </row>
    <row r="23" spans="1:19" x14ac:dyDescent="0.3">
      <c r="A23" s="63" t="s">
        <v>850</v>
      </c>
      <c r="B23" s="64">
        <f>VLOOKUP($A23,'Return Data'!$B$7:$R$2843,3,0)</f>
        <v>44378</v>
      </c>
      <c r="C23" s="65">
        <f>VLOOKUP($A23,'Return Data'!$B$7:$R$2843,4,0)</f>
        <v>68.802999999999997</v>
      </c>
      <c r="D23" s="65">
        <f>VLOOKUP($A23,'Return Data'!$B$7:$R$2843,10,0)</f>
        <v>6.6467999999999998</v>
      </c>
      <c r="E23" s="66">
        <f t="shared" si="0"/>
        <v>17</v>
      </c>
      <c r="F23" s="65">
        <f>VLOOKUP($A23,'Return Data'!$B$7:$R$2843,11,0)</f>
        <v>23.464600000000001</v>
      </c>
      <c r="G23" s="66">
        <f t="shared" si="1"/>
        <v>3</v>
      </c>
      <c r="H23" s="65">
        <f>VLOOKUP($A23,'Return Data'!$B$7:$R$2843,12,0)</f>
        <v>54.913600000000002</v>
      </c>
      <c r="I23" s="66">
        <f t="shared" si="2"/>
        <v>2</v>
      </c>
      <c r="J23" s="65">
        <f>VLOOKUP($A23,'Return Data'!$B$7:$R$2843,13,0)</f>
        <v>69.055800000000005</v>
      </c>
      <c r="K23" s="66">
        <f t="shared" si="8"/>
        <v>1</v>
      </c>
      <c r="L23" s="65">
        <f>VLOOKUP($A23,'Return Data'!$B$7:$R$2843,17,0)</f>
        <v>19.526399999999999</v>
      </c>
      <c r="M23" s="66">
        <f t="shared" si="10"/>
        <v>7</v>
      </c>
      <c r="N23" s="65">
        <f>VLOOKUP($A23,'Return Data'!$B$7:$R$2843,14,0)</f>
        <v>15.0078</v>
      </c>
      <c r="O23" s="66">
        <f t="shared" si="11"/>
        <v>6</v>
      </c>
      <c r="P23" s="65">
        <f>VLOOKUP($A23,'Return Data'!$B$7:$R$2843,15,0)</f>
        <v>13.981400000000001</v>
      </c>
      <c r="Q23" s="66">
        <f t="shared" si="12"/>
        <v>9</v>
      </c>
      <c r="R23" s="65">
        <f>VLOOKUP($A23,'Return Data'!$B$7:$R$2843,16,0)</f>
        <v>14.2019</v>
      </c>
      <c r="S23" s="67">
        <f t="shared" si="6"/>
        <v>14</v>
      </c>
    </row>
    <row r="24" spans="1:19" x14ac:dyDescent="0.3">
      <c r="A24" s="63" t="s">
        <v>852</v>
      </c>
      <c r="B24" s="64">
        <f>VLOOKUP($A24,'Return Data'!$B$7:$R$2843,3,0)</f>
        <v>44378</v>
      </c>
      <c r="C24" s="65">
        <f>VLOOKUP($A24,'Return Data'!$B$7:$R$2843,4,0)</f>
        <v>99.39</v>
      </c>
      <c r="D24" s="65">
        <f>VLOOKUP($A24,'Return Data'!$B$7:$R$2843,10,0)</f>
        <v>10.237399999999999</v>
      </c>
      <c r="E24" s="66">
        <f t="shared" si="0"/>
        <v>2</v>
      </c>
      <c r="F24" s="65">
        <f>VLOOKUP($A24,'Return Data'!$B$7:$R$2843,11,0)</f>
        <v>20.065200000000001</v>
      </c>
      <c r="G24" s="66">
        <f t="shared" si="1"/>
        <v>4</v>
      </c>
      <c r="H24" s="65">
        <f>VLOOKUP($A24,'Return Data'!$B$7:$R$2843,12,0)</f>
        <v>46.312399999999997</v>
      </c>
      <c r="I24" s="66">
        <f t="shared" si="2"/>
        <v>5</v>
      </c>
      <c r="J24" s="65">
        <f>VLOOKUP($A24,'Return Data'!$B$7:$R$2843,13,0)</f>
        <v>57.113500000000002</v>
      </c>
      <c r="K24" s="66">
        <f t="shared" si="8"/>
        <v>7</v>
      </c>
      <c r="L24" s="65">
        <f>VLOOKUP($A24,'Return Data'!$B$7:$R$2843,17,0)</f>
        <v>23.354900000000001</v>
      </c>
      <c r="M24" s="66">
        <f t="shared" si="10"/>
        <v>3</v>
      </c>
      <c r="N24" s="65">
        <f>VLOOKUP($A24,'Return Data'!$B$7:$R$2843,14,0)</f>
        <v>18.012699999999999</v>
      </c>
      <c r="O24" s="66">
        <f t="shared" si="11"/>
        <v>2</v>
      </c>
      <c r="P24" s="65">
        <f>VLOOKUP($A24,'Return Data'!$B$7:$R$2843,15,0)</f>
        <v>15.9861</v>
      </c>
      <c r="Q24" s="66">
        <f t="shared" si="12"/>
        <v>4</v>
      </c>
      <c r="R24" s="65">
        <f>VLOOKUP($A24,'Return Data'!$B$7:$R$2843,16,0)</f>
        <v>15.8089</v>
      </c>
      <c r="S24" s="67">
        <f t="shared" si="6"/>
        <v>9</v>
      </c>
    </row>
    <row r="25" spans="1:19" x14ac:dyDescent="0.3">
      <c r="A25" s="63" t="s">
        <v>854</v>
      </c>
      <c r="B25" s="64">
        <f>VLOOKUP($A25,'Return Data'!$B$7:$R$2843,3,0)</f>
        <v>44378</v>
      </c>
      <c r="C25" s="65">
        <f>VLOOKUP($A25,'Return Data'!$B$7:$R$2843,4,0)</f>
        <v>49.498699999999999</v>
      </c>
      <c r="D25" s="65">
        <f>VLOOKUP($A25,'Return Data'!$B$7:$R$2843,10,0)</f>
        <v>9.0479000000000003</v>
      </c>
      <c r="E25" s="66">
        <f t="shared" si="0"/>
        <v>5</v>
      </c>
      <c r="F25" s="65">
        <f>VLOOKUP($A25,'Return Data'!$B$7:$R$2843,11,0)</f>
        <v>24.263400000000001</v>
      </c>
      <c r="G25" s="66">
        <f t="shared" si="1"/>
        <v>2</v>
      </c>
      <c r="H25" s="65">
        <f>VLOOKUP($A25,'Return Data'!$B$7:$R$2843,12,0)</f>
        <v>51.949300000000001</v>
      </c>
      <c r="I25" s="66">
        <f t="shared" si="2"/>
        <v>3</v>
      </c>
      <c r="J25" s="65">
        <f>VLOOKUP($A25,'Return Data'!$B$7:$R$2843,13,0)</f>
        <v>67.110699999999994</v>
      </c>
      <c r="K25" s="66">
        <f t="shared" si="8"/>
        <v>2</v>
      </c>
      <c r="L25" s="65">
        <f>VLOOKUP($A25,'Return Data'!$B$7:$R$2843,17,0)</f>
        <v>23.9133</v>
      </c>
      <c r="M25" s="66">
        <f t="shared" si="10"/>
        <v>2</v>
      </c>
      <c r="N25" s="65">
        <f>VLOOKUP($A25,'Return Data'!$B$7:$R$2843,14,0)</f>
        <v>16.365400000000001</v>
      </c>
      <c r="O25" s="66">
        <f t="shared" si="11"/>
        <v>4</v>
      </c>
      <c r="P25" s="65">
        <f>VLOOKUP($A25,'Return Data'!$B$7:$R$2843,15,0)</f>
        <v>15.084</v>
      </c>
      <c r="Q25" s="66">
        <f t="shared" si="12"/>
        <v>5</v>
      </c>
      <c r="R25" s="65">
        <f>VLOOKUP($A25,'Return Data'!$B$7:$R$2843,16,0)</f>
        <v>13.174200000000001</v>
      </c>
      <c r="S25" s="67">
        <f t="shared" si="6"/>
        <v>16</v>
      </c>
    </row>
    <row r="26" spans="1:19" x14ac:dyDescent="0.3">
      <c r="A26" s="63" t="s">
        <v>857</v>
      </c>
      <c r="B26" s="64">
        <f>VLOOKUP($A26,'Return Data'!$B$7:$R$2843,3,0)</f>
        <v>44378</v>
      </c>
      <c r="C26" s="65">
        <f>VLOOKUP($A26,'Return Data'!$B$7:$R$2843,4,0)</f>
        <v>209.73990000000001</v>
      </c>
      <c r="D26" s="65">
        <f>VLOOKUP($A26,'Return Data'!$B$7:$R$2843,10,0)</f>
        <v>11.3756</v>
      </c>
      <c r="E26" s="66">
        <f t="shared" si="0"/>
        <v>1</v>
      </c>
      <c r="F26" s="65">
        <f>VLOOKUP($A26,'Return Data'!$B$7:$R$2843,11,0)</f>
        <v>18.847799999999999</v>
      </c>
      <c r="G26" s="66">
        <f t="shared" si="1"/>
        <v>8</v>
      </c>
      <c r="H26" s="65">
        <f>VLOOKUP($A26,'Return Data'!$B$7:$R$2843,12,0)</f>
        <v>44.927100000000003</v>
      </c>
      <c r="I26" s="66">
        <f t="shared" si="2"/>
        <v>6</v>
      </c>
      <c r="J26" s="65">
        <f>VLOOKUP($A26,'Return Data'!$B$7:$R$2843,13,0)</f>
        <v>52.198300000000003</v>
      </c>
      <c r="K26" s="66">
        <f t="shared" si="8"/>
        <v>12</v>
      </c>
      <c r="L26" s="65">
        <f>VLOOKUP($A26,'Return Data'!$B$7:$R$2843,17,0)</f>
        <v>20.002500000000001</v>
      </c>
      <c r="M26" s="66">
        <f t="shared" si="10"/>
        <v>4</v>
      </c>
      <c r="N26" s="65">
        <f>VLOOKUP($A26,'Return Data'!$B$7:$R$2843,14,0)</f>
        <v>16.9846</v>
      </c>
      <c r="O26" s="66">
        <f t="shared" si="11"/>
        <v>3</v>
      </c>
      <c r="P26" s="65">
        <f>VLOOKUP($A26,'Return Data'!$B$7:$R$2843,15,0)</f>
        <v>16.489899999999999</v>
      </c>
      <c r="Q26" s="66">
        <f t="shared" si="12"/>
        <v>3</v>
      </c>
      <c r="R26" s="65">
        <f>VLOOKUP($A26,'Return Data'!$B$7:$R$2843,16,0)</f>
        <v>19.9481</v>
      </c>
      <c r="S26" s="67">
        <f t="shared" si="6"/>
        <v>5</v>
      </c>
    </row>
    <row r="27" spans="1:19" x14ac:dyDescent="0.3">
      <c r="A27" s="63" t="s">
        <v>858</v>
      </c>
      <c r="B27" s="64">
        <f>VLOOKUP($A27,'Return Data'!$B$7:$R$2843,3,0)</f>
        <v>44378</v>
      </c>
      <c r="C27" s="65">
        <f>VLOOKUP($A27,'Return Data'!$B$7:$R$2843,4,0)</f>
        <v>244.27070000000001</v>
      </c>
      <c r="D27" s="65">
        <f>VLOOKUP($A27,'Return Data'!$B$7:$R$2843,10,0)</f>
        <v>5.7592999999999996</v>
      </c>
      <c r="E27" s="66">
        <f t="shared" si="0"/>
        <v>20</v>
      </c>
      <c r="F27" s="65">
        <f>VLOOKUP($A27,'Return Data'!$B$7:$R$2843,11,0)</f>
        <v>12.736800000000001</v>
      </c>
      <c r="G27" s="66">
        <f t="shared" si="1"/>
        <v>16</v>
      </c>
      <c r="H27" s="65">
        <f>VLOOKUP($A27,'Return Data'!$B$7:$R$2843,12,0)</f>
        <v>35.660400000000003</v>
      </c>
      <c r="I27" s="66">
        <f t="shared" si="2"/>
        <v>17</v>
      </c>
      <c r="J27" s="65">
        <f>VLOOKUP($A27,'Return Data'!$B$7:$R$2843,13,0)</f>
        <v>45.166200000000003</v>
      </c>
      <c r="K27" s="66">
        <f t="shared" si="8"/>
        <v>19</v>
      </c>
      <c r="L27" s="65">
        <f>VLOOKUP($A27,'Return Data'!$B$7:$R$2843,17,0)</f>
        <v>14.5047</v>
      </c>
      <c r="M27" s="66">
        <f t="shared" si="10"/>
        <v>16</v>
      </c>
      <c r="N27" s="65">
        <f>VLOOKUP($A27,'Return Data'!$B$7:$R$2843,14,0)</f>
        <v>13.044700000000001</v>
      </c>
      <c r="O27" s="66">
        <f t="shared" si="11"/>
        <v>12</v>
      </c>
      <c r="P27" s="65">
        <f>VLOOKUP($A27,'Return Data'!$B$7:$R$2843,15,0)</f>
        <v>14.4077</v>
      </c>
      <c r="Q27" s="66">
        <f t="shared" si="12"/>
        <v>7</v>
      </c>
      <c r="R27" s="65">
        <f>VLOOKUP($A27,'Return Data'!$B$7:$R$2843,16,0)</f>
        <v>18.3858</v>
      </c>
      <c r="S27" s="67">
        <f t="shared" si="6"/>
        <v>6</v>
      </c>
    </row>
    <row r="28" spans="1:19" x14ac:dyDescent="0.3">
      <c r="A28" s="63" t="s">
        <v>861</v>
      </c>
      <c r="B28" s="64">
        <f>VLOOKUP($A28,'Return Data'!$B$7:$R$2843,3,0)</f>
        <v>44378</v>
      </c>
      <c r="C28" s="65">
        <f>VLOOKUP($A28,'Return Data'!$B$7:$R$2843,4,0)</f>
        <v>13.373200000000001</v>
      </c>
      <c r="D28" s="65">
        <f>VLOOKUP($A28,'Return Data'!$B$7:$R$2843,10,0)</f>
        <v>7.5266999999999999</v>
      </c>
      <c r="E28" s="66">
        <f t="shared" si="0"/>
        <v>14</v>
      </c>
      <c r="F28" s="65">
        <f>VLOOKUP($A28,'Return Data'!$B$7:$R$2843,11,0)</f>
        <v>18.080400000000001</v>
      </c>
      <c r="G28" s="66">
        <f t="shared" si="1"/>
        <v>10</v>
      </c>
      <c r="H28" s="65">
        <f>VLOOKUP($A28,'Return Data'!$B$7:$R$2843,12,0)</f>
        <v>43.9619</v>
      </c>
      <c r="I28" s="66">
        <f>RANK(H28,H$8:H$29,0)</f>
        <v>8</v>
      </c>
      <c r="J28" s="65">
        <f>VLOOKUP($A28,'Return Data'!$B$7:$R$2843,13,0)</f>
        <v>58.043900000000001</v>
      </c>
      <c r="K28" s="66">
        <f t="shared" ref="K28" si="13">RANK(J28,J$8:J$29,0)</f>
        <v>6</v>
      </c>
      <c r="L28" s="65"/>
      <c r="M28" s="66"/>
      <c r="N28" s="65"/>
      <c r="O28" s="66"/>
      <c r="P28" s="65"/>
      <c r="Q28" s="66"/>
      <c r="R28" s="65">
        <f>VLOOKUP($A28,'Return Data'!$B$7:$R$2843,16,0)</f>
        <v>20.3017</v>
      </c>
      <c r="S28" s="67">
        <f t="shared" si="6"/>
        <v>4</v>
      </c>
    </row>
    <row r="29" spans="1:19" x14ac:dyDescent="0.3">
      <c r="A29" s="63" t="s">
        <v>863</v>
      </c>
      <c r="B29" s="64">
        <f>VLOOKUP($A29,'Return Data'!$B$7:$R$2843,3,0)</f>
        <v>44378</v>
      </c>
      <c r="C29" s="65">
        <f>VLOOKUP($A29,'Return Data'!$B$7:$R$2843,4,0)</f>
        <v>16.02</v>
      </c>
      <c r="D29" s="65">
        <f>VLOOKUP($A29,'Return Data'!$B$7:$R$2843,10,0)</f>
        <v>8.8315000000000001</v>
      </c>
      <c r="E29" s="66">
        <f t="shared" si="0"/>
        <v>9</v>
      </c>
      <c r="F29" s="65">
        <f>VLOOKUP($A29,'Return Data'!$B$7:$R$2843,11,0)</f>
        <v>17.967600000000001</v>
      </c>
      <c r="G29" s="66">
        <f t="shared" si="1"/>
        <v>11</v>
      </c>
      <c r="H29" s="65">
        <f>VLOOKUP($A29,'Return Data'!$B$7:$R$2843,12,0)</f>
        <v>40.773299999999999</v>
      </c>
      <c r="I29" s="66">
        <f>RANK(H29,H$8:H$29,0)</f>
        <v>11</v>
      </c>
      <c r="J29" s="65">
        <f>VLOOKUP($A29,'Return Data'!$B$7:$R$2843,13,0)</f>
        <v>56.905000000000001</v>
      </c>
      <c r="K29" s="66">
        <f t="shared" ref="K29" si="14">RANK(J29,J$8:J$29,0)</f>
        <v>8</v>
      </c>
      <c r="L29" s="65"/>
      <c r="M29" s="66"/>
      <c r="N29" s="65"/>
      <c r="O29" s="66"/>
      <c r="P29" s="65"/>
      <c r="Q29" s="66"/>
      <c r="R29" s="65">
        <f>VLOOKUP($A29,'Return Data'!$B$7:$R$2843,16,0)</f>
        <v>28.035399999999999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7.8710454545454551</v>
      </c>
      <c r="E31" s="74"/>
      <c r="F31" s="75">
        <f>AVERAGE(F8:F29)</f>
        <v>16.143440909090909</v>
      </c>
      <c r="G31" s="74"/>
      <c r="H31" s="75">
        <f>AVERAGE(H8:H29)</f>
        <v>41.37888181818181</v>
      </c>
      <c r="I31" s="74"/>
      <c r="J31" s="75">
        <f>AVERAGE(J8:J29)</f>
        <v>53.179809090909089</v>
      </c>
      <c r="K31" s="74"/>
      <c r="L31" s="75">
        <f>AVERAGE(L8:L29)</f>
        <v>17.497688888888888</v>
      </c>
      <c r="M31" s="74"/>
      <c r="N31" s="75">
        <f>AVERAGE(N8:N29)</f>
        <v>13.713123529411764</v>
      </c>
      <c r="O31" s="74"/>
      <c r="P31" s="75">
        <f>AVERAGE(P8:P29)</f>
        <v>14.221593333333335</v>
      </c>
      <c r="Q31" s="74"/>
      <c r="R31" s="75">
        <f>AVERAGE(R8:R29)</f>
        <v>15.422622727272726</v>
      </c>
      <c r="S31" s="76"/>
    </row>
    <row r="32" spans="1:19" x14ac:dyDescent="0.3">
      <c r="A32" s="73" t="s">
        <v>28</v>
      </c>
      <c r="B32" s="74"/>
      <c r="C32" s="74"/>
      <c r="D32" s="75">
        <f>MIN(D8:D29)</f>
        <v>3.0619999999999998</v>
      </c>
      <c r="E32" s="74"/>
      <c r="F32" s="75">
        <f>MIN(F8:F29)</f>
        <v>4.7687999999999997</v>
      </c>
      <c r="G32" s="74"/>
      <c r="H32" s="75">
        <f>MIN(H8:H29)</f>
        <v>25.521599999999999</v>
      </c>
      <c r="I32" s="74"/>
      <c r="J32" s="75">
        <f>MIN(J8:J29)</f>
        <v>37.167099999999998</v>
      </c>
      <c r="K32" s="74"/>
      <c r="L32" s="75">
        <f>MIN(L8:L29)</f>
        <v>6.8231999999999999</v>
      </c>
      <c r="M32" s="74"/>
      <c r="N32" s="75">
        <f>MIN(N8:N29)</f>
        <v>7.2039999999999997</v>
      </c>
      <c r="O32" s="74"/>
      <c r="P32" s="75">
        <f>MIN(P8:P29)</f>
        <v>9.4145000000000003</v>
      </c>
      <c r="Q32" s="74"/>
      <c r="R32" s="75">
        <f>MIN(R8:R29)</f>
        <v>0.33139999999999997</v>
      </c>
      <c r="S32" s="76"/>
    </row>
    <row r="33" spans="1:19" ht="15" thickBot="1" x14ac:dyDescent="0.35">
      <c r="A33" s="77" t="s">
        <v>29</v>
      </c>
      <c r="B33" s="78"/>
      <c r="C33" s="78"/>
      <c r="D33" s="79">
        <f>MAX(D8:D29)</f>
        <v>11.3756</v>
      </c>
      <c r="E33" s="78"/>
      <c r="F33" s="79">
        <f>MAX(F8:F29)</f>
        <v>24.608699999999999</v>
      </c>
      <c r="G33" s="78"/>
      <c r="H33" s="79">
        <f>MAX(H8:H29)</f>
        <v>63.259700000000002</v>
      </c>
      <c r="I33" s="78"/>
      <c r="J33" s="79">
        <f>MAX(J8:J29)</f>
        <v>69.055800000000005</v>
      </c>
      <c r="K33" s="78"/>
      <c r="L33" s="79">
        <f>MAX(L8:L29)</f>
        <v>25.053799999999999</v>
      </c>
      <c r="M33" s="78"/>
      <c r="N33" s="79">
        <f>MAX(N8:N29)</f>
        <v>21.995000000000001</v>
      </c>
      <c r="O33" s="78"/>
      <c r="P33" s="79">
        <f>MAX(P8:P29)</f>
        <v>18.485299999999999</v>
      </c>
      <c r="Q33" s="78"/>
      <c r="R33" s="79">
        <f>MAX(R8:R29)</f>
        <v>29.330500000000001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44378</v>
      </c>
      <c r="C8" s="65">
        <f>VLOOKUP($A8,'Return Data'!$B$7:$R$2843,4,0)</f>
        <v>54.966500000000003</v>
      </c>
      <c r="D8" s="65">
        <f>VLOOKUP($A8,'Return Data'!$B$7:$R$2843,10,0)</f>
        <v>17.033200000000001</v>
      </c>
      <c r="E8" s="66">
        <f t="shared" ref="E8:E30" si="0">RANK(D8,D$8:D$30,0)</f>
        <v>20</v>
      </c>
      <c r="F8" s="65">
        <f>VLOOKUP($A8,'Return Data'!$B$7:$R$2843,11,0)</f>
        <v>36.396700000000003</v>
      </c>
      <c r="G8" s="66">
        <f t="shared" ref="G8:G18" si="1">RANK(F8,F$8:F$30,0)</f>
        <v>14</v>
      </c>
      <c r="H8" s="65">
        <f>VLOOKUP($A8,'Return Data'!$B$7:$R$2843,12,0)</f>
        <v>67.338999999999999</v>
      </c>
      <c r="I8" s="66">
        <f t="shared" ref="I8" si="2">RANK(H8,H$8:H$30,0)</f>
        <v>12</v>
      </c>
      <c r="J8" s="65">
        <f>VLOOKUP($A8,'Return Data'!$B$7:$R$2843,13,0)</f>
        <v>107.22450000000001</v>
      </c>
      <c r="K8" s="66">
        <f t="shared" ref="K8" si="3">RANK(J8,J$8:J$30,0)</f>
        <v>9</v>
      </c>
      <c r="L8" s="65">
        <f>VLOOKUP($A8,'Return Data'!$B$7:$R$2843,17,0)</f>
        <v>24.4849</v>
      </c>
      <c r="M8" s="66">
        <f>RANK(L8,L$8:L$30,0)</f>
        <v>19</v>
      </c>
      <c r="N8" s="65">
        <f>VLOOKUP($A8,'Return Data'!$B$7:$R$2843,14,0)</f>
        <v>10.9648</v>
      </c>
      <c r="O8" s="66">
        <f>RANK(N8,N$8:N$30,0)</f>
        <v>15</v>
      </c>
      <c r="P8" s="65">
        <f>VLOOKUP($A8,'Return Data'!$B$7:$R$2843,15,0)</f>
        <v>13.6892</v>
      </c>
      <c r="Q8" s="66">
        <f>RANK(P8,P$8:P$30,0)</f>
        <v>11</v>
      </c>
      <c r="R8" s="65">
        <f>VLOOKUP($A8,'Return Data'!$B$7:$R$2843,16,0)</f>
        <v>18.1967</v>
      </c>
      <c r="S8" s="67">
        <f t="shared" ref="S8:S30" si="4">RANK(R8,R$8:R$30,0)</f>
        <v>17</v>
      </c>
    </row>
    <row r="9" spans="1:20" x14ac:dyDescent="0.3">
      <c r="A9" s="63" t="s">
        <v>1448</v>
      </c>
      <c r="B9" s="64">
        <f>VLOOKUP($A9,'Return Data'!$B$7:$R$2843,3,0)</f>
        <v>44378</v>
      </c>
      <c r="C9" s="65">
        <f>VLOOKUP($A9,'Return Data'!$B$7:$R$2843,4,0)</f>
        <v>57.25</v>
      </c>
      <c r="D9" s="65">
        <f>VLOOKUP($A9,'Return Data'!$B$7:$R$2843,10,0)</f>
        <v>18.2363</v>
      </c>
      <c r="E9" s="66">
        <f t="shared" si="0"/>
        <v>16</v>
      </c>
      <c r="F9" s="65">
        <f>VLOOKUP($A9,'Return Data'!$B$7:$R$2843,11,0)</f>
        <v>32.799799999999998</v>
      </c>
      <c r="G9" s="66">
        <f t="shared" si="1"/>
        <v>21</v>
      </c>
      <c r="H9" s="65">
        <f>VLOOKUP($A9,'Return Data'!$B$7:$R$2843,12,0)</f>
        <v>58.1492</v>
      </c>
      <c r="I9" s="66">
        <f t="shared" ref="I9:I30" si="5">RANK(H9,H$8:H$30,0)</f>
        <v>21</v>
      </c>
      <c r="J9" s="65">
        <f>VLOOKUP($A9,'Return Data'!$B$7:$R$2843,13,0)</f>
        <v>89.820999999999998</v>
      </c>
      <c r="K9" s="66">
        <f t="shared" ref="K9:K30" si="6">RANK(J9,J$8:J$30,0)</f>
        <v>22</v>
      </c>
      <c r="L9" s="65">
        <f>VLOOKUP($A9,'Return Data'!$B$7:$R$2843,17,0)</f>
        <v>35.490299999999998</v>
      </c>
      <c r="M9" s="66">
        <f t="shared" ref="M9:M30" si="7">RANK(L9,L$8:L$30,0)</f>
        <v>10</v>
      </c>
      <c r="N9" s="65">
        <f>VLOOKUP($A9,'Return Data'!$B$7:$R$2843,14,0)</f>
        <v>27.4482</v>
      </c>
      <c r="O9" s="66">
        <f t="shared" ref="O9:O30" si="8">RANK(N9,N$8:N$30,0)</f>
        <v>2</v>
      </c>
      <c r="P9" s="65">
        <f>VLOOKUP($A9,'Return Data'!$B$7:$R$2843,15,0)</f>
        <v>21.354800000000001</v>
      </c>
      <c r="Q9" s="66">
        <f t="shared" ref="Q9:Q30" si="9">RANK(P9,P$8:P$30,0)</f>
        <v>3</v>
      </c>
      <c r="R9" s="65">
        <f>VLOOKUP($A9,'Return Data'!$B$7:$R$2843,16,0)</f>
        <v>25.838999999999999</v>
      </c>
      <c r="S9" s="67">
        <f t="shared" si="4"/>
        <v>11</v>
      </c>
    </row>
    <row r="10" spans="1:20" x14ac:dyDescent="0.3">
      <c r="A10" s="63" t="s">
        <v>1450</v>
      </c>
      <c r="B10" s="64">
        <f>VLOOKUP($A10,'Return Data'!$B$7:$R$2843,3,0)</f>
        <v>44378</v>
      </c>
      <c r="C10" s="65">
        <f>VLOOKUP($A10,'Return Data'!$B$7:$R$2843,4,0)</f>
        <v>23.76</v>
      </c>
      <c r="D10" s="65">
        <f>VLOOKUP($A10,'Return Data'!$B$7:$R$2843,10,0)</f>
        <v>22.790700000000001</v>
      </c>
      <c r="E10" s="66">
        <f t="shared" si="0"/>
        <v>6</v>
      </c>
      <c r="F10" s="65">
        <f>VLOOKUP($A10,'Return Data'!$B$7:$R$2843,11,0)</f>
        <v>41.597099999999998</v>
      </c>
      <c r="G10" s="66">
        <f t="shared" si="1"/>
        <v>7</v>
      </c>
      <c r="H10" s="65">
        <f>VLOOKUP($A10,'Return Data'!$B$7:$R$2843,12,0)</f>
        <v>67.915199999999999</v>
      </c>
      <c r="I10" s="66">
        <f t="shared" si="5"/>
        <v>9</v>
      </c>
      <c r="J10" s="65">
        <f>VLOOKUP($A10,'Return Data'!$B$7:$R$2843,13,0)</f>
        <v>118.58329999999999</v>
      </c>
      <c r="K10" s="66">
        <f t="shared" si="6"/>
        <v>3</v>
      </c>
      <c r="L10" s="65">
        <f>VLOOKUP($A10,'Return Data'!$B$7:$R$2843,17,0)</f>
        <v>49.352899999999998</v>
      </c>
      <c r="M10" s="66">
        <f t="shared" si="7"/>
        <v>2</v>
      </c>
      <c r="N10" s="65"/>
      <c r="O10" s="66"/>
      <c r="P10" s="65"/>
      <c r="Q10" s="66"/>
      <c r="R10" s="65">
        <f>VLOOKUP($A10,'Return Data'!$B$7:$R$2843,16,0)</f>
        <v>40.7042</v>
      </c>
      <c r="S10" s="67">
        <f t="shared" si="4"/>
        <v>2</v>
      </c>
    </row>
    <row r="11" spans="1:20" x14ac:dyDescent="0.3">
      <c r="A11" s="63" t="s">
        <v>1452</v>
      </c>
      <c r="B11" s="64">
        <f>VLOOKUP($A11,'Return Data'!$B$7:$R$2843,3,0)</f>
        <v>44378</v>
      </c>
      <c r="C11" s="65">
        <f>VLOOKUP($A11,'Return Data'!$B$7:$R$2843,4,0)</f>
        <v>19.64</v>
      </c>
      <c r="D11" s="65">
        <f>VLOOKUP($A11,'Return Data'!$B$7:$R$2843,10,0)</f>
        <v>20.861499999999999</v>
      </c>
      <c r="E11" s="66">
        <f t="shared" si="0"/>
        <v>9</v>
      </c>
      <c r="F11" s="65">
        <f>VLOOKUP($A11,'Return Data'!$B$7:$R$2843,11,0)</f>
        <v>39.192100000000003</v>
      </c>
      <c r="G11" s="66">
        <f t="shared" si="1"/>
        <v>10</v>
      </c>
      <c r="H11" s="65">
        <f>VLOOKUP($A11,'Return Data'!$B$7:$R$2843,12,0)</f>
        <v>63.803199999999997</v>
      </c>
      <c r="I11" s="66">
        <f t="shared" si="5"/>
        <v>14</v>
      </c>
      <c r="J11" s="65">
        <f>VLOOKUP($A11,'Return Data'!$B$7:$R$2843,13,0)</f>
        <v>107.611</v>
      </c>
      <c r="K11" s="66">
        <f t="shared" si="6"/>
        <v>8</v>
      </c>
      <c r="L11" s="65">
        <f>VLOOKUP($A11,'Return Data'!$B$7:$R$2843,17,0)</f>
        <v>39.383899999999997</v>
      </c>
      <c r="M11" s="66">
        <f t="shared" si="7"/>
        <v>5</v>
      </c>
      <c r="N11" s="65"/>
      <c r="O11" s="66"/>
      <c r="P11" s="65"/>
      <c r="Q11" s="66"/>
      <c r="R11" s="65">
        <f>VLOOKUP($A11,'Return Data'!$B$7:$R$2843,16,0)</f>
        <v>32.864899999999999</v>
      </c>
      <c r="S11" s="67">
        <f t="shared" si="4"/>
        <v>6</v>
      </c>
    </row>
    <row r="12" spans="1:20" x14ac:dyDescent="0.3">
      <c r="A12" s="63" t="s">
        <v>1454</v>
      </c>
      <c r="B12" s="64">
        <f>VLOOKUP($A12,'Return Data'!$B$7:$R$2843,3,0)</f>
        <v>44378</v>
      </c>
      <c r="C12" s="65">
        <f>VLOOKUP($A12,'Return Data'!$B$7:$R$2843,4,0)</f>
        <v>100.42700000000001</v>
      </c>
      <c r="D12" s="65">
        <f>VLOOKUP($A12,'Return Data'!$B$7:$R$2843,10,0)</f>
        <v>18.177199999999999</v>
      </c>
      <c r="E12" s="66">
        <f t="shared" si="0"/>
        <v>17</v>
      </c>
      <c r="F12" s="65">
        <f>VLOOKUP($A12,'Return Data'!$B$7:$R$2843,11,0)</f>
        <v>33.047600000000003</v>
      </c>
      <c r="G12" s="66">
        <f t="shared" si="1"/>
        <v>19</v>
      </c>
      <c r="H12" s="65">
        <f>VLOOKUP($A12,'Return Data'!$B$7:$R$2843,12,0)</f>
        <v>56.301699999999997</v>
      </c>
      <c r="I12" s="66">
        <f t="shared" si="5"/>
        <v>23</v>
      </c>
      <c r="J12" s="65">
        <f>VLOOKUP($A12,'Return Data'!$B$7:$R$2843,13,0)</f>
        <v>94.516599999999997</v>
      </c>
      <c r="K12" s="66">
        <f t="shared" si="6"/>
        <v>19</v>
      </c>
      <c r="L12" s="65">
        <f>VLOOKUP($A12,'Return Data'!$B$7:$R$2843,17,0)</f>
        <v>32.112699999999997</v>
      </c>
      <c r="M12" s="66">
        <f t="shared" si="7"/>
        <v>13</v>
      </c>
      <c r="N12" s="65">
        <f>VLOOKUP($A12,'Return Data'!$B$7:$R$2843,14,0)</f>
        <v>19.356300000000001</v>
      </c>
      <c r="O12" s="66">
        <f t="shared" si="8"/>
        <v>8</v>
      </c>
      <c r="P12" s="65">
        <f>VLOOKUP($A12,'Return Data'!$B$7:$R$2843,15,0)</f>
        <v>15.4496</v>
      </c>
      <c r="Q12" s="66">
        <f t="shared" si="9"/>
        <v>10</v>
      </c>
      <c r="R12" s="65">
        <f>VLOOKUP($A12,'Return Data'!$B$7:$R$2843,16,0)</f>
        <v>22.788</v>
      </c>
      <c r="S12" s="67">
        <f t="shared" si="4"/>
        <v>12</v>
      </c>
    </row>
    <row r="13" spans="1:20" x14ac:dyDescent="0.3">
      <c r="A13" s="63" t="s">
        <v>1456</v>
      </c>
      <c r="B13" s="64">
        <f>VLOOKUP($A13,'Return Data'!$B$7:$R$2843,3,0)</f>
        <v>44378</v>
      </c>
      <c r="C13" s="65">
        <f>VLOOKUP($A13,'Return Data'!$B$7:$R$2843,4,0)</f>
        <v>21.789000000000001</v>
      </c>
      <c r="D13" s="65">
        <f>VLOOKUP($A13,'Return Data'!$B$7:$R$2843,10,0)</f>
        <v>18.027200000000001</v>
      </c>
      <c r="E13" s="66">
        <f t="shared" si="0"/>
        <v>18</v>
      </c>
      <c r="F13" s="65">
        <f>VLOOKUP($A13,'Return Data'!$B$7:$R$2843,11,0)</f>
        <v>40.438299999999998</v>
      </c>
      <c r="G13" s="66">
        <f t="shared" si="1"/>
        <v>8</v>
      </c>
      <c r="H13" s="65">
        <f>VLOOKUP($A13,'Return Data'!$B$7:$R$2843,12,0)</f>
        <v>69.313900000000004</v>
      </c>
      <c r="I13" s="66">
        <f t="shared" si="5"/>
        <v>8</v>
      </c>
      <c r="J13" s="65">
        <f>VLOOKUP($A13,'Return Data'!$B$7:$R$2843,13,0)</f>
        <v>109.24809999999999</v>
      </c>
      <c r="K13" s="66">
        <f t="shared" si="6"/>
        <v>6</v>
      </c>
      <c r="L13" s="65">
        <f>VLOOKUP($A13,'Return Data'!$B$7:$R$2843,17,0)</f>
        <v>39.696300000000001</v>
      </c>
      <c r="M13" s="66">
        <f t="shared" si="7"/>
        <v>4</v>
      </c>
      <c r="N13" s="65"/>
      <c r="O13" s="66"/>
      <c r="P13" s="65"/>
      <c r="Q13" s="66"/>
      <c r="R13" s="65">
        <f>VLOOKUP($A13,'Return Data'!$B$7:$R$2843,16,0)</f>
        <v>38.386400000000002</v>
      </c>
      <c r="S13" s="67">
        <f t="shared" si="4"/>
        <v>5</v>
      </c>
    </row>
    <row r="14" spans="1:20" x14ac:dyDescent="0.3">
      <c r="A14" s="63" t="s">
        <v>1459</v>
      </c>
      <c r="B14" s="64">
        <f>VLOOKUP($A14,'Return Data'!$B$7:$R$2843,3,0)</f>
        <v>44378</v>
      </c>
      <c r="C14" s="65">
        <f>VLOOKUP($A14,'Return Data'!$B$7:$R$2843,4,0)</f>
        <v>85.320700000000002</v>
      </c>
      <c r="D14" s="65">
        <f>VLOOKUP($A14,'Return Data'!$B$7:$R$2843,10,0)</f>
        <v>15.0419</v>
      </c>
      <c r="E14" s="66">
        <f t="shared" si="0"/>
        <v>22</v>
      </c>
      <c r="F14" s="65">
        <f>VLOOKUP($A14,'Return Data'!$B$7:$R$2843,11,0)</f>
        <v>31.1051</v>
      </c>
      <c r="G14" s="66">
        <f t="shared" si="1"/>
        <v>22</v>
      </c>
      <c r="H14" s="65">
        <f>VLOOKUP($A14,'Return Data'!$B$7:$R$2843,12,0)</f>
        <v>63.377600000000001</v>
      </c>
      <c r="I14" s="66">
        <f t="shared" si="5"/>
        <v>15</v>
      </c>
      <c r="J14" s="65">
        <f>VLOOKUP($A14,'Return Data'!$B$7:$R$2843,13,0)</f>
        <v>98.728499999999997</v>
      </c>
      <c r="K14" s="66">
        <f t="shared" si="6"/>
        <v>16</v>
      </c>
      <c r="L14" s="65">
        <f>VLOOKUP($A14,'Return Data'!$B$7:$R$2843,17,0)</f>
        <v>22.180599999999998</v>
      </c>
      <c r="M14" s="66">
        <f t="shared" si="7"/>
        <v>20</v>
      </c>
      <c r="N14" s="65">
        <f>VLOOKUP($A14,'Return Data'!$B$7:$R$2843,14,0)</f>
        <v>12.206099999999999</v>
      </c>
      <c r="O14" s="66">
        <f t="shared" si="8"/>
        <v>14</v>
      </c>
      <c r="P14" s="65">
        <f>VLOOKUP($A14,'Return Data'!$B$7:$R$2843,15,0)</f>
        <v>13.3964</v>
      </c>
      <c r="Q14" s="66">
        <f t="shared" si="9"/>
        <v>13</v>
      </c>
      <c r="R14" s="65">
        <f>VLOOKUP($A14,'Return Data'!$B$7:$R$2843,16,0)</f>
        <v>20.728400000000001</v>
      </c>
      <c r="S14" s="67">
        <f t="shared" si="4"/>
        <v>15</v>
      </c>
    </row>
    <row r="15" spans="1:20" x14ac:dyDescent="0.3">
      <c r="A15" s="63" t="s">
        <v>1460</v>
      </c>
      <c r="B15" s="64">
        <f>VLOOKUP($A15,'Return Data'!$B$7:$R$2843,3,0)</f>
        <v>44378</v>
      </c>
      <c r="C15" s="65">
        <f>VLOOKUP($A15,'Return Data'!$B$7:$R$2843,4,0)</f>
        <v>73.003</v>
      </c>
      <c r="D15" s="65">
        <f>VLOOKUP($A15,'Return Data'!$B$7:$R$2843,10,0)</f>
        <v>24.389600000000002</v>
      </c>
      <c r="E15" s="66">
        <f t="shared" si="0"/>
        <v>2</v>
      </c>
      <c r="F15" s="65">
        <f>VLOOKUP($A15,'Return Data'!$B$7:$R$2843,11,0)</f>
        <v>44.163600000000002</v>
      </c>
      <c r="G15" s="66">
        <f t="shared" si="1"/>
        <v>3</v>
      </c>
      <c r="H15" s="65">
        <f>VLOOKUP($A15,'Return Data'!$B$7:$R$2843,12,0)</f>
        <v>74.648300000000006</v>
      </c>
      <c r="I15" s="66">
        <f t="shared" si="5"/>
        <v>3</v>
      </c>
      <c r="J15" s="65">
        <f>VLOOKUP($A15,'Return Data'!$B$7:$R$2843,13,0)</f>
        <v>109.2016</v>
      </c>
      <c r="K15" s="66">
        <f t="shared" si="6"/>
        <v>7</v>
      </c>
      <c r="L15" s="65">
        <f>VLOOKUP($A15,'Return Data'!$B$7:$R$2843,17,0)</f>
        <v>26.395</v>
      </c>
      <c r="M15" s="66">
        <f t="shared" si="7"/>
        <v>17</v>
      </c>
      <c r="N15" s="65">
        <f>VLOOKUP($A15,'Return Data'!$B$7:$R$2843,14,0)</f>
        <v>16.777100000000001</v>
      </c>
      <c r="O15" s="66">
        <f t="shared" si="8"/>
        <v>9</v>
      </c>
      <c r="P15" s="65">
        <f>VLOOKUP($A15,'Return Data'!$B$7:$R$2843,15,0)</f>
        <v>20.177199999999999</v>
      </c>
      <c r="Q15" s="66">
        <f t="shared" si="9"/>
        <v>6</v>
      </c>
      <c r="R15" s="65">
        <f>VLOOKUP($A15,'Return Data'!$B$7:$R$2843,16,0)</f>
        <v>19.628399999999999</v>
      </c>
      <c r="S15" s="67">
        <f t="shared" si="4"/>
        <v>16</v>
      </c>
    </row>
    <row r="16" spans="1:20" x14ac:dyDescent="0.3">
      <c r="A16" s="63" t="s">
        <v>1463</v>
      </c>
      <c r="B16" s="64">
        <f>VLOOKUP($A16,'Return Data'!$B$7:$R$2843,3,0)</f>
        <v>44378</v>
      </c>
      <c r="C16" s="65">
        <f>VLOOKUP($A16,'Return Data'!$B$7:$R$2843,4,0)</f>
        <v>82.317099999999996</v>
      </c>
      <c r="D16" s="65">
        <f>VLOOKUP($A16,'Return Data'!$B$7:$R$2843,10,0)</f>
        <v>18.663499999999999</v>
      </c>
      <c r="E16" s="66">
        <f t="shared" si="0"/>
        <v>15</v>
      </c>
      <c r="F16" s="65">
        <f>VLOOKUP($A16,'Return Data'!$B$7:$R$2843,11,0)</f>
        <v>36.101100000000002</v>
      </c>
      <c r="G16" s="66">
        <f t="shared" si="1"/>
        <v>15</v>
      </c>
      <c r="H16" s="65">
        <f>VLOOKUP($A16,'Return Data'!$B$7:$R$2843,12,0)</f>
        <v>63.1479</v>
      </c>
      <c r="I16" s="66">
        <f t="shared" si="5"/>
        <v>16</v>
      </c>
      <c r="J16" s="65">
        <f>VLOOKUP($A16,'Return Data'!$B$7:$R$2843,13,0)</f>
        <v>98.578900000000004</v>
      </c>
      <c r="K16" s="66">
        <f t="shared" si="6"/>
        <v>17</v>
      </c>
      <c r="L16" s="65">
        <f>VLOOKUP($A16,'Return Data'!$B$7:$R$2843,17,0)</f>
        <v>27.392700000000001</v>
      </c>
      <c r="M16" s="66">
        <f t="shared" si="7"/>
        <v>14</v>
      </c>
      <c r="N16" s="65">
        <f>VLOOKUP($A16,'Return Data'!$B$7:$R$2843,14,0)</f>
        <v>14.276400000000001</v>
      </c>
      <c r="O16" s="66">
        <f t="shared" si="8"/>
        <v>13</v>
      </c>
      <c r="P16" s="65">
        <f>VLOOKUP($A16,'Return Data'!$B$7:$R$2843,15,0)</f>
        <v>13.6836</v>
      </c>
      <c r="Q16" s="66">
        <f t="shared" si="9"/>
        <v>12</v>
      </c>
      <c r="R16" s="65">
        <f>VLOOKUP($A16,'Return Data'!$B$7:$R$2843,16,0)</f>
        <v>17.639800000000001</v>
      </c>
      <c r="S16" s="67">
        <f t="shared" si="4"/>
        <v>18</v>
      </c>
    </row>
    <row r="17" spans="1:19" x14ac:dyDescent="0.3">
      <c r="A17" s="63" t="s">
        <v>1465</v>
      </c>
      <c r="B17" s="64">
        <f>VLOOKUP($A17,'Return Data'!$B$7:$R$2843,3,0)</f>
        <v>44378</v>
      </c>
      <c r="C17" s="65">
        <f>VLOOKUP($A17,'Return Data'!$B$7:$R$2843,4,0)</f>
        <v>47.07</v>
      </c>
      <c r="D17" s="65">
        <f>VLOOKUP($A17,'Return Data'!$B$7:$R$2843,10,0)</f>
        <v>20.383600000000001</v>
      </c>
      <c r="E17" s="66">
        <f t="shared" si="0"/>
        <v>12</v>
      </c>
      <c r="F17" s="65">
        <f>VLOOKUP($A17,'Return Data'!$B$7:$R$2843,11,0)</f>
        <v>38.116199999999999</v>
      </c>
      <c r="G17" s="66">
        <f t="shared" si="1"/>
        <v>13</v>
      </c>
      <c r="H17" s="65">
        <f>VLOOKUP($A17,'Return Data'!$B$7:$R$2843,12,0)</f>
        <v>70.790999999999997</v>
      </c>
      <c r="I17" s="66">
        <f t="shared" si="5"/>
        <v>6</v>
      </c>
      <c r="J17" s="65">
        <f>VLOOKUP($A17,'Return Data'!$B$7:$R$2843,13,0)</f>
        <v>111.2657</v>
      </c>
      <c r="K17" s="66">
        <f t="shared" si="6"/>
        <v>4</v>
      </c>
      <c r="L17" s="65">
        <f>VLOOKUP($A17,'Return Data'!$B$7:$R$2843,17,0)</f>
        <v>33.147500000000001</v>
      </c>
      <c r="M17" s="66">
        <f t="shared" si="7"/>
        <v>12</v>
      </c>
      <c r="N17" s="65">
        <f>VLOOKUP($A17,'Return Data'!$B$7:$R$2843,14,0)</f>
        <v>22.250900000000001</v>
      </c>
      <c r="O17" s="66">
        <f t="shared" si="8"/>
        <v>5</v>
      </c>
      <c r="P17" s="65">
        <f>VLOOKUP($A17,'Return Data'!$B$7:$R$2843,15,0)</f>
        <v>17.642499999999998</v>
      </c>
      <c r="Q17" s="66">
        <f t="shared" si="9"/>
        <v>8</v>
      </c>
      <c r="R17" s="65">
        <f>VLOOKUP($A17,'Return Data'!$B$7:$R$2843,16,0)</f>
        <v>17.1175</v>
      </c>
      <c r="S17" s="67">
        <f t="shared" si="4"/>
        <v>20</v>
      </c>
    </row>
    <row r="18" spans="1:19" x14ac:dyDescent="0.3">
      <c r="A18" s="63" t="s">
        <v>1467</v>
      </c>
      <c r="B18" s="64">
        <f>VLOOKUP($A18,'Return Data'!$B$7:$R$2843,3,0)</f>
        <v>44378</v>
      </c>
      <c r="C18" s="65">
        <f>VLOOKUP($A18,'Return Data'!$B$7:$R$2843,4,0)</f>
        <v>15.67</v>
      </c>
      <c r="D18" s="65">
        <f>VLOOKUP($A18,'Return Data'!$B$7:$R$2843,10,0)</f>
        <v>16.074100000000001</v>
      </c>
      <c r="E18" s="66">
        <f t="shared" si="0"/>
        <v>21</v>
      </c>
      <c r="F18" s="65">
        <f>VLOOKUP($A18,'Return Data'!$B$7:$R$2843,11,0)</f>
        <v>35.202800000000003</v>
      </c>
      <c r="G18" s="66">
        <f t="shared" si="1"/>
        <v>18</v>
      </c>
      <c r="H18" s="65">
        <f>VLOOKUP($A18,'Return Data'!$B$7:$R$2843,12,0)</f>
        <v>61.213999999999999</v>
      </c>
      <c r="I18" s="66">
        <f t="shared" si="5"/>
        <v>19</v>
      </c>
      <c r="J18" s="65">
        <f>VLOOKUP($A18,'Return Data'!$B$7:$R$2843,13,0)</f>
        <v>94.900499999999994</v>
      </c>
      <c r="K18" s="66">
        <f t="shared" si="6"/>
        <v>18</v>
      </c>
      <c r="L18" s="65">
        <f>VLOOKUP($A18,'Return Data'!$B$7:$R$2843,17,0)</f>
        <v>26.089400000000001</v>
      </c>
      <c r="M18" s="66">
        <f t="shared" si="7"/>
        <v>18</v>
      </c>
      <c r="N18" s="65">
        <f>VLOOKUP($A18,'Return Data'!$B$7:$R$2843,14,0)</f>
        <v>14.6729</v>
      </c>
      <c r="O18" s="66">
        <f t="shared" si="8"/>
        <v>11</v>
      </c>
      <c r="P18" s="65"/>
      <c r="Q18" s="66"/>
      <c r="R18" s="65">
        <f>VLOOKUP($A18,'Return Data'!$B$7:$R$2843,16,0)</f>
        <v>11.789899999999999</v>
      </c>
      <c r="S18" s="67">
        <f t="shared" si="4"/>
        <v>23</v>
      </c>
    </row>
    <row r="19" spans="1:19" x14ac:dyDescent="0.3">
      <c r="A19" s="63" t="s">
        <v>1468</v>
      </c>
      <c r="B19" s="64">
        <f>VLOOKUP($A19,'Return Data'!$B$7:$R$2843,3,0)</f>
        <v>44378</v>
      </c>
      <c r="C19" s="65">
        <f>VLOOKUP($A19,'Return Data'!$B$7:$R$2843,4,0)</f>
        <v>20.71</v>
      </c>
      <c r="D19" s="65">
        <f>VLOOKUP($A19,'Return Data'!$B$7:$R$2843,10,0)</f>
        <v>23.6418</v>
      </c>
      <c r="E19" s="66">
        <f t="shared" si="0"/>
        <v>4</v>
      </c>
      <c r="F19" s="65">
        <f>VLOOKUP($A19,'Return Data'!$B$7:$R$2843,11,0)</f>
        <v>35.5366</v>
      </c>
      <c r="G19" s="66">
        <f t="shared" ref="G19" si="10">RANK(F19,F$8:F$30,0)</f>
        <v>16</v>
      </c>
      <c r="H19" s="65">
        <f>VLOOKUP($A19,'Return Data'!$B$7:$R$2843,12,0)</f>
        <v>62.814500000000002</v>
      </c>
      <c r="I19" s="66">
        <f t="shared" si="5"/>
        <v>17</v>
      </c>
      <c r="J19" s="65">
        <f>VLOOKUP($A19,'Return Data'!$B$7:$R$2843,13,0)</f>
        <v>105.6604</v>
      </c>
      <c r="K19" s="66">
        <f t="shared" si="6"/>
        <v>10</v>
      </c>
      <c r="L19" s="65"/>
      <c r="M19" s="66"/>
      <c r="N19" s="65"/>
      <c r="O19" s="66"/>
      <c r="P19" s="65"/>
      <c r="Q19" s="66"/>
      <c r="R19" s="65">
        <f>VLOOKUP($A19,'Return Data'!$B$7:$R$2843,16,0)</f>
        <v>71.618700000000004</v>
      </c>
      <c r="S19" s="67">
        <f t="shared" si="4"/>
        <v>1</v>
      </c>
    </row>
    <row r="20" spans="1:19" x14ac:dyDescent="0.3">
      <c r="A20" s="63" t="s">
        <v>1470</v>
      </c>
      <c r="B20" s="64">
        <f>VLOOKUP($A20,'Return Data'!$B$7:$R$2843,3,0)</f>
        <v>44378</v>
      </c>
      <c r="C20" s="65">
        <f>VLOOKUP($A20,'Return Data'!$B$7:$R$2843,4,0)</f>
        <v>19.510000000000002</v>
      </c>
      <c r="D20" s="65">
        <f>VLOOKUP($A20,'Return Data'!$B$7:$R$2843,10,0)</f>
        <v>20.357800000000001</v>
      </c>
      <c r="E20" s="66">
        <f t="shared" si="0"/>
        <v>13</v>
      </c>
      <c r="F20" s="65">
        <f>VLOOKUP($A20,'Return Data'!$B$7:$R$2843,11,0)</f>
        <v>38.7624</v>
      </c>
      <c r="G20" s="66">
        <f>RANK(F20,F$8:F$30,0)</f>
        <v>12</v>
      </c>
      <c r="H20" s="65">
        <f>VLOOKUP($A20,'Return Data'!$B$7:$R$2843,12,0)</f>
        <v>65.619699999999995</v>
      </c>
      <c r="I20" s="66">
        <f t="shared" si="5"/>
        <v>13</v>
      </c>
      <c r="J20" s="65">
        <f>VLOOKUP($A20,'Return Data'!$B$7:$R$2843,13,0)</f>
        <v>93.359800000000007</v>
      </c>
      <c r="K20" s="66">
        <f t="shared" si="6"/>
        <v>20</v>
      </c>
      <c r="L20" s="65">
        <f>VLOOKUP($A20,'Return Data'!$B$7:$R$2843,17,0)</f>
        <v>35.546999999999997</v>
      </c>
      <c r="M20" s="66">
        <f t="shared" si="7"/>
        <v>9</v>
      </c>
      <c r="N20" s="65"/>
      <c r="O20" s="66"/>
      <c r="P20" s="65"/>
      <c r="Q20" s="66"/>
      <c r="R20" s="65">
        <f>VLOOKUP($A20,'Return Data'!$B$7:$R$2843,16,0)</f>
        <v>28.4282</v>
      </c>
      <c r="S20" s="67">
        <f t="shared" si="4"/>
        <v>8</v>
      </c>
    </row>
    <row r="21" spans="1:19" x14ac:dyDescent="0.3">
      <c r="A21" s="63" t="s">
        <v>1472</v>
      </c>
      <c r="B21" s="64">
        <f>VLOOKUP($A21,'Return Data'!$B$7:$R$2843,3,0)</f>
        <v>44378</v>
      </c>
      <c r="C21" s="65">
        <f>VLOOKUP($A21,'Return Data'!$B$7:$R$2843,4,0)</f>
        <v>15.61</v>
      </c>
      <c r="D21" s="65">
        <f>VLOOKUP($A21,'Return Data'!$B$7:$R$2843,10,0)</f>
        <v>20.418700000000001</v>
      </c>
      <c r="E21" s="66">
        <f t="shared" si="0"/>
        <v>11</v>
      </c>
      <c r="F21" s="65">
        <f>VLOOKUP($A21,'Return Data'!$B$7:$R$2843,11,0)</f>
        <v>32.912100000000002</v>
      </c>
      <c r="G21" s="66">
        <f>RANK(F21,F$8:F$30,0)</f>
        <v>20</v>
      </c>
      <c r="H21" s="65">
        <f>VLOOKUP($A21,'Return Data'!$B$7:$R$2843,12,0)</f>
        <v>61.238700000000001</v>
      </c>
      <c r="I21" s="66">
        <f t="shared" si="5"/>
        <v>18</v>
      </c>
      <c r="J21" s="65">
        <f>VLOOKUP($A21,'Return Data'!$B$7:$R$2843,13,0)</f>
        <v>87.566100000000006</v>
      </c>
      <c r="K21" s="66">
        <f t="shared" si="6"/>
        <v>23</v>
      </c>
      <c r="L21" s="65"/>
      <c r="M21" s="66"/>
      <c r="N21" s="65"/>
      <c r="O21" s="66"/>
      <c r="P21" s="65"/>
      <c r="Q21" s="66"/>
      <c r="R21" s="65">
        <f>VLOOKUP($A21,'Return Data'!$B$7:$R$2843,16,0)</f>
        <v>38.415300000000002</v>
      </c>
      <c r="S21" s="67">
        <f t="shared" si="4"/>
        <v>4</v>
      </c>
    </row>
    <row r="22" spans="1:19" x14ac:dyDescent="0.3">
      <c r="A22" s="63" t="s">
        <v>1475</v>
      </c>
      <c r="B22" s="64">
        <f>VLOOKUP($A22,'Return Data'!$B$7:$R$2843,3,0)</f>
        <v>44378</v>
      </c>
      <c r="C22" s="65">
        <f>VLOOKUP($A22,'Return Data'!$B$7:$R$2843,4,0)</f>
        <v>157.49799999999999</v>
      </c>
      <c r="D22" s="65">
        <f>VLOOKUP($A22,'Return Data'!$B$7:$R$2843,10,0)</f>
        <v>17.371200000000002</v>
      </c>
      <c r="E22" s="66">
        <f t="shared" si="0"/>
        <v>19</v>
      </c>
      <c r="F22" s="65">
        <f>VLOOKUP($A22,'Return Data'!$B$7:$R$2843,11,0)</f>
        <v>43.692100000000003</v>
      </c>
      <c r="G22" s="66">
        <f t="shared" ref="G22:G30" si="11">RANK(F22,F$8:F$30,0)</f>
        <v>4</v>
      </c>
      <c r="H22" s="65">
        <f>VLOOKUP($A22,'Return Data'!$B$7:$R$2843,12,0)</f>
        <v>78.579300000000003</v>
      </c>
      <c r="I22" s="66">
        <f t="shared" si="5"/>
        <v>2</v>
      </c>
      <c r="J22" s="65">
        <f>VLOOKUP($A22,'Return Data'!$B$7:$R$2843,13,0)</f>
        <v>122.99339999999999</v>
      </c>
      <c r="K22" s="66">
        <f t="shared" si="6"/>
        <v>2</v>
      </c>
      <c r="L22" s="65">
        <f>VLOOKUP($A22,'Return Data'!$B$7:$R$2843,17,0)</f>
        <v>42.482700000000001</v>
      </c>
      <c r="M22" s="66">
        <f t="shared" si="7"/>
        <v>3</v>
      </c>
      <c r="N22" s="65">
        <f>VLOOKUP($A22,'Return Data'!$B$7:$R$2843,14,0)</f>
        <v>25.8383</v>
      </c>
      <c r="O22" s="66">
        <f t="shared" si="8"/>
        <v>3</v>
      </c>
      <c r="P22" s="65">
        <f>VLOOKUP($A22,'Return Data'!$B$7:$R$2843,15,0)</f>
        <v>21.3459</v>
      </c>
      <c r="Q22" s="66">
        <f t="shared" si="9"/>
        <v>4</v>
      </c>
      <c r="R22" s="65">
        <f>VLOOKUP($A22,'Return Data'!$B$7:$R$2843,16,0)</f>
        <v>21.337</v>
      </c>
      <c r="S22" s="67">
        <f t="shared" si="4"/>
        <v>14</v>
      </c>
    </row>
    <row r="23" spans="1:19" x14ac:dyDescent="0.3">
      <c r="A23" s="63" t="s">
        <v>1476</v>
      </c>
      <c r="B23" s="64">
        <f>VLOOKUP($A23,'Return Data'!$B$7:$R$2843,3,0)</f>
        <v>44378</v>
      </c>
      <c r="C23" s="65">
        <f>VLOOKUP($A23,'Return Data'!$B$7:$R$2843,4,0)</f>
        <v>40.156999999999996</v>
      </c>
      <c r="D23" s="65">
        <f>VLOOKUP($A23,'Return Data'!$B$7:$R$2843,10,0)</f>
        <v>23.735099999999999</v>
      </c>
      <c r="E23" s="66">
        <f t="shared" si="0"/>
        <v>3</v>
      </c>
      <c r="F23" s="65">
        <f>VLOOKUP($A23,'Return Data'!$B$7:$R$2843,11,0)</f>
        <v>42.9634</v>
      </c>
      <c r="G23" s="66">
        <f t="shared" si="11"/>
        <v>6</v>
      </c>
      <c r="H23" s="65">
        <f>VLOOKUP($A23,'Return Data'!$B$7:$R$2843,12,0)</f>
        <v>70.568700000000007</v>
      </c>
      <c r="I23" s="66">
        <f t="shared" si="5"/>
        <v>7</v>
      </c>
      <c r="J23" s="65">
        <f>VLOOKUP($A23,'Return Data'!$B$7:$R$2843,13,0)</f>
        <v>105.1024</v>
      </c>
      <c r="K23" s="66">
        <f t="shared" si="6"/>
        <v>11</v>
      </c>
      <c r="L23" s="65">
        <f>VLOOKUP($A23,'Return Data'!$B$7:$R$2843,17,0)</f>
        <v>27.22</v>
      </c>
      <c r="M23" s="66">
        <f t="shared" si="7"/>
        <v>15</v>
      </c>
      <c r="N23" s="65">
        <f>VLOOKUP($A23,'Return Data'!$B$7:$R$2843,14,0)</f>
        <v>14.911099999999999</v>
      </c>
      <c r="O23" s="66">
        <f t="shared" si="8"/>
        <v>10</v>
      </c>
      <c r="P23" s="65">
        <f>VLOOKUP($A23,'Return Data'!$B$7:$R$2843,15,0)</f>
        <v>19.366499999999998</v>
      </c>
      <c r="Q23" s="66">
        <f t="shared" si="9"/>
        <v>7</v>
      </c>
      <c r="R23" s="65">
        <f>VLOOKUP($A23,'Return Data'!$B$7:$R$2843,16,0)</f>
        <v>21.487400000000001</v>
      </c>
      <c r="S23" s="67">
        <f t="shared" si="4"/>
        <v>13</v>
      </c>
    </row>
    <row r="24" spans="1:19" x14ac:dyDescent="0.3">
      <c r="A24" s="63" t="s">
        <v>1479</v>
      </c>
      <c r="B24" s="64">
        <f>VLOOKUP($A24,'Return Data'!$B$7:$R$2843,3,0)</f>
        <v>44378</v>
      </c>
      <c r="C24" s="65">
        <f>VLOOKUP($A24,'Return Data'!$B$7:$R$2843,4,0)</f>
        <v>78.340900000000005</v>
      </c>
      <c r="D24" s="65">
        <f>VLOOKUP($A24,'Return Data'!$B$7:$R$2843,10,0)</f>
        <v>20.562100000000001</v>
      </c>
      <c r="E24" s="66">
        <f t="shared" si="0"/>
        <v>10</v>
      </c>
      <c r="F24" s="65">
        <f>VLOOKUP($A24,'Return Data'!$B$7:$R$2843,11,0)</f>
        <v>43.631999999999998</v>
      </c>
      <c r="G24" s="66">
        <f t="shared" si="11"/>
        <v>5</v>
      </c>
      <c r="H24" s="65">
        <f>VLOOKUP($A24,'Return Data'!$B$7:$R$2843,12,0)</f>
        <v>72.350899999999996</v>
      </c>
      <c r="I24" s="66">
        <f t="shared" si="5"/>
        <v>5</v>
      </c>
      <c r="J24" s="65">
        <f>VLOOKUP($A24,'Return Data'!$B$7:$R$2843,13,0)</f>
        <v>111.1985</v>
      </c>
      <c r="K24" s="66">
        <f t="shared" si="6"/>
        <v>5</v>
      </c>
      <c r="L24" s="65">
        <f>VLOOKUP($A24,'Return Data'!$B$7:$R$2843,17,0)</f>
        <v>36.113599999999998</v>
      </c>
      <c r="M24" s="66">
        <f t="shared" si="7"/>
        <v>8</v>
      </c>
      <c r="N24" s="65">
        <f>VLOOKUP($A24,'Return Data'!$B$7:$R$2843,14,0)</f>
        <v>21.613399999999999</v>
      </c>
      <c r="O24" s="66">
        <f t="shared" si="8"/>
        <v>6</v>
      </c>
      <c r="P24" s="65">
        <f>VLOOKUP($A24,'Return Data'!$B$7:$R$2843,15,0)</f>
        <v>22.552600000000002</v>
      </c>
      <c r="Q24" s="66">
        <f t="shared" si="9"/>
        <v>2</v>
      </c>
      <c r="R24" s="65">
        <f>VLOOKUP($A24,'Return Data'!$B$7:$R$2843,16,0)</f>
        <v>25.985399999999998</v>
      </c>
      <c r="S24" s="67">
        <f t="shared" si="4"/>
        <v>10</v>
      </c>
    </row>
    <row r="25" spans="1:19" x14ac:dyDescent="0.3">
      <c r="A25" s="63" t="s">
        <v>1480</v>
      </c>
      <c r="B25" s="64">
        <f>VLOOKUP($A25,'Return Data'!$B$7:$R$2843,3,0)</f>
        <v>44378</v>
      </c>
      <c r="C25" s="65">
        <f>VLOOKUP($A25,'Return Data'!$B$7:$R$2843,4,0)</f>
        <v>20.52</v>
      </c>
      <c r="D25" s="65">
        <f>VLOOKUP($A25,'Return Data'!$B$7:$R$2843,10,0)</f>
        <v>21.7804</v>
      </c>
      <c r="E25" s="66">
        <f t="shared" si="0"/>
        <v>7</v>
      </c>
      <c r="F25" s="65">
        <f>VLOOKUP($A25,'Return Data'!$B$7:$R$2843,11,0)</f>
        <v>39.496899999999997</v>
      </c>
      <c r="G25" s="66">
        <f t="shared" si="11"/>
        <v>9</v>
      </c>
      <c r="H25" s="65">
        <f>VLOOKUP($A25,'Return Data'!$B$7:$R$2843,12,0)</f>
        <v>67.647099999999995</v>
      </c>
      <c r="I25" s="66">
        <f t="shared" si="5"/>
        <v>11</v>
      </c>
      <c r="J25" s="65">
        <f>VLOOKUP($A25,'Return Data'!$B$7:$R$2843,13,0)</f>
        <v>104.17910000000001</v>
      </c>
      <c r="K25" s="66">
        <f t="shared" si="6"/>
        <v>12</v>
      </c>
      <c r="L25" s="65"/>
      <c r="M25" s="66"/>
      <c r="N25" s="65"/>
      <c r="O25" s="66"/>
      <c r="P25" s="65"/>
      <c r="Q25" s="66"/>
      <c r="R25" s="65">
        <f>VLOOKUP($A25,'Return Data'!$B$7:$R$2843,16,0)</f>
        <v>39.985500000000002</v>
      </c>
      <c r="S25" s="67">
        <f t="shared" si="4"/>
        <v>3</v>
      </c>
    </row>
    <row r="26" spans="1:19" x14ac:dyDescent="0.3">
      <c r="A26" s="63" t="s">
        <v>1483</v>
      </c>
      <c r="B26" s="64">
        <f>VLOOKUP($A26,'Return Data'!$B$7:$R$2843,3,0)</f>
        <v>44378</v>
      </c>
      <c r="C26" s="65">
        <f>VLOOKUP($A26,'Return Data'!$B$7:$R$2843,4,0)</f>
        <v>119.7642</v>
      </c>
      <c r="D26" s="65">
        <f>VLOOKUP($A26,'Return Data'!$B$7:$R$2843,10,0)</f>
        <v>36.481200000000001</v>
      </c>
      <c r="E26" s="66">
        <f t="shared" si="0"/>
        <v>1</v>
      </c>
      <c r="F26" s="65">
        <f>VLOOKUP($A26,'Return Data'!$B$7:$R$2843,11,0)</f>
        <v>64.794200000000004</v>
      </c>
      <c r="G26" s="66">
        <f t="shared" si="11"/>
        <v>1</v>
      </c>
      <c r="H26" s="65">
        <f>VLOOKUP($A26,'Return Data'!$B$7:$R$2843,12,0)</f>
        <v>95.4071</v>
      </c>
      <c r="I26" s="66">
        <f t="shared" si="5"/>
        <v>1</v>
      </c>
      <c r="J26" s="65">
        <f>VLOOKUP($A26,'Return Data'!$B$7:$R$2843,13,0)</f>
        <v>180.37180000000001</v>
      </c>
      <c r="K26" s="66">
        <f t="shared" si="6"/>
        <v>1</v>
      </c>
      <c r="L26" s="65">
        <f>VLOOKUP($A26,'Return Data'!$B$7:$R$2843,17,0)</f>
        <v>60.671700000000001</v>
      </c>
      <c r="M26" s="66">
        <f t="shared" si="7"/>
        <v>1</v>
      </c>
      <c r="N26" s="65">
        <f>VLOOKUP($A26,'Return Data'!$B$7:$R$2843,14,0)</f>
        <v>32.493699999999997</v>
      </c>
      <c r="O26" s="66">
        <f t="shared" si="8"/>
        <v>1</v>
      </c>
      <c r="P26" s="65">
        <f>VLOOKUP($A26,'Return Data'!$B$7:$R$2843,15,0)</f>
        <v>20.875900000000001</v>
      </c>
      <c r="Q26" s="66">
        <f t="shared" si="9"/>
        <v>5</v>
      </c>
      <c r="R26" s="65">
        <f>VLOOKUP($A26,'Return Data'!$B$7:$R$2843,16,0)</f>
        <v>15.9536</v>
      </c>
      <c r="S26" s="67">
        <f t="shared" si="4"/>
        <v>21</v>
      </c>
    </row>
    <row r="27" spans="1:19" x14ac:dyDescent="0.3">
      <c r="A27" s="63" t="s">
        <v>1484</v>
      </c>
      <c r="B27" s="64">
        <f>VLOOKUP($A27,'Return Data'!$B$7:$R$2843,3,0)</f>
        <v>44378</v>
      </c>
      <c r="C27" s="65">
        <f>VLOOKUP($A27,'Return Data'!$B$7:$R$2843,4,0)</f>
        <v>101.142</v>
      </c>
      <c r="D27" s="65">
        <f>VLOOKUP($A27,'Return Data'!$B$7:$R$2843,10,0)</f>
        <v>14.2973</v>
      </c>
      <c r="E27" s="66">
        <f t="shared" si="0"/>
        <v>23</v>
      </c>
      <c r="F27" s="65">
        <f>VLOOKUP($A27,'Return Data'!$B$7:$R$2843,11,0)</f>
        <v>28.091100000000001</v>
      </c>
      <c r="G27" s="66">
        <f t="shared" si="11"/>
        <v>23</v>
      </c>
      <c r="H27" s="65">
        <f>VLOOKUP($A27,'Return Data'!$B$7:$R$2843,12,0)</f>
        <v>57.764899999999997</v>
      </c>
      <c r="I27" s="66">
        <f t="shared" si="5"/>
        <v>22</v>
      </c>
      <c r="J27" s="65">
        <f>VLOOKUP($A27,'Return Data'!$B$7:$R$2843,13,0)</f>
        <v>90.644800000000004</v>
      </c>
      <c r="K27" s="66">
        <f t="shared" si="6"/>
        <v>21</v>
      </c>
      <c r="L27" s="65">
        <f>VLOOKUP($A27,'Return Data'!$B$7:$R$2843,17,0)</f>
        <v>35.1798</v>
      </c>
      <c r="M27" s="66">
        <f t="shared" si="7"/>
        <v>11</v>
      </c>
      <c r="N27" s="65">
        <f>VLOOKUP($A27,'Return Data'!$B$7:$R$2843,14,0)</f>
        <v>23.148</v>
      </c>
      <c r="O27" s="66">
        <f t="shared" si="8"/>
        <v>4</v>
      </c>
      <c r="P27" s="65">
        <f>VLOOKUP($A27,'Return Data'!$B$7:$R$2843,15,0)</f>
        <v>23.355399999999999</v>
      </c>
      <c r="Q27" s="66">
        <f t="shared" si="9"/>
        <v>1</v>
      </c>
      <c r="R27" s="65">
        <f>VLOOKUP($A27,'Return Data'!$B$7:$R$2843,16,0)</f>
        <v>27.548999999999999</v>
      </c>
      <c r="S27" s="67">
        <f t="shared" si="4"/>
        <v>9</v>
      </c>
    </row>
    <row r="28" spans="1:19" x14ac:dyDescent="0.3">
      <c r="A28" s="63" t="s">
        <v>1487</v>
      </c>
      <c r="B28" s="64">
        <f>VLOOKUP($A28,'Return Data'!$B$7:$R$2843,3,0)</f>
        <v>44378</v>
      </c>
      <c r="C28" s="65">
        <f>VLOOKUP($A28,'Return Data'!$B$7:$R$2843,4,0)</f>
        <v>137.2235</v>
      </c>
      <c r="D28" s="65">
        <f>VLOOKUP($A28,'Return Data'!$B$7:$R$2843,10,0)</f>
        <v>21.277200000000001</v>
      </c>
      <c r="E28" s="66">
        <f t="shared" si="0"/>
        <v>8</v>
      </c>
      <c r="F28" s="65">
        <f>VLOOKUP($A28,'Return Data'!$B$7:$R$2843,11,0)</f>
        <v>35.357199999999999</v>
      </c>
      <c r="G28" s="66">
        <f t="shared" si="11"/>
        <v>17</v>
      </c>
      <c r="H28" s="65">
        <f>VLOOKUP($A28,'Return Data'!$B$7:$R$2843,12,0)</f>
        <v>67.682900000000004</v>
      </c>
      <c r="I28" s="66">
        <f t="shared" si="5"/>
        <v>10</v>
      </c>
      <c r="J28" s="65">
        <f>VLOOKUP($A28,'Return Data'!$B$7:$R$2843,13,0)</f>
        <v>102.7028</v>
      </c>
      <c r="K28" s="66">
        <f t="shared" si="6"/>
        <v>15</v>
      </c>
      <c r="L28" s="65">
        <f>VLOOKUP($A28,'Return Data'!$B$7:$R$2843,17,0)</f>
        <v>27.146100000000001</v>
      </c>
      <c r="M28" s="66">
        <f t="shared" si="7"/>
        <v>16</v>
      </c>
      <c r="N28" s="65">
        <f>VLOOKUP($A28,'Return Data'!$B$7:$R$2843,14,0)</f>
        <v>14.3667</v>
      </c>
      <c r="O28" s="66">
        <f t="shared" si="8"/>
        <v>12</v>
      </c>
      <c r="P28" s="65">
        <f>VLOOKUP($A28,'Return Data'!$B$7:$R$2843,15,0)</f>
        <v>12.8348</v>
      </c>
      <c r="Q28" s="66">
        <f t="shared" si="9"/>
        <v>14</v>
      </c>
      <c r="R28" s="65">
        <f>VLOOKUP($A28,'Return Data'!$B$7:$R$2843,16,0)</f>
        <v>17.629799999999999</v>
      </c>
      <c r="S28" s="67">
        <f t="shared" si="4"/>
        <v>19</v>
      </c>
    </row>
    <row r="29" spans="1:19" x14ac:dyDescent="0.3">
      <c r="A29" s="63" t="s">
        <v>1488</v>
      </c>
      <c r="B29" s="64">
        <f>VLOOKUP($A29,'Return Data'!$B$7:$R$2843,3,0)</f>
        <v>44378</v>
      </c>
      <c r="C29" s="65">
        <f>VLOOKUP($A29,'Return Data'!$B$7:$R$2843,4,0)</f>
        <v>19.964300000000001</v>
      </c>
      <c r="D29" s="65">
        <f>VLOOKUP($A29,'Return Data'!$B$7:$R$2843,10,0)</f>
        <v>23.508600000000001</v>
      </c>
      <c r="E29" s="66">
        <f t="shared" si="0"/>
        <v>5</v>
      </c>
      <c r="F29" s="65">
        <f>VLOOKUP($A29,'Return Data'!$B$7:$R$2843,11,0)</f>
        <v>46.859000000000002</v>
      </c>
      <c r="G29" s="66">
        <f t="shared" si="11"/>
        <v>2</v>
      </c>
      <c r="H29" s="65">
        <f>VLOOKUP($A29,'Return Data'!$B$7:$R$2843,12,0)</f>
        <v>73.537700000000001</v>
      </c>
      <c r="I29" s="66">
        <f t="shared" si="5"/>
        <v>4</v>
      </c>
      <c r="J29" s="65">
        <f>VLOOKUP($A29,'Return Data'!$B$7:$R$2843,13,0)</f>
        <v>102.74290000000001</v>
      </c>
      <c r="K29" s="66">
        <f t="shared" si="6"/>
        <v>14</v>
      </c>
      <c r="L29" s="65">
        <f>VLOOKUP($A29,'Return Data'!$B$7:$R$2843,17,0)</f>
        <v>36.881599999999999</v>
      </c>
      <c r="M29" s="66">
        <f t="shared" si="7"/>
        <v>7</v>
      </c>
      <c r="N29" s="65"/>
      <c r="O29" s="66"/>
      <c r="P29" s="65"/>
      <c r="Q29" s="66"/>
      <c r="R29" s="65">
        <f>VLOOKUP($A29,'Return Data'!$B$7:$R$2843,16,0)</f>
        <v>29.993500000000001</v>
      </c>
      <c r="S29" s="67">
        <f t="shared" si="4"/>
        <v>7</v>
      </c>
    </row>
    <row r="30" spans="1:19" x14ac:dyDescent="0.3">
      <c r="A30" s="63" t="s">
        <v>1490</v>
      </c>
      <c r="B30" s="64">
        <f>VLOOKUP($A30,'Return Data'!$B$7:$R$2843,3,0)</f>
        <v>44378</v>
      </c>
      <c r="C30" s="65">
        <f>VLOOKUP($A30,'Return Data'!$B$7:$R$2843,4,0)</f>
        <v>26.91</v>
      </c>
      <c r="D30" s="65">
        <f>VLOOKUP($A30,'Return Data'!$B$7:$R$2843,10,0)</f>
        <v>18.965499999999999</v>
      </c>
      <c r="E30" s="66">
        <f t="shared" si="0"/>
        <v>14</v>
      </c>
      <c r="F30" s="65">
        <f>VLOOKUP($A30,'Return Data'!$B$7:$R$2843,11,0)</f>
        <v>38.782899999999998</v>
      </c>
      <c r="G30" s="66">
        <f t="shared" si="11"/>
        <v>11</v>
      </c>
      <c r="H30" s="65">
        <f>VLOOKUP($A30,'Return Data'!$B$7:$R$2843,12,0)</f>
        <v>60.752699999999997</v>
      </c>
      <c r="I30" s="66">
        <f t="shared" si="5"/>
        <v>20</v>
      </c>
      <c r="J30" s="65">
        <f>VLOOKUP($A30,'Return Data'!$B$7:$R$2843,13,0)</f>
        <v>104.173</v>
      </c>
      <c r="K30" s="66">
        <f t="shared" si="6"/>
        <v>13</v>
      </c>
      <c r="L30" s="65">
        <f>VLOOKUP($A30,'Return Data'!$B$7:$R$2843,17,0)</f>
        <v>38.678400000000003</v>
      </c>
      <c r="M30" s="66">
        <f t="shared" si="7"/>
        <v>6</v>
      </c>
      <c r="N30" s="65">
        <f>VLOOKUP($A30,'Return Data'!$B$7:$R$2843,14,0)</f>
        <v>21.122800000000002</v>
      </c>
      <c r="O30" s="66">
        <f t="shared" si="8"/>
        <v>7</v>
      </c>
      <c r="P30" s="65">
        <f>VLOOKUP($A30,'Return Data'!$B$7:$R$2843,15,0)</f>
        <v>16.1035</v>
      </c>
      <c r="Q30" s="66">
        <f t="shared" si="9"/>
        <v>9</v>
      </c>
      <c r="R30" s="65">
        <f>VLOOKUP($A30,'Return Data'!$B$7:$R$2843,16,0)</f>
        <v>15.0451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20.525030434782607</v>
      </c>
      <c r="E32" s="74"/>
      <c r="F32" s="75">
        <f>AVERAGE(F8:F30)</f>
        <v>39.08870869565218</v>
      </c>
      <c r="G32" s="74"/>
      <c r="H32" s="75">
        <f>AVERAGE(H8:H30)</f>
        <v>67.38979130434781</v>
      </c>
      <c r="I32" s="74"/>
      <c r="J32" s="75">
        <f>AVERAGE(J8:J30)</f>
        <v>106.53803043478263</v>
      </c>
      <c r="K32" s="74"/>
      <c r="L32" s="75">
        <f>AVERAGE(L8:L30)</f>
        <v>34.78235500000001</v>
      </c>
      <c r="M32" s="74"/>
      <c r="N32" s="75">
        <f>AVERAGE(N8:N30)</f>
        <v>19.429780000000001</v>
      </c>
      <c r="O32" s="74"/>
      <c r="P32" s="75">
        <f>AVERAGE(P8:P30)</f>
        <v>17.987707142857143</v>
      </c>
      <c r="Q32" s="74"/>
      <c r="R32" s="75">
        <f>AVERAGE(R8:R30)</f>
        <v>26.917900000000007</v>
      </c>
      <c r="S32" s="76"/>
    </row>
    <row r="33" spans="1:19" x14ac:dyDescent="0.3">
      <c r="A33" s="73" t="s">
        <v>28</v>
      </c>
      <c r="B33" s="74"/>
      <c r="C33" s="74"/>
      <c r="D33" s="75">
        <f>MIN(D8:D30)</f>
        <v>14.2973</v>
      </c>
      <c r="E33" s="74"/>
      <c r="F33" s="75">
        <f>MIN(F8:F30)</f>
        <v>28.091100000000001</v>
      </c>
      <c r="G33" s="74"/>
      <c r="H33" s="75">
        <f>MIN(H8:H30)</f>
        <v>56.301699999999997</v>
      </c>
      <c r="I33" s="74"/>
      <c r="J33" s="75">
        <f>MIN(J8:J30)</f>
        <v>87.566100000000006</v>
      </c>
      <c r="K33" s="74"/>
      <c r="L33" s="75">
        <f>MIN(L8:L30)</f>
        <v>22.180599999999998</v>
      </c>
      <c r="M33" s="74"/>
      <c r="N33" s="75">
        <f>MIN(N8:N30)</f>
        <v>10.9648</v>
      </c>
      <c r="O33" s="74"/>
      <c r="P33" s="75">
        <f>MIN(P8:P30)</f>
        <v>12.8348</v>
      </c>
      <c r="Q33" s="74"/>
      <c r="R33" s="75">
        <f>MIN(R8:R30)</f>
        <v>11.789899999999999</v>
      </c>
      <c r="S33" s="76"/>
    </row>
    <row r="34" spans="1:19" ht="15" thickBot="1" x14ac:dyDescent="0.35">
      <c r="A34" s="77" t="s">
        <v>29</v>
      </c>
      <c r="B34" s="78"/>
      <c r="C34" s="78"/>
      <c r="D34" s="79">
        <f>MAX(D8:D30)</f>
        <v>36.481200000000001</v>
      </c>
      <c r="E34" s="78"/>
      <c r="F34" s="79">
        <f>MAX(F8:F30)</f>
        <v>64.794200000000004</v>
      </c>
      <c r="G34" s="78"/>
      <c r="H34" s="79">
        <f>MAX(H8:H30)</f>
        <v>95.4071</v>
      </c>
      <c r="I34" s="78"/>
      <c r="J34" s="79">
        <f>MAX(J8:J30)</f>
        <v>180.37180000000001</v>
      </c>
      <c r="K34" s="78"/>
      <c r="L34" s="79">
        <f>MAX(L8:L30)</f>
        <v>60.671700000000001</v>
      </c>
      <c r="M34" s="78"/>
      <c r="N34" s="79">
        <f>MAX(N8:N30)</f>
        <v>32.493699999999997</v>
      </c>
      <c r="O34" s="78"/>
      <c r="P34" s="79">
        <f>MAX(P8:P30)</f>
        <v>23.355399999999999</v>
      </c>
      <c r="Q34" s="78"/>
      <c r="R34" s="79">
        <f>MAX(R8:R30)</f>
        <v>71.618700000000004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44378</v>
      </c>
      <c r="C8" s="65">
        <f>VLOOKUP($A8,'Return Data'!$B$7:$R$2843,4,0)</f>
        <v>50.470799999999997</v>
      </c>
      <c r="D8" s="65">
        <f>VLOOKUP($A8,'Return Data'!$B$7:$R$2843,10,0)</f>
        <v>16.721699999999998</v>
      </c>
      <c r="E8" s="66">
        <f t="shared" ref="E8:E30" si="0">RANK(D8,D$8:D$30,0)</f>
        <v>20</v>
      </c>
      <c r="F8" s="65">
        <f>VLOOKUP($A8,'Return Data'!$B$7:$R$2843,11,0)</f>
        <v>35.756999999999998</v>
      </c>
      <c r="G8" s="66">
        <f t="shared" ref="G8" si="1">RANK(F8,F$8:F$30,0)</f>
        <v>14</v>
      </c>
      <c r="H8" s="65">
        <f>VLOOKUP($A8,'Return Data'!$B$7:$R$2843,12,0)</f>
        <v>66.075400000000002</v>
      </c>
      <c r="I8" s="66">
        <f t="shared" ref="I8" si="2">RANK(H8,H$8:H$30,0)</f>
        <v>10</v>
      </c>
      <c r="J8" s="65">
        <f>VLOOKUP($A8,'Return Data'!$B$7:$R$2843,13,0)</f>
        <v>104.97499999999999</v>
      </c>
      <c r="K8" s="66">
        <f t="shared" ref="K8" si="3">RANK(J8,J$8:J$30,0)</f>
        <v>8</v>
      </c>
      <c r="L8" s="65">
        <f>VLOOKUP($A8,'Return Data'!$B$7:$R$2843,17,0)</f>
        <v>23.0946</v>
      </c>
      <c r="M8" s="66">
        <f>RANK(L8,L$8:L$30,0)</f>
        <v>19</v>
      </c>
      <c r="N8" s="65">
        <f>VLOOKUP($A8,'Return Data'!$B$7:$R$2843,14,0)</f>
        <v>9.7088000000000001</v>
      </c>
      <c r="O8" s="66">
        <f>RANK(N8,N$8:N$30,0)</f>
        <v>15</v>
      </c>
      <c r="P8" s="65">
        <f>VLOOKUP($A8,'Return Data'!$B$7:$R$2843,15,0)</f>
        <v>12.4099</v>
      </c>
      <c r="Q8" s="66">
        <f>RANK(P8,P$8:P$30,0)</f>
        <v>12</v>
      </c>
      <c r="R8" s="65">
        <f>VLOOKUP($A8,'Return Data'!$B$7:$R$2843,16,0)</f>
        <v>12.0748</v>
      </c>
      <c r="S8" s="67">
        <f t="shared" ref="S8" si="4">RANK(R8,R$8:R$30,0)</f>
        <v>20</v>
      </c>
    </row>
    <row r="9" spans="1:20" x14ac:dyDescent="0.3">
      <c r="A9" s="63" t="s">
        <v>1449</v>
      </c>
      <c r="B9" s="64">
        <f>VLOOKUP($A9,'Return Data'!$B$7:$R$2843,3,0)</f>
        <v>44378</v>
      </c>
      <c r="C9" s="65">
        <f>VLOOKUP($A9,'Return Data'!$B$7:$R$2843,4,0)</f>
        <v>52.1</v>
      </c>
      <c r="D9" s="65">
        <f>VLOOKUP($A9,'Return Data'!$B$7:$R$2843,10,0)</f>
        <v>17.7667</v>
      </c>
      <c r="E9" s="66">
        <f t="shared" si="0"/>
        <v>17</v>
      </c>
      <c r="F9" s="65">
        <f>VLOOKUP($A9,'Return Data'!$B$7:$R$2843,11,0)</f>
        <v>31.7653</v>
      </c>
      <c r="G9" s="66">
        <f t="shared" ref="G9:G30" si="5">RANK(F9,F$8:F$30,0)</f>
        <v>20</v>
      </c>
      <c r="H9" s="65">
        <f>VLOOKUP($A9,'Return Data'!$B$7:$R$2843,12,0)</f>
        <v>56.221899999999998</v>
      </c>
      <c r="I9" s="66">
        <f t="shared" ref="I9:I30" si="6">RANK(H9,H$8:H$30,0)</f>
        <v>22</v>
      </c>
      <c r="J9" s="65">
        <f>VLOOKUP($A9,'Return Data'!$B$7:$R$2843,13,0)</f>
        <v>86.671400000000006</v>
      </c>
      <c r="K9" s="66">
        <f t="shared" ref="K9:K30" si="7">RANK(J9,J$8:J$30,0)</f>
        <v>22</v>
      </c>
      <c r="L9" s="65">
        <f>VLOOKUP($A9,'Return Data'!$B$7:$R$2843,17,0)</f>
        <v>33.317799999999998</v>
      </c>
      <c r="M9" s="66">
        <f t="shared" ref="M9:M30" si="8">RANK(L9,L$8:L$30,0)</f>
        <v>11</v>
      </c>
      <c r="N9" s="65">
        <f>VLOOKUP($A9,'Return Data'!$B$7:$R$2843,14,0)</f>
        <v>25.624700000000001</v>
      </c>
      <c r="O9" s="66">
        <f t="shared" ref="O9:O30" si="9">RANK(N9,N$8:N$30,0)</f>
        <v>2</v>
      </c>
      <c r="P9" s="65">
        <f>VLOOKUP($A9,'Return Data'!$B$7:$R$2843,15,0)</f>
        <v>19.7804</v>
      </c>
      <c r="Q9" s="66">
        <f t="shared" ref="Q9:Q30" si="10">RANK(P9,P$8:P$30,0)</f>
        <v>4</v>
      </c>
      <c r="R9" s="65">
        <f>VLOOKUP($A9,'Return Data'!$B$7:$R$2843,16,0)</f>
        <v>24.286200000000001</v>
      </c>
      <c r="S9" s="67">
        <f t="shared" ref="S9:S30" si="11">RANK(R9,R$8:R$30,0)</f>
        <v>9</v>
      </c>
    </row>
    <row r="10" spans="1:20" x14ac:dyDescent="0.3">
      <c r="A10" s="63" t="s">
        <v>1451</v>
      </c>
      <c r="B10" s="64">
        <f>VLOOKUP($A10,'Return Data'!$B$7:$R$2843,3,0)</f>
        <v>44378</v>
      </c>
      <c r="C10" s="65">
        <f>VLOOKUP($A10,'Return Data'!$B$7:$R$2843,4,0)</f>
        <v>22.68</v>
      </c>
      <c r="D10" s="65">
        <f>VLOOKUP($A10,'Return Data'!$B$7:$R$2843,10,0)</f>
        <v>22.264199999999999</v>
      </c>
      <c r="E10" s="66">
        <f t="shared" si="0"/>
        <v>6</v>
      </c>
      <c r="F10" s="65">
        <f>VLOOKUP($A10,'Return Data'!$B$7:$R$2843,11,0)</f>
        <v>40.346499999999999</v>
      </c>
      <c r="G10" s="66">
        <f t="shared" si="5"/>
        <v>7</v>
      </c>
      <c r="H10" s="65">
        <f>VLOOKUP($A10,'Return Data'!$B$7:$R$2843,12,0)</f>
        <v>65.668400000000005</v>
      </c>
      <c r="I10" s="66">
        <f t="shared" si="6"/>
        <v>11</v>
      </c>
      <c r="J10" s="65">
        <f>VLOOKUP($A10,'Return Data'!$B$7:$R$2843,13,0)</f>
        <v>114.7727</v>
      </c>
      <c r="K10" s="66">
        <f t="shared" si="7"/>
        <v>3</v>
      </c>
      <c r="L10" s="65">
        <f>VLOOKUP($A10,'Return Data'!$B$7:$R$2843,17,0)</f>
        <v>46.613399999999999</v>
      </c>
      <c r="M10" s="66">
        <f t="shared" si="8"/>
        <v>2</v>
      </c>
      <c r="N10" s="65"/>
      <c r="O10" s="66"/>
      <c r="P10" s="65"/>
      <c r="Q10" s="66"/>
      <c r="R10" s="65">
        <f>VLOOKUP($A10,'Return Data'!$B$7:$R$2843,16,0)</f>
        <v>38.1449</v>
      </c>
      <c r="S10" s="67">
        <f t="shared" si="11"/>
        <v>2</v>
      </c>
    </row>
    <row r="11" spans="1:20" x14ac:dyDescent="0.3">
      <c r="A11" s="63" t="s">
        <v>1453</v>
      </c>
      <c r="B11" s="64">
        <f>VLOOKUP($A11,'Return Data'!$B$7:$R$2843,3,0)</f>
        <v>44378</v>
      </c>
      <c r="C11" s="65">
        <f>VLOOKUP($A11,'Return Data'!$B$7:$R$2843,4,0)</f>
        <v>18.850000000000001</v>
      </c>
      <c r="D11" s="65">
        <f>VLOOKUP($A11,'Return Data'!$B$7:$R$2843,10,0)</f>
        <v>20.3704</v>
      </c>
      <c r="E11" s="66">
        <f t="shared" si="0"/>
        <v>9</v>
      </c>
      <c r="F11" s="65">
        <f>VLOOKUP($A11,'Return Data'!$B$7:$R$2843,11,0)</f>
        <v>37.994100000000003</v>
      </c>
      <c r="G11" s="66">
        <f t="shared" si="5"/>
        <v>11</v>
      </c>
      <c r="H11" s="65">
        <f>VLOOKUP($A11,'Return Data'!$B$7:$R$2843,12,0)</f>
        <v>61.663800000000002</v>
      </c>
      <c r="I11" s="66">
        <f t="shared" si="6"/>
        <v>15</v>
      </c>
      <c r="J11" s="65">
        <f>VLOOKUP($A11,'Return Data'!$B$7:$R$2843,13,0)</f>
        <v>104.0043</v>
      </c>
      <c r="K11" s="66">
        <f t="shared" si="7"/>
        <v>9</v>
      </c>
      <c r="L11" s="65">
        <f>VLOOKUP($A11,'Return Data'!$B$7:$R$2843,17,0)</f>
        <v>36.962499999999999</v>
      </c>
      <c r="M11" s="66">
        <f t="shared" si="8"/>
        <v>6</v>
      </c>
      <c r="N11" s="65"/>
      <c r="O11" s="66"/>
      <c r="P11" s="65"/>
      <c r="Q11" s="66"/>
      <c r="R11" s="65">
        <f>VLOOKUP($A11,'Return Data'!$B$7:$R$2843,16,0)</f>
        <v>30.588200000000001</v>
      </c>
      <c r="S11" s="67">
        <f t="shared" si="11"/>
        <v>6</v>
      </c>
    </row>
    <row r="12" spans="1:20" x14ac:dyDescent="0.3">
      <c r="A12" s="63" t="s">
        <v>1455</v>
      </c>
      <c r="B12" s="64">
        <f>VLOOKUP($A12,'Return Data'!$B$7:$R$2843,3,0)</f>
        <v>44378</v>
      </c>
      <c r="C12" s="65">
        <f>VLOOKUP($A12,'Return Data'!$B$7:$R$2843,4,0)</f>
        <v>94.730999999999995</v>
      </c>
      <c r="D12" s="65">
        <f>VLOOKUP($A12,'Return Data'!$B$7:$R$2843,10,0)</f>
        <v>17.915600000000001</v>
      </c>
      <c r="E12" s="66">
        <f t="shared" si="0"/>
        <v>16</v>
      </c>
      <c r="F12" s="65">
        <f>VLOOKUP($A12,'Return Data'!$B$7:$R$2843,11,0)</f>
        <v>32.4557</v>
      </c>
      <c r="G12" s="66">
        <f t="shared" si="5"/>
        <v>19</v>
      </c>
      <c r="H12" s="65">
        <f>VLOOKUP($A12,'Return Data'!$B$7:$R$2843,12,0)</f>
        <v>55.256</v>
      </c>
      <c r="I12" s="66">
        <f t="shared" si="6"/>
        <v>23</v>
      </c>
      <c r="J12" s="65">
        <f>VLOOKUP($A12,'Return Data'!$B$7:$R$2843,13,0)</f>
        <v>92.793499999999995</v>
      </c>
      <c r="K12" s="66">
        <f t="shared" si="7"/>
        <v>19</v>
      </c>
      <c r="L12" s="65">
        <f>VLOOKUP($A12,'Return Data'!$B$7:$R$2843,17,0)</f>
        <v>30.948499999999999</v>
      </c>
      <c r="M12" s="66">
        <f t="shared" si="8"/>
        <v>13</v>
      </c>
      <c r="N12" s="65">
        <f>VLOOKUP($A12,'Return Data'!$B$7:$R$2843,14,0)</f>
        <v>18.3735</v>
      </c>
      <c r="O12" s="66">
        <f t="shared" si="9"/>
        <v>8</v>
      </c>
      <c r="P12" s="65">
        <f>VLOOKUP($A12,'Return Data'!$B$7:$R$2843,15,0)</f>
        <v>14.6555</v>
      </c>
      <c r="Q12" s="66">
        <f t="shared" si="10"/>
        <v>10</v>
      </c>
      <c r="R12" s="65">
        <f>VLOOKUP($A12,'Return Data'!$B$7:$R$2843,16,0)</f>
        <v>17.344799999999999</v>
      </c>
      <c r="S12" s="67">
        <f t="shared" si="11"/>
        <v>14</v>
      </c>
    </row>
    <row r="13" spans="1:20" x14ac:dyDescent="0.3">
      <c r="A13" s="63" t="s">
        <v>1457</v>
      </c>
      <c r="B13" s="64">
        <f>VLOOKUP($A13,'Return Data'!$B$7:$R$2843,3,0)</f>
        <v>44378</v>
      </c>
      <c r="C13" s="65">
        <f>VLOOKUP($A13,'Return Data'!$B$7:$R$2843,4,0)</f>
        <v>20.995000000000001</v>
      </c>
      <c r="D13" s="65">
        <f>VLOOKUP($A13,'Return Data'!$B$7:$R$2843,10,0)</f>
        <v>17.559799999999999</v>
      </c>
      <c r="E13" s="66">
        <f t="shared" si="0"/>
        <v>18</v>
      </c>
      <c r="F13" s="65">
        <f>VLOOKUP($A13,'Return Data'!$B$7:$R$2843,11,0)</f>
        <v>39.335000000000001</v>
      </c>
      <c r="G13" s="66">
        <f t="shared" si="5"/>
        <v>8</v>
      </c>
      <c r="H13" s="65">
        <f>VLOOKUP($A13,'Return Data'!$B$7:$R$2843,12,0)</f>
        <v>67.317499999999995</v>
      </c>
      <c r="I13" s="66">
        <f t="shared" si="6"/>
        <v>8</v>
      </c>
      <c r="J13" s="65">
        <f>VLOOKUP($A13,'Return Data'!$B$7:$R$2843,13,0)</f>
        <v>105.9747</v>
      </c>
      <c r="K13" s="66">
        <f t="shared" si="7"/>
        <v>7</v>
      </c>
      <c r="L13" s="65">
        <f>VLOOKUP($A13,'Return Data'!$B$7:$R$2843,17,0)</f>
        <v>37.525399999999998</v>
      </c>
      <c r="M13" s="66">
        <f t="shared" si="8"/>
        <v>5</v>
      </c>
      <c r="N13" s="65"/>
      <c r="O13" s="66"/>
      <c r="P13" s="65"/>
      <c r="Q13" s="66"/>
      <c r="R13" s="65">
        <f>VLOOKUP($A13,'Return Data'!$B$7:$R$2843,16,0)</f>
        <v>36.26</v>
      </c>
      <c r="S13" s="67">
        <f t="shared" si="11"/>
        <v>4</v>
      </c>
    </row>
    <row r="14" spans="1:20" x14ac:dyDescent="0.3">
      <c r="A14" s="63" t="s">
        <v>1458</v>
      </c>
      <c r="B14" s="64">
        <f>VLOOKUP($A14,'Return Data'!$B$7:$R$2843,3,0)</f>
        <v>44378</v>
      </c>
      <c r="C14" s="65">
        <f>VLOOKUP($A14,'Return Data'!$B$7:$R$2843,4,0)</f>
        <v>77.988399999999999</v>
      </c>
      <c r="D14" s="65">
        <f>VLOOKUP($A14,'Return Data'!$B$7:$R$2843,10,0)</f>
        <v>14.801600000000001</v>
      </c>
      <c r="E14" s="66">
        <f t="shared" si="0"/>
        <v>22</v>
      </c>
      <c r="F14" s="65">
        <f>VLOOKUP($A14,'Return Data'!$B$7:$R$2843,11,0)</f>
        <v>30.5623</v>
      </c>
      <c r="G14" s="66">
        <f t="shared" si="5"/>
        <v>22</v>
      </c>
      <c r="H14" s="65">
        <f>VLOOKUP($A14,'Return Data'!$B$7:$R$2843,12,0)</f>
        <v>62.365200000000002</v>
      </c>
      <c r="I14" s="66">
        <f t="shared" si="6"/>
        <v>14</v>
      </c>
      <c r="J14" s="65">
        <f>VLOOKUP($A14,'Return Data'!$B$7:$R$2843,13,0)</f>
        <v>97.084199999999996</v>
      </c>
      <c r="K14" s="66">
        <f t="shared" si="7"/>
        <v>16</v>
      </c>
      <c r="L14" s="65">
        <f>VLOOKUP($A14,'Return Data'!$B$7:$R$2843,17,0)</f>
        <v>21.125399999999999</v>
      </c>
      <c r="M14" s="66">
        <f t="shared" si="8"/>
        <v>20</v>
      </c>
      <c r="N14" s="65">
        <f>VLOOKUP($A14,'Return Data'!$B$7:$R$2843,14,0)</f>
        <v>11.1409</v>
      </c>
      <c r="O14" s="66">
        <f t="shared" si="9"/>
        <v>14</v>
      </c>
      <c r="P14" s="65">
        <f>VLOOKUP($A14,'Return Data'!$B$7:$R$2843,15,0)</f>
        <v>12.1859</v>
      </c>
      <c r="Q14" s="66">
        <f t="shared" si="10"/>
        <v>13</v>
      </c>
      <c r="R14" s="65">
        <f>VLOOKUP($A14,'Return Data'!$B$7:$R$2843,16,0)</f>
        <v>14.195</v>
      </c>
      <c r="S14" s="67">
        <f t="shared" si="11"/>
        <v>17</v>
      </c>
    </row>
    <row r="15" spans="1:20" x14ac:dyDescent="0.3">
      <c r="A15" s="63" t="s">
        <v>1461</v>
      </c>
      <c r="B15" s="64">
        <f>VLOOKUP($A15,'Return Data'!$B$7:$R$2843,3,0)</f>
        <v>44378</v>
      </c>
      <c r="C15" s="65">
        <f>VLOOKUP($A15,'Return Data'!$B$7:$R$2843,4,0)</f>
        <v>66.683000000000007</v>
      </c>
      <c r="D15" s="65">
        <f>VLOOKUP($A15,'Return Data'!$B$7:$R$2843,10,0)</f>
        <v>24.098299999999998</v>
      </c>
      <c r="E15" s="66">
        <f t="shared" si="0"/>
        <v>2</v>
      </c>
      <c r="F15" s="65">
        <f>VLOOKUP($A15,'Return Data'!$B$7:$R$2843,11,0)</f>
        <v>43.484499999999997</v>
      </c>
      <c r="G15" s="66">
        <f t="shared" si="5"/>
        <v>3</v>
      </c>
      <c r="H15" s="65">
        <f>VLOOKUP($A15,'Return Data'!$B$7:$R$2843,12,0)</f>
        <v>73.409800000000004</v>
      </c>
      <c r="I15" s="66">
        <f t="shared" si="6"/>
        <v>3</v>
      </c>
      <c r="J15" s="65">
        <f>VLOOKUP($A15,'Return Data'!$B$7:$R$2843,13,0)</f>
        <v>107.1866</v>
      </c>
      <c r="K15" s="66">
        <f t="shared" si="7"/>
        <v>6</v>
      </c>
      <c r="L15" s="65">
        <f>VLOOKUP($A15,'Return Data'!$B$7:$R$2843,17,0)</f>
        <v>25.146599999999999</v>
      </c>
      <c r="M15" s="66">
        <f t="shared" si="8"/>
        <v>17</v>
      </c>
      <c r="N15" s="65">
        <f>VLOOKUP($A15,'Return Data'!$B$7:$R$2843,14,0)</f>
        <v>15.4742</v>
      </c>
      <c r="O15" s="66">
        <f t="shared" si="9"/>
        <v>9</v>
      </c>
      <c r="P15" s="65">
        <f>VLOOKUP($A15,'Return Data'!$B$7:$R$2843,15,0)</f>
        <v>18.7698</v>
      </c>
      <c r="Q15" s="66">
        <f t="shared" si="10"/>
        <v>6</v>
      </c>
      <c r="R15" s="65">
        <f>VLOOKUP($A15,'Return Data'!$B$7:$R$2843,16,0)</f>
        <v>15.3932</v>
      </c>
      <c r="S15" s="67">
        <f t="shared" si="11"/>
        <v>16</v>
      </c>
    </row>
    <row r="16" spans="1:20" x14ac:dyDescent="0.3">
      <c r="A16" s="63" t="s">
        <v>1462</v>
      </c>
      <c r="B16" s="64">
        <f>VLOOKUP($A16,'Return Data'!$B$7:$R$2843,3,0)</f>
        <v>44378</v>
      </c>
      <c r="C16" s="65">
        <f>VLOOKUP($A16,'Return Data'!$B$7:$R$2843,4,0)</f>
        <v>76.153599999999997</v>
      </c>
      <c r="D16" s="65">
        <f>VLOOKUP($A16,'Return Data'!$B$7:$R$2843,10,0)</f>
        <v>18.2438</v>
      </c>
      <c r="E16" s="66">
        <f t="shared" si="0"/>
        <v>15</v>
      </c>
      <c r="F16" s="65">
        <f>VLOOKUP($A16,'Return Data'!$B$7:$R$2843,11,0)</f>
        <v>35.140999999999998</v>
      </c>
      <c r="G16" s="66">
        <f t="shared" si="5"/>
        <v>15</v>
      </c>
      <c r="H16" s="65">
        <f>VLOOKUP($A16,'Return Data'!$B$7:$R$2843,12,0)</f>
        <v>61.419699999999999</v>
      </c>
      <c r="I16" s="66">
        <f t="shared" si="6"/>
        <v>16</v>
      </c>
      <c r="J16" s="65">
        <f>VLOOKUP($A16,'Return Data'!$B$7:$R$2843,13,0)</f>
        <v>95.772599999999997</v>
      </c>
      <c r="K16" s="66">
        <f t="shared" si="7"/>
        <v>17</v>
      </c>
      <c r="L16" s="65">
        <f>VLOOKUP($A16,'Return Data'!$B$7:$R$2843,17,0)</f>
        <v>25.614999999999998</v>
      </c>
      <c r="M16" s="66">
        <f t="shared" si="8"/>
        <v>16</v>
      </c>
      <c r="N16" s="65">
        <f>VLOOKUP($A16,'Return Data'!$B$7:$R$2843,14,0)</f>
        <v>12.8893</v>
      </c>
      <c r="O16" s="66">
        <f t="shared" si="9"/>
        <v>13</v>
      </c>
      <c r="P16" s="65">
        <f>VLOOKUP($A16,'Return Data'!$B$7:$R$2843,15,0)</f>
        <v>12.5207</v>
      </c>
      <c r="Q16" s="66">
        <f t="shared" si="10"/>
        <v>11</v>
      </c>
      <c r="R16" s="65">
        <f>VLOOKUP($A16,'Return Data'!$B$7:$R$2843,16,0)</f>
        <v>13.4137</v>
      </c>
      <c r="S16" s="67">
        <f t="shared" si="11"/>
        <v>19</v>
      </c>
    </row>
    <row r="17" spans="1:19" x14ac:dyDescent="0.3">
      <c r="A17" s="63" t="s">
        <v>1464</v>
      </c>
      <c r="B17" s="64">
        <f>VLOOKUP($A17,'Return Data'!$B$7:$R$2843,3,0)</f>
        <v>44378</v>
      </c>
      <c r="C17" s="65">
        <f>VLOOKUP($A17,'Return Data'!$B$7:$R$2843,4,0)</f>
        <v>43.99</v>
      </c>
      <c r="D17" s="65">
        <f>VLOOKUP($A17,'Return Data'!$B$7:$R$2843,10,0)</f>
        <v>19.929099999999998</v>
      </c>
      <c r="E17" s="66">
        <f t="shared" si="0"/>
        <v>11</v>
      </c>
      <c r="F17" s="65">
        <f>VLOOKUP($A17,'Return Data'!$B$7:$R$2843,11,0)</f>
        <v>37.125900000000001</v>
      </c>
      <c r="G17" s="66">
        <f t="shared" si="5"/>
        <v>13</v>
      </c>
      <c r="H17" s="65">
        <f>VLOOKUP($A17,'Return Data'!$B$7:$R$2843,12,0)</f>
        <v>68.932400000000001</v>
      </c>
      <c r="I17" s="66">
        <f t="shared" si="6"/>
        <v>7</v>
      </c>
      <c r="J17" s="65">
        <f>VLOOKUP($A17,'Return Data'!$B$7:$R$2843,13,0)</f>
        <v>108.1874</v>
      </c>
      <c r="K17" s="66">
        <f t="shared" si="7"/>
        <v>5</v>
      </c>
      <c r="L17" s="65">
        <f>VLOOKUP($A17,'Return Data'!$B$7:$R$2843,17,0)</f>
        <v>31.242599999999999</v>
      </c>
      <c r="M17" s="66">
        <f t="shared" si="8"/>
        <v>12</v>
      </c>
      <c r="N17" s="65">
        <f>VLOOKUP($A17,'Return Data'!$B$7:$R$2843,14,0)</f>
        <v>20.697099999999999</v>
      </c>
      <c r="O17" s="66">
        <f t="shared" si="9"/>
        <v>5</v>
      </c>
      <c r="P17" s="65">
        <f>VLOOKUP($A17,'Return Data'!$B$7:$R$2843,15,0)</f>
        <v>16.511399999999998</v>
      </c>
      <c r="Q17" s="66">
        <f t="shared" si="10"/>
        <v>8</v>
      </c>
      <c r="R17" s="65">
        <f>VLOOKUP($A17,'Return Data'!$B$7:$R$2843,16,0)</f>
        <v>11.4084</v>
      </c>
      <c r="S17" s="67">
        <f t="shared" si="11"/>
        <v>21</v>
      </c>
    </row>
    <row r="18" spans="1:19" x14ac:dyDescent="0.3">
      <c r="A18" s="63" t="s">
        <v>1466</v>
      </c>
      <c r="B18" s="64">
        <f>VLOOKUP($A18,'Return Data'!$B$7:$R$2843,3,0)</f>
        <v>44378</v>
      </c>
      <c r="C18" s="65">
        <f>VLOOKUP($A18,'Return Data'!$B$7:$R$2843,4,0)</f>
        <v>14.61</v>
      </c>
      <c r="D18" s="65">
        <f>VLOOKUP($A18,'Return Data'!$B$7:$R$2843,10,0)</f>
        <v>15.8604</v>
      </c>
      <c r="E18" s="66">
        <f t="shared" si="0"/>
        <v>21</v>
      </c>
      <c r="F18" s="65">
        <f>VLOOKUP($A18,'Return Data'!$B$7:$R$2843,11,0)</f>
        <v>34.5304</v>
      </c>
      <c r="G18" s="66">
        <f t="shared" si="5"/>
        <v>17</v>
      </c>
      <c r="H18" s="65">
        <f>VLOOKUP($A18,'Return Data'!$B$7:$R$2843,12,0)</f>
        <v>60.197400000000002</v>
      </c>
      <c r="I18" s="66">
        <f t="shared" si="6"/>
        <v>18</v>
      </c>
      <c r="J18" s="65">
        <f>VLOOKUP($A18,'Return Data'!$B$7:$R$2843,13,0)</f>
        <v>92.998699999999999</v>
      </c>
      <c r="K18" s="66">
        <f t="shared" si="7"/>
        <v>18</v>
      </c>
      <c r="L18" s="65">
        <f>VLOOKUP($A18,'Return Data'!$B$7:$R$2843,17,0)</f>
        <v>24.831299999999999</v>
      </c>
      <c r="M18" s="66">
        <f t="shared" si="8"/>
        <v>18</v>
      </c>
      <c r="N18" s="65">
        <f>VLOOKUP($A18,'Return Data'!$B$7:$R$2843,14,0)</f>
        <v>13.094099999999999</v>
      </c>
      <c r="O18" s="66">
        <f t="shared" si="9"/>
        <v>12</v>
      </c>
      <c r="P18" s="65"/>
      <c r="Q18" s="66"/>
      <c r="R18" s="65">
        <f>VLOOKUP($A18,'Return Data'!$B$7:$R$2843,16,0)</f>
        <v>9.8637999999999995</v>
      </c>
      <c r="S18" s="67">
        <f t="shared" si="11"/>
        <v>23</v>
      </c>
    </row>
    <row r="19" spans="1:19" x14ac:dyDescent="0.3">
      <c r="A19" s="63" t="s">
        <v>1469</v>
      </c>
      <c r="B19" s="64">
        <f>VLOOKUP($A19,'Return Data'!$B$7:$R$2843,3,0)</f>
        <v>44378</v>
      </c>
      <c r="C19" s="65">
        <f>VLOOKUP($A19,'Return Data'!$B$7:$R$2843,4,0)</f>
        <v>20.18</v>
      </c>
      <c r="D19" s="65">
        <f>VLOOKUP($A19,'Return Data'!$B$7:$R$2843,10,0)</f>
        <v>23.0488</v>
      </c>
      <c r="E19" s="66">
        <f t="shared" si="0"/>
        <v>4</v>
      </c>
      <c r="F19" s="65">
        <f>VLOOKUP($A19,'Return Data'!$B$7:$R$2843,11,0)</f>
        <v>34.1755</v>
      </c>
      <c r="G19" s="66">
        <f t="shared" si="5"/>
        <v>18</v>
      </c>
      <c r="H19" s="65">
        <f>VLOOKUP($A19,'Return Data'!$B$7:$R$2843,12,0)</f>
        <v>60.413400000000003</v>
      </c>
      <c r="I19" s="66">
        <f t="shared" si="6"/>
        <v>17</v>
      </c>
      <c r="J19" s="65">
        <f>VLOOKUP($A19,'Return Data'!$B$7:$R$2843,13,0)</f>
        <v>101.8</v>
      </c>
      <c r="K19" s="66">
        <f t="shared" si="7"/>
        <v>12</v>
      </c>
      <c r="L19" s="65"/>
      <c r="M19" s="66"/>
      <c r="N19" s="65"/>
      <c r="O19" s="66"/>
      <c r="P19" s="65"/>
      <c r="Q19" s="66"/>
      <c r="R19" s="65">
        <f>VLOOKUP($A19,'Return Data'!$B$7:$R$2843,16,0)</f>
        <v>68.349500000000006</v>
      </c>
      <c r="S19" s="67">
        <f t="shared" si="11"/>
        <v>1</v>
      </c>
    </row>
    <row r="20" spans="1:19" x14ac:dyDescent="0.3">
      <c r="A20" s="63" t="s">
        <v>1471</v>
      </c>
      <c r="B20" s="64">
        <f>VLOOKUP($A20,'Return Data'!$B$7:$R$2843,3,0)</f>
        <v>44378</v>
      </c>
      <c r="C20" s="65">
        <f>VLOOKUP($A20,'Return Data'!$B$7:$R$2843,4,0)</f>
        <v>18.68</v>
      </c>
      <c r="D20" s="65">
        <f>VLOOKUP($A20,'Return Data'!$B$7:$R$2843,10,0)</f>
        <v>19.897300000000001</v>
      </c>
      <c r="E20" s="66">
        <f t="shared" si="0"/>
        <v>12</v>
      </c>
      <c r="F20" s="65">
        <f>VLOOKUP($A20,'Return Data'!$B$7:$R$2843,11,0)</f>
        <v>37.656599999999997</v>
      </c>
      <c r="G20" s="66">
        <f t="shared" si="5"/>
        <v>12</v>
      </c>
      <c r="H20" s="65">
        <f>VLOOKUP($A20,'Return Data'!$B$7:$R$2843,12,0)</f>
        <v>63.572699999999998</v>
      </c>
      <c r="I20" s="66">
        <f t="shared" si="6"/>
        <v>13</v>
      </c>
      <c r="J20" s="65">
        <f>VLOOKUP($A20,'Return Data'!$B$7:$R$2843,13,0)</f>
        <v>90.224000000000004</v>
      </c>
      <c r="K20" s="66">
        <f t="shared" si="7"/>
        <v>20</v>
      </c>
      <c r="L20" s="65">
        <f>VLOOKUP($A20,'Return Data'!$B$7:$R$2843,17,0)</f>
        <v>33.391800000000003</v>
      </c>
      <c r="M20" s="66">
        <f t="shared" si="8"/>
        <v>10</v>
      </c>
      <c r="N20" s="65"/>
      <c r="O20" s="66"/>
      <c r="P20" s="65"/>
      <c r="Q20" s="66"/>
      <c r="R20" s="65">
        <f>VLOOKUP($A20,'Return Data'!$B$7:$R$2843,16,0)</f>
        <v>26.355</v>
      </c>
      <c r="S20" s="67">
        <f t="shared" si="11"/>
        <v>8</v>
      </c>
    </row>
    <row r="21" spans="1:19" x14ac:dyDescent="0.3">
      <c r="A21" s="63" t="s">
        <v>1473</v>
      </c>
      <c r="B21" s="64">
        <f>VLOOKUP($A21,'Return Data'!$B$7:$R$2843,3,0)</f>
        <v>44378</v>
      </c>
      <c r="C21" s="65">
        <f>VLOOKUP($A21,'Return Data'!$B$7:$R$2843,4,0)</f>
        <v>15.145099999999999</v>
      </c>
      <c r="D21" s="65">
        <f>VLOOKUP($A21,'Return Data'!$B$7:$R$2843,10,0)</f>
        <v>19.745899999999999</v>
      </c>
      <c r="E21" s="66">
        <f t="shared" si="0"/>
        <v>13</v>
      </c>
      <c r="F21" s="65">
        <f>VLOOKUP($A21,'Return Data'!$B$7:$R$2843,11,0)</f>
        <v>31.478200000000001</v>
      </c>
      <c r="G21" s="66">
        <f t="shared" si="5"/>
        <v>21</v>
      </c>
      <c r="H21" s="65">
        <f>VLOOKUP($A21,'Return Data'!$B$7:$R$2843,12,0)</f>
        <v>58.6173</v>
      </c>
      <c r="I21" s="66">
        <f t="shared" si="6"/>
        <v>20</v>
      </c>
      <c r="J21" s="65">
        <f>VLOOKUP($A21,'Return Data'!$B$7:$R$2843,13,0)</f>
        <v>83.481300000000005</v>
      </c>
      <c r="K21" s="66">
        <f t="shared" si="7"/>
        <v>23</v>
      </c>
      <c r="L21" s="65"/>
      <c r="M21" s="66"/>
      <c r="N21" s="65"/>
      <c r="O21" s="66"/>
      <c r="P21" s="65"/>
      <c r="Q21" s="66"/>
      <c r="R21" s="65">
        <f>VLOOKUP($A21,'Return Data'!$B$7:$R$2843,16,0)</f>
        <v>35.393799999999999</v>
      </c>
      <c r="S21" s="67">
        <f t="shared" si="11"/>
        <v>5</v>
      </c>
    </row>
    <row r="22" spans="1:19" x14ac:dyDescent="0.3">
      <c r="A22" s="63" t="s">
        <v>1474</v>
      </c>
      <c r="B22" s="64">
        <f>VLOOKUP($A22,'Return Data'!$B$7:$R$2843,3,0)</f>
        <v>44378</v>
      </c>
      <c r="C22" s="65">
        <f>VLOOKUP($A22,'Return Data'!$B$7:$R$2843,4,0)</f>
        <v>141.327</v>
      </c>
      <c r="D22" s="65">
        <f>VLOOKUP($A22,'Return Data'!$B$7:$R$2843,10,0)</f>
        <v>16.948</v>
      </c>
      <c r="E22" s="66">
        <f t="shared" si="0"/>
        <v>19</v>
      </c>
      <c r="F22" s="65">
        <f>VLOOKUP($A22,'Return Data'!$B$7:$R$2843,11,0)</f>
        <v>42.645000000000003</v>
      </c>
      <c r="G22" s="66">
        <f t="shared" si="5"/>
        <v>5</v>
      </c>
      <c r="H22" s="65">
        <f>VLOOKUP($A22,'Return Data'!$B$7:$R$2843,12,0)</f>
        <v>76.634500000000003</v>
      </c>
      <c r="I22" s="66">
        <f t="shared" si="6"/>
        <v>2</v>
      </c>
      <c r="J22" s="65">
        <f>VLOOKUP($A22,'Return Data'!$B$7:$R$2843,13,0)</f>
        <v>119.7556</v>
      </c>
      <c r="K22" s="66">
        <f t="shared" si="7"/>
        <v>2</v>
      </c>
      <c r="L22" s="65">
        <f>VLOOKUP($A22,'Return Data'!$B$7:$R$2843,17,0)</f>
        <v>40.471200000000003</v>
      </c>
      <c r="M22" s="66">
        <f t="shared" si="8"/>
        <v>3</v>
      </c>
      <c r="N22" s="65">
        <f>VLOOKUP($A22,'Return Data'!$B$7:$R$2843,14,0)</f>
        <v>24.136900000000001</v>
      </c>
      <c r="O22" s="66">
        <f t="shared" si="9"/>
        <v>3</v>
      </c>
      <c r="P22" s="65">
        <f>VLOOKUP($A22,'Return Data'!$B$7:$R$2843,15,0)</f>
        <v>19.642299999999999</v>
      </c>
      <c r="Q22" s="66">
        <f t="shared" si="10"/>
        <v>5</v>
      </c>
      <c r="R22" s="65">
        <f>VLOOKUP($A22,'Return Data'!$B$7:$R$2843,16,0)</f>
        <v>17.574200000000001</v>
      </c>
      <c r="S22" s="67">
        <f t="shared" si="11"/>
        <v>13</v>
      </c>
    </row>
    <row r="23" spans="1:19" x14ac:dyDescent="0.3">
      <c r="A23" s="63" t="s">
        <v>1477</v>
      </c>
      <c r="B23" s="64">
        <f>VLOOKUP($A23,'Return Data'!$B$7:$R$2843,3,0)</f>
        <v>44378</v>
      </c>
      <c r="C23" s="65">
        <f>VLOOKUP($A23,'Return Data'!$B$7:$R$2843,4,0)</f>
        <v>37.697000000000003</v>
      </c>
      <c r="D23" s="65">
        <f>VLOOKUP($A23,'Return Data'!$B$7:$R$2843,10,0)</f>
        <v>23.410599999999999</v>
      </c>
      <c r="E23" s="66">
        <f t="shared" si="0"/>
        <v>3</v>
      </c>
      <c r="F23" s="65">
        <f>VLOOKUP($A23,'Return Data'!$B$7:$R$2843,11,0)</f>
        <v>42.231400000000001</v>
      </c>
      <c r="G23" s="66">
        <f t="shared" si="5"/>
        <v>6</v>
      </c>
      <c r="H23" s="65">
        <f>VLOOKUP($A23,'Return Data'!$B$7:$R$2843,12,0)</f>
        <v>69.227000000000004</v>
      </c>
      <c r="I23" s="66">
        <f t="shared" si="6"/>
        <v>6</v>
      </c>
      <c r="J23" s="65">
        <f>VLOOKUP($A23,'Return Data'!$B$7:$R$2843,13,0)</f>
        <v>102.9448</v>
      </c>
      <c r="K23" s="66">
        <f t="shared" si="7"/>
        <v>10</v>
      </c>
      <c r="L23" s="65">
        <f>VLOOKUP($A23,'Return Data'!$B$7:$R$2843,17,0)</f>
        <v>25.829599999999999</v>
      </c>
      <c r="M23" s="66">
        <f t="shared" si="8"/>
        <v>15</v>
      </c>
      <c r="N23" s="65">
        <f>VLOOKUP($A23,'Return Data'!$B$7:$R$2843,14,0)</f>
        <v>13.6591</v>
      </c>
      <c r="O23" s="66">
        <f t="shared" si="9"/>
        <v>10</v>
      </c>
      <c r="P23" s="65">
        <f>VLOOKUP($A23,'Return Data'!$B$7:$R$2843,15,0)</f>
        <v>18.197500000000002</v>
      </c>
      <c r="Q23" s="66">
        <f t="shared" si="10"/>
        <v>7</v>
      </c>
      <c r="R23" s="65">
        <f>VLOOKUP($A23,'Return Data'!$B$7:$R$2843,16,0)</f>
        <v>20.416899999999998</v>
      </c>
      <c r="S23" s="67">
        <f t="shared" si="11"/>
        <v>11</v>
      </c>
    </row>
    <row r="24" spans="1:19" x14ac:dyDescent="0.3">
      <c r="A24" s="63" t="s">
        <v>1478</v>
      </c>
      <c r="B24" s="64">
        <f>VLOOKUP($A24,'Return Data'!$B$7:$R$2843,3,0)</f>
        <v>44378</v>
      </c>
      <c r="C24" s="65">
        <f>VLOOKUP($A24,'Return Data'!$B$7:$R$2843,4,0)</f>
        <v>72.3245</v>
      </c>
      <c r="D24" s="65">
        <f>VLOOKUP($A24,'Return Data'!$B$7:$R$2843,10,0)</f>
        <v>20.301200000000001</v>
      </c>
      <c r="E24" s="66">
        <f t="shared" si="0"/>
        <v>10</v>
      </c>
      <c r="F24" s="65">
        <f>VLOOKUP($A24,'Return Data'!$B$7:$R$2843,11,0)</f>
        <v>43.011000000000003</v>
      </c>
      <c r="G24" s="66">
        <f t="shared" si="5"/>
        <v>4</v>
      </c>
      <c r="H24" s="65">
        <f>VLOOKUP($A24,'Return Data'!$B$7:$R$2843,12,0)</f>
        <v>71.245900000000006</v>
      </c>
      <c r="I24" s="66">
        <f t="shared" si="6"/>
        <v>4</v>
      </c>
      <c r="J24" s="65">
        <f>VLOOKUP($A24,'Return Data'!$B$7:$R$2843,13,0)</f>
        <v>109.3977</v>
      </c>
      <c r="K24" s="66">
        <f t="shared" si="7"/>
        <v>4</v>
      </c>
      <c r="L24" s="65">
        <f>VLOOKUP($A24,'Return Data'!$B$7:$R$2843,17,0)</f>
        <v>34.958199999999998</v>
      </c>
      <c r="M24" s="66">
        <f t="shared" si="8"/>
        <v>7</v>
      </c>
      <c r="N24" s="65">
        <f>VLOOKUP($A24,'Return Data'!$B$7:$R$2843,14,0)</f>
        <v>20.4954</v>
      </c>
      <c r="O24" s="66">
        <f t="shared" si="9"/>
        <v>6</v>
      </c>
      <c r="P24" s="65">
        <f>VLOOKUP($A24,'Return Data'!$B$7:$R$2843,15,0)</f>
        <v>21.286899999999999</v>
      </c>
      <c r="Q24" s="66">
        <f t="shared" si="10"/>
        <v>2</v>
      </c>
      <c r="R24" s="65">
        <f>VLOOKUP($A24,'Return Data'!$B$7:$R$2843,16,0)</f>
        <v>20.1112</v>
      </c>
      <c r="S24" s="67">
        <f t="shared" si="11"/>
        <v>12</v>
      </c>
    </row>
    <row r="25" spans="1:19" x14ac:dyDescent="0.3">
      <c r="A25" s="63" t="s">
        <v>1481</v>
      </c>
      <c r="B25" s="64">
        <f>VLOOKUP($A25,'Return Data'!$B$7:$R$2843,3,0)</f>
        <v>44378</v>
      </c>
      <c r="C25" s="65">
        <f>VLOOKUP($A25,'Return Data'!$B$7:$R$2843,4,0)</f>
        <v>19.75</v>
      </c>
      <c r="D25" s="65">
        <f>VLOOKUP($A25,'Return Data'!$B$7:$R$2843,10,0)</f>
        <v>21.24</v>
      </c>
      <c r="E25" s="66">
        <f t="shared" si="0"/>
        <v>7</v>
      </c>
      <c r="F25" s="65">
        <f>VLOOKUP($A25,'Return Data'!$B$7:$R$2843,11,0)</f>
        <v>38.208500000000001</v>
      </c>
      <c r="G25" s="66">
        <f t="shared" si="5"/>
        <v>10</v>
      </c>
      <c r="H25" s="65">
        <f>VLOOKUP($A25,'Return Data'!$B$7:$R$2843,12,0)</f>
        <v>65.549000000000007</v>
      </c>
      <c r="I25" s="66">
        <f t="shared" si="6"/>
        <v>12</v>
      </c>
      <c r="J25" s="65">
        <f>VLOOKUP($A25,'Return Data'!$B$7:$R$2843,13,0)</f>
        <v>100.5076</v>
      </c>
      <c r="K25" s="66">
        <f t="shared" si="7"/>
        <v>14</v>
      </c>
      <c r="L25" s="65"/>
      <c r="M25" s="66"/>
      <c r="N25" s="65"/>
      <c r="O25" s="66"/>
      <c r="P25" s="65"/>
      <c r="Q25" s="66"/>
      <c r="R25" s="65">
        <f>VLOOKUP($A25,'Return Data'!$B$7:$R$2843,16,0)</f>
        <v>37.502400000000002</v>
      </c>
      <c r="S25" s="67">
        <f t="shared" si="11"/>
        <v>3</v>
      </c>
    </row>
    <row r="26" spans="1:19" x14ac:dyDescent="0.3">
      <c r="A26" s="63" t="s">
        <v>1482</v>
      </c>
      <c r="B26" s="64">
        <f>VLOOKUP($A26,'Return Data'!$B$7:$R$2843,3,0)</f>
        <v>44378</v>
      </c>
      <c r="C26" s="65">
        <f>VLOOKUP($A26,'Return Data'!$B$7:$R$2843,4,0)</f>
        <v>130.290265355792</v>
      </c>
      <c r="D26" s="65">
        <f>VLOOKUP($A26,'Return Data'!$B$7:$R$2843,10,0)</f>
        <v>35.803800000000003</v>
      </c>
      <c r="E26" s="66">
        <f t="shared" si="0"/>
        <v>1</v>
      </c>
      <c r="F26" s="65">
        <f>VLOOKUP($A26,'Return Data'!$B$7:$R$2843,11,0)</f>
        <v>63.156799999999997</v>
      </c>
      <c r="G26" s="66">
        <f t="shared" si="5"/>
        <v>1</v>
      </c>
      <c r="H26" s="65">
        <f>VLOOKUP($A26,'Return Data'!$B$7:$R$2843,12,0)</f>
        <v>92.934100000000001</v>
      </c>
      <c r="I26" s="66">
        <f t="shared" si="6"/>
        <v>1</v>
      </c>
      <c r="J26" s="65">
        <f>VLOOKUP($A26,'Return Data'!$B$7:$R$2843,13,0)</f>
        <v>176.54140000000001</v>
      </c>
      <c r="K26" s="66">
        <f t="shared" si="7"/>
        <v>1</v>
      </c>
      <c r="L26" s="65">
        <f>VLOOKUP($A26,'Return Data'!$B$7:$R$2843,17,0)</f>
        <v>59.3583</v>
      </c>
      <c r="M26" s="66">
        <f t="shared" si="8"/>
        <v>1</v>
      </c>
      <c r="N26" s="65">
        <f>VLOOKUP($A26,'Return Data'!$B$7:$R$2843,14,0)</f>
        <v>31.567799999999998</v>
      </c>
      <c r="O26" s="66">
        <f t="shared" si="9"/>
        <v>1</v>
      </c>
      <c r="P26" s="65">
        <f>VLOOKUP($A26,'Return Data'!$B$7:$R$2843,15,0)</f>
        <v>20.3033</v>
      </c>
      <c r="Q26" s="66">
        <f t="shared" si="10"/>
        <v>3</v>
      </c>
      <c r="R26" s="65">
        <f>VLOOKUP($A26,'Return Data'!$B$7:$R$2843,16,0)</f>
        <v>10.9419</v>
      </c>
      <c r="S26" s="67">
        <f t="shared" si="11"/>
        <v>22</v>
      </c>
    </row>
    <row r="27" spans="1:19" x14ac:dyDescent="0.3">
      <c r="A27" s="63" t="s">
        <v>1485</v>
      </c>
      <c r="B27" s="64">
        <f>VLOOKUP($A27,'Return Data'!$B$7:$R$2843,3,0)</f>
        <v>44378</v>
      </c>
      <c r="C27" s="65">
        <f>VLOOKUP($A27,'Return Data'!$B$7:$R$2843,4,0)</f>
        <v>91.979200000000006</v>
      </c>
      <c r="D27" s="65">
        <f>VLOOKUP($A27,'Return Data'!$B$7:$R$2843,10,0)</f>
        <v>13.9655</v>
      </c>
      <c r="E27" s="66">
        <f t="shared" si="0"/>
        <v>23</v>
      </c>
      <c r="F27" s="65">
        <f>VLOOKUP($A27,'Return Data'!$B$7:$R$2843,11,0)</f>
        <v>27.392499999999998</v>
      </c>
      <c r="G27" s="66">
        <f t="shared" si="5"/>
        <v>23</v>
      </c>
      <c r="H27" s="65">
        <f>VLOOKUP($A27,'Return Data'!$B$7:$R$2843,12,0)</f>
        <v>56.518799999999999</v>
      </c>
      <c r="I27" s="66">
        <f t="shared" si="6"/>
        <v>21</v>
      </c>
      <c r="J27" s="65">
        <f>VLOOKUP($A27,'Return Data'!$B$7:$R$2843,13,0)</f>
        <v>88.634699999999995</v>
      </c>
      <c r="K27" s="66">
        <f t="shared" si="7"/>
        <v>21</v>
      </c>
      <c r="L27" s="65">
        <f>VLOOKUP($A27,'Return Data'!$B$7:$R$2843,17,0)</f>
        <v>33.616599999999998</v>
      </c>
      <c r="M27" s="66">
        <f t="shared" si="8"/>
        <v>9</v>
      </c>
      <c r="N27" s="65">
        <f>VLOOKUP($A27,'Return Data'!$B$7:$R$2843,14,0)</f>
        <v>21.697500000000002</v>
      </c>
      <c r="O27" s="66">
        <f t="shared" si="9"/>
        <v>4</v>
      </c>
      <c r="P27" s="65">
        <f>VLOOKUP($A27,'Return Data'!$B$7:$R$2843,15,0)</f>
        <v>21.953900000000001</v>
      </c>
      <c r="Q27" s="66">
        <f t="shared" si="10"/>
        <v>1</v>
      </c>
      <c r="R27" s="65">
        <f>VLOOKUP($A27,'Return Data'!$B$7:$R$2843,16,0)</f>
        <v>20.657699999999998</v>
      </c>
      <c r="S27" s="67">
        <f t="shared" si="11"/>
        <v>10</v>
      </c>
    </row>
    <row r="28" spans="1:19" x14ac:dyDescent="0.3">
      <c r="A28" s="63" t="s">
        <v>1486</v>
      </c>
      <c r="B28" s="64">
        <f>VLOOKUP($A28,'Return Data'!$B$7:$R$2843,3,0)</f>
        <v>44378</v>
      </c>
      <c r="C28" s="65">
        <f>VLOOKUP($A28,'Return Data'!$B$7:$R$2843,4,0)</f>
        <v>129.69380000000001</v>
      </c>
      <c r="D28" s="65">
        <f>VLOOKUP($A28,'Return Data'!$B$7:$R$2843,10,0)</f>
        <v>20.970800000000001</v>
      </c>
      <c r="E28" s="66">
        <f t="shared" si="0"/>
        <v>8</v>
      </c>
      <c r="F28" s="65">
        <f>VLOOKUP($A28,'Return Data'!$B$7:$R$2843,11,0)</f>
        <v>34.680999999999997</v>
      </c>
      <c r="G28" s="66">
        <f t="shared" si="5"/>
        <v>16</v>
      </c>
      <c r="H28" s="65">
        <f>VLOOKUP($A28,'Return Data'!$B$7:$R$2843,12,0)</f>
        <v>66.427899999999994</v>
      </c>
      <c r="I28" s="66">
        <f t="shared" si="6"/>
        <v>9</v>
      </c>
      <c r="J28" s="65">
        <f>VLOOKUP($A28,'Return Data'!$B$7:$R$2843,13,0)</f>
        <v>100.67829999999999</v>
      </c>
      <c r="K28" s="66">
        <f t="shared" si="7"/>
        <v>13</v>
      </c>
      <c r="L28" s="65">
        <f>VLOOKUP($A28,'Return Data'!$B$7:$R$2843,17,0)</f>
        <v>25.920300000000001</v>
      </c>
      <c r="M28" s="66">
        <f t="shared" si="8"/>
        <v>14</v>
      </c>
      <c r="N28" s="65">
        <f>VLOOKUP($A28,'Return Data'!$B$7:$R$2843,14,0)</f>
        <v>13.308299999999999</v>
      </c>
      <c r="O28" s="66">
        <f t="shared" si="9"/>
        <v>11</v>
      </c>
      <c r="P28" s="65">
        <f>VLOOKUP($A28,'Return Data'!$B$7:$R$2843,15,0)</f>
        <v>11.9351</v>
      </c>
      <c r="Q28" s="66">
        <f t="shared" si="10"/>
        <v>14</v>
      </c>
      <c r="R28" s="65">
        <f>VLOOKUP($A28,'Return Data'!$B$7:$R$2843,16,0)</f>
        <v>16.930800000000001</v>
      </c>
      <c r="S28" s="67">
        <f t="shared" si="11"/>
        <v>15</v>
      </c>
    </row>
    <row r="29" spans="1:19" x14ac:dyDescent="0.3">
      <c r="A29" s="63" t="s">
        <v>1489</v>
      </c>
      <c r="B29" s="64">
        <f>VLOOKUP($A29,'Return Data'!$B$7:$R$2843,3,0)</f>
        <v>44378</v>
      </c>
      <c r="C29" s="65">
        <f>VLOOKUP($A29,'Return Data'!$B$7:$R$2843,4,0)</f>
        <v>18.9849</v>
      </c>
      <c r="D29" s="65">
        <f>VLOOKUP($A29,'Return Data'!$B$7:$R$2843,10,0)</f>
        <v>22.970300000000002</v>
      </c>
      <c r="E29" s="66">
        <f t="shared" si="0"/>
        <v>5</v>
      </c>
      <c r="F29" s="65">
        <f>VLOOKUP($A29,'Return Data'!$B$7:$R$2843,11,0)</f>
        <v>45.590800000000002</v>
      </c>
      <c r="G29" s="66">
        <f t="shared" si="5"/>
        <v>2</v>
      </c>
      <c r="H29" s="65">
        <f>VLOOKUP($A29,'Return Data'!$B$7:$R$2843,12,0)</f>
        <v>71.220200000000006</v>
      </c>
      <c r="I29" s="66">
        <f t="shared" si="6"/>
        <v>5</v>
      </c>
      <c r="J29" s="65">
        <f>VLOOKUP($A29,'Return Data'!$B$7:$R$2843,13,0)</f>
        <v>99.199399999999997</v>
      </c>
      <c r="K29" s="66">
        <f t="shared" si="7"/>
        <v>15</v>
      </c>
      <c r="L29" s="65">
        <f>VLOOKUP($A29,'Return Data'!$B$7:$R$2843,17,0)</f>
        <v>34.4253</v>
      </c>
      <c r="M29" s="66">
        <f t="shared" si="8"/>
        <v>8</v>
      </c>
      <c r="N29" s="65"/>
      <c r="O29" s="66"/>
      <c r="P29" s="65"/>
      <c r="Q29" s="66"/>
      <c r="R29" s="65">
        <f>VLOOKUP($A29,'Return Data'!$B$7:$R$2843,16,0)</f>
        <v>27.536100000000001</v>
      </c>
      <c r="S29" s="67">
        <f t="shared" si="11"/>
        <v>7</v>
      </c>
    </row>
    <row r="30" spans="1:19" x14ac:dyDescent="0.3">
      <c r="A30" s="63" t="s">
        <v>1491</v>
      </c>
      <c r="B30" s="64">
        <f>VLOOKUP($A30,'Return Data'!$B$7:$R$2843,3,0)</f>
        <v>44378</v>
      </c>
      <c r="C30" s="65">
        <f>VLOOKUP($A30,'Return Data'!$B$7:$R$2843,4,0)</f>
        <v>25.46</v>
      </c>
      <c r="D30" s="65">
        <f>VLOOKUP($A30,'Return Data'!$B$7:$R$2843,10,0)</f>
        <v>18.75</v>
      </c>
      <c r="E30" s="66">
        <f t="shared" si="0"/>
        <v>14</v>
      </c>
      <c r="F30" s="65">
        <f>VLOOKUP($A30,'Return Data'!$B$7:$R$2843,11,0)</f>
        <v>38.294400000000003</v>
      </c>
      <c r="G30" s="66">
        <f t="shared" si="5"/>
        <v>9</v>
      </c>
      <c r="H30" s="65">
        <f>VLOOKUP($A30,'Return Data'!$B$7:$R$2843,12,0)</f>
        <v>59.924599999999998</v>
      </c>
      <c r="I30" s="66">
        <f t="shared" si="6"/>
        <v>19</v>
      </c>
      <c r="J30" s="65">
        <f>VLOOKUP($A30,'Return Data'!$B$7:$R$2843,13,0)</f>
        <v>102.70699999999999</v>
      </c>
      <c r="K30" s="66">
        <f t="shared" si="7"/>
        <v>11</v>
      </c>
      <c r="L30" s="65">
        <f>VLOOKUP($A30,'Return Data'!$B$7:$R$2843,17,0)</f>
        <v>37.728700000000003</v>
      </c>
      <c r="M30" s="66">
        <f t="shared" si="8"/>
        <v>4</v>
      </c>
      <c r="N30" s="65">
        <f>VLOOKUP($A30,'Return Data'!$B$7:$R$2843,14,0)</f>
        <v>20.331900000000001</v>
      </c>
      <c r="O30" s="66">
        <f t="shared" si="9"/>
        <v>7</v>
      </c>
      <c r="P30" s="65">
        <f>VLOOKUP($A30,'Return Data'!$B$7:$R$2843,15,0)</f>
        <v>15.225300000000001</v>
      </c>
      <c r="Q30" s="66">
        <f t="shared" si="10"/>
        <v>9</v>
      </c>
      <c r="R30" s="65">
        <f>VLOOKUP($A30,'Return Data'!$B$7:$R$2843,16,0)</f>
        <v>14.1465</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20.112339130434783</v>
      </c>
      <c r="E32" s="74"/>
      <c r="F32" s="75">
        <f>AVERAGE(F8:F30)</f>
        <v>38.131278260869564</v>
      </c>
      <c r="G32" s="74"/>
      <c r="H32" s="75">
        <f>AVERAGE(H8:H30)</f>
        <v>65.687517391304368</v>
      </c>
      <c r="I32" s="74"/>
      <c r="J32" s="75">
        <f>AVERAGE(J8:J30)</f>
        <v>103.75186521739128</v>
      </c>
      <c r="K32" s="74"/>
      <c r="L32" s="75">
        <f>AVERAGE(L8:L30)</f>
        <v>33.106154999999994</v>
      </c>
      <c r="M32" s="74"/>
      <c r="N32" s="75">
        <f>AVERAGE(N8:N30)</f>
        <v>18.146633333333334</v>
      </c>
      <c r="O32" s="74"/>
      <c r="P32" s="75">
        <f>AVERAGE(P8:P30)</f>
        <v>16.812707142857143</v>
      </c>
      <c r="Q32" s="74"/>
      <c r="R32" s="75">
        <f>AVERAGE(R8:R30)</f>
        <v>23.429956521739125</v>
      </c>
      <c r="S32" s="76"/>
    </row>
    <row r="33" spans="1:19" x14ac:dyDescent="0.3">
      <c r="A33" s="73" t="s">
        <v>28</v>
      </c>
      <c r="B33" s="74"/>
      <c r="C33" s="74"/>
      <c r="D33" s="75">
        <f>MIN(D8:D30)</f>
        <v>13.9655</v>
      </c>
      <c r="E33" s="74"/>
      <c r="F33" s="75">
        <f>MIN(F8:F30)</f>
        <v>27.392499999999998</v>
      </c>
      <c r="G33" s="74"/>
      <c r="H33" s="75">
        <f>MIN(H8:H30)</f>
        <v>55.256</v>
      </c>
      <c r="I33" s="74"/>
      <c r="J33" s="75">
        <f>MIN(J8:J30)</f>
        <v>83.481300000000005</v>
      </c>
      <c r="K33" s="74"/>
      <c r="L33" s="75">
        <f>MIN(L8:L30)</f>
        <v>21.125399999999999</v>
      </c>
      <c r="M33" s="74"/>
      <c r="N33" s="75">
        <f>MIN(N8:N30)</f>
        <v>9.7088000000000001</v>
      </c>
      <c r="O33" s="74"/>
      <c r="P33" s="75">
        <f>MIN(P8:P30)</f>
        <v>11.9351</v>
      </c>
      <c r="Q33" s="74"/>
      <c r="R33" s="75">
        <f>MIN(R8:R30)</f>
        <v>9.8637999999999995</v>
      </c>
      <c r="S33" s="76"/>
    </row>
    <row r="34" spans="1:19" ht="15" thickBot="1" x14ac:dyDescent="0.35">
      <c r="A34" s="77" t="s">
        <v>29</v>
      </c>
      <c r="B34" s="78"/>
      <c r="C34" s="78"/>
      <c r="D34" s="79">
        <f>MAX(D8:D30)</f>
        <v>35.803800000000003</v>
      </c>
      <c r="E34" s="78"/>
      <c r="F34" s="79">
        <f>MAX(F8:F30)</f>
        <v>63.156799999999997</v>
      </c>
      <c r="G34" s="78"/>
      <c r="H34" s="79">
        <f>MAX(H8:H30)</f>
        <v>92.934100000000001</v>
      </c>
      <c r="I34" s="78"/>
      <c r="J34" s="79">
        <f>MAX(J8:J30)</f>
        <v>176.54140000000001</v>
      </c>
      <c r="K34" s="78"/>
      <c r="L34" s="79">
        <f>MAX(L8:L30)</f>
        <v>59.3583</v>
      </c>
      <c r="M34" s="78"/>
      <c r="N34" s="79">
        <f>MAX(N8:N30)</f>
        <v>31.567799999999998</v>
      </c>
      <c r="O34" s="78"/>
      <c r="P34" s="79">
        <f>MAX(P8:P30)</f>
        <v>21.953900000000001</v>
      </c>
      <c r="Q34" s="78"/>
      <c r="R34" s="79">
        <f>MAX(R8:R30)</f>
        <v>68.349500000000006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44378</v>
      </c>
      <c r="C8" s="65">
        <f>VLOOKUP($A8,'Return Data'!$B$7:$R$2843,4,0)</f>
        <v>431.81</v>
      </c>
      <c r="D8" s="65">
        <f>VLOOKUP($A8,'Return Data'!$B$7:$R$2843,10,0)</f>
        <v>13.3003</v>
      </c>
      <c r="E8" s="66">
        <f t="shared" ref="E8:E33" si="0">RANK(D8,D$8:D$33,0)</f>
        <v>10</v>
      </c>
      <c r="F8" s="65">
        <f>VLOOKUP($A8,'Return Data'!$B$7:$R$2843,11,0)</f>
        <v>25.914200000000001</v>
      </c>
      <c r="G8" s="66">
        <f t="shared" ref="G8:G25" si="1">RANK(F8,F$8:F$33,0)</f>
        <v>13</v>
      </c>
      <c r="H8" s="65">
        <f>VLOOKUP($A8,'Return Data'!$B$7:$R$2843,12,0)</f>
        <v>50.598100000000002</v>
      </c>
      <c r="I8" s="66">
        <f t="shared" ref="I8:I25" si="2">RANK(H8,H$8:H$33,0)</f>
        <v>16</v>
      </c>
      <c r="J8" s="65">
        <f>VLOOKUP($A8,'Return Data'!$B$7:$R$2843,13,0)</f>
        <v>74.074799999999996</v>
      </c>
      <c r="K8" s="66">
        <f t="shared" ref="K8:K21" si="3">RANK(J8,J$8:J$33,0)</f>
        <v>15</v>
      </c>
      <c r="L8" s="65">
        <f>VLOOKUP($A8,'Return Data'!$B$7:$R$2843,17,0)</f>
        <v>20.095700000000001</v>
      </c>
      <c r="M8" s="66">
        <f t="shared" ref="M8:M21" si="4">RANK(L8,L$8:L$33,0)</f>
        <v>22</v>
      </c>
      <c r="N8" s="65">
        <f>VLOOKUP($A8,'Return Data'!$B$7:$R$2843,14,0)</f>
        <v>11.6371</v>
      </c>
      <c r="O8" s="66">
        <f t="shared" ref="O8:O20" si="5">RANK(N8,N$8:N$33,0)</f>
        <v>21</v>
      </c>
      <c r="P8" s="65">
        <f>VLOOKUP($A8,'Return Data'!$B$7:$R$2843,15,0)</f>
        <v>12.747299999999999</v>
      </c>
      <c r="Q8" s="66">
        <f t="shared" ref="Q8:Q16" si="6">RANK(P8,P$8:P$33,0)</f>
        <v>19</v>
      </c>
      <c r="R8" s="65">
        <f>VLOOKUP($A8,'Return Data'!$B$7:$R$2843,16,0)</f>
        <v>16.262599999999999</v>
      </c>
      <c r="S8" s="67">
        <f t="shared" ref="S8:S33" si="7">RANK(R8,R$8:R$33,0)</f>
        <v>23</v>
      </c>
    </row>
    <row r="9" spans="1:20" x14ac:dyDescent="0.3">
      <c r="A9" s="63" t="s">
        <v>1150</v>
      </c>
      <c r="B9" s="64">
        <f>VLOOKUP($A9,'Return Data'!$B$7:$R$2843,3,0)</f>
        <v>44378</v>
      </c>
      <c r="C9" s="65">
        <f>VLOOKUP($A9,'Return Data'!$B$7:$R$2843,4,0)</f>
        <v>67.599999999999994</v>
      </c>
      <c r="D9" s="65">
        <f>VLOOKUP($A9,'Return Data'!$B$7:$R$2843,10,0)</f>
        <v>11.147600000000001</v>
      </c>
      <c r="E9" s="66">
        <f t="shared" si="0"/>
        <v>20</v>
      </c>
      <c r="F9" s="65">
        <f>VLOOKUP($A9,'Return Data'!$B$7:$R$2843,11,0)</f>
        <v>21.8018</v>
      </c>
      <c r="G9" s="66">
        <f t="shared" si="1"/>
        <v>23</v>
      </c>
      <c r="H9" s="65">
        <f>VLOOKUP($A9,'Return Data'!$B$7:$R$2843,12,0)</f>
        <v>44.167200000000001</v>
      </c>
      <c r="I9" s="66">
        <f t="shared" si="2"/>
        <v>22</v>
      </c>
      <c r="J9" s="65">
        <f>VLOOKUP($A9,'Return Data'!$B$7:$R$2843,13,0)</f>
        <v>64.476900000000001</v>
      </c>
      <c r="K9" s="66">
        <f t="shared" si="3"/>
        <v>23</v>
      </c>
      <c r="L9" s="65">
        <f>VLOOKUP($A9,'Return Data'!$B$7:$R$2843,17,0)</f>
        <v>30.181100000000001</v>
      </c>
      <c r="M9" s="66">
        <f t="shared" si="4"/>
        <v>7</v>
      </c>
      <c r="N9" s="65">
        <f>VLOOKUP($A9,'Return Data'!$B$7:$R$2843,14,0)</f>
        <v>22.983499999999999</v>
      </c>
      <c r="O9" s="66">
        <f t="shared" si="5"/>
        <v>3</v>
      </c>
      <c r="P9" s="65">
        <f>VLOOKUP($A9,'Return Data'!$B$7:$R$2843,15,0)</f>
        <v>20.540199999999999</v>
      </c>
      <c r="Q9" s="66">
        <f t="shared" si="6"/>
        <v>2</v>
      </c>
      <c r="R9" s="65">
        <f>VLOOKUP($A9,'Return Data'!$B$7:$R$2843,16,0)</f>
        <v>20.6647</v>
      </c>
      <c r="S9" s="67">
        <f t="shared" si="7"/>
        <v>7</v>
      </c>
    </row>
    <row r="10" spans="1:20" x14ac:dyDescent="0.3">
      <c r="A10" s="63" t="s">
        <v>1153</v>
      </c>
      <c r="B10" s="64">
        <f>VLOOKUP($A10,'Return Data'!$B$7:$R$2843,3,0)</f>
        <v>44378</v>
      </c>
      <c r="C10" s="65">
        <f>VLOOKUP($A10,'Return Data'!$B$7:$R$2843,4,0)</f>
        <v>15.79</v>
      </c>
      <c r="D10" s="65">
        <f>VLOOKUP($A10,'Return Data'!$B$7:$R$2843,10,0)</f>
        <v>14.007199999999999</v>
      </c>
      <c r="E10" s="66">
        <f t="shared" si="0"/>
        <v>7</v>
      </c>
      <c r="F10" s="65">
        <f>VLOOKUP($A10,'Return Data'!$B$7:$R$2843,11,0)</f>
        <v>27.2361</v>
      </c>
      <c r="G10" s="66">
        <f t="shared" si="1"/>
        <v>11</v>
      </c>
      <c r="H10" s="65">
        <f>VLOOKUP($A10,'Return Data'!$B$7:$R$2843,12,0)</f>
        <v>51.826900000000002</v>
      </c>
      <c r="I10" s="66">
        <f t="shared" si="2"/>
        <v>13</v>
      </c>
      <c r="J10" s="65">
        <f>VLOOKUP($A10,'Return Data'!$B$7:$R$2843,13,0)</f>
        <v>76.227699999999999</v>
      </c>
      <c r="K10" s="66">
        <f t="shared" si="3"/>
        <v>12</v>
      </c>
      <c r="L10" s="65">
        <f>VLOOKUP($A10,'Return Data'!$B$7:$R$2843,17,0)</f>
        <v>29.423200000000001</v>
      </c>
      <c r="M10" s="66">
        <f t="shared" si="4"/>
        <v>9</v>
      </c>
      <c r="N10" s="65">
        <f>VLOOKUP($A10,'Return Data'!$B$7:$R$2843,14,0)</f>
        <v>17.502400000000002</v>
      </c>
      <c r="O10" s="66">
        <f t="shared" si="5"/>
        <v>13</v>
      </c>
      <c r="P10" s="65">
        <f>VLOOKUP($A10,'Return Data'!$B$7:$R$2843,15,0)</f>
        <v>16.770399999999999</v>
      </c>
      <c r="Q10" s="66">
        <f t="shared" si="6"/>
        <v>11</v>
      </c>
      <c r="R10" s="65">
        <f>VLOOKUP($A10,'Return Data'!$B$7:$R$2843,16,0)</f>
        <v>9.2897999999999996</v>
      </c>
      <c r="S10" s="67">
        <f t="shared" si="7"/>
        <v>26</v>
      </c>
    </row>
    <row r="11" spans="1:20" x14ac:dyDescent="0.3">
      <c r="A11" s="63" t="s">
        <v>1155</v>
      </c>
      <c r="B11" s="64">
        <f>VLOOKUP($A11,'Return Data'!$B$7:$R$2843,3,0)</f>
        <v>44378</v>
      </c>
      <c r="C11" s="65">
        <f>VLOOKUP($A11,'Return Data'!$B$7:$R$2843,4,0)</f>
        <v>59.548000000000002</v>
      </c>
      <c r="D11" s="65">
        <f>VLOOKUP($A11,'Return Data'!$B$7:$R$2843,10,0)</f>
        <v>13.121</v>
      </c>
      <c r="E11" s="66">
        <f t="shared" si="0"/>
        <v>11</v>
      </c>
      <c r="F11" s="65">
        <f>VLOOKUP($A11,'Return Data'!$B$7:$R$2843,11,0)</f>
        <v>31.119700000000002</v>
      </c>
      <c r="G11" s="66">
        <f t="shared" si="1"/>
        <v>7</v>
      </c>
      <c r="H11" s="65">
        <f>VLOOKUP($A11,'Return Data'!$B$7:$R$2843,12,0)</f>
        <v>55.7136</v>
      </c>
      <c r="I11" s="66">
        <f t="shared" si="2"/>
        <v>9</v>
      </c>
      <c r="J11" s="65">
        <f>VLOOKUP($A11,'Return Data'!$B$7:$R$2843,13,0)</f>
        <v>78.388900000000007</v>
      </c>
      <c r="K11" s="66">
        <f t="shared" si="3"/>
        <v>9</v>
      </c>
      <c r="L11" s="65">
        <f>VLOOKUP($A11,'Return Data'!$B$7:$R$2843,17,0)</f>
        <v>30.7516</v>
      </c>
      <c r="M11" s="66">
        <f t="shared" si="4"/>
        <v>5</v>
      </c>
      <c r="N11" s="65">
        <f>VLOOKUP($A11,'Return Data'!$B$7:$R$2843,14,0)</f>
        <v>20.945699999999999</v>
      </c>
      <c r="O11" s="66">
        <f t="shared" si="5"/>
        <v>6</v>
      </c>
      <c r="P11" s="65">
        <f>VLOOKUP($A11,'Return Data'!$B$7:$R$2843,15,0)</f>
        <v>16.689599999999999</v>
      </c>
      <c r="Q11" s="66">
        <f t="shared" si="6"/>
        <v>12</v>
      </c>
      <c r="R11" s="65">
        <f>VLOOKUP($A11,'Return Data'!$B$7:$R$2843,16,0)</f>
        <v>20.200900000000001</v>
      </c>
      <c r="S11" s="67">
        <f t="shared" si="7"/>
        <v>12</v>
      </c>
    </row>
    <row r="12" spans="1:20" x14ac:dyDescent="0.3">
      <c r="A12" s="63" t="s">
        <v>1156</v>
      </c>
      <c r="B12" s="64">
        <f>VLOOKUP($A12,'Return Data'!$B$7:$R$2843,3,0)</f>
        <v>44378</v>
      </c>
      <c r="C12" s="65">
        <f>VLOOKUP($A12,'Return Data'!$B$7:$R$2843,4,0)</f>
        <v>91.858000000000004</v>
      </c>
      <c r="D12" s="65">
        <f>VLOOKUP($A12,'Return Data'!$B$7:$R$2843,10,0)</f>
        <v>11.5702</v>
      </c>
      <c r="E12" s="66">
        <f t="shared" si="0"/>
        <v>16</v>
      </c>
      <c r="F12" s="65">
        <f>VLOOKUP($A12,'Return Data'!$B$7:$R$2843,11,0)</f>
        <v>20.834</v>
      </c>
      <c r="G12" s="66">
        <f t="shared" si="1"/>
        <v>25</v>
      </c>
      <c r="H12" s="65">
        <f>VLOOKUP($A12,'Return Data'!$B$7:$R$2843,12,0)</f>
        <v>39.400599999999997</v>
      </c>
      <c r="I12" s="66">
        <f t="shared" si="2"/>
        <v>26</v>
      </c>
      <c r="J12" s="65">
        <f>VLOOKUP($A12,'Return Data'!$B$7:$R$2843,13,0)</f>
        <v>61.596699999999998</v>
      </c>
      <c r="K12" s="66">
        <f t="shared" si="3"/>
        <v>25</v>
      </c>
      <c r="L12" s="65">
        <f>VLOOKUP($A12,'Return Data'!$B$7:$R$2843,17,0)</f>
        <v>26.344200000000001</v>
      </c>
      <c r="M12" s="66">
        <f t="shared" si="4"/>
        <v>13</v>
      </c>
      <c r="N12" s="65">
        <f>VLOOKUP($A12,'Return Data'!$B$7:$R$2843,14,0)</f>
        <v>18.766999999999999</v>
      </c>
      <c r="O12" s="66">
        <f t="shared" si="5"/>
        <v>11</v>
      </c>
      <c r="P12" s="65">
        <f>VLOOKUP($A12,'Return Data'!$B$7:$R$2843,15,0)</f>
        <v>17.1691</v>
      </c>
      <c r="Q12" s="66">
        <f t="shared" si="6"/>
        <v>10</v>
      </c>
      <c r="R12" s="65">
        <f>VLOOKUP($A12,'Return Data'!$B$7:$R$2843,16,0)</f>
        <v>19.5123</v>
      </c>
      <c r="S12" s="67">
        <f t="shared" si="7"/>
        <v>17</v>
      </c>
    </row>
    <row r="13" spans="1:20" x14ac:dyDescent="0.3">
      <c r="A13" s="63" t="s">
        <v>1158</v>
      </c>
      <c r="B13" s="64">
        <f>VLOOKUP($A13,'Return Data'!$B$7:$R$2843,3,0)</f>
        <v>44378</v>
      </c>
      <c r="C13" s="65">
        <f>VLOOKUP($A13,'Return Data'!$B$7:$R$2843,4,0)</f>
        <v>49.658999999999999</v>
      </c>
      <c r="D13" s="65">
        <f>VLOOKUP($A13,'Return Data'!$B$7:$R$2843,10,0)</f>
        <v>13.865399999999999</v>
      </c>
      <c r="E13" s="66">
        <f t="shared" si="0"/>
        <v>8</v>
      </c>
      <c r="F13" s="65">
        <f>VLOOKUP($A13,'Return Data'!$B$7:$R$2843,11,0)</f>
        <v>31.557500000000001</v>
      </c>
      <c r="G13" s="66">
        <f t="shared" si="1"/>
        <v>6</v>
      </c>
      <c r="H13" s="65">
        <f>VLOOKUP($A13,'Return Data'!$B$7:$R$2843,12,0)</f>
        <v>59.685499999999998</v>
      </c>
      <c r="I13" s="66">
        <f t="shared" si="2"/>
        <v>5</v>
      </c>
      <c r="J13" s="65">
        <f>VLOOKUP($A13,'Return Data'!$B$7:$R$2843,13,0)</f>
        <v>90.045900000000003</v>
      </c>
      <c r="K13" s="66">
        <f t="shared" si="3"/>
        <v>3</v>
      </c>
      <c r="L13" s="65">
        <f>VLOOKUP($A13,'Return Data'!$B$7:$R$2843,17,0)</f>
        <v>32.073399999999999</v>
      </c>
      <c r="M13" s="66">
        <f t="shared" si="4"/>
        <v>3</v>
      </c>
      <c r="N13" s="65">
        <f>VLOOKUP($A13,'Return Data'!$B$7:$R$2843,14,0)</f>
        <v>20.1768</v>
      </c>
      <c r="O13" s="66">
        <f t="shared" si="5"/>
        <v>8</v>
      </c>
      <c r="P13" s="65">
        <f>VLOOKUP($A13,'Return Data'!$B$7:$R$2843,15,0)</f>
        <v>19.1051</v>
      </c>
      <c r="Q13" s="66">
        <f t="shared" si="6"/>
        <v>3</v>
      </c>
      <c r="R13" s="65">
        <f>VLOOKUP($A13,'Return Data'!$B$7:$R$2843,16,0)</f>
        <v>21.961600000000001</v>
      </c>
      <c r="S13" s="67">
        <f t="shared" si="7"/>
        <v>4</v>
      </c>
    </row>
    <row r="14" spans="1:20" x14ac:dyDescent="0.3">
      <c r="A14" s="63" t="s">
        <v>1161</v>
      </c>
      <c r="B14" s="64">
        <f>VLOOKUP($A14,'Return Data'!$B$7:$R$2843,3,0)</f>
        <v>44378</v>
      </c>
      <c r="C14" s="65">
        <f>VLOOKUP($A14,'Return Data'!$B$7:$R$2843,4,0)</f>
        <v>1513.9182000000001</v>
      </c>
      <c r="D14" s="65">
        <f>VLOOKUP($A14,'Return Data'!$B$7:$R$2843,10,0)</f>
        <v>10.3186</v>
      </c>
      <c r="E14" s="66">
        <f t="shared" si="0"/>
        <v>22</v>
      </c>
      <c r="F14" s="65">
        <f>VLOOKUP($A14,'Return Data'!$B$7:$R$2843,11,0)</f>
        <v>22.5412</v>
      </c>
      <c r="G14" s="66">
        <f t="shared" si="1"/>
        <v>20</v>
      </c>
      <c r="H14" s="65">
        <f>VLOOKUP($A14,'Return Data'!$B$7:$R$2843,12,0)</f>
        <v>51.536499999999997</v>
      </c>
      <c r="I14" s="66">
        <f t="shared" si="2"/>
        <v>14</v>
      </c>
      <c r="J14" s="65">
        <f>VLOOKUP($A14,'Return Data'!$B$7:$R$2843,13,0)</f>
        <v>68.6267</v>
      </c>
      <c r="K14" s="66">
        <f t="shared" si="3"/>
        <v>18</v>
      </c>
      <c r="L14" s="65">
        <f>VLOOKUP($A14,'Return Data'!$B$7:$R$2843,17,0)</f>
        <v>21.372699999999998</v>
      </c>
      <c r="M14" s="66">
        <f t="shared" si="4"/>
        <v>20</v>
      </c>
      <c r="N14" s="65">
        <f>VLOOKUP($A14,'Return Data'!$B$7:$R$2843,14,0)</f>
        <v>15.1515</v>
      </c>
      <c r="O14" s="66">
        <f t="shared" si="5"/>
        <v>17</v>
      </c>
      <c r="P14" s="65">
        <f>VLOOKUP($A14,'Return Data'!$B$7:$R$2843,15,0)</f>
        <v>14.696400000000001</v>
      </c>
      <c r="Q14" s="66">
        <f t="shared" si="6"/>
        <v>17</v>
      </c>
      <c r="R14" s="65">
        <f>VLOOKUP($A14,'Return Data'!$B$7:$R$2843,16,0)</f>
        <v>19.490100000000002</v>
      </c>
      <c r="S14" s="67">
        <f t="shared" si="7"/>
        <v>18</v>
      </c>
    </row>
    <row r="15" spans="1:20" x14ac:dyDescent="0.3">
      <c r="A15" s="63" t="s">
        <v>1163</v>
      </c>
      <c r="B15" s="64">
        <f>VLOOKUP($A15,'Return Data'!$B$7:$R$2843,3,0)</f>
        <v>44378</v>
      </c>
      <c r="C15" s="65">
        <f>VLOOKUP($A15,'Return Data'!$B$7:$R$2843,4,0)</f>
        <v>88.673000000000002</v>
      </c>
      <c r="D15" s="65">
        <f>VLOOKUP($A15,'Return Data'!$B$7:$R$2843,10,0)</f>
        <v>11.4795</v>
      </c>
      <c r="E15" s="66">
        <f t="shared" si="0"/>
        <v>17</v>
      </c>
      <c r="F15" s="65">
        <f>VLOOKUP($A15,'Return Data'!$B$7:$R$2843,11,0)</f>
        <v>25.836200000000002</v>
      </c>
      <c r="G15" s="66">
        <f t="shared" si="1"/>
        <v>14</v>
      </c>
      <c r="H15" s="65">
        <f>VLOOKUP($A15,'Return Data'!$B$7:$R$2843,12,0)</f>
        <v>51.259700000000002</v>
      </c>
      <c r="I15" s="66">
        <f t="shared" si="2"/>
        <v>15</v>
      </c>
      <c r="J15" s="65">
        <f>VLOOKUP($A15,'Return Data'!$B$7:$R$2843,13,0)</f>
        <v>74.711399999999998</v>
      </c>
      <c r="K15" s="66">
        <f t="shared" si="3"/>
        <v>13</v>
      </c>
      <c r="L15" s="65">
        <f>VLOOKUP($A15,'Return Data'!$B$7:$R$2843,17,0)</f>
        <v>24.015899999999998</v>
      </c>
      <c r="M15" s="66">
        <f t="shared" si="4"/>
        <v>17</v>
      </c>
      <c r="N15" s="65">
        <f>VLOOKUP($A15,'Return Data'!$B$7:$R$2843,14,0)</f>
        <v>15.552099999999999</v>
      </c>
      <c r="O15" s="66">
        <f t="shared" si="5"/>
        <v>16</v>
      </c>
      <c r="P15" s="65">
        <f>VLOOKUP($A15,'Return Data'!$B$7:$R$2843,15,0)</f>
        <v>16.325399999999998</v>
      </c>
      <c r="Q15" s="66">
        <f t="shared" si="6"/>
        <v>15</v>
      </c>
      <c r="R15" s="65">
        <f>VLOOKUP($A15,'Return Data'!$B$7:$R$2843,16,0)</f>
        <v>20.1294</v>
      </c>
      <c r="S15" s="67">
        <f t="shared" si="7"/>
        <v>13</v>
      </c>
    </row>
    <row r="16" spans="1:20" x14ac:dyDescent="0.3">
      <c r="A16" s="63" t="s">
        <v>1165</v>
      </c>
      <c r="B16" s="64">
        <f>VLOOKUP($A16,'Return Data'!$B$7:$R$2843,3,0)</f>
        <v>44378</v>
      </c>
      <c r="C16" s="65">
        <f>VLOOKUP($A16,'Return Data'!$B$7:$R$2843,4,0)</f>
        <v>159.05000000000001</v>
      </c>
      <c r="D16" s="65">
        <f>VLOOKUP($A16,'Return Data'!$B$7:$R$2843,10,0)</f>
        <v>14.9704</v>
      </c>
      <c r="E16" s="66">
        <f t="shared" si="0"/>
        <v>4</v>
      </c>
      <c r="F16" s="65">
        <f>VLOOKUP($A16,'Return Data'!$B$7:$R$2843,11,0)</f>
        <v>29.0885</v>
      </c>
      <c r="G16" s="66">
        <f t="shared" si="1"/>
        <v>9</v>
      </c>
      <c r="H16" s="65">
        <f>VLOOKUP($A16,'Return Data'!$B$7:$R$2843,12,0)</f>
        <v>58.290199999999999</v>
      </c>
      <c r="I16" s="66">
        <f t="shared" si="2"/>
        <v>7</v>
      </c>
      <c r="J16" s="65">
        <f>VLOOKUP($A16,'Return Data'!$B$7:$R$2843,13,0)</f>
        <v>88.046800000000005</v>
      </c>
      <c r="K16" s="66">
        <f t="shared" si="3"/>
        <v>5</v>
      </c>
      <c r="L16" s="65">
        <f>VLOOKUP($A16,'Return Data'!$B$7:$R$2843,17,0)</f>
        <v>25.110499999999998</v>
      </c>
      <c r="M16" s="66">
        <f t="shared" si="4"/>
        <v>16</v>
      </c>
      <c r="N16" s="65">
        <f>VLOOKUP($A16,'Return Data'!$B$7:$R$2843,14,0)</f>
        <v>16.963999999999999</v>
      </c>
      <c r="O16" s="66">
        <f t="shared" si="5"/>
        <v>14</v>
      </c>
      <c r="P16" s="65">
        <f>VLOOKUP($A16,'Return Data'!$B$7:$R$2843,15,0)</f>
        <v>16.545200000000001</v>
      </c>
      <c r="Q16" s="66">
        <f t="shared" si="6"/>
        <v>13</v>
      </c>
      <c r="R16" s="65">
        <f>VLOOKUP($A16,'Return Data'!$B$7:$R$2843,16,0)</f>
        <v>19.853899999999999</v>
      </c>
      <c r="S16" s="67">
        <f t="shared" si="7"/>
        <v>16</v>
      </c>
    </row>
    <row r="17" spans="1:19" x14ac:dyDescent="0.3">
      <c r="A17" s="63" t="s">
        <v>1167</v>
      </c>
      <c r="B17" s="64">
        <f>VLOOKUP($A17,'Return Data'!$B$7:$R$2843,3,0)</f>
        <v>44378</v>
      </c>
      <c r="C17" s="65">
        <f>VLOOKUP($A17,'Return Data'!$B$7:$R$2843,4,0)</f>
        <v>16.98</v>
      </c>
      <c r="D17" s="65">
        <f>VLOOKUP($A17,'Return Data'!$B$7:$R$2843,10,0)</f>
        <v>10.1882</v>
      </c>
      <c r="E17" s="66">
        <f t="shared" si="0"/>
        <v>23</v>
      </c>
      <c r="F17" s="65">
        <f>VLOOKUP($A17,'Return Data'!$B$7:$R$2843,11,0)</f>
        <v>22.246200000000002</v>
      </c>
      <c r="G17" s="66">
        <f t="shared" si="1"/>
        <v>21</v>
      </c>
      <c r="H17" s="65">
        <f>VLOOKUP($A17,'Return Data'!$B$7:$R$2843,12,0)</f>
        <v>45.876300000000001</v>
      </c>
      <c r="I17" s="66">
        <f t="shared" si="2"/>
        <v>21</v>
      </c>
      <c r="J17" s="65">
        <f>VLOOKUP($A17,'Return Data'!$B$7:$R$2843,13,0)</f>
        <v>66.144800000000004</v>
      </c>
      <c r="K17" s="66">
        <f t="shared" si="3"/>
        <v>19</v>
      </c>
      <c r="L17" s="65">
        <f>VLOOKUP($A17,'Return Data'!$B$7:$R$2843,17,0)</f>
        <v>23.6463</v>
      </c>
      <c r="M17" s="66">
        <f t="shared" si="4"/>
        <v>18</v>
      </c>
      <c r="N17" s="65">
        <f>VLOOKUP($A17,'Return Data'!$B$7:$R$2843,14,0)</f>
        <v>13.732100000000001</v>
      </c>
      <c r="O17" s="66">
        <f t="shared" si="5"/>
        <v>18</v>
      </c>
      <c r="P17" s="65"/>
      <c r="Q17" s="66"/>
      <c r="R17" s="65">
        <f>VLOOKUP($A17,'Return Data'!$B$7:$R$2843,16,0)</f>
        <v>12.686299999999999</v>
      </c>
      <c r="S17" s="67">
        <f t="shared" si="7"/>
        <v>25</v>
      </c>
    </row>
    <row r="18" spans="1:19" x14ac:dyDescent="0.3">
      <c r="A18" s="63" t="s">
        <v>1169</v>
      </c>
      <c r="B18" s="64">
        <f>VLOOKUP($A18,'Return Data'!$B$7:$R$2843,3,0)</f>
        <v>44378</v>
      </c>
      <c r="C18" s="65">
        <f>VLOOKUP($A18,'Return Data'!$B$7:$R$2843,4,0)</f>
        <v>88.91</v>
      </c>
      <c r="D18" s="65">
        <f>VLOOKUP($A18,'Return Data'!$B$7:$R$2843,10,0)</f>
        <v>12.5158</v>
      </c>
      <c r="E18" s="66">
        <f t="shared" si="0"/>
        <v>13</v>
      </c>
      <c r="F18" s="65">
        <f>VLOOKUP($A18,'Return Data'!$B$7:$R$2843,11,0)</f>
        <v>24.978899999999999</v>
      </c>
      <c r="G18" s="66">
        <f t="shared" si="1"/>
        <v>17</v>
      </c>
      <c r="H18" s="65">
        <f>VLOOKUP($A18,'Return Data'!$B$7:$R$2843,12,0)</f>
        <v>46.1374</v>
      </c>
      <c r="I18" s="66">
        <f t="shared" si="2"/>
        <v>19</v>
      </c>
      <c r="J18" s="65">
        <f>VLOOKUP($A18,'Return Data'!$B$7:$R$2843,13,0)</f>
        <v>69.191199999999995</v>
      </c>
      <c r="K18" s="66">
        <f t="shared" si="3"/>
        <v>17</v>
      </c>
      <c r="L18" s="65">
        <f>VLOOKUP($A18,'Return Data'!$B$7:$R$2843,17,0)</f>
        <v>28.892800000000001</v>
      </c>
      <c r="M18" s="66">
        <f t="shared" si="4"/>
        <v>11</v>
      </c>
      <c r="N18" s="65">
        <f>VLOOKUP($A18,'Return Data'!$B$7:$R$2843,14,0)</f>
        <v>20.655799999999999</v>
      </c>
      <c r="O18" s="66">
        <f t="shared" si="5"/>
        <v>7</v>
      </c>
      <c r="P18" s="65">
        <f>VLOOKUP($A18,'Return Data'!$B$7:$R$2843,15,0)</f>
        <v>18.783999999999999</v>
      </c>
      <c r="Q18" s="66">
        <f>RANK(P18,P$8:P$33,0)</f>
        <v>5</v>
      </c>
      <c r="R18" s="65">
        <f>VLOOKUP($A18,'Return Data'!$B$7:$R$2843,16,0)</f>
        <v>20.9481</v>
      </c>
      <c r="S18" s="67">
        <f t="shared" si="7"/>
        <v>6</v>
      </c>
    </row>
    <row r="19" spans="1:19" x14ac:dyDescent="0.3">
      <c r="A19" s="63" t="s">
        <v>1171</v>
      </c>
      <c r="B19" s="64">
        <f>VLOOKUP($A19,'Return Data'!$B$7:$R$2843,3,0)</f>
        <v>44378</v>
      </c>
      <c r="C19" s="65">
        <f>VLOOKUP($A19,'Return Data'!$B$7:$R$2843,4,0)</f>
        <v>72.006</v>
      </c>
      <c r="D19" s="65">
        <f>VLOOKUP($A19,'Return Data'!$B$7:$R$2843,10,0)</f>
        <v>12.9594</v>
      </c>
      <c r="E19" s="66">
        <f t="shared" si="0"/>
        <v>12</v>
      </c>
      <c r="F19" s="65">
        <f>VLOOKUP($A19,'Return Data'!$B$7:$R$2843,11,0)</f>
        <v>31.702999999999999</v>
      </c>
      <c r="G19" s="66">
        <f t="shared" si="1"/>
        <v>5</v>
      </c>
      <c r="H19" s="65">
        <f>VLOOKUP($A19,'Return Data'!$B$7:$R$2843,12,0)</f>
        <v>59.545299999999997</v>
      </c>
      <c r="I19" s="66">
        <f t="shared" si="2"/>
        <v>6</v>
      </c>
      <c r="J19" s="65">
        <f>VLOOKUP($A19,'Return Data'!$B$7:$R$2843,13,0)</f>
        <v>86.004300000000001</v>
      </c>
      <c r="K19" s="66">
        <f t="shared" si="3"/>
        <v>6</v>
      </c>
      <c r="L19" s="65">
        <f>VLOOKUP($A19,'Return Data'!$B$7:$R$2843,17,0)</f>
        <v>30.726400000000002</v>
      </c>
      <c r="M19" s="66">
        <f t="shared" si="4"/>
        <v>6</v>
      </c>
      <c r="N19" s="65">
        <f>VLOOKUP($A19,'Return Data'!$B$7:$R$2843,14,0)</f>
        <v>21.259699999999999</v>
      </c>
      <c r="O19" s="66">
        <f t="shared" si="5"/>
        <v>4</v>
      </c>
      <c r="P19" s="65">
        <f>VLOOKUP($A19,'Return Data'!$B$7:$R$2843,15,0)</f>
        <v>19.0274</v>
      </c>
      <c r="Q19" s="66">
        <f>RANK(P19,P$8:P$33,0)</f>
        <v>4</v>
      </c>
      <c r="R19" s="65">
        <f>VLOOKUP($A19,'Return Data'!$B$7:$R$2843,16,0)</f>
        <v>21.3324</v>
      </c>
      <c r="S19" s="67">
        <f t="shared" si="7"/>
        <v>5</v>
      </c>
    </row>
    <row r="20" spans="1:19" x14ac:dyDescent="0.3">
      <c r="A20" s="63" t="s">
        <v>1172</v>
      </c>
      <c r="B20" s="64">
        <f>VLOOKUP($A20,'Return Data'!$B$7:$R$2843,3,0)</f>
        <v>44378</v>
      </c>
      <c r="C20" s="65">
        <f>VLOOKUP($A20,'Return Data'!$B$7:$R$2843,4,0)</f>
        <v>207.28</v>
      </c>
      <c r="D20" s="65">
        <f>VLOOKUP($A20,'Return Data'!$B$7:$R$2843,10,0)</f>
        <v>8.9971999999999994</v>
      </c>
      <c r="E20" s="66">
        <f t="shared" si="0"/>
        <v>25</v>
      </c>
      <c r="F20" s="65">
        <f>VLOOKUP($A20,'Return Data'!$B$7:$R$2843,11,0)</f>
        <v>20.8489</v>
      </c>
      <c r="G20" s="66">
        <f t="shared" si="1"/>
        <v>24</v>
      </c>
      <c r="H20" s="65">
        <f>VLOOKUP($A20,'Return Data'!$B$7:$R$2843,12,0)</f>
        <v>39.563699999999997</v>
      </c>
      <c r="I20" s="66">
        <f t="shared" si="2"/>
        <v>25</v>
      </c>
      <c r="J20" s="65">
        <f>VLOOKUP($A20,'Return Data'!$B$7:$R$2843,13,0)</f>
        <v>62.9816</v>
      </c>
      <c r="K20" s="66">
        <f t="shared" si="3"/>
        <v>24</v>
      </c>
      <c r="L20" s="65">
        <f>VLOOKUP($A20,'Return Data'!$B$7:$R$2843,17,0)</f>
        <v>21.798200000000001</v>
      </c>
      <c r="M20" s="66">
        <f t="shared" si="4"/>
        <v>19</v>
      </c>
      <c r="N20" s="65">
        <f>VLOOKUP($A20,'Return Data'!$B$7:$R$2843,14,0)</f>
        <v>13.523400000000001</v>
      </c>
      <c r="O20" s="66">
        <f t="shared" si="5"/>
        <v>19</v>
      </c>
      <c r="P20" s="65">
        <f>VLOOKUP($A20,'Return Data'!$B$7:$R$2843,15,0)</f>
        <v>16.5214</v>
      </c>
      <c r="Q20" s="66">
        <f>RANK(P20,P$8:P$33,0)</f>
        <v>14</v>
      </c>
      <c r="R20" s="65">
        <f>VLOOKUP($A20,'Return Data'!$B$7:$R$2843,16,0)</f>
        <v>20.366399999999999</v>
      </c>
      <c r="S20" s="67">
        <f t="shared" si="7"/>
        <v>9</v>
      </c>
    </row>
    <row r="21" spans="1:19" x14ac:dyDescent="0.3">
      <c r="A21" s="63" t="s">
        <v>1174</v>
      </c>
      <c r="B21" s="64">
        <f>VLOOKUP($A21,'Return Data'!$B$7:$R$2843,3,0)</f>
        <v>44378</v>
      </c>
      <c r="C21" s="65">
        <f>VLOOKUP($A21,'Return Data'!$B$7:$R$2843,4,0)</f>
        <v>16.6785</v>
      </c>
      <c r="D21" s="65">
        <f>VLOOKUP($A21,'Return Data'!$B$7:$R$2843,10,0)</f>
        <v>15.4565</v>
      </c>
      <c r="E21" s="66">
        <f t="shared" si="0"/>
        <v>3</v>
      </c>
      <c r="F21" s="65">
        <f>VLOOKUP($A21,'Return Data'!$B$7:$R$2843,11,0)</f>
        <v>34.156700000000001</v>
      </c>
      <c r="G21" s="66">
        <f t="shared" si="1"/>
        <v>2</v>
      </c>
      <c r="H21" s="65">
        <f>VLOOKUP($A21,'Return Data'!$B$7:$R$2843,12,0)</f>
        <v>58.118499999999997</v>
      </c>
      <c r="I21" s="66">
        <f t="shared" si="2"/>
        <v>8</v>
      </c>
      <c r="J21" s="65">
        <f>VLOOKUP($A21,'Return Data'!$B$7:$R$2843,13,0)</f>
        <v>76.673400000000001</v>
      </c>
      <c r="K21" s="66">
        <f t="shared" si="3"/>
        <v>11</v>
      </c>
      <c r="L21" s="65">
        <f>VLOOKUP($A21,'Return Data'!$B$7:$R$2843,17,0)</f>
        <v>30.951899999999998</v>
      </c>
      <c r="M21" s="66">
        <f t="shared" si="4"/>
        <v>4</v>
      </c>
      <c r="N21" s="65"/>
      <c r="O21" s="66"/>
      <c r="P21" s="65"/>
      <c r="Q21" s="66"/>
      <c r="R21" s="65">
        <f>VLOOKUP($A21,'Return Data'!$B$7:$R$2843,16,0)</f>
        <v>16.137899999999998</v>
      </c>
      <c r="S21" s="67">
        <f t="shared" si="7"/>
        <v>24</v>
      </c>
    </row>
    <row r="22" spans="1:19" x14ac:dyDescent="0.3">
      <c r="A22" s="63" t="s">
        <v>1176</v>
      </c>
      <c r="B22" s="64">
        <f>VLOOKUP($A22,'Return Data'!$B$7:$R$2843,3,0)</f>
        <v>44378</v>
      </c>
      <c r="C22" s="65">
        <f>VLOOKUP($A22,'Return Data'!$B$7:$R$2843,4,0)</f>
        <v>19.18</v>
      </c>
      <c r="D22" s="65">
        <f>VLOOKUP($A22,'Return Data'!$B$7:$R$2843,10,0)</f>
        <v>14.364100000000001</v>
      </c>
      <c r="E22" s="66">
        <f t="shared" si="0"/>
        <v>6</v>
      </c>
      <c r="F22" s="65">
        <f>VLOOKUP($A22,'Return Data'!$B$7:$R$2843,11,0)</f>
        <v>32.257599999999996</v>
      </c>
      <c r="G22" s="66">
        <f t="shared" si="1"/>
        <v>4</v>
      </c>
      <c r="H22" s="65">
        <f>VLOOKUP($A22,'Return Data'!$B$7:$R$2843,12,0)</f>
        <v>63.735700000000001</v>
      </c>
      <c r="I22" s="66">
        <f t="shared" si="2"/>
        <v>3</v>
      </c>
      <c r="J22" s="65">
        <f>VLOOKUP($A22,'Return Data'!$B$7:$R$2843,13,0)</f>
        <v>89.675600000000003</v>
      </c>
      <c r="K22" s="66">
        <f t="shared" ref="K22:K31" si="8">RANK(J22,J$8:J$33,0)</f>
        <v>4</v>
      </c>
      <c r="L22" s="65"/>
      <c r="M22" s="66"/>
      <c r="N22" s="65"/>
      <c r="O22" s="66"/>
      <c r="P22" s="65"/>
      <c r="Q22" s="66"/>
      <c r="R22" s="65">
        <f>VLOOKUP($A22,'Return Data'!$B$7:$R$2843,16,0)</f>
        <v>40.234900000000003</v>
      </c>
      <c r="S22" s="67">
        <f t="shared" si="7"/>
        <v>2</v>
      </c>
    </row>
    <row r="23" spans="1:19" x14ac:dyDescent="0.3">
      <c r="A23" s="63" t="s">
        <v>1178</v>
      </c>
      <c r="B23" s="64">
        <f>VLOOKUP($A23,'Return Data'!$B$7:$R$2843,3,0)</f>
        <v>44378</v>
      </c>
      <c r="C23" s="65">
        <f>VLOOKUP($A23,'Return Data'!$B$7:$R$2843,4,0)</f>
        <v>38.812100000000001</v>
      </c>
      <c r="D23" s="65">
        <f>VLOOKUP($A23,'Return Data'!$B$7:$R$2843,10,0)</f>
        <v>8.1915999999999993</v>
      </c>
      <c r="E23" s="66">
        <f t="shared" si="0"/>
        <v>26</v>
      </c>
      <c r="F23" s="65">
        <f>VLOOKUP($A23,'Return Data'!$B$7:$R$2843,11,0)</f>
        <v>20.604900000000001</v>
      </c>
      <c r="G23" s="66">
        <f t="shared" si="1"/>
        <v>26</v>
      </c>
      <c r="H23" s="65">
        <f>VLOOKUP($A23,'Return Data'!$B$7:$R$2843,12,0)</f>
        <v>41.808900000000001</v>
      </c>
      <c r="I23" s="66">
        <f t="shared" si="2"/>
        <v>24</v>
      </c>
      <c r="J23" s="65">
        <f>VLOOKUP($A23,'Return Data'!$B$7:$R$2843,13,0)</f>
        <v>64.777799999999999</v>
      </c>
      <c r="K23" s="66">
        <f t="shared" si="8"/>
        <v>22</v>
      </c>
      <c r="L23" s="65">
        <f>VLOOKUP($A23,'Return Data'!$B$7:$R$2843,17,0)</f>
        <v>20.200199999999999</v>
      </c>
      <c r="M23" s="66">
        <f>RANK(L23,L$8:L$33,0)</f>
        <v>21</v>
      </c>
      <c r="N23" s="65">
        <f>VLOOKUP($A23,'Return Data'!$B$7:$R$2843,14,0)</f>
        <v>13.3346</v>
      </c>
      <c r="O23" s="66">
        <f>RANK(N23,N$8:N$33,0)</f>
        <v>20</v>
      </c>
      <c r="P23" s="65">
        <f>VLOOKUP($A23,'Return Data'!$B$7:$R$2843,15,0)</f>
        <v>12.2454</v>
      </c>
      <c r="Q23" s="66">
        <f>RANK(P23,P$8:P$33,0)</f>
        <v>20</v>
      </c>
      <c r="R23" s="65">
        <f>VLOOKUP($A23,'Return Data'!$B$7:$R$2843,16,0)</f>
        <v>20.252500000000001</v>
      </c>
      <c r="S23" s="67">
        <f t="shared" si="7"/>
        <v>10</v>
      </c>
    </row>
    <row r="24" spans="1:19" x14ac:dyDescent="0.3">
      <c r="A24" s="63" t="s">
        <v>1181</v>
      </c>
      <c r="B24" s="64">
        <f>VLOOKUP($A24,'Return Data'!$B$7:$R$2843,3,0)</f>
        <v>44378</v>
      </c>
      <c r="C24" s="65">
        <f>VLOOKUP($A24,'Return Data'!$B$7:$R$2843,4,0)</f>
        <v>1873.2391</v>
      </c>
      <c r="D24" s="65">
        <f>VLOOKUP($A24,'Return Data'!$B$7:$R$2843,10,0)</f>
        <v>11.818</v>
      </c>
      <c r="E24" s="66">
        <f t="shared" si="0"/>
        <v>14</v>
      </c>
      <c r="F24" s="65">
        <f>VLOOKUP($A24,'Return Data'!$B$7:$R$2843,11,0)</f>
        <v>25.657900000000001</v>
      </c>
      <c r="G24" s="66">
        <f t="shared" si="1"/>
        <v>15</v>
      </c>
      <c r="H24" s="65">
        <f>VLOOKUP($A24,'Return Data'!$B$7:$R$2843,12,0)</f>
        <v>52.007100000000001</v>
      </c>
      <c r="I24" s="66">
        <f t="shared" si="2"/>
        <v>12</v>
      </c>
      <c r="J24" s="65">
        <f>VLOOKUP($A24,'Return Data'!$B$7:$R$2843,13,0)</f>
        <v>78.171000000000006</v>
      </c>
      <c r="K24" s="66">
        <f t="shared" si="8"/>
        <v>10</v>
      </c>
      <c r="L24" s="65">
        <f>VLOOKUP($A24,'Return Data'!$B$7:$R$2843,17,0)</f>
        <v>25.694700000000001</v>
      </c>
      <c r="M24" s="66">
        <f>RANK(L24,L$8:L$33,0)</f>
        <v>15</v>
      </c>
      <c r="N24" s="65">
        <f>VLOOKUP($A24,'Return Data'!$B$7:$R$2843,14,0)</f>
        <v>19.230499999999999</v>
      </c>
      <c r="O24" s="66">
        <f>RANK(N24,N$8:N$33,0)</f>
        <v>10</v>
      </c>
      <c r="P24" s="65">
        <f>VLOOKUP($A24,'Return Data'!$B$7:$R$2843,15,0)</f>
        <v>17.198699999999999</v>
      </c>
      <c r="Q24" s="66">
        <f>RANK(P24,P$8:P$33,0)</f>
        <v>9</v>
      </c>
      <c r="R24" s="65">
        <f>VLOOKUP($A24,'Return Data'!$B$7:$R$2843,16,0)</f>
        <v>16.6616</v>
      </c>
      <c r="S24" s="67">
        <f t="shared" si="7"/>
        <v>21</v>
      </c>
    </row>
    <row r="25" spans="1:19" x14ac:dyDescent="0.3">
      <c r="A25" s="63" t="s">
        <v>1182</v>
      </c>
      <c r="B25" s="64">
        <f>VLOOKUP($A25,'Return Data'!$B$7:$R$2843,3,0)</f>
        <v>44378</v>
      </c>
      <c r="C25" s="65">
        <f>VLOOKUP($A25,'Return Data'!$B$7:$R$2843,4,0)</f>
        <v>40.06</v>
      </c>
      <c r="D25" s="65">
        <f>VLOOKUP($A25,'Return Data'!$B$7:$R$2843,10,0)</f>
        <v>16.0487</v>
      </c>
      <c r="E25" s="66">
        <f t="shared" si="0"/>
        <v>2</v>
      </c>
      <c r="F25" s="65">
        <f>VLOOKUP($A25,'Return Data'!$B$7:$R$2843,11,0)</f>
        <v>34.882199999999997</v>
      </c>
      <c r="G25" s="66">
        <f t="shared" si="1"/>
        <v>1</v>
      </c>
      <c r="H25" s="65">
        <f>VLOOKUP($A25,'Return Data'!$B$7:$R$2843,12,0)</f>
        <v>64.788200000000003</v>
      </c>
      <c r="I25" s="66">
        <f t="shared" si="2"/>
        <v>2</v>
      </c>
      <c r="J25" s="65">
        <f>VLOOKUP($A25,'Return Data'!$B$7:$R$2843,13,0)</f>
        <v>103.764</v>
      </c>
      <c r="K25" s="66">
        <f t="shared" si="8"/>
        <v>1</v>
      </c>
      <c r="L25" s="65">
        <f>VLOOKUP($A25,'Return Data'!$B$7:$R$2843,17,0)</f>
        <v>44.901699999999998</v>
      </c>
      <c r="M25" s="66">
        <f>RANK(L25,L$8:L$33,0)</f>
        <v>1</v>
      </c>
      <c r="N25" s="65">
        <f>VLOOKUP($A25,'Return Data'!$B$7:$R$2843,14,0)</f>
        <v>25.996300000000002</v>
      </c>
      <c r="O25" s="66">
        <f>RANK(N25,N$8:N$33,0)</f>
        <v>1</v>
      </c>
      <c r="P25" s="65">
        <f>VLOOKUP($A25,'Return Data'!$B$7:$R$2843,15,0)</f>
        <v>20.776900000000001</v>
      </c>
      <c r="Q25" s="66">
        <f>RANK(P25,P$8:P$33,0)</f>
        <v>1</v>
      </c>
      <c r="R25" s="65">
        <f>VLOOKUP($A25,'Return Data'!$B$7:$R$2843,16,0)</f>
        <v>20.081499999999998</v>
      </c>
      <c r="S25" s="67">
        <f t="shared" si="7"/>
        <v>14</v>
      </c>
    </row>
    <row r="26" spans="1:19" x14ac:dyDescent="0.3">
      <c r="A26" s="63" t="s">
        <v>1184</v>
      </c>
      <c r="B26" s="64">
        <f>VLOOKUP($A26,'Return Data'!$B$7:$R$2843,3,0)</f>
        <v>44378</v>
      </c>
      <c r="C26" s="65">
        <f>VLOOKUP($A26,'Return Data'!$B$7:$R$2843,4,0)</f>
        <v>16.079999999999998</v>
      </c>
      <c r="D26" s="65">
        <f>VLOOKUP($A26,'Return Data'!$B$7:$R$2843,10,0)</f>
        <v>13.8004</v>
      </c>
      <c r="E26" s="66">
        <f t="shared" si="0"/>
        <v>9</v>
      </c>
      <c r="F26" s="65">
        <f>VLOOKUP($A26,'Return Data'!$B$7:$R$2843,11,0)</f>
        <v>26.914000000000001</v>
      </c>
      <c r="G26" s="66">
        <f t="shared" ref="G26" si="9">RANK(F26,F$8:F$33,0)</f>
        <v>12</v>
      </c>
      <c r="H26" s="65">
        <f>VLOOKUP($A26,'Return Data'!$B$7:$R$2843,12,0)</f>
        <v>53.288800000000002</v>
      </c>
      <c r="I26" s="66">
        <f t="shared" ref="I26" si="10">RANK(H26,H$8:H$33,0)</f>
        <v>11</v>
      </c>
      <c r="J26" s="65">
        <f>VLOOKUP($A26,'Return Data'!$B$7:$R$2843,13,0)</f>
        <v>74.214500000000001</v>
      </c>
      <c r="K26" s="66">
        <f t="shared" si="8"/>
        <v>14</v>
      </c>
      <c r="L26" s="65"/>
      <c r="M26" s="66"/>
      <c r="N26" s="65"/>
      <c r="O26" s="66"/>
      <c r="P26" s="65"/>
      <c r="Q26" s="66"/>
      <c r="R26" s="65">
        <f>VLOOKUP($A26,'Return Data'!$B$7:$R$2843,16,0)</f>
        <v>37.134999999999998</v>
      </c>
      <c r="S26" s="67">
        <f t="shared" si="7"/>
        <v>3</v>
      </c>
    </row>
    <row r="27" spans="1:19" x14ac:dyDescent="0.3">
      <c r="A27" s="63" t="s">
        <v>1187</v>
      </c>
      <c r="B27" s="64">
        <f>VLOOKUP($A27,'Return Data'!$B$7:$R$2843,3,0)</f>
        <v>44378</v>
      </c>
      <c r="C27" s="65">
        <f>VLOOKUP($A27,'Return Data'!$B$7:$R$2843,4,0)</f>
        <v>110.3494</v>
      </c>
      <c r="D27" s="65">
        <f>VLOOKUP($A27,'Return Data'!$B$7:$R$2843,10,0)</f>
        <v>21.981000000000002</v>
      </c>
      <c r="E27" s="66">
        <f t="shared" si="0"/>
        <v>1</v>
      </c>
      <c r="F27" s="65">
        <f>VLOOKUP($A27,'Return Data'!$B$7:$R$2843,11,0)</f>
        <v>33.930199999999999</v>
      </c>
      <c r="G27" s="66">
        <f t="shared" ref="G27:G33" si="11">RANK(F27,F$8:F$33,0)</f>
        <v>3</v>
      </c>
      <c r="H27" s="65">
        <f>VLOOKUP($A27,'Return Data'!$B$7:$R$2843,12,0)</f>
        <v>67.846800000000002</v>
      </c>
      <c r="I27" s="66">
        <f t="shared" ref="I27:I33" si="12">RANK(H27,H$8:H$33,0)</f>
        <v>1</v>
      </c>
      <c r="J27" s="65">
        <f>VLOOKUP($A27,'Return Data'!$B$7:$R$2843,13,0)</f>
        <v>95.984700000000004</v>
      </c>
      <c r="K27" s="66">
        <f t="shared" si="8"/>
        <v>2</v>
      </c>
      <c r="L27" s="65">
        <f>VLOOKUP($A27,'Return Data'!$B$7:$R$2843,17,0)</f>
        <v>40.984400000000001</v>
      </c>
      <c r="M27" s="66">
        <f>RANK(L27,L$8:L$33,0)</f>
        <v>2</v>
      </c>
      <c r="N27" s="65">
        <f>VLOOKUP($A27,'Return Data'!$B$7:$R$2843,14,0)</f>
        <v>24.934200000000001</v>
      </c>
      <c r="O27" s="66">
        <f>RANK(N27,N$8:N$33,0)</f>
        <v>2</v>
      </c>
      <c r="P27" s="65">
        <f>VLOOKUP($A27,'Return Data'!$B$7:$R$2843,15,0)</f>
        <v>18.782800000000002</v>
      </c>
      <c r="Q27" s="66">
        <f>RANK(P27,P$8:P$33,0)</f>
        <v>6</v>
      </c>
      <c r="R27" s="65">
        <f>VLOOKUP($A27,'Return Data'!$B$7:$R$2843,16,0)</f>
        <v>16.315799999999999</v>
      </c>
      <c r="S27" s="67">
        <f t="shared" si="7"/>
        <v>22</v>
      </c>
    </row>
    <row r="28" spans="1:19" x14ac:dyDescent="0.3">
      <c r="A28" s="63" t="s">
        <v>1188</v>
      </c>
      <c r="B28" s="64">
        <f>VLOOKUP($A28,'Return Data'!$B$7:$R$2843,3,0)</f>
        <v>44378</v>
      </c>
      <c r="C28" s="65">
        <f>VLOOKUP($A28,'Return Data'!$B$7:$R$2843,4,0)</f>
        <v>130.19659999999999</v>
      </c>
      <c r="D28" s="65">
        <f>VLOOKUP($A28,'Return Data'!$B$7:$R$2843,10,0)</f>
        <v>11.195600000000001</v>
      </c>
      <c r="E28" s="66">
        <f t="shared" si="0"/>
        <v>19</v>
      </c>
      <c r="F28" s="65">
        <f>VLOOKUP($A28,'Return Data'!$B$7:$R$2843,11,0)</f>
        <v>29.052</v>
      </c>
      <c r="G28" s="66">
        <f t="shared" si="11"/>
        <v>10</v>
      </c>
      <c r="H28" s="65">
        <f>VLOOKUP($A28,'Return Data'!$B$7:$R$2843,12,0)</f>
        <v>61.603200000000001</v>
      </c>
      <c r="I28" s="66">
        <f t="shared" si="12"/>
        <v>4</v>
      </c>
      <c r="J28" s="65">
        <f>VLOOKUP($A28,'Return Data'!$B$7:$R$2843,13,0)</f>
        <v>83.648099999999999</v>
      </c>
      <c r="K28" s="66">
        <f t="shared" si="8"/>
        <v>7</v>
      </c>
      <c r="L28" s="65">
        <f>VLOOKUP($A28,'Return Data'!$B$7:$R$2843,17,0)</f>
        <v>29.3901</v>
      </c>
      <c r="M28" s="66">
        <f>RANK(L28,L$8:L$33,0)</f>
        <v>10</v>
      </c>
      <c r="N28" s="65">
        <f>VLOOKUP($A28,'Return Data'!$B$7:$R$2843,14,0)</f>
        <v>19.580200000000001</v>
      </c>
      <c r="O28" s="66">
        <f>RANK(N28,N$8:N$33,0)</f>
        <v>9</v>
      </c>
      <c r="P28" s="65">
        <f>VLOOKUP($A28,'Return Data'!$B$7:$R$2843,15,0)</f>
        <v>13.7941</v>
      </c>
      <c r="Q28" s="66">
        <f>RANK(P28,P$8:P$33,0)</f>
        <v>18</v>
      </c>
      <c r="R28" s="65">
        <f>VLOOKUP($A28,'Return Data'!$B$7:$R$2843,16,0)</f>
        <v>19.900500000000001</v>
      </c>
      <c r="S28" s="67">
        <f t="shared" si="7"/>
        <v>15</v>
      </c>
    </row>
    <row r="29" spans="1:19" x14ac:dyDescent="0.3">
      <c r="A29" s="63" t="s">
        <v>1191</v>
      </c>
      <c r="B29" s="64">
        <f>VLOOKUP($A29,'Return Data'!$B$7:$R$2843,3,0)</f>
        <v>44378</v>
      </c>
      <c r="C29" s="65">
        <f>VLOOKUP($A29,'Return Data'!$B$7:$R$2843,4,0)</f>
        <v>668.25229999999999</v>
      </c>
      <c r="D29" s="65">
        <f>VLOOKUP($A29,'Return Data'!$B$7:$R$2843,10,0)</f>
        <v>9.2993000000000006</v>
      </c>
      <c r="E29" s="66">
        <f t="shared" si="0"/>
        <v>24</v>
      </c>
      <c r="F29" s="65">
        <f>VLOOKUP($A29,'Return Data'!$B$7:$R$2843,11,0)</f>
        <v>22.0107</v>
      </c>
      <c r="G29" s="66">
        <f t="shared" si="11"/>
        <v>22</v>
      </c>
      <c r="H29" s="65">
        <f>VLOOKUP($A29,'Return Data'!$B$7:$R$2843,12,0)</f>
        <v>46.065600000000003</v>
      </c>
      <c r="I29" s="66">
        <f t="shared" si="12"/>
        <v>20</v>
      </c>
      <c r="J29" s="65">
        <f>VLOOKUP($A29,'Return Data'!$B$7:$R$2843,13,0)</f>
        <v>64.811000000000007</v>
      </c>
      <c r="K29" s="66">
        <f t="shared" si="8"/>
        <v>21</v>
      </c>
      <c r="L29" s="65">
        <f>VLOOKUP($A29,'Return Data'!$B$7:$R$2843,17,0)</f>
        <v>17.826499999999999</v>
      </c>
      <c r="M29" s="66">
        <f>RANK(L29,L$8:L$33,0)</f>
        <v>23</v>
      </c>
      <c r="N29" s="65">
        <f>VLOOKUP($A29,'Return Data'!$B$7:$R$2843,14,0)</f>
        <v>10.061</v>
      </c>
      <c r="O29" s="66">
        <f>RANK(N29,N$8:N$33,0)</f>
        <v>22</v>
      </c>
      <c r="P29" s="65">
        <f>VLOOKUP($A29,'Return Data'!$B$7:$R$2843,15,0)</f>
        <v>12.052</v>
      </c>
      <c r="Q29" s="66">
        <f>RANK(P29,P$8:P$33,0)</f>
        <v>21</v>
      </c>
      <c r="R29" s="65">
        <f>VLOOKUP($A29,'Return Data'!$B$7:$R$2843,16,0)</f>
        <v>17.173300000000001</v>
      </c>
      <c r="S29" s="67">
        <f t="shared" si="7"/>
        <v>20</v>
      </c>
    </row>
    <row r="30" spans="1:19" x14ac:dyDescent="0.3">
      <c r="A30" s="63" t="s">
        <v>1193</v>
      </c>
      <c r="B30" s="64">
        <f>VLOOKUP($A30,'Return Data'!$B$7:$R$2843,3,0)</f>
        <v>44378</v>
      </c>
      <c r="C30" s="65">
        <f>VLOOKUP($A30,'Return Data'!$B$7:$R$2843,4,0)</f>
        <v>236.0692</v>
      </c>
      <c r="D30" s="65">
        <f>VLOOKUP($A30,'Return Data'!$B$7:$R$2843,10,0)</f>
        <v>10.6144</v>
      </c>
      <c r="E30" s="66">
        <f t="shared" si="0"/>
        <v>21</v>
      </c>
      <c r="F30" s="65">
        <f>VLOOKUP($A30,'Return Data'!$B$7:$R$2843,11,0)</f>
        <v>24.0944</v>
      </c>
      <c r="G30" s="66">
        <f t="shared" si="11"/>
        <v>18</v>
      </c>
      <c r="H30" s="65">
        <f>VLOOKUP($A30,'Return Data'!$B$7:$R$2843,12,0)</f>
        <v>48.7986</v>
      </c>
      <c r="I30" s="66">
        <f t="shared" si="12"/>
        <v>18</v>
      </c>
      <c r="J30" s="65">
        <f>VLOOKUP($A30,'Return Data'!$B$7:$R$2843,13,0)</f>
        <v>70.990799999999993</v>
      </c>
      <c r="K30" s="66">
        <f t="shared" si="8"/>
        <v>16</v>
      </c>
      <c r="L30" s="65">
        <f>VLOOKUP($A30,'Return Data'!$B$7:$R$2843,17,0)</f>
        <v>25.905999999999999</v>
      </c>
      <c r="M30" s="66">
        <f>RANK(L30,L$8:L$33,0)</f>
        <v>14</v>
      </c>
      <c r="N30" s="65">
        <f>VLOOKUP($A30,'Return Data'!$B$7:$R$2843,14,0)</f>
        <v>21.047799999999999</v>
      </c>
      <c r="O30" s="66">
        <f>RANK(N30,N$8:N$33,0)</f>
        <v>5</v>
      </c>
      <c r="P30" s="65">
        <f>VLOOKUP($A30,'Return Data'!$B$7:$R$2843,15,0)</f>
        <v>17.383500000000002</v>
      </c>
      <c r="Q30" s="66">
        <f>RANK(P30,P$8:P$33,0)</f>
        <v>8</v>
      </c>
      <c r="R30" s="65">
        <f>VLOOKUP($A30,'Return Data'!$B$7:$R$2843,16,0)</f>
        <v>20.229600000000001</v>
      </c>
      <c r="S30" s="67">
        <f t="shared" si="7"/>
        <v>11</v>
      </c>
    </row>
    <row r="31" spans="1:19" x14ac:dyDescent="0.3">
      <c r="A31" s="63" t="s">
        <v>1194</v>
      </c>
      <c r="B31" s="64">
        <f>VLOOKUP($A31,'Return Data'!$B$7:$R$2843,3,0)</f>
        <v>44378</v>
      </c>
      <c r="C31" s="65">
        <f>VLOOKUP($A31,'Return Data'!$B$7:$R$2843,4,0)</f>
        <v>71.52</v>
      </c>
      <c r="D31" s="65">
        <f>VLOOKUP($A31,'Return Data'!$B$7:$R$2843,10,0)</f>
        <v>11.7151</v>
      </c>
      <c r="E31" s="66">
        <f t="shared" si="0"/>
        <v>15</v>
      </c>
      <c r="F31" s="65">
        <f>VLOOKUP($A31,'Return Data'!$B$7:$R$2843,11,0)</f>
        <v>25.341699999999999</v>
      </c>
      <c r="G31" s="66">
        <f t="shared" si="11"/>
        <v>16</v>
      </c>
      <c r="H31" s="65">
        <f>VLOOKUP($A31,'Return Data'!$B$7:$R$2843,12,0)</f>
        <v>43.499200000000002</v>
      </c>
      <c r="I31" s="66">
        <f t="shared" si="12"/>
        <v>23</v>
      </c>
      <c r="J31" s="65">
        <f>VLOOKUP($A31,'Return Data'!$B$7:$R$2843,13,0)</f>
        <v>65.020799999999994</v>
      </c>
      <c r="K31" s="66">
        <f t="shared" si="8"/>
        <v>20</v>
      </c>
      <c r="L31" s="65">
        <f>VLOOKUP($A31,'Return Data'!$B$7:$R$2843,17,0)</f>
        <v>27.422000000000001</v>
      </c>
      <c r="M31" s="66">
        <f>RANK(L31,L$8:L$33,0)</f>
        <v>12</v>
      </c>
      <c r="N31" s="65">
        <f>VLOOKUP($A31,'Return Data'!$B$7:$R$2843,14,0)</f>
        <v>16.410699999999999</v>
      </c>
      <c r="O31" s="66">
        <f>RANK(N31,N$8:N$33,0)</f>
        <v>15</v>
      </c>
      <c r="P31" s="65">
        <f>VLOOKUP($A31,'Return Data'!$B$7:$R$2843,15,0)</f>
        <v>17.433</v>
      </c>
      <c r="Q31" s="66">
        <f>RANK(P31,P$8:P$33,0)</f>
        <v>7</v>
      </c>
      <c r="R31" s="65">
        <f>VLOOKUP($A31,'Return Data'!$B$7:$R$2843,16,0)</f>
        <v>17.843900000000001</v>
      </c>
      <c r="S31" s="67">
        <f t="shared" si="7"/>
        <v>19</v>
      </c>
    </row>
    <row r="32" spans="1:19" x14ac:dyDescent="0.3">
      <c r="A32" s="63" t="s">
        <v>1196</v>
      </c>
      <c r="B32" s="64">
        <f>VLOOKUP($A32,'Return Data'!$B$7:$R$2843,3,0)</f>
        <v>44378</v>
      </c>
      <c r="C32" s="65">
        <f>VLOOKUP($A32,'Return Data'!$B$7:$R$2843,4,0)</f>
        <v>24.73</v>
      </c>
      <c r="D32" s="65">
        <f>VLOOKUP($A32,'Return Data'!$B$7:$R$2843,10,0)</f>
        <v>14.916399999999999</v>
      </c>
      <c r="E32" s="66">
        <f t="shared" si="0"/>
        <v>5</v>
      </c>
      <c r="F32" s="65">
        <f>VLOOKUP($A32,'Return Data'!$B$7:$R$2843,11,0)</f>
        <v>29.612200000000001</v>
      </c>
      <c r="G32" s="66">
        <f t="shared" si="11"/>
        <v>8</v>
      </c>
      <c r="H32" s="65">
        <f>VLOOKUP($A32,'Return Data'!$B$7:$R$2843,12,0)</f>
        <v>54.659199999999998</v>
      </c>
      <c r="I32" s="66">
        <f t="shared" si="12"/>
        <v>10</v>
      </c>
      <c r="J32" s="65"/>
      <c r="K32" s="66"/>
      <c r="L32" s="65"/>
      <c r="M32" s="66"/>
      <c r="N32" s="65"/>
      <c r="O32" s="66"/>
      <c r="P32" s="65"/>
      <c r="Q32" s="66"/>
      <c r="R32" s="65">
        <f>VLOOKUP($A32,'Return Data'!$B$7:$R$2843,16,0)</f>
        <v>103.54470000000001</v>
      </c>
      <c r="S32" s="67">
        <f t="shared" si="7"/>
        <v>1</v>
      </c>
    </row>
    <row r="33" spans="1:19" x14ac:dyDescent="0.3">
      <c r="A33" s="63" t="s">
        <v>1939</v>
      </c>
      <c r="B33" s="64">
        <f>VLOOKUP($A33,'Return Data'!$B$7:$R$2843,3,0)</f>
        <v>44378</v>
      </c>
      <c r="C33" s="65">
        <f>VLOOKUP($A33,'Return Data'!$B$7:$R$2843,4,0)</f>
        <v>177.0925</v>
      </c>
      <c r="D33" s="65">
        <f>VLOOKUP($A33,'Return Data'!$B$7:$R$2843,10,0)</f>
        <v>11.4114</v>
      </c>
      <c r="E33" s="66">
        <f t="shared" si="0"/>
        <v>18</v>
      </c>
      <c r="F33" s="65">
        <f>VLOOKUP($A33,'Return Data'!$B$7:$R$2843,11,0)</f>
        <v>23.5166</v>
      </c>
      <c r="G33" s="66">
        <f t="shared" si="11"/>
        <v>19</v>
      </c>
      <c r="H33" s="65">
        <f>VLOOKUP($A33,'Return Data'!$B$7:$R$2843,12,0)</f>
        <v>50.207099999999997</v>
      </c>
      <c r="I33" s="66">
        <f t="shared" si="12"/>
        <v>17</v>
      </c>
      <c r="J33" s="65">
        <f>VLOOKUP($A33,'Return Data'!$B$7:$R$2843,13,0)</f>
        <v>79.734399999999994</v>
      </c>
      <c r="K33" s="66">
        <f>RANK(J33,J$8:J$33,0)</f>
        <v>8</v>
      </c>
      <c r="L33" s="65">
        <f>VLOOKUP($A33,'Return Data'!$B$7:$R$2843,17,0)</f>
        <v>30.158999999999999</v>
      </c>
      <c r="M33" s="66">
        <f>RANK(L33,L$8:L$33,0)</f>
        <v>8</v>
      </c>
      <c r="N33" s="65">
        <f>VLOOKUP($A33,'Return Data'!$B$7:$R$2843,14,0)</f>
        <v>17.739699999999999</v>
      </c>
      <c r="O33" s="66">
        <f>RANK(N33,N$8:N$33,0)</f>
        <v>12</v>
      </c>
      <c r="P33" s="65">
        <f>VLOOKUP($A33,'Return Data'!$B$7:$R$2843,15,0)</f>
        <v>15.2438</v>
      </c>
      <c r="Q33" s="66">
        <f>RANK(P33,P$8:P$33,0)</f>
        <v>16</v>
      </c>
      <c r="R33" s="65">
        <f>VLOOKUP($A33,'Return Data'!$B$7:$R$2843,16,0)</f>
        <v>20.477599999999999</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12.663588461538465</v>
      </c>
      <c r="E35" s="74"/>
      <c r="F35" s="75">
        <f>AVERAGE(F8:F33)</f>
        <v>26.83605</v>
      </c>
      <c r="G35" s="74"/>
      <c r="H35" s="75">
        <f>AVERAGE(H8:H33)</f>
        <v>52.308765384615384</v>
      </c>
      <c r="I35" s="74"/>
      <c r="J35" s="75">
        <f>AVERAGE(J8:J33)</f>
        <v>76.319352000000009</v>
      </c>
      <c r="K35" s="74"/>
      <c r="L35" s="75">
        <f>AVERAGE(L8:L33)</f>
        <v>27.733413043478262</v>
      </c>
      <c r="M35" s="74"/>
      <c r="N35" s="75">
        <f>AVERAGE(N8:N33)</f>
        <v>18.053913636363635</v>
      </c>
      <c r="O35" s="74"/>
      <c r="P35" s="75">
        <f>AVERAGE(P8:P33)</f>
        <v>16.658652380952383</v>
      </c>
      <c r="Q35" s="74"/>
      <c r="R35" s="75">
        <f>AVERAGE(R8:R33)</f>
        <v>23.411050000000007</v>
      </c>
      <c r="S35" s="76"/>
    </row>
    <row r="36" spans="1:19" x14ac:dyDescent="0.3">
      <c r="A36" s="73" t="s">
        <v>28</v>
      </c>
      <c r="B36" s="74"/>
      <c r="C36" s="74"/>
      <c r="D36" s="75">
        <f>MIN(D8:D33)</f>
        <v>8.1915999999999993</v>
      </c>
      <c r="E36" s="74"/>
      <c r="F36" s="75">
        <f>MIN(F8:F33)</f>
        <v>20.604900000000001</v>
      </c>
      <c r="G36" s="74"/>
      <c r="H36" s="75">
        <f>MIN(H8:H33)</f>
        <v>39.400599999999997</v>
      </c>
      <c r="I36" s="74"/>
      <c r="J36" s="75">
        <f>MIN(J8:J33)</f>
        <v>61.596699999999998</v>
      </c>
      <c r="K36" s="74"/>
      <c r="L36" s="75">
        <f>MIN(L8:L33)</f>
        <v>17.826499999999999</v>
      </c>
      <c r="M36" s="74"/>
      <c r="N36" s="75">
        <f>MIN(N8:N33)</f>
        <v>10.061</v>
      </c>
      <c r="O36" s="74"/>
      <c r="P36" s="75">
        <f>MIN(P8:P33)</f>
        <v>12.052</v>
      </c>
      <c r="Q36" s="74"/>
      <c r="R36" s="75">
        <f>MIN(R8:R33)</f>
        <v>9.2897999999999996</v>
      </c>
      <c r="S36" s="76"/>
    </row>
    <row r="37" spans="1:19" ht="15" thickBot="1" x14ac:dyDescent="0.35">
      <c r="A37" s="77" t="s">
        <v>29</v>
      </c>
      <c r="B37" s="78"/>
      <c r="C37" s="78"/>
      <c r="D37" s="79">
        <f>MAX(D8:D33)</f>
        <v>21.981000000000002</v>
      </c>
      <c r="E37" s="78"/>
      <c r="F37" s="79">
        <f>MAX(F8:F33)</f>
        <v>34.882199999999997</v>
      </c>
      <c r="G37" s="78"/>
      <c r="H37" s="79">
        <f>MAX(H8:H33)</f>
        <v>67.846800000000002</v>
      </c>
      <c r="I37" s="78"/>
      <c r="J37" s="79">
        <f>MAX(J8:J33)</f>
        <v>103.764</v>
      </c>
      <c r="K37" s="78"/>
      <c r="L37" s="79">
        <f>MAX(L8:L33)</f>
        <v>44.901699999999998</v>
      </c>
      <c r="M37" s="78"/>
      <c r="N37" s="79">
        <f>MAX(N8:N33)</f>
        <v>25.996300000000002</v>
      </c>
      <c r="O37" s="78"/>
      <c r="P37" s="79">
        <f>MAX(P8:P33)</f>
        <v>20.776900000000001</v>
      </c>
      <c r="Q37" s="78"/>
      <c r="R37" s="79">
        <f>MAX(R8:R33)</f>
        <v>103.54470000000001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44378</v>
      </c>
      <c r="C8" s="65">
        <f>VLOOKUP($A8,'Return Data'!$B$7:$R$2843,4,0)</f>
        <v>401.44</v>
      </c>
      <c r="D8" s="65">
        <f>VLOOKUP($A8,'Return Data'!$B$7:$R$2843,10,0)</f>
        <v>13.037100000000001</v>
      </c>
      <c r="E8" s="66">
        <f t="shared" ref="E8:E33" si="0">RANK(D8,D$8:D$33,0)</f>
        <v>10</v>
      </c>
      <c r="F8" s="65">
        <f>VLOOKUP($A8,'Return Data'!$B$7:$R$2843,11,0)</f>
        <v>25.371600000000001</v>
      </c>
      <c r="G8" s="66">
        <f t="shared" ref="G8:G25" si="1">RANK(F8,F$8:F$33,0)</f>
        <v>14</v>
      </c>
      <c r="H8" s="65">
        <f>VLOOKUP($A8,'Return Data'!$B$7:$R$2843,12,0)</f>
        <v>49.584499999999998</v>
      </c>
      <c r="I8" s="66">
        <f t="shared" ref="I8:I25" si="2">RANK(H8,H$8:H$33,0)</f>
        <v>16</v>
      </c>
      <c r="J8" s="65">
        <f>VLOOKUP($A8,'Return Data'!$B$7:$R$2843,13,0)</f>
        <v>72.454700000000003</v>
      </c>
      <c r="K8" s="66">
        <f t="shared" ref="K8:K21" si="3">RANK(J8,J$8:J$33,0)</f>
        <v>14</v>
      </c>
      <c r="L8" s="65">
        <f>VLOOKUP($A8,'Return Data'!$B$7:$R$2843,17,0)</f>
        <v>18.999500000000001</v>
      </c>
      <c r="M8" s="66">
        <f t="shared" ref="M8:M21" si="4">RANK(L8,L$8:L$33,0)</f>
        <v>21</v>
      </c>
      <c r="N8" s="65">
        <f>VLOOKUP($A8,'Return Data'!$B$7:$R$2843,14,0)</f>
        <v>10.632300000000001</v>
      </c>
      <c r="O8" s="66">
        <f t="shared" ref="O8:O20" si="5">RANK(N8,N$8:N$33,0)</f>
        <v>21</v>
      </c>
      <c r="P8" s="65">
        <f>VLOOKUP($A8,'Return Data'!$B$7:$R$2843,15,0)</f>
        <v>11.712899999999999</v>
      </c>
      <c r="Q8" s="66">
        <f t="shared" ref="Q8:Q16" si="6">RANK(P8,P$8:P$33,0)</f>
        <v>19</v>
      </c>
      <c r="R8" s="65">
        <f>VLOOKUP($A8,'Return Data'!$B$7:$R$2843,16,0)</f>
        <v>21.758199999999999</v>
      </c>
      <c r="S8" s="67">
        <f t="shared" ref="S8:S33" si="7">RANK(R8,R$8:R$33,0)</f>
        <v>6</v>
      </c>
    </row>
    <row r="9" spans="1:20" x14ac:dyDescent="0.3">
      <c r="A9" s="63" t="s">
        <v>1151</v>
      </c>
      <c r="B9" s="64">
        <f>VLOOKUP($A9,'Return Data'!$B$7:$R$2843,3,0)</f>
        <v>44378</v>
      </c>
      <c r="C9" s="65">
        <f>VLOOKUP($A9,'Return Data'!$B$7:$R$2843,4,0)</f>
        <v>60.92</v>
      </c>
      <c r="D9" s="65">
        <f>VLOOKUP($A9,'Return Data'!$B$7:$R$2843,10,0)</f>
        <v>10.783799999999999</v>
      </c>
      <c r="E9" s="66">
        <f t="shared" si="0"/>
        <v>20</v>
      </c>
      <c r="F9" s="65">
        <f>VLOOKUP($A9,'Return Data'!$B$7:$R$2843,11,0)</f>
        <v>21.017099999999999</v>
      </c>
      <c r="G9" s="66">
        <f t="shared" si="1"/>
        <v>23</v>
      </c>
      <c r="H9" s="65">
        <f>VLOOKUP($A9,'Return Data'!$B$7:$R$2843,12,0)</f>
        <v>42.736600000000003</v>
      </c>
      <c r="I9" s="66">
        <f t="shared" si="2"/>
        <v>23</v>
      </c>
      <c r="J9" s="65">
        <f>VLOOKUP($A9,'Return Data'!$B$7:$R$2843,13,0)</f>
        <v>62.237000000000002</v>
      </c>
      <c r="K9" s="66">
        <f t="shared" si="3"/>
        <v>23</v>
      </c>
      <c r="L9" s="65">
        <f>VLOOKUP($A9,'Return Data'!$B$7:$R$2843,17,0)</f>
        <v>28.427800000000001</v>
      </c>
      <c r="M9" s="66">
        <f t="shared" si="4"/>
        <v>8</v>
      </c>
      <c r="N9" s="65">
        <f>VLOOKUP($A9,'Return Data'!$B$7:$R$2843,14,0)</f>
        <v>21.393699999999999</v>
      </c>
      <c r="O9" s="66">
        <f t="shared" si="5"/>
        <v>3</v>
      </c>
      <c r="P9" s="65">
        <f>VLOOKUP($A9,'Return Data'!$B$7:$R$2843,15,0)</f>
        <v>19.061900000000001</v>
      </c>
      <c r="Q9" s="66">
        <f t="shared" si="6"/>
        <v>1</v>
      </c>
      <c r="R9" s="65">
        <f>VLOOKUP($A9,'Return Data'!$B$7:$R$2843,16,0)</f>
        <v>19.030200000000001</v>
      </c>
      <c r="S9" s="67">
        <f t="shared" si="7"/>
        <v>9</v>
      </c>
    </row>
    <row r="10" spans="1:20" x14ac:dyDescent="0.3">
      <c r="A10" s="63" t="s">
        <v>1152</v>
      </c>
      <c r="B10" s="64">
        <f>VLOOKUP($A10,'Return Data'!$B$7:$R$2843,3,0)</f>
        <v>44378</v>
      </c>
      <c r="C10" s="65">
        <f>VLOOKUP($A10,'Return Data'!$B$7:$R$2843,4,0)</f>
        <v>14.72</v>
      </c>
      <c r="D10" s="65">
        <f>VLOOKUP($A10,'Return Data'!$B$7:$R$2843,10,0)</f>
        <v>13.667999999999999</v>
      </c>
      <c r="E10" s="66">
        <f t="shared" si="0"/>
        <v>7</v>
      </c>
      <c r="F10" s="65">
        <f>VLOOKUP($A10,'Return Data'!$B$7:$R$2843,11,0)</f>
        <v>26.569199999999999</v>
      </c>
      <c r="G10" s="66">
        <f t="shared" si="1"/>
        <v>11</v>
      </c>
      <c r="H10" s="65">
        <f>VLOOKUP($A10,'Return Data'!$B$7:$R$2843,12,0)</f>
        <v>50.819699999999997</v>
      </c>
      <c r="I10" s="66">
        <f t="shared" si="2"/>
        <v>13</v>
      </c>
      <c r="J10" s="65">
        <f>VLOOKUP($A10,'Return Data'!$B$7:$R$2843,13,0)</f>
        <v>74.614500000000007</v>
      </c>
      <c r="K10" s="66">
        <f t="shared" si="3"/>
        <v>11</v>
      </c>
      <c r="L10" s="65">
        <f>VLOOKUP($A10,'Return Data'!$B$7:$R$2843,17,0)</f>
        <v>28.345199999999998</v>
      </c>
      <c r="M10" s="66">
        <f t="shared" si="4"/>
        <v>9</v>
      </c>
      <c r="N10" s="65">
        <f>VLOOKUP($A10,'Return Data'!$B$7:$R$2843,14,0)</f>
        <v>16.4496</v>
      </c>
      <c r="O10" s="66">
        <f t="shared" si="5"/>
        <v>13</v>
      </c>
      <c r="P10" s="65">
        <f>VLOOKUP($A10,'Return Data'!$B$7:$R$2843,15,0)</f>
        <v>15.755100000000001</v>
      </c>
      <c r="Q10" s="66">
        <f t="shared" si="6"/>
        <v>11</v>
      </c>
      <c r="R10" s="65">
        <f>VLOOKUP($A10,'Return Data'!$B$7:$R$2843,16,0)</f>
        <v>3.6627000000000001</v>
      </c>
      <c r="S10" s="67">
        <f t="shared" si="7"/>
        <v>26</v>
      </c>
    </row>
    <row r="11" spans="1:20" x14ac:dyDescent="0.3">
      <c r="A11" s="63" t="s">
        <v>1154</v>
      </c>
      <c r="B11" s="64">
        <f>VLOOKUP($A11,'Return Data'!$B$7:$R$2843,3,0)</f>
        <v>44378</v>
      </c>
      <c r="C11" s="65">
        <f>VLOOKUP($A11,'Return Data'!$B$7:$R$2843,4,0)</f>
        <v>53.158000000000001</v>
      </c>
      <c r="D11" s="65">
        <f>VLOOKUP($A11,'Return Data'!$B$7:$R$2843,10,0)</f>
        <v>12.7065</v>
      </c>
      <c r="E11" s="66">
        <f t="shared" si="0"/>
        <v>11</v>
      </c>
      <c r="F11" s="65">
        <f>VLOOKUP($A11,'Return Data'!$B$7:$R$2843,11,0)</f>
        <v>30.142499999999998</v>
      </c>
      <c r="G11" s="66">
        <f t="shared" si="1"/>
        <v>7</v>
      </c>
      <c r="H11" s="65">
        <f>VLOOKUP($A11,'Return Data'!$B$7:$R$2843,12,0)</f>
        <v>53.951799999999999</v>
      </c>
      <c r="I11" s="66">
        <f t="shared" si="2"/>
        <v>9</v>
      </c>
      <c r="J11" s="65">
        <f>VLOOKUP($A11,'Return Data'!$B$7:$R$2843,13,0)</f>
        <v>75.717299999999994</v>
      </c>
      <c r="K11" s="66">
        <f t="shared" si="3"/>
        <v>10</v>
      </c>
      <c r="L11" s="65">
        <f>VLOOKUP($A11,'Return Data'!$B$7:$R$2843,17,0)</f>
        <v>28.866499999999998</v>
      </c>
      <c r="M11" s="66">
        <f t="shared" si="4"/>
        <v>7</v>
      </c>
      <c r="N11" s="65">
        <f>VLOOKUP($A11,'Return Data'!$B$7:$R$2843,14,0)</f>
        <v>19.174700000000001</v>
      </c>
      <c r="O11" s="66">
        <f t="shared" si="5"/>
        <v>6</v>
      </c>
      <c r="P11" s="65">
        <f>VLOOKUP($A11,'Return Data'!$B$7:$R$2843,15,0)</f>
        <v>14.9329</v>
      </c>
      <c r="Q11" s="66">
        <f t="shared" si="6"/>
        <v>15</v>
      </c>
      <c r="R11" s="65">
        <f>VLOOKUP($A11,'Return Data'!$B$7:$R$2843,16,0)</f>
        <v>11.6381</v>
      </c>
      <c r="S11" s="67">
        <f t="shared" si="7"/>
        <v>23</v>
      </c>
    </row>
    <row r="12" spans="1:20" x14ac:dyDescent="0.3">
      <c r="A12" s="63" t="s">
        <v>1157</v>
      </c>
      <c r="B12" s="64">
        <f>VLOOKUP($A12,'Return Data'!$B$7:$R$2843,3,0)</f>
        <v>44378</v>
      </c>
      <c r="C12" s="65">
        <f>VLOOKUP($A12,'Return Data'!$B$7:$R$2843,4,0)</f>
        <v>85.884</v>
      </c>
      <c r="D12" s="65">
        <f>VLOOKUP($A12,'Return Data'!$B$7:$R$2843,10,0)</f>
        <v>11.2963</v>
      </c>
      <c r="E12" s="66">
        <f t="shared" si="0"/>
        <v>17</v>
      </c>
      <c r="F12" s="65">
        <f>VLOOKUP($A12,'Return Data'!$B$7:$R$2843,11,0)</f>
        <v>20.241900000000001</v>
      </c>
      <c r="G12" s="66">
        <f t="shared" si="1"/>
        <v>24</v>
      </c>
      <c r="H12" s="65">
        <f>VLOOKUP($A12,'Return Data'!$B$7:$R$2843,12,0)</f>
        <v>38.375300000000003</v>
      </c>
      <c r="I12" s="66">
        <f t="shared" si="2"/>
        <v>26</v>
      </c>
      <c r="J12" s="65">
        <f>VLOOKUP($A12,'Return Data'!$B$7:$R$2843,13,0)</f>
        <v>60.034300000000002</v>
      </c>
      <c r="K12" s="66">
        <f t="shared" si="3"/>
        <v>25</v>
      </c>
      <c r="L12" s="65">
        <f>VLOOKUP($A12,'Return Data'!$B$7:$R$2843,17,0)</f>
        <v>25.1721</v>
      </c>
      <c r="M12" s="66">
        <f t="shared" si="4"/>
        <v>13</v>
      </c>
      <c r="N12" s="65">
        <f>VLOOKUP($A12,'Return Data'!$B$7:$R$2843,14,0)</f>
        <v>17.673100000000002</v>
      </c>
      <c r="O12" s="66">
        <f t="shared" si="5"/>
        <v>11</v>
      </c>
      <c r="P12" s="65">
        <f>VLOOKUP($A12,'Return Data'!$B$7:$R$2843,15,0)</f>
        <v>16.126799999999999</v>
      </c>
      <c r="Q12" s="66">
        <f t="shared" si="6"/>
        <v>10</v>
      </c>
      <c r="R12" s="65">
        <f>VLOOKUP($A12,'Return Data'!$B$7:$R$2843,16,0)</f>
        <v>15.8241</v>
      </c>
      <c r="S12" s="67">
        <f t="shared" si="7"/>
        <v>16</v>
      </c>
    </row>
    <row r="13" spans="1:20" x14ac:dyDescent="0.3">
      <c r="A13" s="63" t="s">
        <v>1159</v>
      </c>
      <c r="B13" s="64">
        <f>VLOOKUP($A13,'Return Data'!$B$7:$R$2843,3,0)</f>
        <v>44378</v>
      </c>
      <c r="C13" s="65">
        <f>VLOOKUP($A13,'Return Data'!$B$7:$R$2843,4,0)</f>
        <v>45.098999999999997</v>
      </c>
      <c r="D13" s="65">
        <f>VLOOKUP($A13,'Return Data'!$B$7:$R$2843,10,0)</f>
        <v>13.448</v>
      </c>
      <c r="E13" s="66">
        <f t="shared" si="0"/>
        <v>8</v>
      </c>
      <c r="F13" s="65">
        <f>VLOOKUP($A13,'Return Data'!$B$7:$R$2843,11,0)</f>
        <v>30.642199999999999</v>
      </c>
      <c r="G13" s="66">
        <f t="shared" si="1"/>
        <v>6</v>
      </c>
      <c r="H13" s="65">
        <f>VLOOKUP($A13,'Return Data'!$B$7:$R$2843,12,0)</f>
        <v>58.020299999999999</v>
      </c>
      <c r="I13" s="66">
        <f t="shared" si="2"/>
        <v>6</v>
      </c>
      <c r="J13" s="65">
        <f>VLOOKUP($A13,'Return Data'!$B$7:$R$2843,13,0)</f>
        <v>87.296000000000006</v>
      </c>
      <c r="K13" s="66">
        <f t="shared" si="3"/>
        <v>3</v>
      </c>
      <c r="L13" s="65">
        <f>VLOOKUP($A13,'Return Data'!$B$7:$R$2843,17,0)</f>
        <v>30.055099999999999</v>
      </c>
      <c r="M13" s="66">
        <f t="shared" si="4"/>
        <v>3</v>
      </c>
      <c r="N13" s="65">
        <f>VLOOKUP($A13,'Return Data'!$B$7:$R$2843,14,0)</f>
        <v>18.361899999999999</v>
      </c>
      <c r="O13" s="66">
        <f t="shared" si="5"/>
        <v>10</v>
      </c>
      <c r="P13" s="65">
        <f>VLOOKUP($A13,'Return Data'!$B$7:$R$2843,15,0)</f>
        <v>17.6691</v>
      </c>
      <c r="Q13" s="66">
        <f t="shared" si="6"/>
        <v>4</v>
      </c>
      <c r="R13" s="65">
        <f>VLOOKUP($A13,'Return Data'!$B$7:$R$2843,16,0)</f>
        <v>11.782400000000001</v>
      </c>
      <c r="S13" s="67">
        <f t="shared" si="7"/>
        <v>22</v>
      </c>
    </row>
    <row r="14" spans="1:20" x14ac:dyDescent="0.3">
      <c r="A14" s="63" t="s">
        <v>1160</v>
      </c>
      <c r="B14" s="64">
        <f>VLOOKUP($A14,'Return Data'!$B$7:$R$2843,3,0)</f>
        <v>44378</v>
      </c>
      <c r="C14" s="65">
        <f>VLOOKUP($A14,'Return Data'!$B$7:$R$2843,4,0)</f>
        <v>1392.0226</v>
      </c>
      <c r="D14" s="65">
        <f>VLOOKUP($A14,'Return Data'!$B$7:$R$2843,10,0)</f>
        <v>10.0951</v>
      </c>
      <c r="E14" s="66">
        <f t="shared" si="0"/>
        <v>22</v>
      </c>
      <c r="F14" s="65">
        <f>VLOOKUP($A14,'Return Data'!$B$7:$R$2843,11,0)</f>
        <v>22.045000000000002</v>
      </c>
      <c r="G14" s="66">
        <f t="shared" si="1"/>
        <v>20</v>
      </c>
      <c r="H14" s="65">
        <f>VLOOKUP($A14,'Return Data'!$B$7:$R$2843,12,0)</f>
        <v>50.615699999999997</v>
      </c>
      <c r="I14" s="66">
        <f t="shared" si="2"/>
        <v>14</v>
      </c>
      <c r="J14" s="65">
        <f>VLOOKUP($A14,'Return Data'!$B$7:$R$2843,13,0)</f>
        <v>67.261600000000001</v>
      </c>
      <c r="K14" s="66">
        <f t="shared" si="3"/>
        <v>17</v>
      </c>
      <c r="L14" s="65">
        <f>VLOOKUP($A14,'Return Data'!$B$7:$R$2843,17,0)</f>
        <v>20.365400000000001</v>
      </c>
      <c r="M14" s="66">
        <f t="shared" si="4"/>
        <v>20</v>
      </c>
      <c r="N14" s="65">
        <f>VLOOKUP($A14,'Return Data'!$B$7:$R$2843,14,0)</f>
        <v>14.138400000000001</v>
      </c>
      <c r="O14" s="66">
        <f t="shared" si="5"/>
        <v>17</v>
      </c>
      <c r="P14" s="65">
        <f>VLOOKUP($A14,'Return Data'!$B$7:$R$2843,15,0)</f>
        <v>13.6218</v>
      </c>
      <c r="Q14" s="66">
        <f t="shared" si="6"/>
        <v>17</v>
      </c>
      <c r="R14" s="65">
        <f>VLOOKUP($A14,'Return Data'!$B$7:$R$2843,16,0)</f>
        <v>19.582699999999999</v>
      </c>
      <c r="S14" s="67">
        <f t="shared" si="7"/>
        <v>7</v>
      </c>
    </row>
    <row r="15" spans="1:20" x14ac:dyDescent="0.3">
      <c r="A15" s="63" t="s">
        <v>1162</v>
      </c>
      <c r="B15" s="64">
        <f>VLOOKUP($A15,'Return Data'!$B$7:$R$2843,3,0)</f>
        <v>44378</v>
      </c>
      <c r="C15" s="65">
        <f>VLOOKUP($A15,'Return Data'!$B$7:$R$2843,4,0)</f>
        <v>82.753</v>
      </c>
      <c r="D15" s="65">
        <f>VLOOKUP($A15,'Return Data'!$B$7:$R$2843,10,0)</f>
        <v>11.297499999999999</v>
      </c>
      <c r="E15" s="66">
        <f t="shared" si="0"/>
        <v>16</v>
      </c>
      <c r="F15" s="65">
        <f>VLOOKUP($A15,'Return Data'!$B$7:$R$2843,11,0)</f>
        <v>25.406099999999999</v>
      </c>
      <c r="G15" s="66">
        <f t="shared" si="1"/>
        <v>13</v>
      </c>
      <c r="H15" s="65">
        <f>VLOOKUP($A15,'Return Data'!$B$7:$R$2843,12,0)</f>
        <v>50.500999999999998</v>
      </c>
      <c r="I15" s="66">
        <f t="shared" si="2"/>
        <v>15</v>
      </c>
      <c r="J15" s="65">
        <f>VLOOKUP($A15,'Return Data'!$B$7:$R$2843,13,0)</f>
        <v>73.533699999999996</v>
      </c>
      <c r="K15" s="66">
        <f t="shared" si="3"/>
        <v>13</v>
      </c>
      <c r="L15" s="65">
        <f>VLOOKUP($A15,'Return Data'!$B$7:$R$2843,17,0)</f>
        <v>23.1996</v>
      </c>
      <c r="M15" s="66">
        <f t="shared" si="4"/>
        <v>17</v>
      </c>
      <c r="N15" s="65">
        <f>VLOOKUP($A15,'Return Data'!$B$7:$R$2843,14,0)</f>
        <v>14.6685</v>
      </c>
      <c r="O15" s="66">
        <f t="shared" si="5"/>
        <v>16</v>
      </c>
      <c r="P15" s="65">
        <f>VLOOKUP($A15,'Return Data'!$B$7:$R$2843,15,0)</f>
        <v>15.3253</v>
      </c>
      <c r="Q15" s="66">
        <f t="shared" si="6"/>
        <v>14</v>
      </c>
      <c r="R15" s="65">
        <f>VLOOKUP($A15,'Return Data'!$B$7:$R$2843,16,0)</f>
        <v>16.259399999999999</v>
      </c>
      <c r="S15" s="67">
        <f t="shared" si="7"/>
        <v>14</v>
      </c>
    </row>
    <row r="16" spans="1:20" x14ac:dyDescent="0.3">
      <c r="A16" s="63" t="s">
        <v>1164</v>
      </c>
      <c r="B16" s="64">
        <f>VLOOKUP($A16,'Return Data'!$B$7:$R$2843,3,0)</f>
        <v>44378</v>
      </c>
      <c r="C16" s="65">
        <f>VLOOKUP($A16,'Return Data'!$B$7:$R$2843,4,0)</f>
        <v>147.11000000000001</v>
      </c>
      <c r="D16" s="65">
        <f>VLOOKUP($A16,'Return Data'!$B$7:$R$2843,10,0)</f>
        <v>14.6967</v>
      </c>
      <c r="E16" s="66">
        <f t="shared" si="0"/>
        <v>4</v>
      </c>
      <c r="F16" s="65">
        <f>VLOOKUP($A16,'Return Data'!$B$7:$R$2843,11,0)</f>
        <v>28.502800000000001</v>
      </c>
      <c r="G16" s="66">
        <f t="shared" si="1"/>
        <v>9</v>
      </c>
      <c r="H16" s="65">
        <f>VLOOKUP($A16,'Return Data'!$B$7:$R$2843,12,0)</f>
        <v>57.235999999999997</v>
      </c>
      <c r="I16" s="66">
        <f t="shared" si="2"/>
        <v>7</v>
      </c>
      <c r="J16" s="65">
        <f>VLOOKUP($A16,'Return Data'!$B$7:$R$2843,13,0)</f>
        <v>86.356700000000004</v>
      </c>
      <c r="K16" s="66">
        <f t="shared" si="3"/>
        <v>5</v>
      </c>
      <c r="L16" s="65">
        <f>VLOOKUP($A16,'Return Data'!$B$7:$R$2843,17,0)</f>
        <v>23.973299999999998</v>
      </c>
      <c r="M16" s="66">
        <f t="shared" si="4"/>
        <v>16</v>
      </c>
      <c r="N16" s="65">
        <f>VLOOKUP($A16,'Return Data'!$B$7:$R$2843,14,0)</f>
        <v>15.8416</v>
      </c>
      <c r="O16" s="66">
        <f t="shared" si="5"/>
        <v>15</v>
      </c>
      <c r="P16" s="65">
        <f>VLOOKUP($A16,'Return Data'!$B$7:$R$2843,15,0)</f>
        <v>15.362399999999999</v>
      </c>
      <c r="Q16" s="66">
        <f t="shared" si="6"/>
        <v>12</v>
      </c>
      <c r="R16" s="65">
        <f>VLOOKUP($A16,'Return Data'!$B$7:$R$2843,16,0)</f>
        <v>17.4848</v>
      </c>
      <c r="S16" s="67">
        <f t="shared" si="7"/>
        <v>12</v>
      </c>
    </row>
    <row r="17" spans="1:19" x14ac:dyDescent="0.3">
      <c r="A17" s="63" t="s">
        <v>1166</v>
      </c>
      <c r="B17" s="64">
        <f>VLOOKUP($A17,'Return Data'!$B$7:$R$2843,3,0)</f>
        <v>44378</v>
      </c>
      <c r="C17" s="65">
        <f>VLOOKUP($A17,'Return Data'!$B$7:$R$2843,4,0)</f>
        <v>15.77</v>
      </c>
      <c r="D17" s="65">
        <f>VLOOKUP($A17,'Return Data'!$B$7:$R$2843,10,0)</f>
        <v>9.9720999999999993</v>
      </c>
      <c r="E17" s="66">
        <f t="shared" si="0"/>
        <v>23</v>
      </c>
      <c r="F17" s="65">
        <f>VLOOKUP($A17,'Return Data'!$B$7:$R$2843,11,0)</f>
        <v>21.7761</v>
      </c>
      <c r="G17" s="66">
        <f t="shared" si="1"/>
        <v>21</v>
      </c>
      <c r="H17" s="65">
        <f>VLOOKUP($A17,'Return Data'!$B$7:$R$2843,12,0)</f>
        <v>44.944899999999997</v>
      </c>
      <c r="I17" s="66">
        <f t="shared" si="2"/>
        <v>20</v>
      </c>
      <c r="J17" s="65">
        <f>VLOOKUP($A17,'Return Data'!$B$7:$R$2843,13,0)</f>
        <v>64.785799999999995</v>
      </c>
      <c r="K17" s="66">
        <f t="shared" si="3"/>
        <v>19</v>
      </c>
      <c r="L17" s="65">
        <f>VLOOKUP($A17,'Return Data'!$B$7:$R$2843,17,0)</f>
        <v>22.5764</v>
      </c>
      <c r="M17" s="66">
        <f t="shared" si="4"/>
        <v>18</v>
      </c>
      <c r="N17" s="65">
        <f>VLOOKUP($A17,'Return Data'!$B$7:$R$2843,14,0)</f>
        <v>12.382199999999999</v>
      </c>
      <c r="O17" s="66">
        <f t="shared" si="5"/>
        <v>18</v>
      </c>
      <c r="P17" s="65"/>
      <c r="Q17" s="66"/>
      <c r="R17" s="65">
        <f>VLOOKUP($A17,'Return Data'!$B$7:$R$2843,16,0)</f>
        <v>10.8226</v>
      </c>
      <c r="S17" s="67">
        <f t="shared" si="7"/>
        <v>24</v>
      </c>
    </row>
    <row r="18" spans="1:19" x14ac:dyDescent="0.3">
      <c r="A18" s="63" t="s">
        <v>1168</v>
      </c>
      <c r="B18" s="64">
        <f>VLOOKUP($A18,'Return Data'!$B$7:$R$2843,3,0)</f>
        <v>44378</v>
      </c>
      <c r="C18" s="65">
        <f>VLOOKUP($A18,'Return Data'!$B$7:$R$2843,4,0)</f>
        <v>78.040000000000006</v>
      </c>
      <c r="D18" s="65">
        <f>VLOOKUP($A18,'Return Data'!$B$7:$R$2843,10,0)</f>
        <v>12.110300000000001</v>
      </c>
      <c r="E18" s="66">
        <f t="shared" si="0"/>
        <v>13</v>
      </c>
      <c r="F18" s="65">
        <f>VLOOKUP($A18,'Return Data'!$B$7:$R$2843,11,0)</f>
        <v>24.0305</v>
      </c>
      <c r="G18" s="66">
        <f t="shared" si="1"/>
        <v>17</v>
      </c>
      <c r="H18" s="65">
        <f>VLOOKUP($A18,'Return Data'!$B$7:$R$2843,12,0)</f>
        <v>44.465000000000003</v>
      </c>
      <c r="I18" s="66">
        <f t="shared" si="2"/>
        <v>21</v>
      </c>
      <c r="J18" s="65">
        <f>VLOOKUP($A18,'Return Data'!$B$7:$R$2843,13,0)</f>
        <v>66.680899999999994</v>
      </c>
      <c r="K18" s="66">
        <f t="shared" si="3"/>
        <v>18</v>
      </c>
      <c r="L18" s="65">
        <f>VLOOKUP($A18,'Return Data'!$B$7:$R$2843,17,0)</f>
        <v>27.056699999999999</v>
      </c>
      <c r="M18" s="66">
        <f t="shared" si="4"/>
        <v>11</v>
      </c>
      <c r="N18" s="65">
        <f>VLOOKUP($A18,'Return Data'!$B$7:$R$2843,14,0)</f>
        <v>18.8413</v>
      </c>
      <c r="O18" s="66">
        <f t="shared" si="5"/>
        <v>7</v>
      </c>
      <c r="P18" s="65">
        <f>VLOOKUP($A18,'Return Data'!$B$7:$R$2843,15,0)</f>
        <v>16.881799999999998</v>
      </c>
      <c r="Q18" s="66">
        <f>RANK(P18,P$8:P$33,0)</f>
        <v>7</v>
      </c>
      <c r="R18" s="65">
        <f>VLOOKUP($A18,'Return Data'!$B$7:$R$2843,16,0)</f>
        <v>15.5555</v>
      </c>
      <c r="S18" s="67">
        <f t="shared" si="7"/>
        <v>17</v>
      </c>
    </row>
    <row r="19" spans="1:19" x14ac:dyDescent="0.3">
      <c r="A19" s="63" t="s">
        <v>1170</v>
      </c>
      <c r="B19" s="64">
        <f>VLOOKUP($A19,'Return Data'!$B$7:$R$2843,3,0)</f>
        <v>44378</v>
      </c>
      <c r="C19" s="65">
        <f>VLOOKUP($A19,'Return Data'!$B$7:$R$2843,4,0)</f>
        <v>65.180000000000007</v>
      </c>
      <c r="D19" s="65">
        <f>VLOOKUP($A19,'Return Data'!$B$7:$R$2843,10,0)</f>
        <v>12.598699999999999</v>
      </c>
      <c r="E19" s="66">
        <f t="shared" si="0"/>
        <v>12</v>
      </c>
      <c r="F19" s="65">
        <f>VLOOKUP($A19,'Return Data'!$B$7:$R$2843,11,0)</f>
        <v>30.8704</v>
      </c>
      <c r="G19" s="66">
        <f t="shared" si="1"/>
        <v>5</v>
      </c>
      <c r="H19" s="65">
        <f>VLOOKUP($A19,'Return Data'!$B$7:$R$2843,12,0)</f>
        <v>58.050400000000003</v>
      </c>
      <c r="I19" s="66">
        <f t="shared" si="2"/>
        <v>5</v>
      </c>
      <c r="J19" s="65">
        <f>VLOOKUP($A19,'Return Data'!$B$7:$R$2843,13,0)</f>
        <v>83.683199999999999</v>
      </c>
      <c r="K19" s="66">
        <f t="shared" si="3"/>
        <v>6</v>
      </c>
      <c r="L19" s="65">
        <f>VLOOKUP($A19,'Return Data'!$B$7:$R$2843,17,0)</f>
        <v>29.092300000000002</v>
      </c>
      <c r="M19" s="66">
        <f t="shared" si="4"/>
        <v>4</v>
      </c>
      <c r="N19" s="65">
        <f>VLOOKUP($A19,'Return Data'!$B$7:$R$2843,14,0)</f>
        <v>19.759899999999998</v>
      </c>
      <c r="O19" s="66">
        <f t="shared" si="5"/>
        <v>4</v>
      </c>
      <c r="P19" s="65">
        <f>VLOOKUP($A19,'Return Data'!$B$7:$R$2843,15,0)</f>
        <v>17.5059</v>
      </c>
      <c r="Q19" s="66">
        <f>RANK(P19,P$8:P$33,0)</f>
        <v>5</v>
      </c>
      <c r="R19" s="65">
        <f>VLOOKUP($A19,'Return Data'!$B$7:$R$2843,16,0)</f>
        <v>14.0428</v>
      </c>
      <c r="S19" s="67">
        <f t="shared" si="7"/>
        <v>19</v>
      </c>
    </row>
    <row r="20" spans="1:19" x14ac:dyDescent="0.3">
      <c r="A20" s="63" t="s">
        <v>1173</v>
      </c>
      <c r="B20" s="64">
        <f>VLOOKUP($A20,'Return Data'!$B$7:$R$2843,3,0)</f>
        <v>44378</v>
      </c>
      <c r="C20" s="65">
        <f>VLOOKUP($A20,'Return Data'!$B$7:$R$2843,4,0)</f>
        <v>191.68</v>
      </c>
      <c r="D20" s="65">
        <f>VLOOKUP($A20,'Return Data'!$B$7:$R$2843,10,0)</f>
        <v>8.6867999999999999</v>
      </c>
      <c r="E20" s="66">
        <f t="shared" si="0"/>
        <v>25</v>
      </c>
      <c r="F20" s="65">
        <f>VLOOKUP($A20,'Return Data'!$B$7:$R$2843,11,0)</f>
        <v>20.1755</v>
      </c>
      <c r="G20" s="66">
        <f t="shared" si="1"/>
        <v>25</v>
      </c>
      <c r="H20" s="65">
        <f>VLOOKUP($A20,'Return Data'!$B$7:$R$2843,12,0)</f>
        <v>38.397100000000002</v>
      </c>
      <c r="I20" s="66">
        <f t="shared" si="2"/>
        <v>25</v>
      </c>
      <c r="J20" s="65">
        <f>VLOOKUP($A20,'Return Data'!$B$7:$R$2843,13,0)</f>
        <v>61.170400000000001</v>
      </c>
      <c r="K20" s="66">
        <f t="shared" si="3"/>
        <v>24</v>
      </c>
      <c r="L20" s="65">
        <f>VLOOKUP($A20,'Return Data'!$B$7:$R$2843,17,0)</f>
        <v>20.377700000000001</v>
      </c>
      <c r="M20" s="66">
        <f t="shared" si="4"/>
        <v>19</v>
      </c>
      <c r="N20" s="65">
        <f>VLOOKUP($A20,'Return Data'!$B$7:$R$2843,14,0)</f>
        <v>12.248799999999999</v>
      </c>
      <c r="O20" s="66">
        <f t="shared" si="5"/>
        <v>19</v>
      </c>
      <c r="P20" s="65">
        <f>VLOOKUP($A20,'Return Data'!$B$7:$R$2843,15,0)</f>
        <v>15.334099999999999</v>
      </c>
      <c r="Q20" s="66">
        <f>RANK(P20,P$8:P$33,0)</f>
        <v>13</v>
      </c>
      <c r="R20" s="65">
        <f>VLOOKUP($A20,'Return Data'!$B$7:$R$2843,16,0)</f>
        <v>19.089600000000001</v>
      </c>
      <c r="S20" s="67">
        <f t="shared" si="7"/>
        <v>8</v>
      </c>
    </row>
    <row r="21" spans="1:19" x14ac:dyDescent="0.3">
      <c r="A21" s="63" t="s">
        <v>1175</v>
      </c>
      <c r="B21" s="64">
        <f>VLOOKUP($A21,'Return Data'!$B$7:$R$2843,3,0)</f>
        <v>44378</v>
      </c>
      <c r="C21" s="65">
        <f>VLOOKUP($A21,'Return Data'!$B$7:$R$2843,4,0)</f>
        <v>15.706099999999999</v>
      </c>
      <c r="D21" s="65">
        <f>VLOOKUP($A21,'Return Data'!$B$7:$R$2843,10,0)</f>
        <v>14.9847</v>
      </c>
      <c r="E21" s="66">
        <f t="shared" si="0"/>
        <v>3</v>
      </c>
      <c r="F21" s="65">
        <f>VLOOKUP($A21,'Return Data'!$B$7:$R$2843,11,0)</f>
        <v>33.0822</v>
      </c>
      <c r="G21" s="66">
        <f t="shared" si="1"/>
        <v>2</v>
      </c>
      <c r="H21" s="65">
        <f>VLOOKUP($A21,'Return Data'!$B$7:$R$2843,12,0)</f>
        <v>56.228299999999997</v>
      </c>
      <c r="I21" s="66">
        <f t="shared" si="2"/>
        <v>8</v>
      </c>
      <c r="J21" s="65">
        <f>VLOOKUP($A21,'Return Data'!$B$7:$R$2843,13,0)</f>
        <v>73.818899999999999</v>
      </c>
      <c r="K21" s="66">
        <f t="shared" si="3"/>
        <v>12</v>
      </c>
      <c r="L21" s="65">
        <f>VLOOKUP($A21,'Return Data'!$B$7:$R$2843,17,0)</f>
        <v>28.8719</v>
      </c>
      <c r="M21" s="66">
        <f t="shared" si="4"/>
        <v>6</v>
      </c>
      <c r="N21" s="65"/>
      <c r="O21" s="66"/>
      <c r="P21" s="65"/>
      <c r="Q21" s="66"/>
      <c r="R21" s="65">
        <f>VLOOKUP($A21,'Return Data'!$B$7:$R$2843,16,0)</f>
        <v>14.1153</v>
      </c>
      <c r="S21" s="67">
        <f t="shared" si="7"/>
        <v>18</v>
      </c>
    </row>
    <row r="22" spans="1:19" x14ac:dyDescent="0.3">
      <c r="A22" s="63" t="s">
        <v>1177</v>
      </c>
      <c r="B22" s="64">
        <f>VLOOKUP($A22,'Return Data'!$B$7:$R$2843,3,0)</f>
        <v>44378</v>
      </c>
      <c r="C22" s="65">
        <f>VLOOKUP($A22,'Return Data'!$B$7:$R$2843,4,0)</f>
        <v>18.593</v>
      </c>
      <c r="D22" s="65">
        <f>VLOOKUP($A22,'Return Data'!$B$7:$R$2843,10,0)</f>
        <v>13.9556</v>
      </c>
      <c r="E22" s="66">
        <f t="shared" si="0"/>
        <v>6</v>
      </c>
      <c r="F22" s="65">
        <f>VLOOKUP($A22,'Return Data'!$B$7:$R$2843,11,0)</f>
        <v>31.269400000000001</v>
      </c>
      <c r="G22" s="66">
        <f t="shared" si="1"/>
        <v>4</v>
      </c>
      <c r="H22" s="65">
        <f>VLOOKUP($A22,'Return Data'!$B$7:$R$2843,12,0)</f>
        <v>61.889400000000002</v>
      </c>
      <c r="I22" s="66">
        <f t="shared" si="2"/>
        <v>3</v>
      </c>
      <c r="J22" s="65">
        <f>VLOOKUP($A22,'Return Data'!$B$7:$R$2843,13,0)</f>
        <v>86.789199999999994</v>
      </c>
      <c r="K22" s="66">
        <f t="shared" ref="K22" si="8">RANK(J22,J$8:J$33,0)</f>
        <v>4</v>
      </c>
      <c r="L22" s="65"/>
      <c r="M22" s="66"/>
      <c r="N22" s="65"/>
      <c r="O22" s="66"/>
      <c r="P22" s="65"/>
      <c r="Q22" s="66"/>
      <c r="R22" s="65">
        <f>VLOOKUP($A22,'Return Data'!$B$7:$R$2843,16,0)</f>
        <v>37.989899999999999</v>
      </c>
      <c r="S22" s="67">
        <f t="shared" si="7"/>
        <v>2</v>
      </c>
    </row>
    <row r="23" spans="1:19" x14ac:dyDescent="0.3">
      <c r="A23" s="63" t="s">
        <v>1179</v>
      </c>
      <c r="B23" s="64">
        <f>VLOOKUP($A23,'Return Data'!$B$7:$R$2843,3,0)</f>
        <v>44378</v>
      </c>
      <c r="C23" s="65">
        <f>VLOOKUP($A23,'Return Data'!$B$7:$R$2843,4,0)</f>
        <v>35.426299999999998</v>
      </c>
      <c r="D23" s="65">
        <f>VLOOKUP($A23,'Return Data'!$B$7:$R$2843,10,0)</f>
        <v>7.8658999999999999</v>
      </c>
      <c r="E23" s="66">
        <f t="shared" si="0"/>
        <v>26</v>
      </c>
      <c r="F23" s="65">
        <f>VLOOKUP($A23,'Return Data'!$B$7:$R$2843,11,0)</f>
        <v>19.839300000000001</v>
      </c>
      <c r="G23" s="66">
        <f t="shared" si="1"/>
        <v>26</v>
      </c>
      <c r="H23" s="65">
        <f>VLOOKUP($A23,'Return Data'!$B$7:$R$2843,12,0)</f>
        <v>40.4178</v>
      </c>
      <c r="I23" s="66">
        <f t="shared" si="2"/>
        <v>24</v>
      </c>
      <c r="J23" s="65">
        <f>VLOOKUP($A23,'Return Data'!$B$7:$R$2843,13,0)</f>
        <v>62.656700000000001</v>
      </c>
      <c r="K23" s="66">
        <f t="shared" ref="K23:K31" si="9">RANK(J23,J$8:J$33,0)</f>
        <v>22</v>
      </c>
      <c r="L23" s="65">
        <f>VLOOKUP($A23,'Return Data'!$B$7:$R$2843,17,0)</f>
        <v>18.744399999999999</v>
      </c>
      <c r="M23" s="66">
        <f>RANK(L23,L$8:L$33,0)</f>
        <v>22</v>
      </c>
      <c r="N23" s="65">
        <f>VLOOKUP($A23,'Return Data'!$B$7:$R$2843,14,0)</f>
        <v>11.958600000000001</v>
      </c>
      <c r="O23" s="66">
        <f>RANK(N23,N$8:N$33,0)</f>
        <v>20</v>
      </c>
      <c r="P23" s="65">
        <f>VLOOKUP($A23,'Return Data'!$B$7:$R$2843,15,0)</f>
        <v>10.849500000000001</v>
      </c>
      <c r="Q23" s="66">
        <f>RANK(P23,P$8:P$33,0)</f>
        <v>21</v>
      </c>
      <c r="R23" s="65">
        <f>VLOOKUP($A23,'Return Data'!$B$7:$R$2843,16,0)</f>
        <v>18.769100000000002</v>
      </c>
      <c r="S23" s="67">
        <f t="shared" si="7"/>
        <v>10</v>
      </c>
    </row>
    <row r="24" spans="1:19" x14ac:dyDescent="0.3">
      <c r="A24" s="63" t="s">
        <v>1180</v>
      </c>
      <c r="B24" s="64">
        <f>VLOOKUP($A24,'Return Data'!$B$7:$R$2843,3,0)</f>
        <v>44378</v>
      </c>
      <c r="C24" s="65">
        <f>VLOOKUP($A24,'Return Data'!$B$7:$R$2843,4,0)</f>
        <v>1765.9842000000001</v>
      </c>
      <c r="D24" s="65">
        <f>VLOOKUP($A24,'Return Data'!$B$7:$R$2843,10,0)</f>
        <v>11.610799999999999</v>
      </c>
      <c r="E24" s="66">
        <f t="shared" si="0"/>
        <v>15</v>
      </c>
      <c r="F24" s="65">
        <f>VLOOKUP($A24,'Return Data'!$B$7:$R$2843,11,0)</f>
        <v>25.204499999999999</v>
      </c>
      <c r="G24" s="66">
        <f t="shared" si="1"/>
        <v>15</v>
      </c>
      <c r="H24" s="65">
        <f>VLOOKUP($A24,'Return Data'!$B$7:$R$2843,12,0)</f>
        <v>51.181699999999999</v>
      </c>
      <c r="I24" s="66">
        <f t="shared" si="2"/>
        <v>12</v>
      </c>
      <c r="J24" s="65">
        <f>VLOOKUP($A24,'Return Data'!$B$7:$R$2843,13,0)</f>
        <v>76.895899999999997</v>
      </c>
      <c r="K24" s="66">
        <f t="shared" si="9"/>
        <v>9</v>
      </c>
      <c r="L24" s="65">
        <f>VLOOKUP($A24,'Return Data'!$B$7:$R$2843,17,0)</f>
        <v>24.843800000000002</v>
      </c>
      <c r="M24" s="66">
        <f>RANK(L24,L$8:L$33,0)</f>
        <v>14</v>
      </c>
      <c r="N24" s="65">
        <f>VLOOKUP($A24,'Return Data'!$B$7:$R$2843,14,0)</f>
        <v>18.447500000000002</v>
      </c>
      <c r="O24" s="66">
        <f>RANK(N24,N$8:N$33,0)</f>
        <v>9</v>
      </c>
      <c r="P24" s="65">
        <f>VLOOKUP($A24,'Return Data'!$B$7:$R$2843,15,0)</f>
        <v>16.375599999999999</v>
      </c>
      <c r="Q24" s="66">
        <f>RANK(P24,P$8:P$33,0)</f>
        <v>8</v>
      </c>
      <c r="R24" s="65">
        <f>VLOOKUP($A24,'Return Data'!$B$7:$R$2843,16,0)</f>
        <v>22.255600000000001</v>
      </c>
      <c r="S24" s="67">
        <f t="shared" si="7"/>
        <v>5</v>
      </c>
    </row>
    <row r="25" spans="1:19" x14ac:dyDescent="0.3">
      <c r="A25" s="63" t="s">
        <v>1183</v>
      </c>
      <c r="B25" s="64">
        <f>VLOOKUP($A25,'Return Data'!$B$7:$R$2843,3,0)</f>
        <v>44378</v>
      </c>
      <c r="C25" s="65">
        <f>VLOOKUP($A25,'Return Data'!$B$7:$R$2843,4,0)</f>
        <v>36.659999999999997</v>
      </c>
      <c r="D25" s="65">
        <f>VLOOKUP($A25,'Return Data'!$B$7:$R$2843,10,0)</f>
        <v>15.5009</v>
      </c>
      <c r="E25" s="66">
        <f t="shared" si="0"/>
        <v>2</v>
      </c>
      <c r="F25" s="65">
        <f>VLOOKUP($A25,'Return Data'!$B$7:$R$2843,11,0)</f>
        <v>33.6006</v>
      </c>
      <c r="G25" s="66">
        <f t="shared" si="1"/>
        <v>1</v>
      </c>
      <c r="H25" s="65">
        <f>VLOOKUP($A25,'Return Data'!$B$7:$R$2843,12,0)</f>
        <v>62.5</v>
      </c>
      <c r="I25" s="66">
        <f t="shared" si="2"/>
        <v>2</v>
      </c>
      <c r="J25" s="65">
        <f>VLOOKUP($A25,'Return Data'!$B$7:$R$2843,13,0)</f>
        <v>100</v>
      </c>
      <c r="K25" s="66">
        <f t="shared" si="9"/>
        <v>1</v>
      </c>
      <c r="L25" s="65">
        <f>VLOOKUP($A25,'Return Data'!$B$7:$R$2843,17,0)</f>
        <v>42.4056</v>
      </c>
      <c r="M25" s="66">
        <f>RANK(L25,L$8:L$33,0)</f>
        <v>1</v>
      </c>
      <c r="N25" s="65">
        <f>VLOOKUP($A25,'Return Data'!$B$7:$R$2843,14,0)</f>
        <v>23.8794</v>
      </c>
      <c r="O25" s="66">
        <f>RANK(N25,N$8:N$33,0)</f>
        <v>1</v>
      </c>
      <c r="P25" s="65">
        <f>VLOOKUP($A25,'Return Data'!$B$7:$R$2843,15,0)</f>
        <v>18.930499999999999</v>
      </c>
      <c r="Q25" s="66">
        <f>RANK(P25,P$8:P$33,0)</f>
        <v>2</v>
      </c>
      <c r="R25" s="65">
        <f>VLOOKUP($A25,'Return Data'!$B$7:$R$2843,16,0)</f>
        <v>18.685300000000002</v>
      </c>
      <c r="S25" s="67">
        <f t="shared" si="7"/>
        <v>11</v>
      </c>
    </row>
    <row r="26" spans="1:19" x14ac:dyDescent="0.3">
      <c r="A26" s="63" t="s">
        <v>1185</v>
      </c>
      <c r="B26" s="64">
        <f>VLOOKUP($A26,'Return Data'!$B$7:$R$2843,3,0)</f>
        <v>44378</v>
      </c>
      <c r="C26" s="65">
        <f>VLOOKUP($A26,'Return Data'!$B$7:$R$2843,4,0)</f>
        <v>15.62</v>
      </c>
      <c r="D26" s="65">
        <f>VLOOKUP($A26,'Return Data'!$B$7:$R$2843,10,0)</f>
        <v>13.3527</v>
      </c>
      <c r="E26" s="66">
        <f t="shared" si="0"/>
        <v>9</v>
      </c>
      <c r="F26" s="65">
        <f>VLOOKUP($A26,'Return Data'!$B$7:$R$2843,11,0)</f>
        <v>25.764900000000001</v>
      </c>
      <c r="G26" s="66">
        <f t="shared" ref="G26" si="10">RANK(F26,F$8:F$33,0)</f>
        <v>12</v>
      </c>
      <c r="H26" s="65">
        <f>VLOOKUP($A26,'Return Data'!$B$7:$R$2843,12,0)</f>
        <v>51.210099999999997</v>
      </c>
      <c r="I26" s="66">
        <f t="shared" ref="I26" si="11">RANK(H26,H$8:H$33,0)</f>
        <v>11</v>
      </c>
      <c r="J26" s="65">
        <f>VLOOKUP($A26,'Return Data'!$B$7:$R$2843,13,0)</f>
        <v>70.897199999999998</v>
      </c>
      <c r="K26" s="66">
        <f t="shared" si="9"/>
        <v>15</v>
      </c>
      <c r="L26" s="65"/>
      <c r="M26" s="66"/>
      <c r="N26" s="65"/>
      <c r="O26" s="66"/>
      <c r="P26" s="65"/>
      <c r="Q26" s="66"/>
      <c r="R26" s="65">
        <f>VLOOKUP($A26,'Return Data'!$B$7:$R$2843,16,0)</f>
        <v>34.514099999999999</v>
      </c>
      <c r="S26" s="67">
        <f t="shared" si="7"/>
        <v>3</v>
      </c>
    </row>
    <row r="27" spans="1:19" x14ac:dyDescent="0.3">
      <c r="A27" s="63" t="s">
        <v>1186</v>
      </c>
      <c r="B27" s="64">
        <f>VLOOKUP($A27,'Return Data'!$B$7:$R$2843,3,0)</f>
        <v>44378</v>
      </c>
      <c r="C27" s="65">
        <f>VLOOKUP($A27,'Return Data'!$B$7:$R$2843,4,0)</f>
        <v>104.97920000000001</v>
      </c>
      <c r="D27" s="65">
        <f>VLOOKUP($A27,'Return Data'!$B$7:$R$2843,10,0)</f>
        <v>21.113900000000001</v>
      </c>
      <c r="E27" s="66">
        <f t="shared" si="0"/>
        <v>1</v>
      </c>
      <c r="F27" s="65">
        <f>VLOOKUP($A27,'Return Data'!$B$7:$R$2843,11,0)</f>
        <v>32.357999999999997</v>
      </c>
      <c r="G27" s="66">
        <f t="shared" ref="G27:G33" si="12">RANK(F27,F$8:F$33,0)</f>
        <v>3</v>
      </c>
      <c r="H27" s="65">
        <f>VLOOKUP($A27,'Return Data'!$B$7:$R$2843,12,0)</f>
        <v>65.431299999999993</v>
      </c>
      <c r="I27" s="66">
        <f t="shared" ref="I27:I33" si="13">RANK(H27,H$8:H$33,0)</f>
        <v>1</v>
      </c>
      <c r="J27" s="65">
        <f>VLOOKUP($A27,'Return Data'!$B$7:$R$2843,13,0)</f>
        <v>92.291799999999995</v>
      </c>
      <c r="K27" s="66">
        <f t="shared" si="9"/>
        <v>2</v>
      </c>
      <c r="L27" s="65">
        <f>VLOOKUP($A27,'Return Data'!$B$7:$R$2843,17,0)</f>
        <v>38.431699999999999</v>
      </c>
      <c r="M27" s="66">
        <f>RANK(L27,L$8:L$33,0)</f>
        <v>2</v>
      </c>
      <c r="N27" s="65">
        <f>VLOOKUP($A27,'Return Data'!$B$7:$R$2843,14,0)</f>
        <v>23.198399999999999</v>
      </c>
      <c r="O27" s="66">
        <f>RANK(N27,N$8:N$33,0)</f>
        <v>2</v>
      </c>
      <c r="P27" s="65">
        <f>VLOOKUP($A27,'Return Data'!$B$7:$R$2843,15,0)</f>
        <v>17.73</v>
      </c>
      <c r="Q27" s="66">
        <f>RANK(P27,P$8:P$33,0)</f>
        <v>3</v>
      </c>
      <c r="R27" s="65">
        <f>VLOOKUP($A27,'Return Data'!$B$7:$R$2843,16,0)</f>
        <v>12.2437</v>
      </c>
      <c r="S27" s="67">
        <f t="shared" si="7"/>
        <v>20</v>
      </c>
    </row>
    <row r="28" spans="1:19" x14ac:dyDescent="0.3">
      <c r="A28" s="63" t="s">
        <v>1189</v>
      </c>
      <c r="B28" s="64">
        <f>VLOOKUP($A28,'Return Data'!$B$7:$R$2843,3,0)</f>
        <v>44378</v>
      </c>
      <c r="C28" s="65">
        <f>VLOOKUP($A28,'Return Data'!$B$7:$R$2843,4,0)</f>
        <v>120.3563</v>
      </c>
      <c r="D28" s="65">
        <f>VLOOKUP($A28,'Return Data'!$B$7:$R$2843,10,0)</f>
        <v>10.9358</v>
      </c>
      <c r="E28" s="66">
        <f t="shared" si="0"/>
        <v>19</v>
      </c>
      <c r="F28" s="65">
        <f>VLOOKUP($A28,'Return Data'!$B$7:$R$2843,11,0)</f>
        <v>28.4602</v>
      </c>
      <c r="G28" s="66">
        <f t="shared" si="12"/>
        <v>10</v>
      </c>
      <c r="H28" s="65">
        <f>VLOOKUP($A28,'Return Data'!$B$7:$R$2843,12,0)</f>
        <v>60.523699999999998</v>
      </c>
      <c r="I28" s="66">
        <f t="shared" si="13"/>
        <v>4</v>
      </c>
      <c r="J28" s="65">
        <f>VLOOKUP($A28,'Return Data'!$B$7:$R$2843,13,0)</f>
        <v>82.060400000000001</v>
      </c>
      <c r="K28" s="66">
        <f t="shared" si="9"/>
        <v>7</v>
      </c>
      <c r="L28" s="65">
        <f>VLOOKUP($A28,'Return Data'!$B$7:$R$2843,17,0)</f>
        <v>28.2133</v>
      </c>
      <c r="M28" s="66">
        <f>RANK(L28,L$8:L$33,0)</f>
        <v>10</v>
      </c>
      <c r="N28" s="65">
        <f>VLOOKUP($A28,'Return Data'!$B$7:$R$2843,14,0)</f>
        <v>18.511199999999999</v>
      </c>
      <c r="O28" s="66">
        <f>RANK(N28,N$8:N$33,0)</f>
        <v>8</v>
      </c>
      <c r="P28" s="65">
        <f>VLOOKUP($A28,'Return Data'!$B$7:$R$2843,15,0)</f>
        <v>12.6677</v>
      </c>
      <c r="Q28" s="66">
        <f>RANK(P28,P$8:P$33,0)</f>
        <v>18</v>
      </c>
      <c r="R28" s="65">
        <f>VLOOKUP($A28,'Return Data'!$B$7:$R$2843,16,0)</f>
        <v>16.523800000000001</v>
      </c>
      <c r="S28" s="67">
        <f t="shared" si="7"/>
        <v>13</v>
      </c>
    </row>
    <row r="29" spans="1:19" x14ac:dyDescent="0.3">
      <c r="A29" s="63" t="s">
        <v>1190</v>
      </c>
      <c r="B29" s="64">
        <f>VLOOKUP($A29,'Return Data'!$B$7:$R$2843,3,0)</f>
        <v>44378</v>
      </c>
      <c r="C29" s="65">
        <f>VLOOKUP($A29,'Return Data'!$B$7:$R$2843,4,0)</f>
        <v>633.45609999999999</v>
      </c>
      <c r="D29" s="65">
        <f>VLOOKUP($A29,'Return Data'!$B$7:$R$2843,10,0)</f>
        <v>9.0546000000000006</v>
      </c>
      <c r="E29" s="66">
        <f t="shared" si="0"/>
        <v>24</v>
      </c>
      <c r="F29" s="65">
        <f>VLOOKUP($A29,'Return Data'!$B$7:$R$2843,11,0)</f>
        <v>21.497800000000002</v>
      </c>
      <c r="G29" s="66">
        <f t="shared" si="12"/>
        <v>22</v>
      </c>
      <c r="H29" s="65">
        <f>VLOOKUP($A29,'Return Data'!$B$7:$R$2843,12,0)</f>
        <v>45.1646</v>
      </c>
      <c r="I29" s="66">
        <f t="shared" si="13"/>
        <v>19</v>
      </c>
      <c r="J29" s="65">
        <f>VLOOKUP($A29,'Return Data'!$B$7:$R$2843,13,0)</f>
        <v>63.466099999999997</v>
      </c>
      <c r="K29" s="66">
        <f t="shared" si="9"/>
        <v>21</v>
      </c>
      <c r="L29" s="65">
        <f>VLOOKUP($A29,'Return Data'!$B$7:$R$2843,17,0)</f>
        <v>16.886399999999998</v>
      </c>
      <c r="M29" s="66">
        <f>RANK(L29,L$8:L$33,0)</f>
        <v>23</v>
      </c>
      <c r="N29" s="65">
        <f>VLOOKUP($A29,'Return Data'!$B$7:$R$2843,14,0)</f>
        <v>9.1868999999999996</v>
      </c>
      <c r="O29" s="66">
        <f>RANK(N29,N$8:N$33,0)</f>
        <v>22</v>
      </c>
      <c r="P29" s="65">
        <f>VLOOKUP($A29,'Return Data'!$B$7:$R$2843,15,0)</f>
        <v>11.242800000000001</v>
      </c>
      <c r="Q29" s="66">
        <f>RANK(P29,P$8:P$33,0)</f>
        <v>20</v>
      </c>
      <c r="R29" s="65">
        <f>VLOOKUP($A29,'Return Data'!$B$7:$R$2843,16,0)</f>
        <v>24.452999999999999</v>
      </c>
      <c r="S29" s="67">
        <f t="shared" si="7"/>
        <v>4</v>
      </c>
    </row>
    <row r="30" spans="1:19" x14ac:dyDescent="0.3">
      <c r="A30" s="63" t="s">
        <v>1192</v>
      </c>
      <c r="B30" s="64">
        <f>VLOOKUP($A30,'Return Data'!$B$7:$R$2843,3,0)</f>
        <v>44378</v>
      </c>
      <c r="C30" s="65">
        <f>VLOOKUP($A30,'Return Data'!$B$7:$R$2843,4,0)</f>
        <v>218.12710000000001</v>
      </c>
      <c r="D30" s="65">
        <f>VLOOKUP($A30,'Return Data'!$B$7:$R$2843,10,0)</f>
        <v>10.2828</v>
      </c>
      <c r="E30" s="66">
        <f t="shared" si="0"/>
        <v>21</v>
      </c>
      <c r="F30" s="65">
        <f>VLOOKUP($A30,'Return Data'!$B$7:$R$2843,11,0)</f>
        <v>23.360800000000001</v>
      </c>
      <c r="G30" s="66">
        <f t="shared" si="12"/>
        <v>18</v>
      </c>
      <c r="H30" s="65">
        <f>VLOOKUP($A30,'Return Data'!$B$7:$R$2843,12,0)</f>
        <v>47.470799999999997</v>
      </c>
      <c r="I30" s="66">
        <f t="shared" si="13"/>
        <v>18</v>
      </c>
      <c r="J30" s="65">
        <f>VLOOKUP($A30,'Return Data'!$B$7:$R$2843,13,0)</f>
        <v>68.896699999999996</v>
      </c>
      <c r="K30" s="66">
        <f t="shared" si="9"/>
        <v>16</v>
      </c>
      <c r="L30" s="65">
        <f>VLOOKUP($A30,'Return Data'!$B$7:$R$2843,17,0)</f>
        <v>24.252300000000002</v>
      </c>
      <c r="M30" s="66">
        <f>RANK(L30,L$8:L$33,0)</f>
        <v>15</v>
      </c>
      <c r="N30" s="65">
        <f>VLOOKUP($A30,'Return Data'!$B$7:$R$2843,14,0)</f>
        <v>19.565999999999999</v>
      </c>
      <c r="O30" s="66">
        <f>RANK(N30,N$8:N$33,0)</f>
        <v>5</v>
      </c>
      <c r="P30" s="65">
        <f>VLOOKUP($A30,'Return Data'!$B$7:$R$2843,15,0)</f>
        <v>16.1676</v>
      </c>
      <c r="Q30" s="66">
        <f>RANK(P30,P$8:P$33,0)</f>
        <v>9</v>
      </c>
      <c r="R30" s="65">
        <f>VLOOKUP($A30,'Return Data'!$B$7:$R$2843,16,0)</f>
        <v>12.0848</v>
      </c>
      <c r="S30" s="67">
        <f t="shared" si="7"/>
        <v>21</v>
      </c>
    </row>
    <row r="31" spans="1:19" x14ac:dyDescent="0.3">
      <c r="A31" s="63" t="s">
        <v>1195</v>
      </c>
      <c r="B31" s="64">
        <f>VLOOKUP($A31,'Return Data'!$B$7:$R$2843,3,0)</f>
        <v>44378</v>
      </c>
      <c r="C31" s="65">
        <f>VLOOKUP($A31,'Return Data'!$B$7:$R$2843,4,0)</f>
        <v>68.77</v>
      </c>
      <c r="D31" s="65">
        <f>VLOOKUP($A31,'Return Data'!$B$7:$R$2843,10,0)</f>
        <v>11.621499999999999</v>
      </c>
      <c r="E31" s="66">
        <f t="shared" si="0"/>
        <v>14</v>
      </c>
      <c r="F31" s="65">
        <f>VLOOKUP($A31,'Return Data'!$B$7:$R$2843,11,0)</f>
        <v>25.104600000000001</v>
      </c>
      <c r="G31" s="66">
        <f t="shared" si="12"/>
        <v>16</v>
      </c>
      <c r="H31" s="65">
        <f>VLOOKUP($A31,'Return Data'!$B$7:$R$2843,12,0)</f>
        <v>43.091999999999999</v>
      </c>
      <c r="I31" s="66">
        <f t="shared" si="13"/>
        <v>22</v>
      </c>
      <c r="J31" s="65">
        <f>VLOOKUP($A31,'Return Data'!$B$7:$R$2843,13,0)</f>
        <v>64.442899999999995</v>
      </c>
      <c r="K31" s="66">
        <f t="shared" si="9"/>
        <v>20</v>
      </c>
      <c r="L31" s="65">
        <f>VLOOKUP($A31,'Return Data'!$B$7:$R$2843,17,0)</f>
        <v>26.9102</v>
      </c>
      <c r="M31" s="66">
        <f>RANK(L31,L$8:L$33,0)</f>
        <v>12</v>
      </c>
      <c r="N31" s="65">
        <f>VLOOKUP($A31,'Return Data'!$B$7:$R$2843,14,0)</f>
        <v>15.8901</v>
      </c>
      <c r="O31" s="66">
        <f>RANK(N31,N$8:N$33,0)</f>
        <v>14</v>
      </c>
      <c r="P31" s="65">
        <f>VLOOKUP($A31,'Return Data'!$B$7:$R$2843,15,0)</f>
        <v>16.942900000000002</v>
      </c>
      <c r="Q31" s="66">
        <f>RANK(P31,P$8:P$33,0)</f>
        <v>6</v>
      </c>
      <c r="R31" s="65">
        <f>VLOOKUP($A31,'Return Data'!$B$7:$R$2843,16,0)</f>
        <v>7.4488000000000003</v>
      </c>
      <c r="S31" s="67">
        <f t="shared" si="7"/>
        <v>25</v>
      </c>
    </row>
    <row r="32" spans="1:19" x14ac:dyDescent="0.3">
      <c r="A32" s="63" t="s">
        <v>1197</v>
      </c>
      <c r="B32" s="64">
        <f>VLOOKUP($A32,'Return Data'!$B$7:$R$2843,3,0)</f>
        <v>44378</v>
      </c>
      <c r="C32" s="65">
        <f>VLOOKUP($A32,'Return Data'!$B$7:$R$2843,4,0)</f>
        <v>24.37</v>
      </c>
      <c r="D32" s="65">
        <f>VLOOKUP($A32,'Return Data'!$B$7:$R$2843,10,0)</f>
        <v>14.5207</v>
      </c>
      <c r="E32" s="66">
        <f t="shared" si="0"/>
        <v>5</v>
      </c>
      <c r="F32" s="65">
        <f>VLOOKUP($A32,'Return Data'!$B$7:$R$2843,11,0)</f>
        <v>28.805499999999999</v>
      </c>
      <c r="G32" s="66">
        <f t="shared" si="12"/>
        <v>8</v>
      </c>
      <c r="H32" s="65">
        <f>VLOOKUP($A32,'Return Data'!$B$7:$R$2843,12,0)</f>
        <v>53.366900000000001</v>
      </c>
      <c r="I32" s="66">
        <f t="shared" si="13"/>
        <v>10</v>
      </c>
      <c r="J32" s="65"/>
      <c r="K32" s="66"/>
      <c r="L32" s="65"/>
      <c r="M32" s="66"/>
      <c r="N32" s="65"/>
      <c r="O32" s="66"/>
      <c r="P32" s="65"/>
      <c r="Q32" s="66"/>
      <c r="R32" s="65">
        <f>VLOOKUP($A32,'Return Data'!$B$7:$R$2843,16,0)</f>
        <v>101.2152</v>
      </c>
      <c r="S32" s="67">
        <f t="shared" si="7"/>
        <v>1</v>
      </c>
    </row>
    <row r="33" spans="1:19" x14ac:dyDescent="0.3">
      <c r="A33" s="63" t="s">
        <v>1940</v>
      </c>
      <c r="B33" s="64">
        <f>VLOOKUP($A33,'Return Data'!$B$7:$R$2843,3,0)</f>
        <v>44378</v>
      </c>
      <c r="C33" s="65">
        <f>VLOOKUP($A33,'Return Data'!$B$7:$R$2843,4,0)</f>
        <v>165.12379999999999</v>
      </c>
      <c r="D33" s="65">
        <f>VLOOKUP($A33,'Return Data'!$B$7:$R$2843,10,0)</f>
        <v>11.1569</v>
      </c>
      <c r="E33" s="66">
        <f t="shared" si="0"/>
        <v>18</v>
      </c>
      <c r="F33" s="65">
        <f>VLOOKUP($A33,'Return Data'!$B$7:$R$2843,11,0)</f>
        <v>22.950399999999998</v>
      </c>
      <c r="G33" s="66">
        <f t="shared" si="12"/>
        <v>19</v>
      </c>
      <c r="H33" s="65">
        <f>VLOOKUP($A33,'Return Data'!$B$7:$R$2843,12,0)</f>
        <v>49.188000000000002</v>
      </c>
      <c r="I33" s="66">
        <f t="shared" si="13"/>
        <v>17</v>
      </c>
      <c r="J33" s="65">
        <f>VLOOKUP($A33,'Return Data'!$B$7:$R$2843,13,0)</f>
        <v>78.096500000000006</v>
      </c>
      <c r="K33" s="66">
        <f>RANK(J33,J$8:J$33,0)</f>
        <v>8</v>
      </c>
      <c r="L33" s="65">
        <f>VLOOKUP($A33,'Return Data'!$B$7:$R$2843,17,0)</f>
        <v>29.021799999999999</v>
      </c>
      <c r="M33" s="66">
        <f>RANK(L33,L$8:L$33,0)</f>
        <v>5</v>
      </c>
      <c r="N33" s="65">
        <f>VLOOKUP($A33,'Return Data'!$B$7:$R$2843,14,0)</f>
        <v>16.717500000000001</v>
      </c>
      <c r="O33" s="66">
        <f>RANK(N33,N$8:N$33,0)</f>
        <v>12</v>
      </c>
      <c r="P33" s="65">
        <f>VLOOKUP($A33,'Return Data'!$B$7:$R$2843,15,0)</f>
        <v>14.213200000000001</v>
      </c>
      <c r="Q33" s="66">
        <f>RANK(P33,P$8:P$33,0)</f>
        <v>16</v>
      </c>
      <c r="R33" s="65">
        <f>VLOOKUP($A33,'Return Data'!$B$7:$R$2843,16,0)</f>
        <v>15.9023</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12.321296153846156</v>
      </c>
      <c r="E35" s="74"/>
      <c r="F35" s="75">
        <f>AVERAGE(F8:F33)</f>
        <v>26.080350000000003</v>
      </c>
      <c r="G35" s="74"/>
      <c r="H35" s="75">
        <f>AVERAGE(H8:H33)</f>
        <v>50.975496153846166</v>
      </c>
      <c r="I35" s="74"/>
      <c r="J35" s="75">
        <f>AVERAGE(J8:J33)</f>
        <v>74.245536000000016</v>
      </c>
      <c r="K35" s="74"/>
      <c r="L35" s="75">
        <f>AVERAGE(L8:L33)</f>
        <v>26.308217391304346</v>
      </c>
      <c r="M35" s="74"/>
      <c r="N35" s="75">
        <f>AVERAGE(N8:N33)</f>
        <v>16.769163636363633</v>
      </c>
      <c r="O35" s="74"/>
      <c r="P35" s="75">
        <f>AVERAGE(P8:P33)</f>
        <v>15.448085714285716</v>
      </c>
      <c r="Q35" s="74"/>
      <c r="R35" s="75">
        <f>AVERAGE(R8:R33)</f>
        <v>20.489769230769223</v>
      </c>
      <c r="S35" s="76"/>
    </row>
    <row r="36" spans="1:19" x14ac:dyDescent="0.3">
      <c r="A36" s="73" t="s">
        <v>28</v>
      </c>
      <c r="B36" s="74"/>
      <c r="C36" s="74"/>
      <c r="D36" s="75">
        <f>MIN(D8:D33)</f>
        <v>7.8658999999999999</v>
      </c>
      <c r="E36" s="74"/>
      <c r="F36" s="75">
        <f>MIN(F8:F33)</f>
        <v>19.839300000000001</v>
      </c>
      <c r="G36" s="74"/>
      <c r="H36" s="75">
        <f>MIN(H8:H33)</f>
        <v>38.375300000000003</v>
      </c>
      <c r="I36" s="74"/>
      <c r="J36" s="75">
        <f>MIN(J8:J33)</f>
        <v>60.034300000000002</v>
      </c>
      <c r="K36" s="74"/>
      <c r="L36" s="75">
        <f>MIN(L8:L33)</f>
        <v>16.886399999999998</v>
      </c>
      <c r="M36" s="74"/>
      <c r="N36" s="75">
        <f>MIN(N8:N33)</f>
        <v>9.1868999999999996</v>
      </c>
      <c r="O36" s="74"/>
      <c r="P36" s="75">
        <f>MIN(P8:P33)</f>
        <v>10.849500000000001</v>
      </c>
      <c r="Q36" s="74"/>
      <c r="R36" s="75">
        <f>MIN(R8:R33)</f>
        <v>3.6627000000000001</v>
      </c>
      <c r="S36" s="76"/>
    </row>
    <row r="37" spans="1:19" ht="15" thickBot="1" x14ac:dyDescent="0.35">
      <c r="A37" s="77" t="s">
        <v>29</v>
      </c>
      <c r="B37" s="78"/>
      <c r="C37" s="78"/>
      <c r="D37" s="79">
        <f>MAX(D8:D33)</f>
        <v>21.113900000000001</v>
      </c>
      <c r="E37" s="78"/>
      <c r="F37" s="79">
        <f>MAX(F8:F33)</f>
        <v>33.6006</v>
      </c>
      <c r="G37" s="78"/>
      <c r="H37" s="79">
        <f>MAX(H8:H33)</f>
        <v>65.431299999999993</v>
      </c>
      <c r="I37" s="78"/>
      <c r="J37" s="79">
        <f>MAX(J8:J33)</f>
        <v>100</v>
      </c>
      <c r="K37" s="78"/>
      <c r="L37" s="79">
        <f>MAX(L8:L33)</f>
        <v>42.4056</v>
      </c>
      <c r="M37" s="78"/>
      <c r="N37" s="79">
        <f>MAX(N8:N33)</f>
        <v>23.8794</v>
      </c>
      <c r="O37" s="78"/>
      <c r="P37" s="79">
        <f>MAX(P8:P33)</f>
        <v>19.061900000000001</v>
      </c>
      <c r="Q37" s="78"/>
      <c r="R37" s="79">
        <f>MAX(R8:R33)</f>
        <v>101.2152</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44378</v>
      </c>
      <c r="C8" s="65">
        <f>VLOOKUP($A8,'Return Data'!$B$7:$R$2843,4,0)</f>
        <v>1133.3699999999999</v>
      </c>
      <c r="D8" s="65">
        <f>VLOOKUP($A8,'Return Data'!$B$7:$R$2843,10,0)</f>
        <v>10.7066</v>
      </c>
      <c r="E8" s="66">
        <f>RANK(D8,D$8:D$41,0)</f>
        <v>11</v>
      </c>
      <c r="F8" s="65">
        <f>VLOOKUP($A8,'Return Data'!$B$7:$R$2843,11,0)</f>
        <v>18.477699999999999</v>
      </c>
      <c r="G8" s="66">
        <f>RANK(F8,F$8:F$41,0)</f>
        <v>19</v>
      </c>
      <c r="H8" s="65">
        <f>VLOOKUP($A8,'Return Data'!$B$7:$R$2843,12,0)</f>
        <v>46.3489</v>
      </c>
      <c r="I8" s="66">
        <f>RANK(H8,H$8:H$41,0)</f>
        <v>17</v>
      </c>
      <c r="J8" s="65">
        <f>VLOOKUP($A8,'Return Data'!$B$7:$R$2843,13,0)</f>
        <v>63.888399999999997</v>
      </c>
      <c r="K8" s="66">
        <f>RANK(J8,J$8:J$41,0)</f>
        <v>11</v>
      </c>
      <c r="L8" s="65">
        <f>VLOOKUP($A8,'Return Data'!$B$7:$R$2843,17,0)</f>
        <v>20.748000000000001</v>
      </c>
      <c r="M8" s="66">
        <f>RANK(L8,L$8:L$41,0)</f>
        <v>14</v>
      </c>
      <c r="N8" s="65">
        <f>VLOOKUP($A8,'Return Data'!$B$7:$R$2843,14,0)</f>
        <v>15.591699999999999</v>
      </c>
      <c r="O8" s="66">
        <f>RANK(N8,N$8:N$41,0)</f>
        <v>13</v>
      </c>
      <c r="P8" s="65">
        <f>VLOOKUP($A8,'Return Data'!$B$7:$R$2843,15,0)</f>
        <v>16.576899999999998</v>
      </c>
      <c r="Q8" s="66">
        <f>RANK(P8,P$8:P$41,0)</f>
        <v>9</v>
      </c>
      <c r="R8" s="65">
        <f>VLOOKUP($A8,'Return Data'!$B$7:$R$2843,16,0)</f>
        <v>17.946999999999999</v>
      </c>
      <c r="S8" s="67">
        <f>RANK(R8,R$8:R$41,0)</f>
        <v>7</v>
      </c>
    </row>
    <row r="9" spans="1:20" x14ac:dyDescent="0.3">
      <c r="A9" s="63" t="s">
        <v>1806</v>
      </c>
      <c r="B9" s="64">
        <f>VLOOKUP($A9,'Return Data'!$B$7:$R$2843,3,0)</f>
        <v>44378</v>
      </c>
      <c r="C9" s="65">
        <f>VLOOKUP($A9,'Return Data'!$B$7:$R$2843,4,0)</f>
        <v>17.899999999999999</v>
      </c>
      <c r="D9" s="65">
        <f>VLOOKUP($A9,'Return Data'!$B$7:$R$2843,10,0)</f>
        <v>8.4847999999999999</v>
      </c>
      <c r="E9" s="66">
        <f t="shared" ref="E9:E41" si="0">RANK(D9,D$8:D$41,0)</f>
        <v>25</v>
      </c>
      <c r="F9" s="65">
        <f>VLOOKUP($A9,'Return Data'!$B$7:$R$2843,11,0)</f>
        <v>11.735300000000001</v>
      </c>
      <c r="G9" s="66">
        <f t="shared" ref="G9:G41" si="1">RANK(F9,F$8:F$41,0)</f>
        <v>31</v>
      </c>
      <c r="H9" s="65">
        <f>VLOOKUP($A9,'Return Data'!$B$7:$R$2843,12,0)</f>
        <v>38.759700000000002</v>
      </c>
      <c r="I9" s="66">
        <f t="shared" ref="I9:I41" si="2">RANK(H9,H$8:H$41,0)</f>
        <v>26</v>
      </c>
      <c r="J9" s="65">
        <f>VLOOKUP($A9,'Return Data'!$B$7:$R$2843,13,0)</f>
        <v>50.041899999999998</v>
      </c>
      <c r="K9" s="66">
        <f t="shared" ref="K9:K41" si="3">RANK(J9,J$8:J$41,0)</f>
        <v>29</v>
      </c>
      <c r="L9" s="65">
        <f>VLOOKUP($A9,'Return Data'!$B$7:$R$2843,17,0)</f>
        <v>20.7514</v>
      </c>
      <c r="M9" s="66">
        <f t="shared" ref="M9:M41" si="4">RANK(L9,L$8:L$41,0)</f>
        <v>13</v>
      </c>
      <c r="N9" s="65">
        <f>VLOOKUP($A9,'Return Data'!$B$7:$R$2843,14,0)</f>
        <v>17.783300000000001</v>
      </c>
      <c r="O9" s="66">
        <f t="shared" ref="O9:O41" si="5">RANK(N9,N$8:N$41,0)</f>
        <v>8</v>
      </c>
      <c r="P9" s="65"/>
      <c r="Q9" s="66"/>
      <c r="R9" s="65">
        <f>VLOOKUP($A9,'Return Data'!$B$7:$R$2843,16,0)</f>
        <v>17.4389</v>
      </c>
      <c r="S9" s="67">
        <f t="shared" ref="S9:S41" si="6">RANK(R9,R$8:R$41,0)</f>
        <v>11</v>
      </c>
    </row>
    <row r="10" spans="1:20" x14ac:dyDescent="0.3">
      <c r="A10" s="63" t="s">
        <v>1259</v>
      </c>
      <c r="B10" s="64">
        <f>VLOOKUP($A10,'Return Data'!$B$7:$R$2843,3,0)</f>
        <v>44378</v>
      </c>
      <c r="C10" s="65">
        <f>VLOOKUP($A10,'Return Data'!$B$7:$R$2843,4,0)</f>
        <v>156.97999999999999</v>
      </c>
      <c r="D10" s="65">
        <f>VLOOKUP($A10,'Return Data'!$B$7:$R$2843,10,0)</f>
        <v>10.424899999999999</v>
      </c>
      <c r="E10" s="66">
        <f t="shared" si="0"/>
        <v>14</v>
      </c>
      <c r="F10" s="65">
        <f>VLOOKUP($A10,'Return Data'!$B$7:$R$2843,11,0)</f>
        <v>21.586200000000002</v>
      </c>
      <c r="G10" s="66">
        <f t="shared" si="1"/>
        <v>14</v>
      </c>
      <c r="H10" s="65">
        <f>VLOOKUP($A10,'Return Data'!$B$7:$R$2843,12,0)</f>
        <v>49.804400000000001</v>
      </c>
      <c r="I10" s="66">
        <f t="shared" si="2"/>
        <v>10</v>
      </c>
      <c r="J10" s="65">
        <f>VLOOKUP($A10,'Return Data'!$B$7:$R$2843,13,0)</f>
        <v>66.380499999999998</v>
      </c>
      <c r="K10" s="66">
        <f t="shared" si="3"/>
        <v>7</v>
      </c>
      <c r="L10" s="65">
        <f>VLOOKUP($A10,'Return Data'!$B$7:$R$2843,17,0)</f>
        <v>21.598299999999998</v>
      </c>
      <c r="M10" s="66">
        <f t="shared" si="4"/>
        <v>10</v>
      </c>
      <c r="N10" s="65">
        <f>VLOOKUP($A10,'Return Data'!$B$7:$R$2843,14,0)</f>
        <v>16.0337</v>
      </c>
      <c r="O10" s="66">
        <f t="shared" si="5"/>
        <v>12</v>
      </c>
      <c r="P10" s="65">
        <f>VLOOKUP($A10,'Return Data'!$B$7:$R$2843,15,0)</f>
        <v>14.245200000000001</v>
      </c>
      <c r="Q10" s="66">
        <f t="shared" ref="Q10:Q41" si="7">RANK(P10,P$8:P$41,0)</f>
        <v>17</v>
      </c>
      <c r="R10" s="65">
        <f>VLOOKUP($A10,'Return Data'!$B$7:$R$2843,16,0)</f>
        <v>14.2529</v>
      </c>
      <c r="S10" s="67">
        <f t="shared" si="6"/>
        <v>27</v>
      </c>
    </row>
    <row r="11" spans="1:20" x14ac:dyDescent="0.3">
      <c r="A11" s="63" t="s">
        <v>1261</v>
      </c>
      <c r="B11" s="64">
        <f>VLOOKUP($A11,'Return Data'!$B$7:$R$2843,3,0)</f>
        <v>44378</v>
      </c>
      <c r="C11" s="65">
        <f>VLOOKUP($A11,'Return Data'!$B$7:$R$2843,4,0)</f>
        <v>77.322000000000003</v>
      </c>
      <c r="D11" s="65">
        <f>VLOOKUP($A11,'Return Data'!$B$7:$R$2843,10,0)</f>
        <v>12.643700000000001</v>
      </c>
      <c r="E11" s="66">
        <f t="shared" si="0"/>
        <v>5</v>
      </c>
      <c r="F11" s="65">
        <f>VLOOKUP($A11,'Return Data'!$B$7:$R$2843,11,0)</f>
        <v>23.411100000000001</v>
      </c>
      <c r="G11" s="66">
        <f t="shared" si="1"/>
        <v>6</v>
      </c>
      <c r="H11" s="65">
        <f>VLOOKUP($A11,'Return Data'!$B$7:$R$2843,12,0)</f>
        <v>49.431800000000003</v>
      </c>
      <c r="I11" s="66">
        <f t="shared" si="2"/>
        <v>11</v>
      </c>
      <c r="J11" s="65">
        <f>VLOOKUP($A11,'Return Data'!$B$7:$R$2843,13,0)</f>
        <v>58.557200000000002</v>
      </c>
      <c r="K11" s="66">
        <f t="shared" si="3"/>
        <v>19</v>
      </c>
      <c r="L11" s="65">
        <f>VLOOKUP($A11,'Return Data'!$B$7:$R$2843,17,0)</f>
        <v>21.228899999999999</v>
      </c>
      <c r="M11" s="66">
        <f t="shared" si="4"/>
        <v>12</v>
      </c>
      <c r="N11" s="65">
        <f>VLOOKUP($A11,'Return Data'!$B$7:$R$2843,14,0)</f>
        <v>16.536899999999999</v>
      </c>
      <c r="O11" s="66">
        <f t="shared" si="5"/>
        <v>10</v>
      </c>
      <c r="P11" s="65">
        <f>VLOOKUP($A11,'Return Data'!$B$7:$R$2843,15,0)</f>
        <v>15.5467</v>
      </c>
      <c r="Q11" s="66">
        <f t="shared" si="7"/>
        <v>13</v>
      </c>
      <c r="R11" s="65">
        <f>VLOOKUP($A11,'Return Data'!$B$7:$R$2843,16,0)</f>
        <v>16.680900000000001</v>
      </c>
      <c r="S11" s="67">
        <f t="shared" si="6"/>
        <v>15</v>
      </c>
    </row>
    <row r="12" spans="1:20" x14ac:dyDescent="0.3">
      <c r="A12" s="63" t="s">
        <v>1827</v>
      </c>
      <c r="B12" s="64">
        <f>VLOOKUP($A12,'Return Data'!$B$7:$R$2843,3,0)</f>
        <v>44378</v>
      </c>
      <c r="C12" s="65">
        <f>VLOOKUP($A12,'Return Data'!$B$7:$R$2843,4,0)</f>
        <v>215.77</v>
      </c>
      <c r="D12" s="65">
        <f>VLOOKUP($A12,'Return Data'!$B$7:$R$2843,10,0)</f>
        <v>9.3780000000000001</v>
      </c>
      <c r="E12" s="66">
        <f t="shared" si="0"/>
        <v>18</v>
      </c>
      <c r="F12" s="65">
        <f>VLOOKUP($A12,'Return Data'!$B$7:$R$2843,11,0)</f>
        <v>17.432200000000002</v>
      </c>
      <c r="G12" s="66">
        <f t="shared" si="1"/>
        <v>20</v>
      </c>
      <c r="H12" s="65">
        <f>VLOOKUP($A12,'Return Data'!$B$7:$R$2843,12,0)</f>
        <v>39.738399999999999</v>
      </c>
      <c r="I12" s="66">
        <f t="shared" si="2"/>
        <v>23</v>
      </c>
      <c r="J12" s="65">
        <f>VLOOKUP($A12,'Return Data'!$B$7:$R$2843,13,0)</f>
        <v>56.230499999999999</v>
      </c>
      <c r="K12" s="66">
        <f t="shared" si="3"/>
        <v>22</v>
      </c>
      <c r="L12" s="65">
        <f>VLOOKUP($A12,'Return Data'!$B$7:$R$2843,17,0)</f>
        <v>22.643599999999999</v>
      </c>
      <c r="M12" s="66">
        <f t="shared" si="4"/>
        <v>9</v>
      </c>
      <c r="N12" s="65">
        <f>VLOOKUP($A12,'Return Data'!$B$7:$R$2843,14,0)</f>
        <v>18.829799999999999</v>
      </c>
      <c r="O12" s="66">
        <f t="shared" si="5"/>
        <v>7</v>
      </c>
      <c r="P12" s="65">
        <f>VLOOKUP($A12,'Return Data'!$B$7:$R$2843,15,0)</f>
        <v>18.111000000000001</v>
      </c>
      <c r="Q12" s="66">
        <f t="shared" si="7"/>
        <v>5</v>
      </c>
      <c r="R12" s="65">
        <f>VLOOKUP($A12,'Return Data'!$B$7:$R$2843,16,0)</f>
        <v>15.382899999999999</v>
      </c>
      <c r="S12" s="67">
        <f t="shared" si="6"/>
        <v>22</v>
      </c>
    </row>
    <row r="13" spans="1:20" x14ac:dyDescent="0.3">
      <c r="A13" s="102" t="s">
        <v>1873</v>
      </c>
      <c r="B13" s="64">
        <f>VLOOKUP($A13,'Return Data'!$B$7:$R$2843,3,0)</f>
        <v>44378</v>
      </c>
      <c r="C13" s="65">
        <f>VLOOKUP($A13,'Return Data'!$B$7:$R$2843,4,0)</f>
        <v>65.12</v>
      </c>
      <c r="D13" s="65">
        <f>VLOOKUP($A13,'Return Data'!$B$7:$R$2843,10,0)</f>
        <v>10.4946</v>
      </c>
      <c r="E13" s="66">
        <f t="shared" si="0"/>
        <v>13</v>
      </c>
      <c r="F13" s="65">
        <f>VLOOKUP($A13,'Return Data'!$B$7:$R$2843,11,0)</f>
        <v>20.744599999999998</v>
      </c>
      <c r="G13" s="66">
        <f t="shared" si="1"/>
        <v>15</v>
      </c>
      <c r="H13" s="65">
        <f>VLOOKUP($A13,'Return Data'!$B$7:$R$2843,12,0)</f>
        <v>50.049500000000002</v>
      </c>
      <c r="I13" s="66">
        <f t="shared" si="2"/>
        <v>9</v>
      </c>
      <c r="J13" s="65">
        <f>VLOOKUP($A13,'Return Data'!$B$7:$R$2843,13,0)</f>
        <v>60.889400000000002</v>
      </c>
      <c r="K13" s="66">
        <f t="shared" si="3"/>
        <v>17</v>
      </c>
      <c r="L13" s="65">
        <f>VLOOKUP($A13,'Return Data'!$B$7:$R$2843,17,0)</f>
        <v>24.216699999999999</v>
      </c>
      <c r="M13" s="66">
        <f t="shared" si="4"/>
        <v>7</v>
      </c>
      <c r="N13" s="65">
        <f>VLOOKUP($A13,'Return Data'!$B$7:$R$2843,14,0)</f>
        <v>19.658200000000001</v>
      </c>
      <c r="O13" s="66">
        <f t="shared" si="5"/>
        <v>5</v>
      </c>
      <c r="P13" s="65">
        <f>VLOOKUP($A13,'Return Data'!$B$7:$R$2843,15,0)</f>
        <v>18.126100000000001</v>
      </c>
      <c r="Q13" s="66">
        <f t="shared" si="7"/>
        <v>4</v>
      </c>
      <c r="R13" s="65">
        <f>VLOOKUP($A13,'Return Data'!$B$7:$R$2843,16,0)</f>
        <v>16.4495</v>
      </c>
      <c r="S13" s="67">
        <f t="shared" si="6"/>
        <v>16</v>
      </c>
    </row>
    <row r="14" spans="1:20" x14ac:dyDescent="0.3">
      <c r="A14" s="102" t="s">
        <v>1788</v>
      </c>
      <c r="B14" s="64">
        <f>VLOOKUP($A14,'Return Data'!$B$7:$R$2843,3,0)</f>
        <v>44378</v>
      </c>
      <c r="C14" s="65">
        <f>VLOOKUP($A14,'Return Data'!$B$7:$R$2843,4,0)</f>
        <v>22.209</v>
      </c>
      <c r="D14" s="65">
        <f>VLOOKUP($A14,'Return Data'!$B$7:$R$2843,10,0)</f>
        <v>8.5642999999999994</v>
      </c>
      <c r="E14" s="66">
        <f t="shared" si="0"/>
        <v>23</v>
      </c>
      <c r="F14" s="65">
        <f>VLOOKUP($A14,'Return Data'!$B$7:$R$2843,11,0)</f>
        <v>19.692799999999998</v>
      </c>
      <c r="G14" s="66">
        <f t="shared" si="1"/>
        <v>17</v>
      </c>
      <c r="H14" s="65">
        <f>VLOOKUP($A14,'Return Data'!$B$7:$R$2843,12,0)</f>
        <v>45.690100000000001</v>
      </c>
      <c r="I14" s="66">
        <f t="shared" si="2"/>
        <v>19</v>
      </c>
      <c r="J14" s="65">
        <f>VLOOKUP($A14,'Return Data'!$B$7:$R$2843,13,0)</f>
        <v>62.548499999999997</v>
      </c>
      <c r="K14" s="66">
        <f t="shared" si="3"/>
        <v>14</v>
      </c>
      <c r="L14" s="65">
        <f>VLOOKUP($A14,'Return Data'!$B$7:$R$2843,17,0)</f>
        <v>19.2652</v>
      </c>
      <c r="M14" s="66">
        <f t="shared" si="4"/>
        <v>18</v>
      </c>
      <c r="N14" s="65">
        <f>VLOOKUP($A14,'Return Data'!$B$7:$R$2843,14,0)</f>
        <v>15.513</v>
      </c>
      <c r="O14" s="66">
        <f t="shared" si="5"/>
        <v>14</v>
      </c>
      <c r="P14" s="65">
        <f>VLOOKUP($A14,'Return Data'!$B$7:$R$2843,15,0)</f>
        <v>16.823899999999998</v>
      </c>
      <c r="Q14" s="66">
        <f t="shared" si="7"/>
        <v>8</v>
      </c>
      <c r="R14" s="65">
        <f>VLOOKUP($A14,'Return Data'!$B$7:$R$2843,16,0)</f>
        <v>13.2538</v>
      </c>
      <c r="S14" s="67">
        <f t="shared" si="6"/>
        <v>31</v>
      </c>
    </row>
    <row r="15" spans="1:20" x14ac:dyDescent="0.3">
      <c r="A15" s="63" t="s">
        <v>1795</v>
      </c>
      <c r="B15" s="64">
        <f>VLOOKUP($A15,'Return Data'!$B$7:$R$2843,3,0)</f>
        <v>44378</v>
      </c>
      <c r="C15" s="65">
        <f>VLOOKUP($A15,'Return Data'!$B$7:$R$2843,4,0)</f>
        <v>910.98209999999995</v>
      </c>
      <c r="D15" s="65">
        <f>VLOOKUP($A15,'Return Data'!$B$7:$R$2843,10,0)</f>
        <v>8.7645</v>
      </c>
      <c r="E15" s="66">
        <f t="shared" si="0"/>
        <v>22</v>
      </c>
      <c r="F15" s="65">
        <f>VLOOKUP($A15,'Return Data'!$B$7:$R$2843,11,0)</f>
        <v>22.973500000000001</v>
      </c>
      <c r="G15" s="66">
        <f t="shared" si="1"/>
        <v>9</v>
      </c>
      <c r="H15" s="65">
        <f>VLOOKUP($A15,'Return Data'!$B$7:$R$2843,12,0)</f>
        <v>55.262099999999997</v>
      </c>
      <c r="I15" s="66">
        <f t="shared" si="2"/>
        <v>5</v>
      </c>
      <c r="J15" s="65">
        <f>VLOOKUP($A15,'Return Data'!$B$7:$R$2843,13,0)</f>
        <v>66.050399999999996</v>
      </c>
      <c r="K15" s="66">
        <f t="shared" si="3"/>
        <v>8</v>
      </c>
      <c r="L15" s="65">
        <f>VLOOKUP($A15,'Return Data'!$B$7:$R$2843,17,0)</f>
        <v>20.397099999999998</v>
      </c>
      <c r="M15" s="66">
        <f t="shared" si="4"/>
        <v>16</v>
      </c>
      <c r="N15" s="65">
        <f>VLOOKUP($A15,'Return Data'!$B$7:$R$2843,14,0)</f>
        <v>14.5847</v>
      </c>
      <c r="O15" s="66">
        <f t="shared" si="5"/>
        <v>21</v>
      </c>
      <c r="P15" s="65">
        <f>VLOOKUP($A15,'Return Data'!$B$7:$R$2843,15,0)</f>
        <v>13.5382</v>
      </c>
      <c r="Q15" s="66">
        <f t="shared" si="7"/>
        <v>20</v>
      </c>
      <c r="R15" s="65">
        <f>VLOOKUP($A15,'Return Data'!$B$7:$R$2843,16,0)</f>
        <v>16.2272</v>
      </c>
      <c r="S15" s="67">
        <f t="shared" si="6"/>
        <v>17</v>
      </c>
    </row>
    <row r="16" spans="1:20" x14ac:dyDescent="0.3">
      <c r="A16" s="63" t="s">
        <v>1797</v>
      </c>
      <c r="B16" s="64">
        <f>VLOOKUP($A16,'Return Data'!$B$7:$R$2843,3,0)</f>
        <v>44378</v>
      </c>
      <c r="C16" s="65">
        <f>VLOOKUP($A16,'Return Data'!$B$7:$R$2843,4,0)</f>
        <v>942.29200000000003</v>
      </c>
      <c r="D16" s="65">
        <f>VLOOKUP($A16,'Return Data'!$B$7:$R$2843,10,0)</f>
        <v>9.4379000000000008</v>
      </c>
      <c r="E16" s="66">
        <f t="shared" si="0"/>
        <v>17</v>
      </c>
      <c r="F16" s="65">
        <f>VLOOKUP($A16,'Return Data'!$B$7:$R$2843,11,0)</f>
        <v>23.250699999999998</v>
      </c>
      <c r="G16" s="66">
        <f t="shared" si="1"/>
        <v>8</v>
      </c>
      <c r="H16" s="65">
        <f>VLOOKUP($A16,'Return Data'!$B$7:$R$2843,12,0)</f>
        <v>57.072800000000001</v>
      </c>
      <c r="I16" s="66">
        <f t="shared" si="2"/>
        <v>3</v>
      </c>
      <c r="J16" s="65">
        <f>VLOOKUP($A16,'Return Data'!$B$7:$R$2843,13,0)</f>
        <v>64.691999999999993</v>
      </c>
      <c r="K16" s="66">
        <f t="shared" si="3"/>
        <v>9</v>
      </c>
      <c r="L16" s="65">
        <f>VLOOKUP($A16,'Return Data'!$B$7:$R$2843,17,0)</f>
        <v>13.057499999999999</v>
      </c>
      <c r="M16" s="66">
        <f t="shared" si="4"/>
        <v>28</v>
      </c>
      <c r="N16" s="65">
        <f>VLOOKUP($A16,'Return Data'!$B$7:$R$2843,14,0)</f>
        <v>15.0595</v>
      </c>
      <c r="O16" s="66">
        <f t="shared" si="5"/>
        <v>17</v>
      </c>
      <c r="P16" s="65">
        <f>VLOOKUP($A16,'Return Data'!$B$7:$R$2843,15,0)</f>
        <v>14.6837</v>
      </c>
      <c r="Q16" s="66">
        <f t="shared" si="7"/>
        <v>16</v>
      </c>
      <c r="R16" s="65">
        <f>VLOOKUP($A16,'Return Data'!$B$7:$R$2843,16,0)</f>
        <v>14.705</v>
      </c>
      <c r="S16" s="67">
        <f t="shared" si="6"/>
        <v>25</v>
      </c>
    </row>
    <row r="17" spans="1:19" x14ac:dyDescent="0.3">
      <c r="A17" s="126" t="s">
        <v>1791</v>
      </c>
      <c r="B17" s="64">
        <f>VLOOKUP($A17,'Return Data'!$B$7:$R$2843,3,0)</f>
        <v>44378</v>
      </c>
      <c r="C17" s="65">
        <f>VLOOKUP($A17,'Return Data'!$B$7:$R$2843,4,0)</f>
        <v>126.8682</v>
      </c>
      <c r="D17" s="65">
        <f>VLOOKUP($A17,'Return Data'!$B$7:$R$2843,10,0)</f>
        <v>9.4953000000000003</v>
      </c>
      <c r="E17" s="66">
        <f t="shared" si="0"/>
        <v>16</v>
      </c>
      <c r="F17" s="65">
        <f>VLOOKUP($A17,'Return Data'!$B$7:$R$2843,11,0)</f>
        <v>17.074100000000001</v>
      </c>
      <c r="G17" s="66">
        <f t="shared" si="1"/>
        <v>21</v>
      </c>
      <c r="H17" s="65">
        <f>VLOOKUP($A17,'Return Data'!$B$7:$R$2843,12,0)</f>
        <v>41.307400000000001</v>
      </c>
      <c r="I17" s="66">
        <f t="shared" si="2"/>
        <v>21</v>
      </c>
      <c r="J17" s="65">
        <f>VLOOKUP($A17,'Return Data'!$B$7:$R$2843,13,0)</f>
        <v>57.396900000000002</v>
      </c>
      <c r="K17" s="66">
        <f t="shared" si="3"/>
        <v>21</v>
      </c>
      <c r="L17" s="65">
        <f>VLOOKUP($A17,'Return Data'!$B$7:$R$2843,17,0)</f>
        <v>18.521000000000001</v>
      </c>
      <c r="M17" s="66">
        <f t="shared" si="4"/>
        <v>19</v>
      </c>
      <c r="N17" s="65">
        <f>VLOOKUP($A17,'Return Data'!$B$7:$R$2843,14,0)</f>
        <v>12.5304</v>
      </c>
      <c r="O17" s="66">
        <f t="shared" si="5"/>
        <v>25</v>
      </c>
      <c r="P17" s="65">
        <f>VLOOKUP($A17,'Return Data'!$B$7:$R$2843,15,0)</f>
        <v>12.8033</v>
      </c>
      <c r="Q17" s="66">
        <f t="shared" si="7"/>
        <v>22</v>
      </c>
      <c r="R17" s="65">
        <f>VLOOKUP($A17,'Return Data'!$B$7:$R$2843,16,0)</f>
        <v>15.1411</v>
      </c>
      <c r="S17" s="67">
        <f t="shared" si="6"/>
        <v>23</v>
      </c>
    </row>
    <row r="18" spans="1:19" x14ac:dyDescent="0.3">
      <c r="A18" s="127" t="s">
        <v>1263</v>
      </c>
      <c r="B18" s="64">
        <f>VLOOKUP($A18,'Return Data'!$B$7:$R$2843,3,0)</f>
        <v>44378</v>
      </c>
      <c r="C18" s="65">
        <f>VLOOKUP($A18,'Return Data'!$B$7:$R$2843,4,0)</f>
        <v>431.74</v>
      </c>
      <c r="D18" s="65">
        <f>VLOOKUP($A18,'Return Data'!$B$7:$R$2843,10,0)</f>
        <v>10.875999999999999</v>
      </c>
      <c r="E18" s="66">
        <f t="shared" si="0"/>
        <v>9</v>
      </c>
      <c r="F18" s="65">
        <f>VLOOKUP($A18,'Return Data'!$B$7:$R$2843,11,0)</f>
        <v>22.4239</v>
      </c>
      <c r="G18" s="66">
        <f t="shared" si="1"/>
        <v>10</v>
      </c>
      <c r="H18" s="65">
        <f>VLOOKUP($A18,'Return Data'!$B$7:$R$2843,12,0)</f>
        <v>52.192599999999999</v>
      </c>
      <c r="I18" s="66">
        <f t="shared" si="2"/>
        <v>8</v>
      </c>
      <c r="J18" s="65">
        <f>VLOOKUP($A18,'Return Data'!$B$7:$R$2843,13,0)</f>
        <v>63.792299999999997</v>
      </c>
      <c r="K18" s="66">
        <f t="shared" si="3"/>
        <v>12</v>
      </c>
      <c r="L18" s="65">
        <f>VLOOKUP($A18,'Return Data'!$B$7:$R$2843,17,0)</f>
        <v>16.6341</v>
      </c>
      <c r="M18" s="66">
        <f t="shared" si="4"/>
        <v>23</v>
      </c>
      <c r="N18" s="65">
        <f>VLOOKUP($A18,'Return Data'!$B$7:$R$2843,14,0)</f>
        <v>14.707599999999999</v>
      </c>
      <c r="O18" s="66">
        <f t="shared" si="5"/>
        <v>19</v>
      </c>
      <c r="P18" s="65">
        <f>VLOOKUP($A18,'Return Data'!$B$7:$R$2843,15,0)</f>
        <v>14.0266</v>
      </c>
      <c r="Q18" s="66">
        <f t="shared" si="7"/>
        <v>18</v>
      </c>
      <c r="R18" s="65">
        <f>VLOOKUP($A18,'Return Data'!$B$7:$R$2843,16,0)</f>
        <v>15.934100000000001</v>
      </c>
      <c r="S18" s="67">
        <f t="shared" si="6"/>
        <v>21</v>
      </c>
    </row>
    <row r="19" spans="1:19" x14ac:dyDescent="0.3">
      <c r="A19" s="63" t="s">
        <v>1799</v>
      </c>
      <c r="B19" s="64">
        <f>VLOOKUP($A19,'Return Data'!$B$7:$R$2843,3,0)</f>
        <v>44378</v>
      </c>
      <c r="C19" s="65">
        <f>VLOOKUP($A19,'Return Data'!$B$7:$R$2843,4,0)</f>
        <v>32.97</v>
      </c>
      <c r="D19" s="65">
        <f>VLOOKUP($A19,'Return Data'!$B$7:$R$2843,10,0)</f>
        <v>10.637600000000001</v>
      </c>
      <c r="E19" s="66">
        <f t="shared" si="0"/>
        <v>12</v>
      </c>
      <c r="F19" s="65">
        <f>VLOOKUP($A19,'Return Data'!$B$7:$R$2843,11,0)</f>
        <v>16.625399999999999</v>
      </c>
      <c r="G19" s="66">
        <f t="shared" si="1"/>
        <v>23</v>
      </c>
      <c r="H19" s="65">
        <f>VLOOKUP($A19,'Return Data'!$B$7:$R$2843,12,0)</f>
        <v>39.703400000000002</v>
      </c>
      <c r="I19" s="66">
        <f t="shared" si="2"/>
        <v>24</v>
      </c>
      <c r="J19" s="65">
        <f>VLOOKUP($A19,'Return Data'!$B$7:$R$2843,13,0)</f>
        <v>54.716099999999997</v>
      </c>
      <c r="K19" s="66">
        <f t="shared" si="3"/>
        <v>23</v>
      </c>
      <c r="L19" s="65">
        <f>VLOOKUP($A19,'Return Data'!$B$7:$R$2843,17,0)</f>
        <v>21.397099999999998</v>
      </c>
      <c r="M19" s="66">
        <f t="shared" si="4"/>
        <v>11</v>
      </c>
      <c r="N19" s="65">
        <f>VLOOKUP($A19,'Return Data'!$B$7:$R$2843,14,0)</f>
        <v>13.9998</v>
      </c>
      <c r="O19" s="66">
        <f t="shared" si="5"/>
        <v>22</v>
      </c>
      <c r="P19" s="65">
        <f>VLOOKUP($A19,'Return Data'!$B$7:$R$2843,15,0)</f>
        <v>13.432700000000001</v>
      </c>
      <c r="Q19" s="66">
        <f t="shared" si="7"/>
        <v>21</v>
      </c>
      <c r="R19" s="65">
        <f>VLOOKUP($A19,'Return Data'!$B$7:$R$2843,16,0)</f>
        <v>17.8446</v>
      </c>
      <c r="S19" s="67">
        <f t="shared" si="6"/>
        <v>8</v>
      </c>
    </row>
    <row r="20" spans="1:19" x14ac:dyDescent="0.3">
      <c r="A20" s="63" t="s">
        <v>1821</v>
      </c>
      <c r="B20" s="64">
        <f>VLOOKUP($A20,'Return Data'!$B$7:$R$2843,3,0)</f>
        <v>44378</v>
      </c>
      <c r="C20" s="65">
        <f>VLOOKUP($A20,'Return Data'!$B$7:$R$2843,4,0)</f>
        <v>129.72</v>
      </c>
      <c r="D20" s="65">
        <f>VLOOKUP($A20,'Return Data'!$B$7:$R$2843,10,0)</f>
        <v>8.1631</v>
      </c>
      <c r="E20" s="66">
        <f t="shared" si="0"/>
        <v>27</v>
      </c>
      <c r="F20" s="65">
        <f>VLOOKUP($A20,'Return Data'!$B$7:$R$2843,11,0)</f>
        <v>15.666499999999999</v>
      </c>
      <c r="G20" s="66">
        <f t="shared" si="1"/>
        <v>28</v>
      </c>
      <c r="H20" s="65">
        <f>VLOOKUP($A20,'Return Data'!$B$7:$R$2843,12,0)</f>
        <v>39.334000000000003</v>
      </c>
      <c r="I20" s="66">
        <f t="shared" si="2"/>
        <v>25</v>
      </c>
      <c r="J20" s="65">
        <f>VLOOKUP($A20,'Return Data'!$B$7:$R$2843,13,0)</f>
        <v>52.8095</v>
      </c>
      <c r="K20" s="66">
        <f t="shared" si="3"/>
        <v>25</v>
      </c>
      <c r="L20" s="65">
        <f>VLOOKUP($A20,'Return Data'!$B$7:$R$2843,17,0)</f>
        <v>14.911899999999999</v>
      </c>
      <c r="M20" s="66">
        <f t="shared" si="4"/>
        <v>26</v>
      </c>
      <c r="N20" s="65">
        <f>VLOOKUP($A20,'Return Data'!$B$7:$R$2843,14,0)</f>
        <v>10.259499999999999</v>
      </c>
      <c r="O20" s="66">
        <f t="shared" si="5"/>
        <v>27</v>
      </c>
      <c r="P20" s="65">
        <f>VLOOKUP($A20,'Return Data'!$B$7:$R$2843,15,0)</f>
        <v>11.203799999999999</v>
      </c>
      <c r="Q20" s="66">
        <f t="shared" si="7"/>
        <v>25</v>
      </c>
      <c r="R20" s="65">
        <f>VLOOKUP($A20,'Return Data'!$B$7:$R$2843,16,0)</f>
        <v>14.6944</v>
      </c>
      <c r="S20" s="67">
        <f t="shared" si="6"/>
        <v>26</v>
      </c>
    </row>
    <row r="21" spans="1:19" x14ac:dyDescent="0.3">
      <c r="A21" s="63" t="s">
        <v>1266</v>
      </c>
      <c r="B21" s="64">
        <f>VLOOKUP($A21,'Return Data'!$B$7:$R$2843,3,0)</f>
        <v>44378</v>
      </c>
      <c r="C21" s="65">
        <f>VLOOKUP($A21,'Return Data'!$B$7:$R$2843,4,0)</f>
        <v>81.86</v>
      </c>
      <c r="D21" s="65">
        <f>VLOOKUP($A21,'Return Data'!$B$7:$R$2843,10,0)</f>
        <v>15.5562</v>
      </c>
      <c r="E21" s="66">
        <f t="shared" si="0"/>
        <v>2</v>
      </c>
      <c r="F21" s="65">
        <f>VLOOKUP($A21,'Return Data'!$B$7:$R$2843,11,0)</f>
        <v>26.0548</v>
      </c>
      <c r="G21" s="66">
        <f t="shared" si="1"/>
        <v>4</v>
      </c>
      <c r="H21" s="65">
        <f>VLOOKUP($A21,'Return Data'!$B$7:$R$2843,12,0)</f>
        <v>52.3827</v>
      </c>
      <c r="I21" s="66">
        <f t="shared" si="2"/>
        <v>7</v>
      </c>
      <c r="J21" s="65">
        <f>VLOOKUP($A21,'Return Data'!$B$7:$R$2843,13,0)</f>
        <v>70.683899999999994</v>
      </c>
      <c r="K21" s="66">
        <f t="shared" si="3"/>
        <v>5</v>
      </c>
      <c r="L21" s="65">
        <f>VLOOKUP($A21,'Return Data'!$B$7:$R$2843,17,0)</f>
        <v>25.780200000000001</v>
      </c>
      <c r="M21" s="66">
        <f t="shared" si="4"/>
        <v>6</v>
      </c>
      <c r="N21" s="65">
        <f>VLOOKUP($A21,'Return Data'!$B$7:$R$2843,14,0)</f>
        <v>16.4453</v>
      </c>
      <c r="O21" s="66">
        <f t="shared" si="5"/>
        <v>11</v>
      </c>
      <c r="P21" s="65">
        <f>VLOOKUP($A21,'Return Data'!$B$7:$R$2843,15,0)</f>
        <v>16.232800000000001</v>
      </c>
      <c r="Q21" s="66">
        <f t="shared" si="7"/>
        <v>11</v>
      </c>
      <c r="R21" s="65">
        <f>VLOOKUP($A21,'Return Data'!$B$7:$R$2843,16,0)</f>
        <v>19.659300000000002</v>
      </c>
      <c r="S21" s="67">
        <f t="shared" si="6"/>
        <v>5</v>
      </c>
    </row>
    <row r="22" spans="1:19" x14ac:dyDescent="0.3">
      <c r="A22" s="63" t="s">
        <v>1267</v>
      </c>
      <c r="B22" s="64">
        <f>VLOOKUP($A22,'Return Data'!$B$7:$R$2843,3,0)</f>
        <v>44378</v>
      </c>
      <c r="C22" s="65">
        <f>VLOOKUP($A22,'Return Data'!$B$7:$R$2843,4,0)</f>
        <v>14.755100000000001</v>
      </c>
      <c r="D22" s="65">
        <f>VLOOKUP($A22,'Return Data'!$B$7:$R$2843,10,0)</f>
        <v>9.2249999999999996</v>
      </c>
      <c r="E22" s="66">
        <f t="shared" si="0"/>
        <v>19</v>
      </c>
      <c r="F22" s="65">
        <f>VLOOKUP($A22,'Return Data'!$B$7:$R$2843,11,0)</f>
        <v>22.218699999999998</v>
      </c>
      <c r="G22" s="66">
        <f t="shared" si="1"/>
        <v>13</v>
      </c>
      <c r="H22" s="65">
        <f>VLOOKUP($A22,'Return Data'!$B$7:$R$2843,12,0)</f>
        <v>49.190600000000003</v>
      </c>
      <c r="I22" s="66">
        <f t="shared" si="2"/>
        <v>12</v>
      </c>
      <c r="J22" s="65">
        <f>VLOOKUP($A22,'Return Data'!$B$7:$R$2843,13,0)</f>
        <v>58.340299999999999</v>
      </c>
      <c r="K22" s="66">
        <f t="shared" si="3"/>
        <v>20</v>
      </c>
      <c r="L22" s="65"/>
      <c r="M22" s="66"/>
      <c r="N22" s="65"/>
      <c r="O22" s="66"/>
      <c r="P22" s="65"/>
      <c r="Q22" s="66"/>
      <c r="R22" s="65">
        <f>VLOOKUP($A22,'Return Data'!$B$7:$R$2843,16,0)</f>
        <v>20.021599999999999</v>
      </c>
      <c r="S22" s="67">
        <f t="shared" si="6"/>
        <v>4</v>
      </c>
    </row>
    <row r="23" spans="1:19" x14ac:dyDescent="0.3">
      <c r="A23" s="63" t="s">
        <v>1801</v>
      </c>
      <c r="B23" s="64">
        <f>VLOOKUP($A23,'Return Data'!$B$7:$R$2843,3,0)</f>
        <v>44378</v>
      </c>
      <c r="C23" s="65">
        <f>VLOOKUP($A23,'Return Data'!$B$7:$R$2843,4,0)</f>
        <v>49.165399999999998</v>
      </c>
      <c r="D23" s="65">
        <f>VLOOKUP($A23,'Return Data'!$B$7:$R$2843,10,0)</f>
        <v>5.6135000000000002</v>
      </c>
      <c r="E23" s="66">
        <f t="shared" si="0"/>
        <v>32</v>
      </c>
      <c r="F23" s="65">
        <f>VLOOKUP($A23,'Return Data'!$B$7:$R$2843,11,0)</f>
        <v>15.9384</v>
      </c>
      <c r="G23" s="66">
        <f t="shared" si="1"/>
        <v>26</v>
      </c>
      <c r="H23" s="65">
        <f>VLOOKUP($A23,'Return Data'!$B$7:$R$2843,12,0)</f>
        <v>46.442799999999998</v>
      </c>
      <c r="I23" s="66">
        <f t="shared" si="2"/>
        <v>16</v>
      </c>
      <c r="J23" s="65">
        <f>VLOOKUP($A23,'Return Data'!$B$7:$R$2843,13,0)</f>
        <v>51.783900000000003</v>
      </c>
      <c r="K23" s="66">
        <f t="shared" si="3"/>
        <v>26</v>
      </c>
      <c r="L23" s="65">
        <f>VLOOKUP($A23,'Return Data'!$B$7:$R$2843,17,0)</f>
        <v>20.5275</v>
      </c>
      <c r="M23" s="66">
        <f t="shared" si="4"/>
        <v>15</v>
      </c>
      <c r="N23" s="65">
        <f>VLOOKUP($A23,'Return Data'!$B$7:$R$2843,14,0)</f>
        <v>15.0892</v>
      </c>
      <c r="O23" s="66">
        <f t="shared" si="5"/>
        <v>16</v>
      </c>
      <c r="P23" s="65">
        <f>VLOOKUP($A23,'Return Data'!$B$7:$R$2843,15,0)</f>
        <v>17.091899999999999</v>
      </c>
      <c r="Q23" s="66">
        <f t="shared" si="7"/>
        <v>7</v>
      </c>
      <c r="R23" s="65">
        <f>VLOOKUP($A23,'Return Data'!$B$7:$R$2843,16,0)</f>
        <v>16.185400000000001</v>
      </c>
      <c r="S23" s="67">
        <f t="shared" si="6"/>
        <v>18</v>
      </c>
    </row>
    <row r="24" spans="1:19" x14ac:dyDescent="0.3">
      <c r="A24" s="63" t="s">
        <v>1809</v>
      </c>
      <c r="B24" s="64">
        <f>VLOOKUP($A24,'Return Data'!$B$7:$R$2843,3,0)</f>
        <v>44378</v>
      </c>
      <c r="C24" s="65">
        <f>VLOOKUP($A24,'Return Data'!$B$7:$R$2843,4,0)</f>
        <v>52.631999999999998</v>
      </c>
      <c r="D24" s="65">
        <f>VLOOKUP($A24,'Return Data'!$B$7:$R$2843,10,0)</f>
        <v>6.5037000000000003</v>
      </c>
      <c r="E24" s="66">
        <f t="shared" si="0"/>
        <v>31</v>
      </c>
      <c r="F24" s="65">
        <f>VLOOKUP($A24,'Return Data'!$B$7:$R$2843,11,0)</f>
        <v>16.024100000000001</v>
      </c>
      <c r="G24" s="66">
        <f t="shared" si="1"/>
        <v>25</v>
      </c>
      <c r="H24" s="65">
        <f>VLOOKUP($A24,'Return Data'!$B$7:$R$2843,12,0)</f>
        <v>38.724299999999999</v>
      </c>
      <c r="I24" s="66">
        <f t="shared" si="2"/>
        <v>27</v>
      </c>
      <c r="J24" s="65">
        <f>VLOOKUP($A24,'Return Data'!$B$7:$R$2843,13,0)</f>
        <v>50.635399999999997</v>
      </c>
      <c r="K24" s="66">
        <f t="shared" si="3"/>
        <v>28</v>
      </c>
      <c r="L24" s="65">
        <f>VLOOKUP($A24,'Return Data'!$B$7:$R$2843,17,0)</f>
        <v>16.4009</v>
      </c>
      <c r="M24" s="66">
        <f t="shared" si="4"/>
        <v>24</v>
      </c>
      <c r="N24" s="65">
        <f>VLOOKUP($A24,'Return Data'!$B$7:$R$2843,14,0)</f>
        <v>14.9808</v>
      </c>
      <c r="O24" s="66">
        <f t="shared" si="5"/>
        <v>18</v>
      </c>
      <c r="P24" s="65">
        <f>VLOOKUP($A24,'Return Data'!$B$7:$R$2843,15,0)</f>
        <v>15.686500000000001</v>
      </c>
      <c r="Q24" s="66">
        <f t="shared" si="7"/>
        <v>12</v>
      </c>
      <c r="R24" s="65">
        <f>VLOOKUP($A24,'Return Data'!$B$7:$R$2843,16,0)</f>
        <v>17.479099999999999</v>
      </c>
      <c r="S24" s="67">
        <f t="shared" si="6"/>
        <v>10</v>
      </c>
    </row>
    <row r="25" spans="1:19" x14ac:dyDescent="0.3">
      <c r="A25" s="63" t="s">
        <v>1823</v>
      </c>
      <c r="B25" s="64">
        <f>VLOOKUP($A25,'Return Data'!$B$7:$R$2843,3,0)</f>
        <v>44378</v>
      </c>
      <c r="C25" s="65">
        <f>VLOOKUP($A25,'Return Data'!$B$7:$R$2843,4,0)</f>
        <v>116.839</v>
      </c>
      <c r="D25" s="65">
        <f>VLOOKUP($A25,'Return Data'!$B$7:$R$2843,10,0)</f>
        <v>8.8322000000000003</v>
      </c>
      <c r="E25" s="66">
        <f t="shared" si="0"/>
        <v>21</v>
      </c>
      <c r="F25" s="65">
        <f>VLOOKUP($A25,'Return Data'!$B$7:$R$2843,11,0)</f>
        <v>16.266999999999999</v>
      </c>
      <c r="G25" s="66">
        <f t="shared" si="1"/>
        <v>24</v>
      </c>
      <c r="H25" s="65">
        <f>VLOOKUP($A25,'Return Data'!$B$7:$R$2843,12,0)</f>
        <v>36.090299999999999</v>
      </c>
      <c r="I25" s="66">
        <f t="shared" si="2"/>
        <v>29</v>
      </c>
      <c r="J25" s="65">
        <f>VLOOKUP($A25,'Return Data'!$B$7:$R$2843,13,0)</f>
        <v>51.540199999999999</v>
      </c>
      <c r="K25" s="66">
        <f t="shared" si="3"/>
        <v>27</v>
      </c>
      <c r="L25" s="65">
        <f>VLOOKUP($A25,'Return Data'!$B$7:$R$2843,17,0)</f>
        <v>15.849600000000001</v>
      </c>
      <c r="M25" s="66">
        <f t="shared" si="4"/>
        <v>25</v>
      </c>
      <c r="N25" s="65">
        <f>VLOOKUP($A25,'Return Data'!$B$7:$R$2843,14,0)</f>
        <v>11.255100000000001</v>
      </c>
      <c r="O25" s="66">
        <f t="shared" si="5"/>
        <v>26</v>
      </c>
      <c r="P25" s="65">
        <f>VLOOKUP($A25,'Return Data'!$B$7:$R$2843,15,0)</f>
        <v>12.635199999999999</v>
      </c>
      <c r="Q25" s="66">
        <f t="shared" si="7"/>
        <v>23</v>
      </c>
      <c r="R25" s="65">
        <f>VLOOKUP($A25,'Return Data'!$B$7:$R$2843,16,0)</f>
        <v>14.1119</v>
      </c>
      <c r="S25" s="67">
        <f t="shared" si="6"/>
        <v>28</v>
      </c>
    </row>
    <row r="26" spans="1:19" x14ac:dyDescent="0.3">
      <c r="A26" s="63" t="s">
        <v>1826</v>
      </c>
      <c r="B26" s="64">
        <f>VLOOKUP($A26,'Return Data'!$B$7:$R$2843,3,0)</f>
        <v>44378</v>
      </c>
      <c r="C26" s="65">
        <f>VLOOKUP($A26,'Return Data'!$B$7:$R$2843,4,0)</f>
        <v>65.819900000000004</v>
      </c>
      <c r="D26" s="65">
        <f>VLOOKUP($A26,'Return Data'!$B$7:$R$2843,10,0)</f>
        <v>7.7914000000000003</v>
      </c>
      <c r="E26" s="66">
        <f t="shared" si="0"/>
        <v>28</v>
      </c>
      <c r="F26" s="65">
        <f>VLOOKUP($A26,'Return Data'!$B$7:$R$2843,11,0)</f>
        <v>10.6076</v>
      </c>
      <c r="G26" s="66">
        <f t="shared" si="1"/>
        <v>33</v>
      </c>
      <c r="H26" s="65">
        <f>VLOOKUP($A26,'Return Data'!$B$7:$R$2843,12,0)</f>
        <v>33.186599999999999</v>
      </c>
      <c r="I26" s="66">
        <f t="shared" si="2"/>
        <v>31</v>
      </c>
      <c r="J26" s="65">
        <f>VLOOKUP($A26,'Return Data'!$B$7:$R$2843,13,0)</f>
        <v>40.919899999999998</v>
      </c>
      <c r="K26" s="66">
        <f t="shared" si="3"/>
        <v>33</v>
      </c>
      <c r="L26" s="65">
        <f>VLOOKUP($A26,'Return Data'!$B$7:$R$2843,17,0)</f>
        <v>14.746600000000001</v>
      </c>
      <c r="M26" s="66">
        <f t="shared" si="4"/>
        <v>27</v>
      </c>
      <c r="N26" s="65">
        <f>VLOOKUP($A26,'Return Data'!$B$7:$R$2843,14,0)</f>
        <v>13.655200000000001</v>
      </c>
      <c r="O26" s="66">
        <f t="shared" si="5"/>
        <v>23</v>
      </c>
      <c r="P26" s="65">
        <f>VLOOKUP($A26,'Return Data'!$B$7:$R$2843,15,0)</f>
        <v>10.619300000000001</v>
      </c>
      <c r="Q26" s="66">
        <f t="shared" si="7"/>
        <v>26</v>
      </c>
      <c r="R26" s="65">
        <f>VLOOKUP($A26,'Return Data'!$B$7:$R$2843,16,0)</f>
        <v>10.823600000000001</v>
      </c>
      <c r="S26" s="67">
        <f t="shared" si="6"/>
        <v>33</v>
      </c>
    </row>
    <row r="27" spans="1:19" x14ac:dyDescent="0.3">
      <c r="A27" s="63" t="s">
        <v>1269</v>
      </c>
      <c r="B27" s="64">
        <f>VLOOKUP($A27,'Return Data'!$B$7:$R$2843,3,0)</f>
        <v>44378</v>
      </c>
      <c r="C27" s="65">
        <f>VLOOKUP($A27,'Return Data'!$B$7:$R$2843,4,0)</f>
        <v>19.546299999999999</v>
      </c>
      <c r="D27" s="65">
        <f>VLOOKUP($A27,'Return Data'!$B$7:$R$2843,10,0)</f>
        <v>15.3916</v>
      </c>
      <c r="E27" s="66">
        <f t="shared" si="0"/>
        <v>3</v>
      </c>
      <c r="F27" s="65">
        <f>VLOOKUP($A27,'Return Data'!$B$7:$R$2843,11,0)</f>
        <v>31.7012</v>
      </c>
      <c r="G27" s="66">
        <f t="shared" si="1"/>
        <v>2</v>
      </c>
      <c r="H27" s="65">
        <f>VLOOKUP($A27,'Return Data'!$B$7:$R$2843,12,0)</f>
        <v>58.802</v>
      </c>
      <c r="I27" s="66">
        <f t="shared" si="2"/>
        <v>2</v>
      </c>
      <c r="J27" s="65">
        <f>VLOOKUP($A27,'Return Data'!$B$7:$R$2843,13,0)</f>
        <v>72.705600000000004</v>
      </c>
      <c r="K27" s="66">
        <f t="shared" si="3"/>
        <v>3</v>
      </c>
      <c r="L27" s="65">
        <f>VLOOKUP($A27,'Return Data'!$B$7:$R$2843,17,0)</f>
        <v>29.194600000000001</v>
      </c>
      <c r="M27" s="66">
        <f t="shared" si="4"/>
        <v>4</v>
      </c>
      <c r="N27" s="65">
        <f>VLOOKUP($A27,'Return Data'!$B$7:$R$2843,14,0)</f>
        <v>21.935199999999998</v>
      </c>
      <c r="O27" s="66">
        <f t="shared" si="5"/>
        <v>4</v>
      </c>
      <c r="P27" s="65"/>
      <c r="Q27" s="66"/>
      <c r="R27" s="65">
        <f>VLOOKUP($A27,'Return Data'!$B$7:$R$2843,16,0)</f>
        <v>17.5611</v>
      </c>
      <c r="S27" s="67">
        <f t="shared" si="6"/>
        <v>9</v>
      </c>
    </row>
    <row r="28" spans="1:19" x14ac:dyDescent="0.3">
      <c r="A28" s="63" t="s">
        <v>1819</v>
      </c>
      <c r="B28" s="64">
        <f>VLOOKUP($A28,'Return Data'!$B$7:$R$2843,3,0)</f>
        <v>44378</v>
      </c>
      <c r="C28" s="65">
        <f>VLOOKUP($A28,'Return Data'!$B$7:$R$2843,4,0)</f>
        <v>35.625999999999998</v>
      </c>
      <c r="D28" s="65">
        <f>VLOOKUP($A28,'Return Data'!$B$7:$R$2843,10,0)</f>
        <v>4.7435</v>
      </c>
      <c r="E28" s="66">
        <f t="shared" si="0"/>
        <v>34</v>
      </c>
      <c r="F28" s="65">
        <f>VLOOKUP($A28,'Return Data'!$B$7:$R$2843,11,0)</f>
        <v>10.9633</v>
      </c>
      <c r="G28" s="66">
        <f t="shared" si="1"/>
        <v>32</v>
      </c>
      <c r="H28" s="65">
        <f>VLOOKUP($A28,'Return Data'!$B$7:$R$2843,12,0)</f>
        <v>31.578800000000001</v>
      </c>
      <c r="I28" s="66">
        <f t="shared" si="2"/>
        <v>32</v>
      </c>
      <c r="J28" s="65">
        <f>VLOOKUP($A28,'Return Data'!$B$7:$R$2843,13,0)</f>
        <v>44.566699999999997</v>
      </c>
      <c r="K28" s="66">
        <f t="shared" si="3"/>
        <v>32</v>
      </c>
      <c r="L28" s="65">
        <f>VLOOKUP($A28,'Return Data'!$B$7:$R$2843,17,0)</f>
        <v>12.655900000000001</v>
      </c>
      <c r="M28" s="66">
        <f t="shared" si="4"/>
        <v>30</v>
      </c>
      <c r="N28" s="65">
        <f>VLOOKUP($A28,'Return Data'!$B$7:$R$2843,14,0)</f>
        <v>9.6786999999999992</v>
      </c>
      <c r="O28" s="66">
        <f t="shared" si="5"/>
        <v>28</v>
      </c>
      <c r="P28" s="65">
        <f>VLOOKUP($A28,'Return Data'!$B$7:$R$2843,15,0)</f>
        <v>13.727</v>
      </c>
      <c r="Q28" s="66">
        <f t="shared" si="7"/>
        <v>19</v>
      </c>
      <c r="R28" s="65">
        <f>VLOOKUP($A28,'Return Data'!$B$7:$R$2843,16,0)</f>
        <v>19.354600000000001</v>
      </c>
      <c r="S28" s="67">
        <f t="shared" si="6"/>
        <v>6</v>
      </c>
    </row>
    <row r="29" spans="1:19" x14ac:dyDescent="0.3">
      <c r="A29" s="63" t="s">
        <v>2015</v>
      </c>
      <c r="B29" s="64">
        <f>VLOOKUP($A29,'Return Data'!$B$7:$R$2843,3,0)</f>
        <v>44378</v>
      </c>
      <c r="C29" s="65">
        <f>VLOOKUP($A29,'Return Data'!$B$7:$R$2843,4,0)</f>
        <v>15.0909</v>
      </c>
      <c r="D29" s="65">
        <f>VLOOKUP($A29,'Return Data'!$B$7:$R$2843,10,0)</f>
        <v>9.1629000000000005</v>
      </c>
      <c r="E29" s="66">
        <f t="shared" si="0"/>
        <v>20</v>
      </c>
      <c r="F29" s="65">
        <f>VLOOKUP($A29,'Return Data'!$B$7:$R$2843,11,0)</f>
        <v>16.740300000000001</v>
      </c>
      <c r="G29" s="66">
        <f t="shared" si="1"/>
        <v>22</v>
      </c>
      <c r="H29" s="65">
        <f>VLOOKUP($A29,'Return Data'!$B$7:$R$2843,12,0)</f>
        <v>40.642099999999999</v>
      </c>
      <c r="I29" s="66">
        <f t="shared" si="2"/>
        <v>22</v>
      </c>
      <c r="J29" s="65">
        <f>VLOOKUP($A29,'Return Data'!$B$7:$R$2843,13,0)</f>
        <v>53.2911</v>
      </c>
      <c r="K29" s="66">
        <f t="shared" si="3"/>
        <v>24</v>
      </c>
      <c r="L29" s="65">
        <f>VLOOKUP($A29,'Return Data'!$B$7:$R$2843,17,0)</f>
        <v>16.863800000000001</v>
      </c>
      <c r="M29" s="66">
        <f t="shared" si="4"/>
        <v>22</v>
      </c>
      <c r="N29" s="65"/>
      <c r="O29" s="66"/>
      <c r="P29" s="65"/>
      <c r="Q29" s="66"/>
      <c r="R29" s="65">
        <f>VLOOKUP($A29,'Return Data'!$B$7:$R$2843,16,0)</f>
        <v>14.8035</v>
      </c>
      <c r="S29" s="67">
        <f t="shared" si="6"/>
        <v>24</v>
      </c>
    </row>
    <row r="30" spans="1:19" x14ac:dyDescent="0.3">
      <c r="A30" s="63" t="s">
        <v>1272</v>
      </c>
      <c r="B30" s="64">
        <f>VLOOKUP($A30,'Return Data'!$B$7:$R$2843,3,0)</f>
        <v>44378</v>
      </c>
      <c r="C30" s="65">
        <f>VLOOKUP($A30,'Return Data'!$B$7:$R$2843,4,0)</f>
        <v>133.08869999999999</v>
      </c>
      <c r="D30" s="65">
        <f>VLOOKUP($A30,'Return Data'!$B$7:$R$2843,10,0)</f>
        <v>9.5652000000000008</v>
      </c>
      <c r="E30" s="66">
        <f t="shared" si="0"/>
        <v>15</v>
      </c>
      <c r="F30" s="65">
        <f>VLOOKUP($A30,'Return Data'!$B$7:$R$2843,11,0)</f>
        <v>27.071200000000001</v>
      </c>
      <c r="G30" s="66">
        <f t="shared" si="1"/>
        <v>3</v>
      </c>
      <c r="H30" s="65">
        <f>VLOOKUP($A30,'Return Data'!$B$7:$R$2843,12,0)</f>
        <v>56.368400000000001</v>
      </c>
      <c r="I30" s="66">
        <f t="shared" si="2"/>
        <v>4</v>
      </c>
      <c r="J30" s="65">
        <f>VLOOKUP($A30,'Return Data'!$B$7:$R$2843,13,0)</f>
        <v>70.856800000000007</v>
      </c>
      <c r="K30" s="66">
        <f t="shared" si="3"/>
        <v>4</v>
      </c>
      <c r="L30" s="65">
        <f>VLOOKUP($A30,'Return Data'!$B$7:$R$2843,17,0)</f>
        <v>12.1896</v>
      </c>
      <c r="M30" s="66">
        <f t="shared" si="4"/>
        <v>31</v>
      </c>
      <c r="N30" s="65">
        <f>VLOOKUP($A30,'Return Data'!$B$7:$R$2843,14,0)</f>
        <v>13.4232</v>
      </c>
      <c r="O30" s="66">
        <f t="shared" si="5"/>
        <v>24</v>
      </c>
      <c r="P30" s="65">
        <f>VLOOKUP($A30,'Return Data'!$B$7:$R$2843,15,0)</f>
        <v>12.434799999999999</v>
      </c>
      <c r="Q30" s="66">
        <f t="shared" si="7"/>
        <v>24</v>
      </c>
      <c r="R30" s="65">
        <f>VLOOKUP($A30,'Return Data'!$B$7:$R$2843,16,0)</f>
        <v>13.6982</v>
      </c>
      <c r="S30" s="67">
        <f t="shared" si="6"/>
        <v>29</v>
      </c>
    </row>
    <row r="31" spans="1:19" x14ac:dyDescent="0.3">
      <c r="A31" s="63" t="s">
        <v>1781</v>
      </c>
      <c r="B31" s="64">
        <f>VLOOKUP($A31,'Return Data'!$B$7:$R$2843,3,0)</f>
        <v>44378</v>
      </c>
      <c r="C31" s="65">
        <f>VLOOKUP($A31,'Return Data'!$B$7:$R$2843,4,0)</f>
        <v>45.406500000000001</v>
      </c>
      <c r="D31" s="65">
        <f>VLOOKUP($A31,'Return Data'!$B$7:$R$2843,10,0)</f>
        <v>12.408200000000001</v>
      </c>
      <c r="E31" s="66">
        <f t="shared" si="0"/>
        <v>7</v>
      </c>
      <c r="F31" s="65">
        <f>VLOOKUP($A31,'Return Data'!$B$7:$R$2843,11,0)</f>
        <v>22.364100000000001</v>
      </c>
      <c r="G31" s="66">
        <f t="shared" si="1"/>
        <v>12</v>
      </c>
      <c r="H31" s="65">
        <f>VLOOKUP($A31,'Return Data'!$B$7:$R$2843,12,0)</f>
        <v>37.681800000000003</v>
      </c>
      <c r="I31" s="66">
        <f t="shared" si="2"/>
        <v>28</v>
      </c>
      <c r="J31" s="65">
        <f>VLOOKUP($A31,'Return Data'!$B$7:$R$2843,13,0)</f>
        <v>61.162300000000002</v>
      </c>
      <c r="K31" s="66">
        <f t="shared" si="3"/>
        <v>16</v>
      </c>
      <c r="L31" s="65">
        <f>VLOOKUP($A31,'Return Data'!$B$7:$R$2843,17,0)</f>
        <v>31.5108</v>
      </c>
      <c r="M31" s="66">
        <f t="shared" si="4"/>
        <v>3</v>
      </c>
      <c r="N31" s="65">
        <f>VLOOKUP($A31,'Return Data'!$B$7:$R$2843,14,0)</f>
        <v>22.782299999999999</v>
      </c>
      <c r="O31" s="66">
        <f t="shared" si="5"/>
        <v>3</v>
      </c>
      <c r="P31" s="65">
        <f>VLOOKUP($A31,'Return Data'!$B$7:$R$2843,15,0)</f>
        <v>20.874199999999998</v>
      </c>
      <c r="Q31" s="66">
        <f t="shared" si="7"/>
        <v>2</v>
      </c>
      <c r="R31" s="65">
        <f>VLOOKUP($A31,'Return Data'!$B$7:$R$2843,16,0)</f>
        <v>20.543500000000002</v>
      </c>
      <c r="S31" s="67">
        <f t="shared" si="6"/>
        <v>3</v>
      </c>
    </row>
    <row r="32" spans="1:19" x14ac:dyDescent="0.3">
      <c r="A32" s="63" t="s">
        <v>1810</v>
      </c>
      <c r="B32" s="64">
        <f>VLOOKUP($A32,'Return Data'!$B$7:$R$2843,3,0)</f>
        <v>44378</v>
      </c>
      <c r="C32" s="65">
        <f>VLOOKUP($A32,'Return Data'!$B$7:$R$2843,4,0)</f>
        <v>25.85</v>
      </c>
      <c r="D32" s="65">
        <f>VLOOKUP($A32,'Return Data'!$B$7:$R$2843,10,0)</f>
        <v>14.4312</v>
      </c>
      <c r="E32" s="66">
        <f t="shared" si="0"/>
        <v>4</v>
      </c>
      <c r="F32" s="65">
        <f>VLOOKUP($A32,'Return Data'!$B$7:$R$2843,11,0)</f>
        <v>25</v>
      </c>
      <c r="G32" s="66">
        <f t="shared" si="1"/>
        <v>5</v>
      </c>
      <c r="H32" s="65">
        <f>VLOOKUP($A32,'Return Data'!$B$7:$R$2843,12,0)</f>
        <v>54.697800000000001</v>
      </c>
      <c r="I32" s="66">
        <f t="shared" si="2"/>
        <v>6</v>
      </c>
      <c r="J32" s="65">
        <f>VLOOKUP($A32,'Return Data'!$B$7:$R$2843,13,0)</f>
        <v>79.264899999999997</v>
      </c>
      <c r="K32" s="66">
        <f t="shared" si="3"/>
        <v>2</v>
      </c>
      <c r="L32" s="65">
        <f>VLOOKUP($A32,'Return Data'!$B$7:$R$2843,17,0)</f>
        <v>33.238</v>
      </c>
      <c r="M32" s="66">
        <f t="shared" si="4"/>
        <v>2</v>
      </c>
      <c r="N32" s="65">
        <f>VLOOKUP($A32,'Return Data'!$B$7:$R$2843,14,0)</f>
        <v>24.134399999999999</v>
      </c>
      <c r="O32" s="66">
        <f t="shared" si="5"/>
        <v>2</v>
      </c>
      <c r="P32" s="65">
        <f>VLOOKUP($A32,'Return Data'!$B$7:$R$2843,15,0)</f>
        <v>20.404499999999999</v>
      </c>
      <c r="Q32" s="66">
        <f t="shared" si="7"/>
        <v>3</v>
      </c>
      <c r="R32" s="65">
        <f>VLOOKUP($A32,'Return Data'!$B$7:$R$2843,16,0)</f>
        <v>16.183399999999999</v>
      </c>
      <c r="S32" s="67">
        <f t="shared" si="6"/>
        <v>19</v>
      </c>
    </row>
    <row r="33" spans="1:19" x14ac:dyDescent="0.3">
      <c r="A33" s="63" t="s">
        <v>1274</v>
      </c>
      <c r="B33" s="64">
        <f>VLOOKUP($A33,'Return Data'!$B$7:$R$2843,3,0)</f>
        <v>44378</v>
      </c>
      <c r="C33" s="65">
        <f>VLOOKUP($A33,'Return Data'!$B$7:$R$2843,4,0)</f>
        <v>217.44</v>
      </c>
      <c r="D33" s="65">
        <f>VLOOKUP($A33,'Return Data'!$B$7:$R$2843,10,0)</f>
        <v>12.459300000000001</v>
      </c>
      <c r="E33" s="66">
        <f t="shared" si="0"/>
        <v>6</v>
      </c>
      <c r="F33" s="65">
        <f>VLOOKUP($A33,'Return Data'!$B$7:$R$2843,11,0)</f>
        <v>23.286300000000001</v>
      </c>
      <c r="G33" s="66">
        <f t="shared" si="1"/>
        <v>7</v>
      </c>
      <c r="H33" s="65">
        <f>VLOOKUP($A33,'Return Data'!$B$7:$R$2843,12,0)</f>
        <v>48.809199999999997</v>
      </c>
      <c r="I33" s="66">
        <f t="shared" si="2"/>
        <v>13</v>
      </c>
      <c r="J33" s="65">
        <f>VLOOKUP($A33,'Return Data'!$B$7:$R$2843,13,0)</f>
        <v>63.920099999999998</v>
      </c>
      <c r="K33" s="66">
        <f t="shared" si="3"/>
        <v>10</v>
      </c>
      <c r="L33" s="65">
        <f>VLOOKUP($A33,'Return Data'!$B$7:$R$2843,17,0)</f>
        <v>20.264700000000001</v>
      </c>
      <c r="M33" s="66">
        <f t="shared" si="4"/>
        <v>17</v>
      </c>
      <c r="N33" s="65">
        <f>VLOOKUP($A33,'Return Data'!$B$7:$R$2843,14,0)</f>
        <v>14.650399999999999</v>
      </c>
      <c r="O33" s="66">
        <f t="shared" si="5"/>
        <v>20</v>
      </c>
      <c r="P33" s="65">
        <f>VLOOKUP($A33,'Return Data'!$B$7:$R$2843,15,0)</f>
        <v>16.465800000000002</v>
      </c>
      <c r="Q33" s="66">
        <f t="shared" si="7"/>
        <v>10</v>
      </c>
      <c r="R33" s="65">
        <f>VLOOKUP($A33,'Return Data'!$B$7:$R$2843,16,0)</f>
        <v>16.767900000000001</v>
      </c>
      <c r="S33" s="67">
        <f t="shared" si="6"/>
        <v>14</v>
      </c>
    </row>
    <row r="34" spans="1:19" x14ac:dyDescent="0.3">
      <c r="A34" s="63" t="s">
        <v>1276</v>
      </c>
      <c r="B34" s="64">
        <f>VLOOKUP($A34,'Return Data'!$B$7:$R$2843,3,0)</f>
        <v>44378</v>
      </c>
      <c r="C34" s="65">
        <f>VLOOKUP($A34,'Return Data'!$B$7:$R$2843,4,0)</f>
        <v>371.73009999999999</v>
      </c>
      <c r="D34" s="65">
        <f>VLOOKUP($A34,'Return Data'!$B$7:$R$2843,10,0)</f>
        <v>17.775300000000001</v>
      </c>
      <c r="E34" s="66">
        <f t="shared" si="0"/>
        <v>1</v>
      </c>
      <c r="F34" s="65">
        <f>VLOOKUP($A34,'Return Data'!$B$7:$R$2843,11,0)</f>
        <v>35.077100000000002</v>
      </c>
      <c r="G34" s="66">
        <f t="shared" si="1"/>
        <v>1</v>
      </c>
      <c r="H34" s="65">
        <f>VLOOKUP($A34,'Return Data'!$B$7:$R$2843,12,0)</f>
        <v>62.6096</v>
      </c>
      <c r="I34" s="66">
        <f t="shared" si="2"/>
        <v>1</v>
      </c>
      <c r="J34" s="65">
        <f>VLOOKUP($A34,'Return Data'!$B$7:$R$2843,13,0)</f>
        <v>99.948800000000006</v>
      </c>
      <c r="K34" s="66">
        <f t="shared" si="3"/>
        <v>1</v>
      </c>
      <c r="L34" s="65">
        <f>VLOOKUP($A34,'Return Data'!$B$7:$R$2843,17,0)</f>
        <v>40.375700000000002</v>
      </c>
      <c r="M34" s="66">
        <f t="shared" si="4"/>
        <v>1</v>
      </c>
      <c r="N34" s="65">
        <f>VLOOKUP($A34,'Return Data'!$B$7:$R$2843,14,0)</f>
        <v>28.096900000000002</v>
      </c>
      <c r="O34" s="66">
        <f t="shared" si="5"/>
        <v>1</v>
      </c>
      <c r="P34" s="65">
        <f>VLOOKUP($A34,'Return Data'!$B$7:$R$2843,15,0)</f>
        <v>22.623799999999999</v>
      </c>
      <c r="Q34" s="66">
        <f t="shared" si="7"/>
        <v>1</v>
      </c>
      <c r="R34" s="65">
        <f>VLOOKUP($A34,'Return Data'!$B$7:$R$2843,16,0)</f>
        <v>20.9727</v>
      </c>
      <c r="S34" s="67">
        <f t="shared" si="6"/>
        <v>2</v>
      </c>
    </row>
    <row r="35" spans="1:19" x14ac:dyDescent="0.3">
      <c r="A35" s="63" t="s">
        <v>1812</v>
      </c>
      <c r="B35" s="64">
        <f>VLOOKUP($A35,'Return Data'!$B$7:$R$2843,3,0)</f>
        <v>44378</v>
      </c>
      <c r="C35" s="65">
        <f>VLOOKUP($A35,'Return Data'!$B$7:$R$2843,4,0)</f>
        <v>74.133300000000006</v>
      </c>
      <c r="D35" s="65">
        <f>VLOOKUP($A35,'Return Data'!$B$7:$R$2843,10,0)</f>
        <v>8.3849999999999998</v>
      </c>
      <c r="E35" s="66">
        <f t="shared" si="0"/>
        <v>26</v>
      </c>
      <c r="F35" s="65">
        <f>VLOOKUP($A35,'Return Data'!$B$7:$R$2843,11,0)</f>
        <v>18.5062</v>
      </c>
      <c r="G35" s="66">
        <f t="shared" si="1"/>
        <v>18</v>
      </c>
      <c r="H35" s="65">
        <f>VLOOKUP($A35,'Return Data'!$B$7:$R$2843,12,0)</f>
        <v>46.6952</v>
      </c>
      <c r="I35" s="66">
        <f t="shared" si="2"/>
        <v>15</v>
      </c>
      <c r="J35" s="65">
        <f>VLOOKUP($A35,'Return Data'!$B$7:$R$2843,13,0)</f>
        <v>59.446300000000001</v>
      </c>
      <c r="K35" s="66">
        <f t="shared" si="3"/>
        <v>18</v>
      </c>
      <c r="L35" s="65">
        <f>VLOOKUP($A35,'Return Data'!$B$7:$R$2843,17,0)</f>
        <v>18.061299999999999</v>
      </c>
      <c r="M35" s="66">
        <f t="shared" si="4"/>
        <v>21</v>
      </c>
      <c r="N35" s="65">
        <f>VLOOKUP($A35,'Return Data'!$B$7:$R$2843,14,0)</f>
        <v>15.3988</v>
      </c>
      <c r="O35" s="66">
        <f t="shared" si="5"/>
        <v>15</v>
      </c>
      <c r="P35" s="65">
        <f>VLOOKUP($A35,'Return Data'!$B$7:$R$2843,15,0)</f>
        <v>15.224500000000001</v>
      </c>
      <c r="Q35" s="66">
        <f t="shared" si="7"/>
        <v>15</v>
      </c>
      <c r="R35" s="65">
        <f>VLOOKUP($A35,'Return Data'!$B$7:$R$2843,16,0)</f>
        <v>17.371400000000001</v>
      </c>
      <c r="S35" s="67">
        <f t="shared" si="6"/>
        <v>12</v>
      </c>
    </row>
    <row r="36" spans="1:19" x14ac:dyDescent="0.3">
      <c r="A36" s="63" t="s">
        <v>1814</v>
      </c>
      <c r="B36" s="64">
        <f>VLOOKUP($A36,'Return Data'!$B$7:$R$2843,3,0)</f>
        <v>44378</v>
      </c>
      <c r="C36" s="65">
        <f>VLOOKUP($A36,'Return Data'!$B$7:$R$2843,4,0)</f>
        <v>13.935700000000001</v>
      </c>
      <c r="D36" s="65">
        <f>VLOOKUP($A36,'Return Data'!$B$7:$R$2843,10,0)</f>
        <v>5.4711999999999996</v>
      </c>
      <c r="E36" s="66">
        <f t="shared" si="0"/>
        <v>33</v>
      </c>
      <c r="F36" s="65">
        <f>VLOOKUP($A36,'Return Data'!$B$7:$R$2843,11,0)</f>
        <v>9.5023</v>
      </c>
      <c r="G36" s="66">
        <f t="shared" si="1"/>
        <v>34</v>
      </c>
      <c r="H36" s="65">
        <f>VLOOKUP($A36,'Return Data'!$B$7:$R$2843,12,0)</f>
        <v>30.155000000000001</v>
      </c>
      <c r="I36" s="66">
        <f t="shared" si="2"/>
        <v>34</v>
      </c>
      <c r="J36" s="65">
        <f>VLOOKUP($A36,'Return Data'!$B$7:$R$2843,13,0)</f>
        <v>40.6922</v>
      </c>
      <c r="K36" s="66">
        <f t="shared" si="3"/>
        <v>34</v>
      </c>
      <c r="L36" s="65">
        <f>VLOOKUP($A36,'Return Data'!$B$7:$R$2843,17,0)</f>
        <v>12.9573</v>
      </c>
      <c r="M36" s="66">
        <f t="shared" si="4"/>
        <v>29</v>
      </c>
      <c r="N36" s="65"/>
      <c r="O36" s="66"/>
      <c r="P36" s="65"/>
      <c r="Q36" s="66"/>
      <c r="R36" s="65">
        <f>VLOOKUP($A36,'Return Data'!$B$7:$R$2843,16,0)</f>
        <v>12.782400000000001</v>
      </c>
      <c r="S36" s="67">
        <f t="shared" si="6"/>
        <v>32</v>
      </c>
    </row>
    <row r="37" spans="1:19" x14ac:dyDescent="0.3">
      <c r="A37" s="63" t="s">
        <v>1277</v>
      </c>
      <c r="B37" s="64">
        <f>VLOOKUP($A37,'Return Data'!$B$7:$R$2843,3,0)</f>
        <v>44378</v>
      </c>
      <c r="C37" s="65">
        <f>VLOOKUP($A37,'Return Data'!$B$7:$R$2843,4,0)</f>
        <v>15.279400000000001</v>
      </c>
      <c r="D37" s="65">
        <f>VLOOKUP($A37,'Return Data'!$B$7:$R$2843,10,0)</f>
        <v>10.8794</v>
      </c>
      <c r="E37" s="66">
        <f t="shared" si="0"/>
        <v>8</v>
      </c>
      <c r="F37" s="65">
        <f>VLOOKUP($A37,'Return Data'!$B$7:$R$2843,11,0)</f>
        <v>22.414400000000001</v>
      </c>
      <c r="G37" s="66">
        <f t="shared" si="1"/>
        <v>11</v>
      </c>
      <c r="H37" s="65">
        <f>VLOOKUP($A37,'Return Data'!$B$7:$R$2843,12,0)</f>
        <v>46.245100000000001</v>
      </c>
      <c r="I37" s="66">
        <f t="shared" si="2"/>
        <v>18</v>
      </c>
      <c r="J37" s="65">
        <f>VLOOKUP($A37,'Return Data'!$B$7:$R$2843,13,0)</f>
        <v>62.5745</v>
      </c>
      <c r="K37" s="66">
        <f t="shared" si="3"/>
        <v>13</v>
      </c>
      <c r="L37" s="65"/>
      <c r="M37" s="66"/>
      <c r="N37" s="65"/>
      <c r="O37" s="66"/>
      <c r="P37" s="65"/>
      <c r="Q37" s="66"/>
      <c r="R37" s="65">
        <f>VLOOKUP($A37,'Return Data'!$B$7:$R$2843,16,0)</f>
        <v>26.241800000000001</v>
      </c>
      <c r="S37" s="67">
        <f t="shared" si="6"/>
        <v>1</v>
      </c>
    </row>
    <row r="38" spans="1:19" x14ac:dyDescent="0.3">
      <c r="A38" s="102" t="s">
        <v>1792</v>
      </c>
      <c r="B38" s="64">
        <f>VLOOKUP($A38,'Return Data'!$B$7:$R$2843,3,0)</f>
        <v>44378</v>
      </c>
      <c r="C38" s="65">
        <f>VLOOKUP($A38,'Return Data'!$B$7:$R$2843,4,0)</f>
        <v>15.219099999999999</v>
      </c>
      <c r="D38" s="65">
        <f>VLOOKUP($A38,'Return Data'!$B$7:$R$2843,10,0)</f>
        <v>7.2304000000000004</v>
      </c>
      <c r="E38" s="66">
        <f t="shared" si="0"/>
        <v>30</v>
      </c>
      <c r="F38" s="65">
        <f>VLOOKUP($A38,'Return Data'!$B$7:$R$2843,11,0)</f>
        <v>12.704000000000001</v>
      </c>
      <c r="G38" s="66">
        <f t="shared" si="1"/>
        <v>30</v>
      </c>
      <c r="H38" s="65">
        <f>VLOOKUP($A38,'Return Data'!$B$7:$R$2843,12,0)</f>
        <v>31.266999999999999</v>
      </c>
      <c r="I38" s="66">
        <f t="shared" si="2"/>
        <v>33</v>
      </c>
      <c r="J38" s="65">
        <f>VLOOKUP($A38,'Return Data'!$B$7:$R$2843,13,0)</f>
        <v>47.037300000000002</v>
      </c>
      <c r="K38" s="66">
        <f t="shared" si="3"/>
        <v>30</v>
      </c>
      <c r="L38" s="65">
        <f>VLOOKUP($A38,'Return Data'!$B$7:$R$2843,17,0)</f>
        <v>18.464700000000001</v>
      </c>
      <c r="M38" s="66">
        <f t="shared" si="4"/>
        <v>20</v>
      </c>
      <c r="N38" s="65"/>
      <c r="O38" s="66"/>
      <c r="P38" s="65"/>
      <c r="Q38" s="66"/>
      <c r="R38" s="65">
        <f>VLOOKUP($A38,'Return Data'!$B$7:$R$2843,16,0)</f>
        <v>16.063500000000001</v>
      </c>
      <c r="S38" s="67">
        <f t="shared" si="6"/>
        <v>20</v>
      </c>
    </row>
    <row r="39" spans="1:19" x14ac:dyDescent="0.3">
      <c r="A39" s="63" t="s">
        <v>1816</v>
      </c>
      <c r="B39" s="64">
        <f>VLOOKUP($A39,'Return Data'!$B$7:$R$2843,3,0)</f>
        <v>44378</v>
      </c>
      <c r="C39" s="65">
        <f>VLOOKUP($A39,'Return Data'!$B$7:$R$2843,4,0)</f>
        <v>141.77000000000001</v>
      </c>
      <c r="D39" s="65">
        <f>VLOOKUP($A39,'Return Data'!$B$7:$R$2843,10,0)</f>
        <v>7.7525000000000004</v>
      </c>
      <c r="E39" s="66">
        <f t="shared" si="0"/>
        <v>29</v>
      </c>
      <c r="F39" s="65">
        <f>VLOOKUP($A39,'Return Data'!$B$7:$R$2843,11,0)</f>
        <v>13.6069</v>
      </c>
      <c r="G39" s="66">
        <f t="shared" si="1"/>
        <v>29</v>
      </c>
      <c r="H39" s="65">
        <f>VLOOKUP($A39,'Return Data'!$B$7:$R$2843,12,0)</f>
        <v>33.192399999999999</v>
      </c>
      <c r="I39" s="66">
        <f t="shared" si="2"/>
        <v>30</v>
      </c>
      <c r="J39" s="65">
        <f>VLOOKUP($A39,'Return Data'!$B$7:$R$2843,13,0)</f>
        <v>45.524500000000003</v>
      </c>
      <c r="K39" s="66">
        <f t="shared" si="3"/>
        <v>31</v>
      </c>
      <c r="L39" s="65">
        <f>VLOOKUP($A39,'Return Data'!$B$7:$R$2843,17,0)</f>
        <v>9.5130999999999997</v>
      </c>
      <c r="M39" s="66">
        <f t="shared" si="4"/>
        <v>32</v>
      </c>
      <c r="N39" s="65">
        <f>VLOOKUP($A39,'Return Data'!$B$7:$R$2843,14,0)</f>
        <v>7.7649999999999997</v>
      </c>
      <c r="O39" s="66">
        <f t="shared" si="5"/>
        <v>29</v>
      </c>
      <c r="P39" s="65">
        <f>VLOOKUP($A39,'Return Data'!$B$7:$R$2843,15,0)</f>
        <v>8.8630999999999993</v>
      </c>
      <c r="Q39" s="66">
        <f t="shared" si="7"/>
        <v>27</v>
      </c>
      <c r="R39" s="65">
        <f>VLOOKUP($A39,'Return Data'!$B$7:$R$2843,16,0)</f>
        <v>9.8027999999999995</v>
      </c>
      <c r="S39" s="67">
        <f t="shared" si="6"/>
        <v>34</v>
      </c>
    </row>
    <row r="40" spans="1:19" x14ac:dyDescent="0.3">
      <c r="A40" s="63" t="s">
        <v>1802</v>
      </c>
      <c r="B40" s="64">
        <f>VLOOKUP($A40,'Return Data'!$B$7:$R$2843,3,0)</f>
        <v>44378</v>
      </c>
      <c r="C40" s="65">
        <f>VLOOKUP($A40,'Return Data'!$B$7:$R$2843,4,0)</f>
        <v>31.87</v>
      </c>
      <c r="D40" s="65">
        <f>VLOOKUP($A40,'Return Data'!$B$7:$R$2843,10,0)</f>
        <v>10.8522</v>
      </c>
      <c r="E40" s="66">
        <f t="shared" si="0"/>
        <v>10</v>
      </c>
      <c r="F40" s="65">
        <f>VLOOKUP($A40,'Return Data'!$B$7:$R$2843,11,0)</f>
        <v>19.812000000000001</v>
      </c>
      <c r="G40" s="66">
        <f t="shared" si="1"/>
        <v>16</v>
      </c>
      <c r="H40" s="65">
        <f>VLOOKUP($A40,'Return Data'!$B$7:$R$2843,12,0)</f>
        <v>43.817700000000002</v>
      </c>
      <c r="I40" s="66">
        <f t="shared" si="2"/>
        <v>20</v>
      </c>
      <c r="J40" s="65">
        <f>VLOOKUP($A40,'Return Data'!$B$7:$R$2843,13,0)</f>
        <v>62.105800000000002</v>
      </c>
      <c r="K40" s="66">
        <f t="shared" si="3"/>
        <v>15</v>
      </c>
      <c r="L40" s="65">
        <f>VLOOKUP($A40,'Return Data'!$B$7:$R$2843,17,0)</f>
        <v>23.361999999999998</v>
      </c>
      <c r="M40" s="66">
        <f t="shared" si="4"/>
        <v>8</v>
      </c>
      <c r="N40" s="65">
        <f>VLOOKUP($A40,'Return Data'!$B$7:$R$2843,14,0)</f>
        <v>17.7193</v>
      </c>
      <c r="O40" s="66">
        <f t="shared" si="5"/>
        <v>9</v>
      </c>
      <c r="P40" s="65">
        <f>VLOOKUP($A40,'Return Data'!$B$7:$R$2843,15,0)</f>
        <v>15.3057</v>
      </c>
      <c r="Q40" s="66">
        <f t="shared" si="7"/>
        <v>14</v>
      </c>
      <c r="R40" s="65">
        <f>VLOOKUP($A40,'Return Data'!$B$7:$R$2843,16,0)</f>
        <v>13.4635</v>
      </c>
      <c r="S40" s="67">
        <f t="shared" si="6"/>
        <v>30</v>
      </c>
    </row>
    <row r="41" spans="1:19" x14ac:dyDescent="0.3">
      <c r="A41" s="63" t="s">
        <v>1875</v>
      </c>
      <c r="B41" s="64">
        <f>VLOOKUP($A41,'Return Data'!$B$7:$R$2843,3,0)</f>
        <v>44378</v>
      </c>
      <c r="C41" s="65">
        <f>VLOOKUP($A41,'Return Data'!$B$7:$R$2843,4,0)</f>
        <v>241.53129999999999</v>
      </c>
      <c r="D41" s="65">
        <f>VLOOKUP($A41,'Return Data'!$B$7:$R$2843,10,0)</f>
        <v>8.5300999999999991</v>
      </c>
      <c r="E41" s="66">
        <f t="shared" si="0"/>
        <v>24</v>
      </c>
      <c r="F41" s="65">
        <f>VLOOKUP($A41,'Return Data'!$B$7:$R$2843,11,0)</f>
        <v>15.8064</v>
      </c>
      <c r="G41" s="66">
        <f t="shared" si="1"/>
        <v>27</v>
      </c>
      <c r="H41" s="65">
        <f>VLOOKUP($A41,'Return Data'!$B$7:$R$2843,12,0)</f>
        <v>47.718299999999999</v>
      </c>
      <c r="I41" s="66">
        <f t="shared" si="2"/>
        <v>14</v>
      </c>
      <c r="J41" s="65">
        <f>VLOOKUP($A41,'Return Data'!$B$7:$R$2843,13,0)</f>
        <v>70.492800000000003</v>
      </c>
      <c r="K41" s="66">
        <f t="shared" si="3"/>
        <v>6</v>
      </c>
      <c r="L41" s="65">
        <f>VLOOKUP($A41,'Return Data'!$B$7:$R$2843,17,0)</f>
        <v>28.318899999999999</v>
      </c>
      <c r="M41" s="66">
        <f t="shared" si="4"/>
        <v>5</v>
      </c>
      <c r="N41" s="65">
        <f>VLOOKUP($A41,'Return Data'!$B$7:$R$2843,14,0)</f>
        <v>19.4663</v>
      </c>
      <c r="O41" s="66">
        <f t="shared" si="5"/>
        <v>6</v>
      </c>
      <c r="P41" s="65">
        <f>VLOOKUP($A41,'Return Data'!$B$7:$R$2843,15,0)</f>
        <v>17.885300000000001</v>
      </c>
      <c r="Q41" s="66">
        <f t="shared" si="7"/>
        <v>6</v>
      </c>
      <c r="R41" s="65">
        <f>VLOOKUP($A41,'Return Data'!$B$7:$R$2843,16,0)</f>
        <v>17.050799999999999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9.9009205882352926</v>
      </c>
      <c r="E43" s="74"/>
      <c r="F43" s="75">
        <f>AVERAGE(F8:F41)</f>
        <v>19.49295</v>
      </c>
      <c r="G43" s="74"/>
      <c r="H43" s="75">
        <f>AVERAGE(H8:H41)</f>
        <v>45.029200000000003</v>
      </c>
      <c r="I43" s="74"/>
      <c r="J43" s="75">
        <f>AVERAGE(J8:J41)</f>
        <v>59.86726176470588</v>
      </c>
      <c r="K43" s="74"/>
      <c r="L43" s="75">
        <f>AVERAGE(L8:L41)</f>
        <v>20.488937499999999</v>
      </c>
      <c r="M43" s="74"/>
      <c r="N43" s="75">
        <f>AVERAGE(N8:N41)</f>
        <v>16.12290344827586</v>
      </c>
      <c r="O43" s="74"/>
      <c r="P43" s="75">
        <f>AVERAGE(P8:P41)</f>
        <v>15.377499999999996</v>
      </c>
      <c r="Q43" s="74"/>
      <c r="R43" s="75">
        <f>AVERAGE(R8:R41)</f>
        <v>16.379244117647058</v>
      </c>
      <c r="S43" s="76"/>
    </row>
    <row r="44" spans="1:19" x14ac:dyDescent="0.3">
      <c r="A44" s="73" t="s">
        <v>28</v>
      </c>
      <c r="B44" s="74"/>
      <c r="C44" s="74"/>
      <c r="D44" s="75">
        <f>MIN(D8:D41)</f>
        <v>4.7435</v>
      </c>
      <c r="E44" s="74"/>
      <c r="F44" s="75">
        <f>MIN(F8:F41)</f>
        <v>9.5023</v>
      </c>
      <c r="G44" s="74"/>
      <c r="H44" s="75">
        <f>MIN(H8:H41)</f>
        <v>30.155000000000001</v>
      </c>
      <c r="I44" s="74"/>
      <c r="J44" s="75">
        <f>MIN(J8:J41)</f>
        <v>40.6922</v>
      </c>
      <c r="K44" s="74"/>
      <c r="L44" s="75">
        <f>MIN(L8:L41)</f>
        <v>9.5130999999999997</v>
      </c>
      <c r="M44" s="74"/>
      <c r="N44" s="75">
        <f>MIN(N8:N41)</f>
        <v>7.7649999999999997</v>
      </c>
      <c r="O44" s="74"/>
      <c r="P44" s="75">
        <f>MIN(P8:P41)</f>
        <v>8.8630999999999993</v>
      </c>
      <c r="Q44" s="74"/>
      <c r="R44" s="75">
        <f>MIN(R8:R41)</f>
        <v>9.8027999999999995</v>
      </c>
      <c r="S44" s="76"/>
    </row>
    <row r="45" spans="1:19" ht="15" thickBot="1" x14ac:dyDescent="0.35">
      <c r="A45" s="77" t="s">
        <v>29</v>
      </c>
      <c r="B45" s="78"/>
      <c r="C45" s="78"/>
      <c r="D45" s="79">
        <f>MAX(D8:D41)</f>
        <v>17.775300000000001</v>
      </c>
      <c r="E45" s="78"/>
      <c r="F45" s="79">
        <f>MAX(F8:F41)</f>
        <v>35.077100000000002</v>
      </c>
      <c r="G45" s="78"/>
      <c r="H45" s="79">
        <f>MAX(H8:H41)</f>
        <v>62.6096</v>
      </c>
      <c r="I45" s="78"/>
      <c r="J45" s="79">
        <f>MAX(J8:J41)</f>
        <v>99.948800000000006</v>
      </c>
      <c r="K45" s="78"/>
      <c r="L45" s="79">
        <f>MAX(L8:L41)</f>
        <v>40.375700000000002</v>
      </c>
      <c r="M45" s="78"/>
      <c r="N45" s="79">
        <f>MAX(N8:N41)</f>
        <v>28.096900000000002</v>
      </c>
      <c r="O45" s="78"/>
      <c r="P45" s="79">
        <f>MAX(P8:P41)</f>
        <v>22.623799999999999</v>
      </c>
      <c r="Q45" s="78"/>
      <c r="R45" s="79">
        <f>MAX(R8:R41)</f>
        <v>26.241800000000001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44378</v>
      </c>
      <c r="C8" s="65">
        <f>VLOOKUP($A8,'Return Data'!$B$7:$R$2843,4,0)</f>
        <v>1048.8800000000001</v>
      </c>
      <c r="D8" s="65">
        <f>VLOOKUP($A8,'Return Data'!$B$7:$R$2843,10,0)</f>
        <v>10.489800000000001</v>
      </c>
      <c r="E8" s="66">
        <f t="shared" ref="E8:E41" si="0">RANK(D8,D$8:D$41,0)</f>
        <v>10</v>
      </c>
      <c r="F8" s="65">
        <f>VLOOKUP($A8,'Return Data'!$B$7:$R$2843,11,0)</f>
        <v>18.0307</v>
      </c>
      <c r="G8" s="66">
        <f t="shared" ref="G8:G41" si="1">RANK(F8,F$8:F$41,0)</f>
        <v>18</v>
      </c>
      <c r="H8" s="65">
        <f>VLOOKUP($A8,'Return Data'!$B$7:$R$2843,12,0)</f>
        <v>45.469700000000003</v>
      </c>
      <c r="I8" s="66">
        <f t="shared" ref="I8:I41" si="2">RANK(H8,H$8:H$41,0)</f>
        <v>17</v>
      </c>
      <c r="J8" s="65">
        <f>VLOOKUP($A8,'Return Data'!$B$7:$R$2843,13,0)</f>
        <v>62.511200000000002</v>
      </c>
      <c r="K8" s="66">
        <f t="shared" ref="K8:K41" si="3">RANK(J8,J$8:J$41,0)</f>
        <v>11</v>
      </c>
      <c r="L8" s="65">
        <f>VLOOKUP($A8,'Return Data'!$B$7:$R$2843,17,0)</f>
        <v>19.724</v>
      </c>
      <c r="M8" s="66">
        <f t="shared" ref="M8:M21" si="4">RANK(L8,L$8:L$41,0)</f>
        <v>12</v>
      </c>
      <c r="N8" s="65">
        <f>VLOOKUP($A8,'Return Data'!$B$7:$R$2843,14,0)</f>
        <v>14.5679</v>
      </c>
      <c r="O8" s="66">
        <f t="shared" ref="O8:O21" si="5">RANK(N8,N$8:N$41,0)</f>
        <v>13</v>
      </c>
      <c r="P8" s="65">
        <f>VLOOKUP($A8,'Return Data'!$B$7:$R$2843,15,0)</f>
        <v>15.442</v>
      </c>
      <c r="Q8" s="66">
        <f>RANK(P8,P$8:P$41,0)</f>
        <v>9</v>
      </c>
      <c r="R8" s="65">
        <f>VLOOKUP($A8,'Return Data'!$B$7:$R$2843,16,0)</f>
        <v>22.573</v>
      </c>
      <c r="S8" s="67">
        <f t="shared" ref="S8:S41" si="6">RANK(R8,R$8:R$41,0)</f>
        <v>2</v>
      </c>
    </row>
    <row r="9" spans="1:20" x14ac:dyDescent="0.3">
      <c r="A9" s="63" t="s">
        <v>1807</v>
      </c>
      <c r="B9" s="64">
        <f>VLOOKUP($A9,'Return Data'!$B$7:$R$2843,3,0)</f>
        <v>44378</v>
      </c>
      <c r="C9" s="65">
        <f>VLOOKUP($A9,'Return Data'!$B$7:$R$2843,4,0)</f>
        <v>16.95</v>
      </c>
      <c r="D9" s="65">
        <f>VLOOKUP($A9,'Return Data'!$B$7:$R$2843,10,0)</f>
        <v>8.1684999999999999</v>
      </c>
      <c r="E9" s="66">
        <f t="shared" si="0"/>
        <v>24</v>
      </c>
      <c r="F9" s="65">
        <f>VLOOKUP($A9,'Return Data'!$B$7:$R$2843,11,0)</f>
        <v>11.0747</v>
      </c>
      <c r="G9" s="66">
        <f t="shared" si="1"/>
        <v>31</v>
      </c>
      <c r="H9" s="65">
        <f>VLOOKUP($A9,'Return Data'!$B$7:$R$2843,12,0)</f>
        <v>37.4696</v>
      </c>
      <c r="I9" s="66">
        <f t="shared" si="2"/>
        <v>27</v>
      </c>
      <c r="J9" s="65">
        <f>VLOOKUP($A9,'Return Data'!$B$7:$R$2843,13,0)</f>
        <v>48.0349</v>
      </c>
      <c r="K9" s="66">
        <f t="shared" si="3"/>
        <v>29</v>
      </c>
      <c r="L9" s="65">
        <f>VLOOKUP($A9,'Return Data'!$B$7:$R$2843,17,0)</f>
        <v>19.118300000000001</v>
      </c>
      <c r="M9" s="66">
        <f t="shared" si="4"/>
        <v>17</v>
      </c>
      <c r="N9" s="65">
        <f>VLOOKUP($A9,'Return Data'!$B$7:$R$2843,14,0)</f>
        <v>16.0566</v>
      </c>
      <c r="O9" s="66">
        <f t="shared" si="5"/>
        <v>9</v>
      </c>
      <c r="P9" s="65"/>
      <c r="Q9" s="66"/>
      <c r="R9" s="65">
        <f>VLOOKUP($A9,'Return Data'!$B$7:$R$2843,16,0)</f>
        <v>15.6839</v>
      </c>
      <c r="S9" s="67">
        <f t="shared" si="6"/>
        <v>18</v>
      </c>
    </row>
    <row r="10" spans="1:20" x14ac:dyDescent="0.3">
      <c r="A10" s="63" t="s">
        <v>1258</v>
      </c>
      <c r="B10" s="64">
        <f>VLOOKUP($A10,'Return Data'!$B$7:$R$2843,3,0)</f>
        <v>44378</v>
      </c>
      <c r="C10" s="65">
        <f>VLOOKUP($A10,'Return Data'!$B$7:$R$2843,4,0)</f>
        <v>145.74</v>
      </c>
      <c r="D10" s="65">
        <f>VLOOKUP($A10,'Return Data'!$B$7:$R$2843,10,0)</f>
        <v>10.2254</v>
      </c>
      <c r="E10" s="66">
        <f t="shared" si="0"/>
        <v>13</v>
      </c>
      <c r="F10" s="65">
        <f>VLOOKUP($A10,'Return Data'!$B$7:$R$2843,11,0)</f>
        <v>21.096800000000002</v>
      </c>
      <c r="G10" s="66">
        <f t="shared" si="1"/>
        <v>13</v>
      </c>
      <c r="H10" s="65">
        <f>VLOOKUP($A10,'Return Data'!$B$7:$R$2843,12,0)</f>
        <v>48.896599999999999</v>
      </c>
      <c r="I10" s="66">
        <f t="shared" si="2"/>
        <v>10</v>
      </c>
      <c r="J10" s="65">
        <f>VLOOKUP($A10,'Return Data'!$B$7:$R$2843,13,0)</f>
        <v>65.069699999999997</v>
      </c>
      <c r="K10" s="66">
        <f t="shared" si="3"/>
        <v>7</v>
      </c>
      <c r="L10" s="65">
        <f>VLOOKUP($A10,'Return Data'!$B$7:$R$2843,17,0)</f>
        <v>20.6435</v>
      </c>
      <c r="M10" s="66">
        <f t="shared" si="4"/>
        <v>10</v>
      </c>
      <c r="N10" s="65">
        <f>VLOOKUP($A10,'Return Data'!$B$7:$R$2843,14,0)</f>
        <v>15.0625</v>
      </c>
      <c r="O10" s="66">
        <f t="shared" si="5"/>
        <v>10</v>
      </c>
      <c r="P10" s="65">
        <f>VLOOKUP($A10,'Return Data'!$B$7:$R$2843,15,0)</f>
        <v>13.2286</v>
      </c>
      <c r="Q10" s="66">
        <f t="shared" ref="Q10:Q21" si="7">RANK(P10,P$8:P$41,0)</f>
        <v>17</v>
      </c>
      <c r="R10" s="65">
        <f>VLOOKUP($A10,'Return Data'!$B$7:$R$2843,16,0)</f>
        <v>16.2303</v>
      </c>
      <c r="S10" s="67">
        <f t="shared" si="6"/>
        <v>13</v>
      </c>
    </row>
    <row r="11" spans="1:20" x14ac:dyDescent="0.3">
      <c r="A11" s="63" t="s">
        <v>1260</v>
      </c>
      <c r="B11" s="64">
        <f>VLOOKUP($A11,'Return Data'!$B$7:$R$2843,3,0)</f>
        <v>44378</v>
      </c>
      <c r="C11" s="65">
        <f>VLOOKUP($A11,'Return Data'!$B$7:$R$2843,4,0)</f>
        <v>68.409000000000006</v>
      </c>
      <c r="D11" s="65">
        <f>VLOOKUP($A11,'Return Data'!$B$7:$R$2843,10,0)</f>
        <v>12.248900000000001</v>
      </c>
      <c r="E11" s="66">
        <f t="shared" si="0"/>
        <v>5</v>
      </c>
      <c r="F11" s="65">
        <f>VLOOKUP($A11,'Return Data'!$B$7:$R$2843,11,0)</f>
        <v>22.530899999999999</v>
      </c>
      <c r="G11" s="66">
        <f t="shared" si="1"/>
        <v>8</v>
      </c>
      <c r="H11" s="65">
        <f>VLOOKUP($A11,'Return Data'!$B$7:$R$2843,12,0)</f>
        <v>47.834600000000002</v>
      </c>
      <c r="I11" s="66">
        <f t="shared" si="2"/>
        <v>12</v>
      </c>
      <c r="J11" s="65">
        <f>VLOOKUP($A11,'Return Data'!$B$7:$R$2843,13,0)</f>
        <v>56.313400000000001</v>
      </c>
      <c r="K11" s="66">
        <f t="shared" si="3"/>
        <v>19</v>
      </c>
      <c r="L11" s="65">
        <f>VLOOKUP($A11,'Return Data'!$B$7:$R$2843,17,0)</f>
        <v>19.578900000000001</v>
      </c>
      <c r="M11" s="66">
        <f t="shared" si="4"/>
        <v>14</v>
      </c>
      <c r="N11" s="65">
        <f>VLOOKUP($A11,'Return Data'!$B$7:$R$2843,14,0)</f>
        <v>14.895</v>
      </c>
      <c r="O11" s="66">
        <f t="shared" si="5"/>
        <v>11</v>
      </c>
      <c r="P11" s="65">
        <f>VLOOKUP($A11,'Return Data'!$B$7:$R$2843,15,0)</f>
        <v>13.816599999999999</v>
      </c>
      <c r="Q11" s="66">
        <f t="shared" si="7"/>
        <v>16</v>
      </c>
      <c r="R11" s="65">
        <f>VLOOKUP($A11,'Return Data'!$B$7:$R$2843,16,0)</f>
        <v>12.9396</v>
      </c>
      <c r="S11" s="67">
        <f t="shared" si="6"/>
        <v>27</v>
      </c>
    </row>
    <row r="12" spans="1:20" x14ac:dyDescent="0.3">
      <c r="A12" s="63" t="s">
        <v>1828</v>
      </c>
      <c r="B12" s="64">
        <f>VLOOKUP($A12,'Return Data'!$B$7:$R$2843,3,0)</f>
        <v>44378</v>
      </c>
      <c r="C12" s="65">
        <f>VLOOKUP($A12,'Return Data'!$B$7:$R$2843,4,0)</f>
        <v>202.26</v>
      </c>
      <c r="D12" s="65">
        <f>VLOOKUP($A12,'Return Data'!$B$7:$R$2843,10,0)</f>
        <v>9.0233000000000008</v>
      </c>
      <c r="E12" s="66">
        <f t="shared" si="0"/>
        <v>18</v>
      </c>
      <c r="F12" s="65">
        <f>VLOOKUP($A12,'Return Data'!$B$7:$R$2843,11,0)</f>
        <v>16.677199999999999</v>
      </c>
      <c r="G12" s="66">
        <f t="shared" si="1"/>
        <v>20</v>
      </c>
      <c r="H12" s="65">
        <f>VLOOKUP($A12,'Return Data'!$B$7:$R$2843,12,0)</f>
        <v>38.420499999999997</v>
      </c>
      <c r="I12" s="66">
        <f t="shared" si="2"/>
        <v>24</v>
      </c>
      <c r="J12" s="65">
        <f>VLOOKUP($A12,'Return Data'!$B$7:$R$2843,13,0)</f>
        <v>54.220399999999998</v>
      </c>
      <c r="K12" s="66">
        <f t="shared" si="3"/>
        <v>22</v>
      </c>
      <c r="L12" s="65">
        <f>VLOOKUP($A12,'Return Data'!$B$7:$R$2843,17,0)</f>
        <v>21.063099999999999</v>
      </c>
      <c r="M12" s="66">
        <f t="shared" si="4"/>
        <v>9</v>
      </c>
      <c r="N12" s="65">
        <f>VLOOKUP($A12,'Return Data'!$B$7:$R$2843,14,0)</f>
        <v>17.5486</v>
      </c>
      <c r="O12" s="66">
        <f t="shared" si="5"/>
        <v>7</v>
      </c>
      <c r="P12" s="65">
        <f>VLOOKUP($A12,'Return Data'!$B$7:$R$2843,15,0)</f>
        <v>17.023700000000002</v>
      </c>
      <c r="Q12" s="66">
        <f t="shared" si="7"/>
        <v>6</v>
      </c>
      <c r="R12" s="65">
        <f>VLOOKUP($A12,'Return Data'!$B$7:$R$2843,16,0)</f>
        <v>18.400700000000001</v>
      </c>
      <c r="S12" s="67">
        <f t="shared" si="6"/>
        <v>6</v>
      </c>
    </row>
    <row r="13" spans="1:20" x14ac:dyDescent="0.3">
      <c r="A13" s="102" t="s">
        <v>1874</v>
      </c>
      <c r="B13" s="64">
        <f>VLOOKUP($A13,'Return Data'!$B$7:$R$2843,3,0)</f>
        <v>44378</v>
      </c>
      <c r="C13" s="65">
        <f>VLOOKUP($A13,'Return Data'!$B$7:$R$2843,4,0)</f>
        <v>61.164999999999999</v>
      </c>
      <c r="D13" s="65">
        <f>VLOOKUP($A13,'Return Data'!$B$7:$R$2843,10,0)</f>
        <v>10.215199999999999</v>
      </c>
      <c r="E13" s="66">
        <f t="shared" si="0"/>
        <v>14</v>
      </c>
      <c r="F13" s="65">
        <f>VLOOKUP($A13,'Return Data'!$B$7:$R$2843,11,0)</f>
        <v>20.1387</v>
      </c>
      <c r="G13" s="66">
        <f t="shared" si="1"/>
        <v>15</v>
      </c>
      <c r="H13" s="65">
        <f>VLOOKUP($A13,'Return Data'!$B$7:$R$2843,12,0)</f>
        <v>48.910499999999999</v>
      </c>
      <c r="I13" s="66">
        <f t="shared" si="2"/>
        <v>9</v>
      </c>
      <c r="J13" s="65">
        <f>VLOOKUP($A13,'Return Data'!$B$7:$R$2843,13,0)</f>
        <v>59.283900000000003</v>
      </c>
      <c r="K13" s="66">
        <f t="shared" si="3"/>
        <v>17</v>
      </c>
      <c r="L13" s="65">
        <f>VLOOKUP($A13,'Return Data'!$B$7:$R$2843,17,0)</f>
        <v>23.0046</v>
      </c>
      <c r="M13" s="66">
        <f t="shared" si="4"/>
        <v>7</v>
      </c>
      <c r="N13" s="65">
        <f>VLOOKUP($A13,'Return Data'!$B$7:$R$2843,14,0)</f>
        <v>18.573499999999999</v>
      </c>
      <c r="O13" s="66">
        <f t="shared" si="5"/>
        <v>6</v>
      </c>
      <c r="P13" s="65">
        <f>VLOOKUP($A13,'Return Data'!$B$7:$R$2843,15,0)</f>
        <v>17.139800000000001</v>
      </c>
      <c r="Q13" s="66">
        <f t="shared" si="7"/>
        <v>5</v>
      </c>
      <c r="R13" s="65">
        <f>VLOOKUP($A13,'Return Data'!$B$7:$R$2843,16,0)</f>
        <v>13.7294</v>
      </c>
      <c r="S13" s="67">
        <f t="shared" si="6"/>
        <v>25</v>
      </c>
    </row>
    <row r="14" spans="1:20" x14ac:dyDescent="0.3">
      <c r="A14" s="102" t="s">
        <v>1789</v>
      </c>
      <c r="B14" s="64">
        <f>VLOOKUP($A14,'Return Data'!$B$7:$R$2843,3,0)</f>
        <v>44378</v>
      </c>
      <c r="C14" s="65">
        <f>VLOOKUP($A14,'Return Data'!$B$7:$R$2843,4,0)</f>
        <v>20.507999999999999</v>
      </c>
      <c r="D14" s="65">
        <f>VLOOKUP($A14,'Return Data'!$B$7:$R$2843,10,0)</f>
        <v>8.0846999999999998</v>
      </c>
      <c r="E14" s="66">
        <f t="shared" si="0"/>
        <v>26</v>
      </c>
      <c r="F14" s="65">
        <f>VLOOKUP($A14,'Return Data'!$B$7:$R$2843,11,0)</f>
        <v>18.6462</v>
      </c>
      <c r="G14" s="66">
        <f t="shared" si="1"/>
        <v>17</v>
      </c>
      <c r="H14" s="65">
        <f>VLOOKUP($A14,'Return Data'!$B$7:$R$2843,12,0)</f>
        <v>43.774500000000003</v>
      </c>
      <c r="I14" s="66">
        <f t="shared" si="2"/>
        <v>19</v>
      </c>
      <c r="J14" s="65">
        <f>VLOOKUP($A14,'Return Data'!$B$7:$R$2843,13,0)</f>
        <v>59.694800000000001</v>
      </c>
      <c r="K14" s="66">
        <f t="shared" si="3"/>
        <v>15</v>
      </c>
      <c r="L14" s="65">
        <f>VLOOKUP($A14,'Return Data'!$B$7:$R$2843,17,0)</f>
        <v>17.163900000000002</v>
      </c>
      <c r="M14" s="66">
        <f t="shared" si="4"/>
        <v>18</v>
      </c>
      <c r="N14" s="65">
        <f>VLOOKUP($A14,'Return Data'!$B$7:$R$2843,14,0)</f>
        <v>13.539</v>
      </c>
      <c r="O14" s="66">
        <f t="shared" si="5"/>
        <v>21</v>
      </c>
      <c r="P14" s="65">
        <f>VLOOKUP($A14,'Return Data'!$B$7:$R$2843,15,0)</f>
        <v>15.3142</v>
      </c>
      <c r="Q14" s="66">
        <f t="shared" si="7"/>
        <v>10</v>
      </c>
      <c r="R14" s="65">
        <f>VLOOKUP($A14,'Return Data'!$B$7:$R$2843,16,0)</f>
        <v>11.854799999999999</v>
      </c>
      <c r="S14" s="67">
        <f t="shared" si="6"/>
        <v>30</v>
      </c>
    </row>
    <row r="15" spans="1:20" x14ac:dyDescent="0.3">
      <c r="A15" s="63" t="s">
        <v>1794</v>
      </c>
      <c r="B15" s="64">
        <f>VLOOKUP($A15,'Return Data'!$B$7:$R$2843,3,0)</f>
        <v>44378</v>
      </c>
      <c r="C15" s="65">
        <f>VLOOKUP($A15,'Return Data'!$B$7:$R$2843,4,0)</f>
        <v>843.81659999999999</v>
      </c>
      <c r="D15" s="65">
        <f>VLOOKUP($A15,'Return Data'!$B$7:$R$2843,10,0)</f>
        <v>8.5729000000000006</v>
      </c>
      <c r="E15" s="66">
        <f t="shared" si="0"/>
        <v>22</v>
      </c>
      <c r="F15" s="65">
        <f>VLOOKUP($A15,'Return Data'!$B$7:$R$2843,11,0)</f>
        <v>22.526599999999998</v>
      </c>
      <c r="G15" s="66">
        <f t="shared" si="1"/>
        <v>9</v>
      </c>
      <c r="H15" s="65">
        <f>VLOOKUP($A15,'Return Data'!$B$7:$R$2843,12,0)</f>
        <v>54.410899999999998</v>
      </c>
      <c r="I15" s="66">
        <f t="shared" si="2"/>
        <v>5</v>
      </c>
      <c r="J15" s="65">
        <f>VLOOKUP($A15,'Return Data'!$B$7:$R$2843,13,0)</f>
        <v>64.830600000000004</v>
      </c>
      <c r="K15" s="66">
        <f t="shared" si="3"/>
        <v>8</v>
      </c>
      <c r="L15" s="65">
        <f>VLOOKUP($A15,'Return Data'!$B$7:$R$2843,17,0)</f>
        <v>19.487100000000002</v>
      </c>
      <c r="M15" s="66">
        <f t="shared" si="4"/>
        <v>15</v>
      </c>
      <c r="N15" s="65">
        <f>VLOOKUP($A15,'Return Data'!$B$7:$R$2843,14,0)</f>
        <v>13.6564</v>
      </c>
      <c r="O15" s="66">
        <f t="shared" si="5"/>
        <v>19</v>
      </c>
      <c r="P15" s="65">
        <f>VLOOKUP($A15,'Return Data'!$B$7:$R$2843,15,0)</f>
        <v>12.4899</v>
      </c>
      <c r="Q15" s="66">
        <f t="shared" si="7"/>
        <v>20</v>
      </c>
      <c r="R15" s="65">
        <f>VLOOKUP($A15,'Return Data'!$B$7:$R$2843,16,0)</f>
        <v>18.0181</v>
      </c>
      <c r="S15" s="67">
        <f t="shared" si="6"/>
        <v>8</v>
      </c>
    </row>
    <row r="16" spans="1:20" x14ac:dyDescent="0.3">
      <c r="A16" s="63" t="s">
        <v>1796</v>
      </c>
      <c r="B16" s="64">
        <f>VLOOKUP($A16,'Return Data'!$B$7:$R$2843,3,0)</f>
        <v>44378</v>
      </c>
      <c r="C16" s="65">
        <f>VLOOKUP($A16,'Return Data'!$B$7:$R$2843,4,0)</f>
        <v>885.06899999999996</v>
      </c>
      <c r="D16" s="65">
        <f>VLOOKUP($A16,'Return Data'!$B$7:$R$2843,10,0)</f>
        <v>9.2712000000000003</v>
      </c>
      <c r="E16" s="66">
        <f t="shared" si="0"/>
        <v>16</v>
      </c>
      <c r="F16" s="65">
        <f>VLOOKUP($A16,'Return Data'!$B$7:$R$2843,11,0)</f>
        <v>22.883600000000001</v>
      </c>
      <c r="G16" s="66">
        <f t="shared" si="1"/>
        <v>6</v>
      </c>
      <c r="H16" s="65">
        <f>VLOOKUP($A16,'Return Data'!$B$7:$R$2843,12,0)</f>
        <v>56.393900000000002</v>
      </c>
      <c r="I16" s="66">
        <f t="shared" si="2"/>
        <v>3</v>
      </c>
      <c r="J16" s="65">
        <f>VLOOKUP($A16,'Return Data'!$B$7:$R$2843,13,0)</f>
        <v>63.730699999999999</v>
      </c>
      <c r="K16" s="66">
        <f t="shared" si="3"/>
        <v>9</v>
      </c>
      <c r="L16" s="65">
        <f>VLOOKUP($A16,'Return Data'!$B$7:$R$2843,17,0)</f>
        <v>12.4199</v>
      </c>
      <c r="M16" s="66">
        <f t="shared" si="4"/>
        <v>28</v>
      </c>
      <c r="N16" s="65">
        <f>VLOOKUP($A16,'Return Data'!$B$7:$R$2843,14,0)</f>
        <v>14.338699999999999</v>
      </c>
      <c r="O16" s="66">
        <f t="shared" si="5"/>
        <v>14</v>
      </c>
      <c r="P16" s="65">
        <f>VLOOKUP($A16,'Return Data'!$B$7:$R$2843,15,0)</f>
        <v>13.845000000000001</v>
      </c>
      <c r="Q16" s="66">
        <f t="shared" si="7"/>
        <v>15</v>
      </c>
      <c r="R16" s="65">
        <f>VLOOKUP($A16,'Return Data'!$B$7:$R$2843,16,0)</f>
        <v>18.421099999999999</v>
      </c>
      <c r="S16" s="67">
        <f t="shared" si="6"/>
        <v>5</v>
      </c>
    </row>
    <row r="17" spans="1:19" x14ac:dyDescent="0.3">
      <c r="A17" s="126" t="s">
        <v>1790</v>
      </c>
      <c r="B17" s="64">
        <f>VLOOKUP($A17,'Return Data'!$B$7:$R$2843,3,0)</f>
        <v>44378</v>
      </c>
      <c r="C17" s="65">
        <f>VLOOKUP($A17,'Return Data'!$B$7:$R$2843,4,0)</f>
        <v>118.0655</v>
      </c>
      <c r="D17" s="65">
        <f>VLOOKUP($A17,'Return Data'!$B$7:$R$2843,10,0)</f>
        <v>9.1806000000000001</v>
      </c>
      <c r="E17" s="66">
        <f t="shared" si="0"/>
        <v>17</v>
      </c>
      <c r="F17" s="65">
        <f>VLOOKUP($A17,'Return Data'!$B$7:$R$2843,11,0)</f>
        <v>16.3994</v>
      </c>
      <c r="G17" s="66">
        <f t="shared" si="1"/>
        <v>21</v>
      </c>
      <c r="H17" s="65">
        <f>VLOOKUP($A17,'Return Data'!$B$7:$R$2843,12,0)</f>
        <v>40.089399999999998</v>
      </c>
      <c r="I17" s="66">
        <f t="shared" si="2"/>
        <v>21</v>
      </c>
      <c r="J17" s="65">
        <f>VLOOKUP($A17,'Return Data'!$B$7:$R$2843,13,0)</f>
        <v>55.578000000000003</v>
      </c>
      <c r="K17" s="66">
        <f t="shared" si="3"/>
        <v>20</v>
      </c>
      <c r="L17" s="65">
        <f>VLOOKUP($A17,'Return Data'!$B$7:$R$2843,17,0)</f>
        <v>17.158100000000001</v>
      </c>
      <c r="M17" s="66">
        <f t="shared" si="4"/>
        <v>19</v>
      </c>
      <c r="N17" s="65">
        <f>VLOOKUP($A17,'Return Data'!$B$7:$R$2843,14,0)</f>
        <v>11.369899999999999</v>
      </c>
      <c r="O17" s="66">
        <f t="shared" si="5"/>
        <v>25</v>
      </c>
      <c r="P17" s="65">
        <f>VLOOKUP($A17,'Return Data'!$B$7:$R$2843,15,0)</f>
        <v>11.7738</v>
      </c>
      <c r="Q17" s="66">
        <f t="shared" si="7"/>
        <v>22</v>
      </c>
      <c r="R17" s="65">
        <f>VLOOKUP($A17,'Return Data'!$B$7:$R$2843,16,0)</f>
        <v>15.2796</v>
      </c>
      <c r="S17" s="67">
        <f t="shared" si="6"/>
        <v>19</v>
      </c>
    </row>
    <row r="18" spans="1:19" x14ac:dyDescent="0.3">
      <c r="A18" s="127" t="s">
        <v>1262</v>
      </c>
      <c r="B18" s="64">
        <f>VLOOKUP($A18,'Return Data'!$B$7:$R$2843,3,0)</f>
        <v>44378</v>
      </c>
      <c r="C18" s="65">
        <f>VLOOKUP($A18,'Return Data'!$B$7:$R$2843,4,0)</f>
        <v>400.45</v>
      </c>
      <c r="D18" s="65">
        <f>VLOOKUP($A18,'Return Data'!$B$7:$R$2843,10,0)</f>
        <v>10.624599999999999</v>
      </c>
      <c r="E18" s="66">
        <f t="shared" si="0"/>
        <v>9</v>
      </c>
      <c r="F18" s="65">
        <f>VLOOKUP($A18,'Return Data'!$B$7:$R$2843,11,0)</f>
        <v>21.880299999999998</v>
      </c>
      <c r="G18" s="66">
        <f t="shared" si="1"/>
        <v>10</v>
      </c>
      <c r="H18" s="65">
        <f>VLOOKUP($A18,'Return Data'!$B$7:$R$2843,12,0)</f>
        <v>51.153100000000002</v>
      </c>
      <c r="I18" s="66">
        <f t="shared" si="2"/>
        <v>7</v>
      </c>
      <c r="J18" s="65">
        <f>VLOOKUP($A18,'Return Data'!$B$7:$R$2843,13,0)</f>
        <v>62.27</v>
      </c>
      <c r="K18" s="66">
        <f t="shared" si="3"/>
        <v>12</v>
      </c>
      <c r="L18" s="65">
        <f>VLOOKUP($A18,'Return Data'!$B$7:$R$2843,17,0)</f>
        <v>15.5314</v>
      </c>
      <c r="M18" s="66">
        <f t="shared" si="4"/>
        <v>22</v>
      </c>
      <c r="N18" s="65">
        <f>VLOOKUP($A18,'Return Data'!$B$7:$R$2843,14,0)</f>
        <v>13.622400000000001</v>
      </c>
      <c r="O18" s="66">
        <f t="shared" si="5"/>
        <v>20</v>
      </c>
      <c r="P18" s="65">
        <f>VLOOKUP($A18,'Return Data'!$B$7:$R$2843,15,0)</f>
        <v>12.8628</v>
      </c>
      <c r="Q18" s="66">
        <f t="shared" si="7"/>
        <v>18</v>
      </c>
      <c r="R18" s="65">
        <f>VLOOKUP($A18,'Return Data'!$B$7:$R$2843,16,0)</f>
        <v>14.781000000000001</v>
      </c>
      <c r="S18" s="67">
        <f t="shared" si="6"/>
        <v>21</v>
      </c>
    </row>
    <row r="19" spans="1:19" x14ac:dyDescent="0.3">
      <c r="A19" s="63" t="s">
        <v>1798</v>
      </c>
      <c r="B19" s="64">
        <f>VLOOKUP($A19,'Return Data'!$B$7:$R$2843,3,0)</f>
        <v>44378</v>
      </c>
      <c r="C19" s="65">
        <f>VLOOKUP($A19,'Return Data'!$B$7:$R$2843,4,0)</f>
        <v>30</v>
      </c>
      <c r="D19" s="65">
        <f>VLOOKUP($A19,'Return Data'!$B$7:$R$2843,10,0)</f>
        <v>10.2941</v>
      </c>
      <c r="E19" s="66">
        <f t="shared" si="0"/>
        <v>12</v>
      </c>
      <c r="F19" s="65">
        <f>VLOOKUP($A19,'Return Data'!$B$7:$R$2843,11,0)</f>
        <v>15.8749</v>
      </c>
      <c r="G19" s="66">
        <f t="shared" si="1"/>
        <v>22</v>
      </c>
      <c r="H19" s="65">
        <f>VLOOKUP($A19,'Return Data'!$B$7:$R$2843,12,0)</f>
        <v>38.312600000000003</v>
      </c>
      <c r="I19" s="66">
        <f t="shared" si="2"/>
        <v>25</v>
      </c>
      <c r="J19" s="65">
        <f>VLOOKUP($A19,'Return Data'!$B$7:$R$2843,13,0)</f>
        <v>52.671799999999998</v>
      </c>
      <c r="K19" s="66">
        <f t="shared" si="3"/>
        <v>23</v>
      </c>
      <c r="L19" s="65">
        <f>VLOOKUP($A19,'Return Data'!$B$7:$R$2843,17,0)</f>
        <v>19.7788</v>
      </c>
      <c r="M19" s="66">
        <f t="shared" si="4"/>
        <v>11</v>
      </c>
      <c r="N19" s="65">
        <f>VLOOKUP($A19,'Return Data'!$B$7:$R$2843,14,0)</f>
        <v>12.322100000000001</v>
      </c>
      <c r="O19" s="66">
        <f t="shared" si="5"/>
        <v>24</v>
      </c>
      <c r="P19" s="65">
        <f>VLOOKUP($A19,'Return Data'!$B$7:$R$2843,15,0)</f>
        <v>11.606299999999999</v>
      </c>
      <c r="Q19" s="66">
        <f t="shared" si="7"/>
        <v>24</v>
      </c>
      <c r="R19" s="65">
        <f>VLOOKUP($A19,'Return Data'!$B$7:$R$2843,16,0)</f>
        <v>16.323399999999999</v>
      </c>
      <c r="S19" s="67">
        <f t="shared" si="6"/>
        <v>12</v>
      </c>
    </row>
    <row r="20" spans="1:19" x14ac:dyDescent="0.3">
      <c r="A20" s="63" t="s">
        <v>1822</v>
      </c>
      <c r="B20" s="64">
        <f>VLOOKUP($A20,'Return Data'!$B$7:$R$2843,3,0)</f>
        <v>44378</v>
      </c>
      <c r="C20" s="65">
        <f>VLOOKUP($A20,'Return Data'!$B$7:$R$2843,4,0)</f>
        <v>122.12</v>
      </c>
      <c r="D20" s="65">
        <f>VLOOKUP($A20,'Return Data'!$B$7:$R$2843,10,0)</f>
        <v>7.9657</v>
      </c>
      <c r="E20" s="66">
        <f t="shared" si="0"/>
        <v>27</v>
      </c>
      <c r="F20" s="65">
        <f>VLOOKUP($A20,'Return Data'!$B$7:$R$2843,11,0)</f>
        <v>15.250999999999999</v>
      </c>
      <c r="G20" s="66">
        <f t="shared" si="1"/>
        <v>28</v>
      </c>
      <c r="H20" s="65">
        <f>VLOOKUP($A20,'Return Data'!$B$7:$R$2843,12,0)</f>
        <v>38.599499999999999</v>
      </c>
      <c r="I20" s="66">
        <f t="shared" si="2"/>
        <v>22</v>
      </c>
      <c r="J20" s="65">
        <f>VLOOKUP($A20,'Return Data'!$B$7:$R$2843,13,0)</f>
        <v>51.739600000000003</v>
      </c>
      <c r="K20" s="66">
        <f t="shared" si="3"/>
        <v>24</v>
      </c>
      <c r="L20" s="65">
        <f>VLOOKUP($A20,'Return Data'!$B$7:$R$2843,17,0)</f>
        <v>14.1297</v>
      </c>
      <c r="M20" s="66">
        <f t="shared" si="4"/>
        <v>26</v>
      </c>
      <c r="N20" s="65">
        <f>VLOOKUP($A20,'Return Data'!$B$7:$R$2843,14,0)</f>
        <v>9.4971999999999994</v>
      </c>
      <c r="O20" s="66">
        <f t="shared" si="5"/>
        <v>27</v>
      </c>
      <c r="P20" s="65">
        <f>VLOOKUP($A20,'Return Data'!$B$7:$R$2843,15,0)</f>
        <v>10.405099999999999</v>
      </c>
      <c r="Q20" s="66">
        <f t="shared" si="7"/>
        <v>25</v>
      </c>
      <c r="R20" s="65">
        <f>VLOOKUP($A20,'Return Data'!$B$7:$R$2843,16,0)</f>
        <v>17.1999</v>
      </c>
      <c r="S20" s="67">
        <f t="shared" si="6"/>
        <v>10</v>
      </c>
    </row>
    <row r="21" spans="1:19" x14ac:dyDescent="0.3">
      <c r="A21" s="63" t="s">
        <v>1265</v>
      </c>
      <c r="B21" s="64">
        <f>VLOOKUP($A21,'Return Data'!$B$7:$R$2843,3,0)</f>
        <v>44378</v>
      </c>
      <c r="C21" s="65">
        <f>VLOOKUP($A21,'Return Data'!$B$7:$R$2843,4,0)</f>
        <v>72.52</v>
      </c>
      <c r="D21" s="65">
        <f>VLOOKUP($A21,'Return Data'!$B$7:$R$2843,10,0)</f>
        <v>15.184200000000001</v>
      </c>
      <c r="E21" s="66">
        <f t="shared" si="0"/>
        <v>2</v>
      </c>
      <c r="F21" s="65">
        <f>VLOOKUP($A21,'Return Data'!$B$7:$R$2843,11,0)</f>
        <v>25.2072</v>
      </c>
      <c r="G21" s="66">
        <f t="shared" si="1"/>
        <v>4</v>
      </c>
      <c r="H21" s="65">
        <f>VLOOKUP($A21,'Return Data'!$B$7:$R$2843,12,0)</f>
        <v>50.831899999999997</v>
      </c>
      <c r="I21" s="66">
        <f t="shared" si="2"/>
        <v>8</v>
      </c>
      <c r="J21" s="65">
        <f>VLOOKUP($A21,'Return Data'!$B$7:$R$2843,13,0)</f>
        <v>68.416200000000003</v>
      </c>
      <c r="K21" s="66">
        <f t="shared" si="3"/>
        <v>6</v>
      </c>
      <c r="L21" s="65">
        <f>VLOOKUP($A21,'Return Data'!$B$7:$R$2843,17,0)</f>
        <v>24.153500000000001</v>
      </c>
      <c r="M21" s="66">
        <f t="shared" si="4"/>
        <v>6</v>
      </c>
      <c r="N21" s="65">
        <f>VLOOKUP($A21,'Return Data'!$B$7:$R$2843,14,0)</f>
        <v>14.8466</v>
      </c>
      <c r="O21" s="66">
        <f t="shared" si="5"/>
        <v>12</v>
      </c>
      <c r="P21" s="65">
        <f>VLOOKUP($A21,'Return Data'!$B$7:$R$2843,15,0)</f>
        <v>14.491099999999999</v>
      </c>
      <c r="Q21" s="66">
        <f t="shared" si="7"/>
        <v>12</v>
      </c>
      <c r="R21" s="65">
        <f>VLOOKUP($A21,'Return Data'!$B$7:$R$2843,16,0)</f>
        <v>16.0654</v>
      </c>
      <c r="S21" s="67">
        <f t="shared" si="6"/>
        <v>15</v>
      </c>
    </row>
    <row r="22" spans="1:19" x14ac:dyDescent="0.3">
      <c r="A22" s="63" t="s">
        <v>1268</v>
      </c>
      <c r="B22" s="64">
        <f>VLOOKUP($A22,'Return Data'!$B$7:$R$2843,3,0)</f>
        <v>44378</v>
      </c>
      <c r="C22" s="65">
        <f>VLOOKUP($A22,'Return Data'!$B$7:$R$2843,4,0)</f>
        <v>14.097300000000001</v>
      </c>
      <c r="D22" s="65">
        <f>VLOOKUP($A22,'Return Data'!$B$7:$R$2843,10,0)</f>
        <v>8.6412999999999993</v>
      </c>
      <c r="E22" s="66">
        <f t="shared" si="0"/>
        <v>19</v>
      </c>
      <c r="F22" s="65">
        <f>VLOOKUP($A22,'Return Data'!$B$7:$R$2843,11,0)</f>
        <v>20.928000000000001</v>
      </c>
      <c r="G22" s="66">
        <f t="shared" si="1"/>
        <v>14</v>
      </c>
      <c r="H22" s="65">
        <f>VLOOKUP($A22,'Return Data'!$B$7:$R$2843,12,0)</f>
        <v>46.823900000000002</v>
      </c>
      <c r="I22" s="66">
        <f t="shared" si="2"/>
        <v>14</v>
      </c>
      <c r="J22" s="65">
        <f>VLOOKUP($A22,'Return Data'!$B$7:$R$2843,13,0)</f>
        <v>54.988599999999998</v>
      </c>
      <c r="K22" s="66">
        <f t="shared" si="3"/>
        <v>21</v>
      </c>
      <c r="L22" s="65"/>
      <c r="M22" s="66"/>
      <c r="N22" s="65"/>
      <c r="O22" s="66"/>
      <c r="P22" s="65"/>
      <c r="Q22" s="66"/>
      <c r="R22" s="65">
        <f>VLOOKUP($A22,'Return Data'!$B$7:$R$2843,16,0)</f>
        <v>17.480899999999998</v>
      </c>
      <c r="S22" s="67">
        <f t="shared" si="6"/>
        <v>9</v>
      </c>
    </row>
    <row r="23" spans="1:19" x14ac:dyDescent="0.3">
      <c r="A23" s="63" t="s">
        <v>1800</v>
      </c>
      <c r="B23" s="64">
        <f>VLOOKUP($A23,'Return Data'!$B$7:$R$2843,3,0)</f>
        <v>44378</v>
      </c>
      <c r="C23" s="65">
        <f>VLOOKUP($A23,'Return Data'!$B$7:$R$2843,4,0)</f>
        <v>45.186300000000003</v>
      </c>
      <c r="D23" s="65">
        <f>VLOOKUP($A23,'Return Data'!$B$7:$R$2843,10,0)</f>
        <v>5.4085000000000001</v>
      </c>
      <c r="E23" s="66">
        <f t="shared" si="0"/>
        <v>32</v>
      </c>
      <c r="F23" s="65">
        <f>VLOOKUP($A23,'Return Data'!$B$7:$R$2843,11,0)</f>
        <v>15.491</v>
      </c>
      <c r="G23" s="66">
        <f t="shared" si="1"/>
        <v>25</v>
      </c>
      <c r="H23" s="65">
        <f>VLOOKUP($A23,'Return Data'!$B$7:$R$2843,12,0)</f>
        <v>45.590800000000002</v>
      </c>
      <c r="I23" s="66">
        <f t="shared" si="2"/>
        <v>16</v>
      </c>
      <c r="J23" s="65">
        <f>VLOOKUP($A23,'Return Data'!$B$7:$R$2843,13,0)</f>
        <v>50.604900000000001</v>
      </c>
      <c r="K23" s="66">
        <f t="shared" si="3"/>
        <v>25</v>
      </c>
      <c r="L23" s="65">
        <f>VLOOKUP($A23,'Return Data'!$B$7:$R$2843,17,0)</f>
        <v>19.592500000000001</v>
      </c>
      <c r="M23" s="66">
        <f t="shared" ref="M23:M36" si="8">RANK(L23,L$8:L$41,0)</f>
        <v>13</v>
      </c>
      <c r="N23" s="65">
        <f>VLOOKUP($A23,'Return Data'!$B$7:$R$2843,14,0)</f>
        <v>14.196</v>
      </c>
      <c r="O23" s="66">
        <f t="shared" ref="O23:O28" si="9">RANK(N23,N$8:N$41,0)</f>
        <v>16</v>
      </c>
      <c r="P23" s="65">
        <f>VLOOKUP($A23,'Return Data'!$B$7:$R$2843,15,0)</f>
        <v>15.984999999999999</v>
      </c>
      <c r="Q23" s="66">
        <f>RANK(P23,P$8:P$41,0)</f>
        <v>7</v>
      </c>
      <c r="R23" s="65">
        <f>VLOOKUP($A23,'Return Data'!$B$7:$R$2843,16,0)</f>
        <v>12.527900000000001</v>
      </c>
      <c r="S23" s="67">
        <f t="shared" si="6"/>
        <v>28</v>
      </c>
    </row>
    <row r="24" spans="1:19" x14ac:dyDescent="0.3">
      <c r="A24" s="63" t="s">
        <v>1808</v>
      </c>
      <c r="B24" s="64">
        <f>VLOOKUP($A24,'Return Data'!$B$7:$R$2843,3,0)</f>
        <v>44378</v>
      </c>
      <c r="C24" s="65">
        <f>VLOOKUP($A24,'Return Data'!$B$7:$R$2843,4,0)</f>
        <v>48.442</v>
      </c>
      <c r="D24" s="65">
        <f>VLOOKUP($A24,'Return Data'!$B$7:$R$2843,10,0)</f>
        <v>6.2464000000000004</v>
      </c>
      <c r="E24" s="66">
        <f t="shared" si="0"/>
        <v>31</v>
      </c>
      <c r="F24" s="65">
        <f>VLOOKUP($A24,'Return Data'!$B$7:$R$2843,11,0)</f>
        <v>15.4535</v>
      </c>
      <c r="G24" s="66">
        <f t="shared" si="1"/>
        <v>26</v>
      </c>
      <c r="H24" s="65">
        <f>VLOOKUP($A24,'Return Data'!$B$7:$R$2843,12,0)</f>
        <v>37.725000000000001</v>
      </c>
      <c r="I24" s="66">
        <f t="shared" si="2"/>
        <v>26</v>
      </c>
      <c r="J24" s="65">
        <f>VLOOKUP($A24,'Return Data'!$B$7:$R$2843,13,0)</f>
        <v>49.194600000000001</v>
      </c>
      <c r="K24" s="66">
        <f t="shared" si="3"/>
        <v>28</v>
      </c>
      <c r="L24" s="65">
        <f>VLOOKUP($A24,'Return Data'!$B$7:$R$2843,17,0)</f>
        <v>15.291399999999999</v>
      </c>
      <c r="M24" s="66">
        <f t="shared" si="8"/>
        <v>23</v>
      </c>
      <c r="N24" s="65">
        <f>VLOOKUP($A24,'Return Data'!$B$7:$R$2843,14,0)</f>
        <v>13.863200000000001</v>
      </c>
      <c r="O24" s="66">
        <f t="shared" si="9"/>
        <v>17</v>
      </c>
      <c r="P24" s="65">
        <f>VLOOKUP($A24,'Return Data'!$B$7:$R$2843,15,0)</f>
        <v>14.486599999999999</v>
      </c>
      <c r="Q24" s="66">
        <f>RANK(P24,P$8:P$41,0)</f>
        <v>13</v>
      </c>
      <c r="R24" s="65">
        <f>VLOOKUP($A24,'Return Data'!$B$7:$R$2843,16,0)</f>
        <v>14.292</v>
      </c>
      <c r="S24" s="67">
        <f t="shared" si="6"/>
        <v>23</v>
      </c>
    </row>
    <row r="25" spans="1:19" x14ac:dyDescent="0.3">
      <c r="A25" s="63" t="s">
        <v>1824</v>
      </c>
      <c r="B25" s="64">
        <f>VLOOKUP($A25,'Return Data'!$B$7:$R$2843,3,0)</f>
        <v>44378</v>
      </c>
      <c r="C25" s="65">
        <f>VLOOKUP($A25,'Return Data'!$B$7:$R$2843,4,0)</f>
        <v>110.187</v>
      </c>
      <c r="D25" s="65">
        <f>VLOOKUP($A25,'Return Data'!$B$7:$R$2843,10,0)</f>
        <v>8.6293000000000006</v>
      </c>
      <c r="E25" s="66">
        <f t="shared" si="0"/>
        <v>20</v>
      </c>
      <c r="F25" s="65">
        <f>VLOOKUP($A25,'Return Data'!$B$7:$R$2843,11,0)</f>
        <v>15.859500000000001</v>
      </c>
      <c r="G25" s="66">
        <f t="shared" si="1"/>
        <v>23</v>
      </c>
      <c r="H25" s="65">
        <f>VLOOKUP($A25,'Return Data'!$B$7:$R$2843,12,0)</f>
        <v>35.381500000000003</v>
      </c>
      <c r="I25" s="66">
        <f t="shared" si="2"/>
        <v>29</v>
      </c>
      <c r="J25" s="65">
        <f>VLOOKUP($A25,'Return Data'!$B$7:$R$2843,13,0)</f>
        <v>50.469099999999997</v>
      </c>
      <c r="K25" s="66">
        <f t="shared" si="3"/>
        <v>26</v>
      </c>
      <c r="L25" s="65">
        <f>VLOOKUP($A25,'Return Data'!$B$7:$R$2843,17,0)</f>
        <v>15.0595</v>
      </c>
      <c r="M25" s="66">
        <f t="shared" si="8"/>
        <v>24</v>
      </c>
      <c r="N25" s="65">
        <f>VLOOKUP($A25,'Return Data'!$B$7:$R$2843,14,0)</f>
        <v>10.4709</v>
      </c>
      <c r="O25" s="66">
        <f t="shared" si="9"/>
        <v>26</v>
      </c>
      <c r="P25" s="65">
        <f>VLOOKUP($A25,'Return Data'!$B$7:$R$2843,15,0)</f>
        <v>11.833</v>
      </c>
      <c r="Q25" s="66">
        <f>RANK(P25,P$8:P$41,0)</f>
        <v>21</v>
      </c>
      <c r="R25" s="65">
        <f>VLOOKUP($A25,'Return Data'!$B$7:$R$2843,16,0)</f>
        <v>16.032699999999998</v>
      </c>
      <c r="S25" s="67">
        <f t="shared" si="6"/>
        <v>16</v>
      </c>
    </row>
    <row r="26" spans="1:19" x14ac:dyDescent="0.3">
      <c r="A26" s="63" t="s">
        <v>1825</v>
      </c>
      <c r="B26" s="64">
        <f>VLOOKUP($A26,'Return Data'!$B$7:$R$2843,3,0)</f>
        <v>44378</v>
      </c>
      <c r="C26" s="65">
        <f>VLOOKUP($A26,'Return Data'!$B$7:$R$2843,4,0)</f>
        <v>61.933799999999998</v>
      </c>
      <c r="D26" s="65">
        <f>VLOOKUP($A26,'Return Data'!$B$7:$R$2843,10,0)</f>
        <v>7.5269000000000004</v>
      </c>
      <c r="E26" s="66">
        <f t="shared" si="0"/>
        <v>29</v>
      </c>
      <c r="F26" s="65">
        <f>VLOOKUP($A26,'Return Data'!$B$7:$R$2843,11,0)</f>
        <v>10.076700000000001</v>
      </c>
      <c r="G26" s="66">
        <f t="shared" si="1"/>
        <v>33</v>
      </c>
      <c r="H26" s="65">
        <f>VLOOKUP($A26,'Return Data'!$B$7:$R$2843,12,0)</f>
        <v>32.291400000000003</v>
      </c>
      <c r="I26" s="66">
        <f t="shared" si="2"/>
        <v>31</v>
      </c>
      <c r="J26" s="65">
        <f>VLOOKUP($A26,'Return Data'!$B$7:$R$2843,13,0)</f>
        <v>39.653199999999998</v>
      </c>
      <c r="K26" s="66">
        <f t="shared" si="3"/>
        <v>33</v>
      </c>
      <c r="L26" s="65">
        <f>VLOOKUP($A26,'Return Data'!$B$7:$R$2843,17,0)</f>
        <v>13.845800000000001</v>
      </c>
      <c r="M26" s="66">
        <f t="shared" si="8"/>
        <v>27</v>
      </c>
      <c r="N26" s="65">
        <f>VLOOKUP($A26,'Return Data'!$B$7:$R$2843,14,0)</f>
        <v>12.710800000000001</v>
      </c>
      <c r="O26" s="66">
        <f t="shared" si="9"/>
        <v>22</v>
      </c>
      <c r="P26" s="65">
        <f>VLOOKUP($A26,'Return Data'!$B$7:$R$2843,15,0)</f>
        <v>9.7096999999999998</v>
      </c>
      <c r="Q26" s="66">
        <f>RANK(P26,P$8:P$41,0)</f>
        <v>26</v>
      </c>
      <c r="R26" s="65">
        <f>VLOOKUP($A26,'Return Data'!$B$7:$R$2843,16,0)</f>
        <v>9.1242999999999999</v>
      </c>
      <c r="S26" s="67">
        <f t="shared" si="6"/>
        <v>34</v>
      </c>
    </row>
    <row r="27" spans="1:19" x14ac:dyDescent="0.3">
      <c r="A27" s="63" t="s">
        <v>1270</v>
      </c>
      <c r="B27" s="64">
        <f>VLOOKUP($A27,'Return Data'!$B$7:$R$2843,3,0)</f>
        <v>44378</v>
      </c>
      <c r="C27" s="65">
        <f>VLOOKUP($A27,'Return Data'!$B$7:$R$2843,4,0)</f>
        <v>17.988199999999999</v>
      </c>
      <c r="D27" s="65">
        <f>VLOOKUP($A27,'Return Data'!$B$7:$R$2843,10,0)</f>
        <v>14.8848</v>
      </c>
      <c r="E27" s="66">
        <f t="shared" si="0"/>
        <v>3</v>
      </c>
      <c r="F27" s="65">
        <f>VLOOKUP($A27,'Return Data'!$B$7:$R$2843,11,0)</f>
        <v>30.5745</v>
      </c>
      <c r="G27" s="66">
        <f t="shared" si="1"/>
        <v>2</v>
      </c>
      <c r="H27" s="65">
        <f>VLOOKUP($A27,'Return Data'!$B$7:$R$2843,12,0)</f>
        <v>56.7517</v>
      </c>
      <c r="I27" s="66">
        <f t="shared" si="2"/>
        <v>2</v>
      </c>
      <c r="J27" s="65">
        <f>VLOOKUP($A27,'Return Data'!$B$7:$R$2843,13,0)</f>
        <v>69.715999999999994</v>
      </c>
      <c r="K27" s="66">
        <f t="shared" si="3"/>
        <v>4</v>
      </c>
      <c r="L27" s="65">
        <f>VLOOKUP($A27,'Return Data'!$B$7:$R$2843,17,0)</f>
        <v>27.006900000000002</v>
      </c>
      <c r="M27" s="66">
        <f t="shared" si="8"/>
        <v>5</v>
      </c>
      <c r="N27" s="65">
        <f>VLOOKUP($A27,'Return Data'!$B$7:$R$2843,14,0)</f>
        <v>19.778400000000001</v>
      </c>
      <c r="O27" s="66">
        <f t="shared" si="9"/>
        <v>4</v>
      </c>
      <c r="P27" s="65"/>
      <c r="Q27" s="66"/>
      <c r="R27" s="65">
        <f>VLOOKUP($A27,'Return Data'!$B$7:$R$2843,16,0)</f>
        <v>15.2271</v>
      </c>
      <c r="S27" s="67">
        <f t="shared" si="6"/>
        <v>20</v>
      </c>
    </row>
    <row r="28" spans="1:19" x14ac:dyDescent="0.3">
      <c r="A28" s="63" t="s">
        <v>1820</v>
      </c>
      <c r="B28" s="64">
        <f>VLOOKUP($A28,'Return Data'!$B$7:$R$2843,3,0)</f>
        <v>44378</v>
      </c>
      <c r="C28" s="65">
        <f>VLOOKUP($A28,'Return Data'!$B$7:$R$2843,4,0)</f>
        <v>33.284599999999998</v>
      </c>
      <c r="D28" s="65">
        <f>VLOOKUP($A28,'Return Data'!$B$7:$R$2843,10,0)</f>
        <v>4.4987000000000004</v>
      </c>
      <c r="E28" s="66">
        <f t="shared" si="0"/>
        <v>34</v>
      </c>
      <c r="F28" s="65">
        <f>VLOOKUP($A28,'Return Data'!$B$7:$R$2843,11,0)</f>
        <v>10.4773</v>
      </c>
      <c r="G28" s="66">
        <f t="shared" si="1"/>
        <v>32</v>
      </c>
      <c r="H28" s="65">
        <f>VLOOKUP($A28,'Return Data'!$B$7:$R$2843,12,0)</f>
        <v>30.722100000000001</v>
      </c>
      <c r="I28" s="66">
        <f t="shared" si="2"/>
        <v>32</v>
      </c>
      <c r="J28" s="65">
        <f>VLOOKUP($A28,'Return Data'!$B$7:$R$2843,13,0)</f>
        <v>43.250100000000003</v>
      </c>
      <c r="K28" s="66">
        <f t="shared" si="3"/>
        <v>32</v>
      </c>
      <c r="L28" s="65">
        <f>VLOOKUP($A28,'Return Data'!$B$7:$R$2843,17,0)</f>
        <v>11.640700000000001</v>
      </c>
      <c r="M28" s="66">
        <f t="shared" si="8"/>
        <v>29</v>
      </c>
      <c r="N28" s="65">
        <f>VLOOKUP($A28,'Return Data'!$B$7:$R$2843,14,0)</f>
        <v>8.6745000000000001</v>
      </c>
      <c r="O28" s="66">
        <f t="shared" si="9"/>
        <v>28</v>
      </c>
      <c r="P28" s="65">
        <f>VLOOKUP($A28,'Return Data'!$B$7:$R$2843,15,0)</f>
        <v>12.6938</v>
      </c>
      <c r="Q28" s="66">
        <f>RANK(P28,P$8:P$41,0)</f>
        <v>19</v>
      </c>
      <c r="R28" s="65">
        <f>VLOOKUP($A28,'Return Data'!$B$7:$R$2843,16,0)</f>
        <v>18.23</v>
      </c>
      <c r="S28" s="67">
        <f t="shared" si="6"/>
        <v>7</v>
      </c>
    </row>
    <row r="29" spans="1:19" x14ac:dyDescent="0.3">
      <c r="A29" s="63" t="s">
        <v>2016</v>
      </c>
      <c r="B29" s="64">
        <f>VLOOKUP($A29,'Return Data'!$B$7:$R$2843,3,0)</f>
        <v>44378</v>
      </c>
      <c r="C29" s="65">
        <f>VLOOKUP($A29,'Return Data'!$B$7:$R$2843,4,0)</f>
        <v>14.174300000000001</v>
      </c>
      <c r="D29" s="65">
        <f>VLOOKUP($A29,'Return Data'!$B$7:$R$2843,10,0)</f>
        <v>8.6178000000000008</v>
      </c>
      <c r="E29" s="66">
        <f t="shared" si="0"/>
        <v>21</v>
      </c>
      <c r="F29" s="65">
        <f>VLOOKUP($A29,'Return Data'!$B$7:$R$2843,11,0)</f>
        <v>15.5708</v>
      </c>
      <c r="G29" s="66">
        <f t="shared" si="1"/>
        <v>24</v>
      </c>
      <c r="H29" s="65">
        <f>VLOOKUP($A29,'Return Data'!$B$7:$R$2843,12,0)</f>
        <v>38.567</v>
      </c>
      <c r="I29" s="66">
        <f t="shared" si="2"/>
        <v>23</v>
      </c>
      <c r="J29" s="65">
        <f>VLOOKUP($A29,'Return Data'!$B$7:$R$2843,13,0)</f>
        <v>50.118099999999998</v>
      </c>
      <c r="K29" s="66">
        <f t="shared" si="3"/>
        <v>27</v>
      </c>
      <c r="L29" s="65">
        <f>VLOOKUP($A29,'Return Data'!$B$7:$R$2843,17,0)</f>
        <v>14.5556</v>
      </c>
      <c r="M29" s="66">
        <f t="shared" si="8"/>
        <v>25</v>
      </c>
      <c r="N29" s="65"/>
      <c r="O29" s="66"/>
      <c r="P29" s="65"/>
      <c r="Q29" s="66"/>
      <c r="R29" s="65">
        <f>VLOOKUP($A29,'Return Data'!$B$7:$R$2843,16,0)</f>
        <v>12.4153</v>
      </c>
      <c r="S29" s="67">
        <f t="shared" si="6"/>
        <v>29</v>
      </c>
    </row>
    <row r="30" spans="1:19" x14ac:dyDescent="0.3">
      <c r="A30" s="63" t="s">
        <v>1271</v>
      </c>
      <c r="B30" s="64">
        <f>VLOOKUP($A30,'Return Data'!$B$7:$R$2843,3,0)</f>
        <v>44378</v>
      </c>
      <c r="C30" s="65">
        <f>VLOOKUP($A30,'Return Data'!$B$7:$R$2843,4,0)</f>
        <v>125.0505</v>
      </c>
      <c r="D30" s="65">
        <f>VLOOKUP($A30,'Return Data'!$B$7:$R$2843,10,0)</f>
        <v>9.3864999999999998</v>
      </c>
      <c r="E30" s="66">
        <f t="shared" si="0"/>
        <v>15</v>
      </c>
      <c r="F30" s="65">
        <f>VLOOKUP($A30,'Return Data'!$B$7:$R$2843,11,0)</f>
        <v>26.6769</v>
      </c>
      <c r="G30" s="66">
        <f t="shared" si="1"/>
        <v>3</v>
      </c>
      <c r="H30" s="65">
        <f>VLOOKUP($A30,'Return Data'!$B$7:$R$2843,12,0)</f>
        <v>55.616399999999999</v>
      </c>
      <c r="I30" s="66">
        <f t="shared" si="2"/>
        <v>4</v>
      </c>
      <c r="J30" s="65">
        <f>VLOOKUP($A30,'Return Data'!$B$7:$R$2843,13,0)</f>
        <v>69.741100000000003</v>
      </c>
      <c r="K30" s="66">
        <f t="shared" si="3"/>
        <v>3</v>
      </c>
      <c r="L30" s="65">
        <f>VLOOKUP($A30,'Return Data'!$B$7:$R$2843,17,0)</f>
        <v>11.435499999999999</v>
      </c>
      <c r="M30" s="66">
        <f t="shared" si="8"/>
        <v>30</v>
      </c>
      <c r="N30" s="65">
        <f>VLOOKUP($A30,'Return Data'!$B$7:$R$2843,14,0)</f>
        <v>12.668200000000001</v>
      </c>
      <c r="O30" s="66">
        <f t="shared" ref="O30:O35" si="10">RANK(N30,N$8:N$41,0)</f>
        <v>23</v>
      </c>
      <c r="P30" s="65">
        <f>VLOOKUP($A30,'Return Data'!$B$7:$R$2843,15,0)</f>
        <v>11.6311</v>
      </c>
      <c r="Q30" s="66">
        <f t="shared" ref="Q30:Q35" si="11">RANK(P30,P$8:P$41,0)</f>
        <v>23</v>
      </c>
      <c r="R30" s="65">
        <f>VLOOKUP($A30,'Return Data'!$B$7:$R$2843,16,0)</f>
        <v>16.795200000000001</v>
      </c>
      <c r="S30" s="67">
        <f t="shared" si="6"/>
        <v>11</v>
      </c>
    </row>
    <row r="31" spans="1:19" x14ac:dyDescent="0.3">
      <c r="A31" s="63" t="s">
        <v>1780</v>
      </c>
      <c r="B31" s="64">
        <f>VLOOKUP($A31,'Return Data'!$B$7:$R$2843,3,0)</f>
        <v>44378</v>
      </c>
      <c r="C31" s="65">
        <f>VLOOKUP($A31,'Return Data'!$B$7:$R$2843,4,0)</f>
        <v>43.091000000000001</v>
      </c>
      <c r="D31" s="65">
        <f>VLOOKUP($A31,'Return Data'!$B$7:$R$2843,10,0)</f>
        <v>12.0892</v>
      </c>
      <c r="E31" s="66">
        <f t="shared" si="0"/>
        <v>7</v>
      </c>
      <c r="F31" s="65">
        <f>VLOOKUP($A31,'Return Data'!$B$7:$R$2843,11,0)</f>
        <v>21.745200000000001</v>
      </c>
      <c r="G31" s="66">
        <f t="shared" si="1"/>
        <v>11</v>
      </c>
      <c r="H31" s="65">
        <f>VLOOKUP($A31,'Return Data'!$B$7:$R$2843,12,0)</f>
        <v>36.631599999999999</v>
      </c>
      <c r="I31" s="66">
        <f t="shared" si="2"/>
        <v>28</v>
      </c>
      <c r="J31" s="65">
        <f>VLOOKUP($A31,'Return Data'!$B$7:$R$2843,13,0)</f>
        <v>59.546100000000003</v>
      </c>
      <c r="K31" s="66">
        <f t="shared" si="3"/>
        <v>16</v>
      </c>
      <c r="L31" s="65">
        <f>VLOOKUP($A31,'Return Data'!$B$7:$R$2843,17,0)</f>
        <v>30.298400000000001</v>
      </c>
      <c r="M31" s="66">
        <f t="shared" si="8"/>
        <v>3</v>
      </c>
      <c r="N31" s="65">
        <f>VLOOKUP($A31,'Return Data'!$B$7:$R$2843,14,0)</f>
        <v>21.741700000000002</v>
      </c>
      <c r="O31" s="66">
        <f t="shared" si="10"/>
        <v>3</v>
      </c>
      <c r="P31" s="65">
        <f>VLOOKUP($A31,'Return Data'!$B$7:$R$2843,15,0)</f>
        <v>19.9862</v>
      </c>
      <c r="Q31" s="66">
        <f t="shared" si="11"/>
        <v>2</v>
      </c>
      <c r="R31" s="65">
        <f>VLOOKUP($A31,'Return Data'!$B$7:$R$2843,16,0)</f>
        <v>19.767099999999999</v>
      </c>
      <c r="S31" s="67">
        <f t="shared" si="6"/>
        <v>3</v>
      </c>
    </row>
    <row r="32" spans="1:19" x14ac:dyDescent="0.3">
      <c r="A32" s="63" t="s">
        <v>1811</v>
      </c>
      <c r="B32" s="64">
        <f>VLOOKUP($A32,'Return Data'!$B$7:$R$2843,3,0)</f>
        <v>44378</v>
      </c>
      <c r="C32" s="65">
        <f>VLOOKUP($A32,'Return Data'!$B$7:$R$2843,4,0)</f>
        <v>23.52</v>
      </c>
      <c r="D32" s="65">
        <f>VLOOKUP($A32,'Return Data'!$B$7:$R$2843,10,0)</f>
        <v>13.8432</v>
      </c>
      <c r="E32" s="66">
        <f t="shared" si="0"/>
        <v>4</v>
      </c>
      <c r="F32" s="65">
        <f>VLOOKUP($A32,'Return Data'!$B$7:$R$2843,11,0)</f>
        <v>23.7895</v>
      </c>
      <c r="G32" s="66">
        <f t="shared" si="1"/>
        <v>5</v>
      </c>
      <c r="H32" s="65">
        <f>VLOOKUP($A32,'Return Data'!$B$7:$R$2843,12,0)</f>
        <v>52.331600000000002</v>
      </c>
      <c r="I32" s="66">
        <f t="shared" si="2"/>
        <v>6</v>
      </c>
      <c r="J32" s="65">
        <f>VLOOKUP($A32,'Return Data'!$B$7:$R$2843,13,0)</f>
        <v>75.784800000000004</v>
      </c>
      <c r="K32" s="66">
        <f t="shared" si="3"/>
        <v>2</v>
      </c>
      <c r="L32" s="65">
        <f>VLOOKUP($A32,'Return Data'!$B$7:$R$2843,17,0)</f>
        <v>30.692399999999999</v>
      </c>
      <c r="M32" s="66">
        <f t="shared" si="8"/>
        <v>2</v>
      </c>
      <c r="N32" s="65">
        <f>VLOOKUP($A32,'Return Data'!$B$7:$R$2843,14,0)</f>
        <v>21.7547</v>
      </c>
      <c r="O32" s="66">
        <f t="shared" si="10"/>
        <v>2</v>
      </c>
      <c r="P32" s="65">
        <f>VLOOKUP($A32,'Return Data'!$B$7:$R$2843,15,0)</f>
        <v>18.291699999999999</v>
      </c>
      <c r="Q32" s="66">
        <f t="shared" si="11"/>
        <v>3</v>
      </c>
      <c r="R32" s="65">
        <f>VLOOKUP($A32,'Return Data'!$B$7:$R$2843,16,0)</f>
        <v>14.462899999999999</v>
      </c>
      <c r="S32" s="67">
        <f t="shared" si="6"/>
        <v>22</v>
      </c>
    </row>
    <row r="33" spans="1:19" x14ac:dyDescent="0.3">
      <c r="A33" s="63" t="s">
        <v>1273</v>
      </c>
      <c r="B33" s="64">
        <f>VLOOKUP($A33,'Return Data'!$B$7:$R$2843,3,0)</f>
        <v>44378</v>
      </c>
      <c r="C33" s="65">
        <f>VLOOKUP($A33,'Return Data'!$B$7:$R$2843,4,0)</f>
        <v>204</v>
      </c>
      <c r="D33" s="65">
        <f>VLOOKUP($A33,'Return Data'!$B$7:$R$2843,10,0)</f>
        <v>12.242100000000001</v>
      </c>
      <c r="E33" s="66">
        <f t="shared" si="0"/>
        <v>6</v>
      </c>
      <c r="F33" s="65">
        <f>VLOOKUP($A33,'Return Data'!$B$7:$R$2843,11,0)</f>
        <v>22.8398</v>
      </c>
      <c r="G33" s="66">
        <f t="shared" si="1"/>
        <v>7</v>
      </c>
      <c r="H33" s="65">
        <f>VLOOKUP($A33,'Return Data'!$B$7:$R$2843,12,0)</f>
        <v>47.965499999999999</v>
      </c>
      <c r="I33" s="66">
        <f t="shared" si="2"/>
        <v>11</v>
      </c>
      <c r="J33" s="65">
        <f>VLOOKUP($A33,'Return Data'!$B$7:$R$2843,13,0)</f>
        <v>62.666499999999999</v>
      </c>
      <c r="K33" s="66">
        <f t="shared" si="3"/>
        <v>10</v>
      </c>
      <c r="L33" s="65">
        <f>VLOOKUP($A33,'Return Data'!$B$7:$R$2843,17,0)</f>
        <v>19.293700000000001</v>
      </c>
      <c r="M33" s="66">
        <f t="shared" si="8"/>
        <v>16</v>
      </c>
      <c r="N33" s="65">
        <f>VLOOKUP($A33,'Return Data'!$B$7:$R$2843,14,0)</f>
        <v>13.6593</v>
      </c>
      <c r="O33" s="66">
        <f t="shared" si="10"/>
        <v>18</v>
      </c>
      <c r="P33" s="65">
        <f>VLOOKUP($A33,'Return Data'!$B$7:$R$2843,15,0)</f>
        <v>15.494999999999999</v>
      </c>
      <c r="Q33" s="66">
        <f t="shared" si="11"/>
        <v>8</v>
      </c>
      <c r="R33" s="65">
        <f>VLOOKUP($A33,'Return Data'!$B$7:$R$2843,16,0)</f>
        <v>15.685700000000001</v>
      </c>
      <c r="S33" s="67">
        <f t="shared" si="6"/>
        <v>17</v>
      </c>
    </row>
    <row r="34" spans="1:19" x14ac:dyDescent="0.3">
      <c r="A34" s="63" t="s">
        <v>1275</v>
      </c>
      <c r="B34" s="64">
        <f>VLOOKUP($A34,'Return Data'!$B$7:$R$2843,3,0)</f>
        <v>44378</v>
      </c>
      <c r="C34" s="65">
        <f>VLOOKUP($A34,'Return Data'!$B$7:$R$2843,4,0)</f>
        <v>359.40570000000002</v>
      </c>
      <c r="D34" s="65">
        <f>VLOOKUP($A34,'Return Data'!$B$7:$R$2843,10,0)</f>
        <v>17.210699999999999</v>
      </c>
      <c r="E34" s="66">
        <f t="shared" si="0"/>
        <v>1</v>
      </c>
      <c r="F34" s="65">
        <f>VLOOKUP($A34,'Return Data'!$B$7:$R$2843,11,0)</f>
        <v>33.724699999999999</v>
      </c>
      <c r="G34" s="66">
        <f t="shared" si="1"/>
        <v>1</v>
      </c>
      <c r="H34" s="65">
        <f>VLOOKUP($A34,'Return Data'!$B$7:$R$2843,12,0)</f>
        <v>60.170200000000001</v>
      </c>
      <c r="I34" s="66">
        <f t="shared" si="2"/>
        <v>1</v>
      </c>
      <c r="J34" s="65">
        <f>VLOOKUP($A34,'Return Data'!$B$7:$R$2843,13,0)</f>
        <v>96.045100000000005</v>
      </c>
      <c r="K34" s="66">
        <f t="shared" si="3"/>
        <v>1</v>
      </c>
      <c r="L34" s="65">
        <f>VLOOKUP($A34,'Return Data'!$B$7:$R$2843,17,0)</f>
        <v>38.969299999999997</v>
      </c>
      <c r="M34" s="66">
        <f t="shared" si="8"/>
        <v>1</v>
      </c>
      <c r="N34" s="65">
        <f>VLOOKUP($A34,'Return Data'!$B$7:$R$2843,14,0)</f>
        <v>26.9879</v>
      </c>
      <c r="O34" s="66">
        <f t="shared" si="10"/>
        <v>1</v>
      </c>
      <c r="P34" s="65">
        <f>VLOOKUP($A34,'Return Data'!$B$7:$R$2843,15,0)</f>
        <v>21.907800000000002</v>
      </c>
      <c r="Q34" s="66">
        <f t="shared" si="11"/>
        <v>1</v>
      </c>
      <c r="R34" s="65">
        <f>VLOOKUP($A34,'Return Data'!$B$7:$R$2843,16,0)</f>
        <v>19.301300000000001</v>
      </c>
      <c r="S34" s="67">
        <f t="shared" si="6"/>
        <v>4</v>
      </c>
    </row>
    <row r="35" spans="1:19" x14ac:dyDescent="0.3">
      <c r="A35" s="63" t="s">
        <v>1813</v>
      </c>
      <c r="B35" s="64">
        <f>VLOOKUP($A35,'Return Data'!$B$7:$R$2843,3,0)</f>
        <v>44378</v>
      </c>
      <c r="C35" s="65">
        <f>VLOOKUP($A35,'Return Data'!$B$7:$R$2843,4,0)</f>
        <v>68.758899999999997</v>
      </c>
      <c r="D35" s="65">
        <f>VLOOKUP($A35,'Return Data'!$B$7:$R$2843,10,0)</f>
        <v>8.1111000000000004</v>
      </c>
      <c r="E35" s="66">
        <f t="shared" si="0"/>
        <v>25</v>
      </c>
      <c r="F35" s="65">
        <f>VLOOKUP($A35,'Return Data'!$B$7:$R$2843,11,0)</f>
        <v>17.9133</v>
      </c>
      <c r="G35" s="66">
        <f t="shared" si="1"/>
        <v>19</v>
      </c>
      <c r="H35" s="65">
        <f>VLOOKUP($A35,'Return Data'!$B$7:$R$2843,12,0)</f>
        <v>45.641399999999997</v>
      </c>
      <c r="I35" s="66">
        <f t="shared" si="2"/>
        <v>15</v>
      </c>
      <c r="J35" s="65">
        <f>VLOOKUP($A35,'Return Data'!$B$7:$R$2843,13,0)</f>
        <v>57.926699999999997</v>
      </c>
      <c r="K35" s="66">
        <f t="shared" si="3"/>
        <v>18</v>
      </c>
      <c r="L35" s="65">
        <f>VLOOKUP($A35,'Return Data'!$B$7:$R$2843,17,0)</f>
        <v>16.9284</v>
      </c>
      <c r="M35" s="66">
        <f t="shared" si="8"/>
        <v>20</v>
      </c>
      <c r="N35" s="65">
        <f>VLOOKUP($A35,'Return Data'!$B$7:$R$2843,14,0)</f>
        <v>14.295299999999999</v>
      </c>
      <c r="O35" s="66">
        <f t="shared" si="10"/>
        <v>15</v>
      </c>
      <c r="P35" s="65">
        <f>VLOOKUP($A35,'Return Data'!$B$7:$R$2843,15,0)</f>
        <v>14.037000000000001</v>
      </c>
      <c r="Q35" s="66">
        <f t="shared" si="11"/>
        <v>14</v>
      </c>
      <c r="R35" s="65">
        <f>VLOOKUP($A35,'Return Data'!$B$7:$R$2843,16,0)</f>
        <v>12.978400000000001</v>
      </c>
      <c r="S35" s="67">
        <f t="shared" si="6"/>
        <v>26</v>
      </c>
    </row>
    <row r="36" spans="1:19" x14ac:dyDescent="0.3">
      <c r="A36" s="63" t="s">
        <v>1815</v>
      </c>
      <c r="B36" s="64">
        <f>VLOOKUP($A36,'Return Data'!$B$7:$R$2843,3,0)</f>
        <v>44378</v>
      </c>
      <c r="C36" s="65">
        <f>VLOOKUP($A36,'Return Data'!$B$7:$R$2843,4,0)</f>
        <v>13.2562</v>
      </c>
      <c r="D36" s="65">
        <f>VLOOKUP($A36,'Return Data'!$B$7:$R$2843,10,0)</f>
        <v>4.9912999999999998</v>
      </c>
      <c r="E36" s="66">
        <f t="shared" si="0"/>
        <v>33</v>
      </c>
      <c r="F36" s="65">
        <f>VLOOKUP($A36,'Return Data'!$B$7:$R$2843,11,0)</f>
        <v>8.5151000000000003</v>
      </c>
      <c r="G36" s="66">
        <f t="shared" si="1"/>
        <v>34</v>
      </c>
      <c r="H36" s="65">
        <f>VLOOKUP($A36,'Return Data'!$B$7:$R$2843,12,0)</f>
        <v>28.400500000000001</v>
      </c>
      <c r="I36" s="66">
        <f t="shared" si="2"/>
        <v>34</v>
      </c>
      <c r="J36" s="65">
        <f>VLOOKUP($A36,'Return Data'!$B$7:$R$2843,13,0)</f>
        <v>38.189100000000003</v>
      </c>
      <c r="K36" s="66">
        <f t="shared" si="3"/>
        <v>34</v>
      </c>
      <c r="L36" s="65">
        <f>VLOOKUP($A36,'Return Data'!$B$7:$R$2843,17,0)</f>
        <v>10.919499999999999</v>
      </c>
      <c r="M36" s="66">
        <f t="shared" si="8"/>
        <v>31</v>
      </c>
      <c r="N36" s="65"/>
      <c r="O36" s="66"/>
      <c r="P36" s="65"/>
      <c r="Q36" s="66"/>
      <c r="R36" s="65">
        <f>VLOOKUP($A36,'Return Data'!$B$7:$R$2843,16,0)</f>
        <v>10.757300000000001</v>
      </c>
      <c r="S36" s="67">
        <f t="shared" si="6"/>
        <v>32</v>
      </c>
    </row>
    <row r="37" spans="1:19" x14ac:dyDescent="0.3">
      <c r="A37" s="63" t="s">
        <v>1278</v>
      </c>
      <c r="B37" s="64">
        <f>VLOOKUP($A37,'Return Data'!$B$7:$R$2843,3,0)</f>
        <v>44378</v>
      </c>
      <c r="C37" s="65">
        <f>VLOOKUP($A37,'Return Data'!$B$7:$R$2843,4,0)</f>
        <v>14.7607</v>
      </c>
      <c r="D37" s="65">
        <f>VLOOKUP($A37,'Return Data'!$B$7:$R$2843,10,0)</f>
        <v>10.4239</v>
      </c>
      <c r="E37" s="66">
        <f t="shared" si="0"/>
        <v>11</v>
      </c>
      <c r="F37" s="65">
        <f>VLOOKUP($A37,'Return Data'!$B$7:$R$2843,11,0)</f>
        <v>21.488199999999999</v>
      </c>
      <c r="G37" s="66">
        <f t="shared" si="1"/>
        <v>12</v>
      </c>
      <c r="H37" s="65">
        <f>VLOOKUP($A37,'Return Data'!$B$7:$R$2843,12,0)</f>
        <v>44.4041</v>
      </c>
      <c r="I37" s="66">
        <f t="shared" si="2"/>
        <v>18</v>
      </c>
      <c r="J37" s="65">
        <f>VLOOKUP($A37,'Return Data'!$B$7:$R$2843,13,0)</f>
        <v>59.732300000000002</v>
      </c>
      <c r="K37" s="66">
        <f t="shared" si="3"/>
        <v>14</v>
      </c>
      <c r="L37" s="65"/>
      <c r="M37" s="66"/>
      <c r="N37" s="65"/>
      <c r="O37" s="66"/>
      <c r="P37" s="65"/>
      <c r="Q37" s="66"/>
      <c r="R37" s="65">
        <f>VLOOKUP($A37,'Return Data'!$B$7:$R$2843,16,0)</f>
        <v>23.867599999999999</v>
      </c>
      <c r="S37" s="67">
        <f t="shared" si="6"/>
        <v>1</v>
      </c>
    </row>
    <row r="38" spans="1:19" x14ac:dyDescent="0.3">
      <c r="A38" s="102" t="s">
        <v>1793</v>
      </c>
      <c r="B38" s="64">
        <f>VLOOKUP($A38,'Return Data'!$B$7:$R$2843,3,0)</f>
        <v>44378</v>
      </c>
      <c r="C38" s="65">
        <f>VLOOKUP($A38,'Return Data'!$B$7:$R$2843,4,0)</f>
        <v>14.4605</v>
      </c>
      <c r="D38" s="65">
        <f>VLOOKUP($A38,'Return Data'!$B$7:$R$2843,10,0)</f>
        <v>6.8623000000000003</v>
      </c>
      <c r="E38" s="66">
        <f t="shared" si="0"/>
        <v>30</v>
      </c>
      <c r="F38" s="65">
        <f>VLOOKUP($A38,'Return Data'!$B$7:$R$2843,11,0)</f>
        <v>11.949400000000001</v>
      </c>
      <c r="G38" s="66">
        <f t="shared" si="1"/>
        <v>30</v>
      </c>
      <c r="H38" s="65">
        <f>VLOOKUP($A38,'Return Data'!$B$7:$R$2843,12,0)</f>
        <v>29.766200000000001</v>
      </c>
      <c r="I38" s="66">
        <f t="shared" si="2"/>
        <v>33</v>
      </c>
      <c r="J38" s="65">
        <f>VLOOKUP($A38,'Return Data'!$B$7:$R$2843,13,0)</f>
        <v>44.725099999999998</v>
      </c>
      <c r="K38" s="66">
        <f t="shared" si="3"/>
        <v>31</v>
      </c>
      <c r="L38" s="65">
        <f>VLOOKUP($A38,'Return Data'!$B$7:$R$2843,17,0)</f>
        <v>16.436199999999999</v>
      </c>
      <c r="M38" s="66">
        <f>RANK(L38,L$8:L$41,0)</f>
        <v>21</v>
      </c>
      <c r="N38" s="65"/>
      <c r="O38" s="66"/>
      <c r="P38" s="65"/>
      <c r="Q38" s="66"/>
      <c r="R38" s="65">
        <f>VLOOKUP($A38,'Return Data'!$B$7:$R$2843,16,0)</f>
        <v>13.977499999999999</v>
      </c>
      <c r="S38" s="67">
        <f t="shared" si="6"/>
        <v>24</v>
      </c>
    </row>
    <row r="39" spans="1:19" x14ac:dyDescent="0.3">
      <c r="A39" s="63" t="s">
        <v>1817</v>
      </c>
      <c r="B39" s="64">
        <f>VLOOKUP($A39,'Return Data'!$B$7:$R$2843,3,0)</f>
        <v>44378</v>
      </c>
      <c r="C39" s="65">
        <f>VLOOKUP($A39,'Return Data'!$B$7:$R$2843,4,0)</f>
        <v>136.55000000000001</v>
      </c>
      <c r="D39" s="65">
        <f>VLOOKUP($A39,'Return Data'!$B$7:$R$2843,10,0)</f>
        <v>7.7403000000000004</v>
      </c>
      <c r="E39" s="66">
        <f t="shared" si="0"/>
        <v>28</v>
      </c>
      <c r="F39" s="65">
        <f>VLOOKUP($A39,'Return Data'!$B$7:$R$2843,11,0)</f>
        <v>13.583399999999999</v>
      </c>
      <c r="G39" s="66">
        <f t="shared" si="1"/>
        <v>29</v>
      </c>
      <c r="H39" s="65">
        <f>VLOOKUP($A39,'Return Data'!$B$7:$R$2843,12,0)</f>
        <v>33.141599999999997</v>
      </c>
      <c r="I39" s="66">
        <f t="shared" si="2"/>
        <v>30</v>
      </c>
      <c r="J39" s="65">
        <f>VLOOKUP($A39,'Return Data'!$B$7:$R$2843,13,0)</f>
        <v>45.451599999999999</v>
      </c>
      <c r="K39" s="66">
        <f t="shared" si="3"/>
        <v>30</v>
      </c>
      <c r="L39" s="65">
        <f>VLOOKUP($A39,'Return Data'!$B$7:$R$2843,17,0)</f>
        <v>9.4021000000000008</v>
      </c>
      <c r="M39" s="66">
        <f>RANK(L39,L$8:L$41,0)</f>
        <v>32</v>
      </c>
      <c r="N39" s="65">
        <f>VLOOKUP($A39,'Return Data'!$B$7:$R$2843,14,0)</f>
        <v>7.6441999999999997</v>
      </c>
      <c r="O39" s="66">
        <f>RANK(N39,N$8:N$41,0)</f>
        <v>29</v>
      </c>
      <c r="P39" s="65">
        <f>VLOOKUP($A39,'Return Data'!$B$7:$R$2843,15,0)</f>
        <v>8.6900999999999993</v>
      </c>
      <c r="Q39" s="66">
        <f>RANK(P39,P$8:P$41,0)</f>
        <v>27</v>
      </c>
      <c r="R39" s="65">
        <f>VLOOKUP($A39,'Return Data'!$B$7:$R$2843,16,0)</f>
        <v>9.9957999999999991</v>
      </c>
      <c r="S39" s="67">
        <f t="shared" si="6"/>
        <v>33</v>
      </c>
    </row>
    <row r="40" spans="1:19" x14ac:dyDescent="0.3">
      <c r="A40" s="63" t="s">
        <v>1803</v>
      </c>
      <c r="B40" s="64">
        <f>VLOOKUP($A40,'Return Data'!$B$7:$R$2843,3,0)</f>
        <v>44378</v>
      </c>
      <c r="C40" s="65">
        <f>VLOOKUP($A40,'Return Data'!$B$7:$R$2843,4,0)</f>
        <v>29.96</v>
      </c>
      <c r="D40" s="65">
        <f>VLOOKUP($A40,'Return Data'!$B$7:$R$2843,10,0)</f>
        <v>10.635199999999999</v>
      </c>
      <c r="E40" s="66">
        <f t="shared" si="0"/>
        <v>8</v>
      </c>
      <c r="F40" s="65">
        <f>VLOOKUP($A40,'Return Data'!$B$7:$R$2843,11,0)</f>
        <v>19.362500000000001</v>
      </c>
      <c r="G40" s="66">
        <f t="shared" si="1"/>
        <v>16</v>
      </c>
      <c r="H40" s="65">
        <f>VLOOKUP($A40,'Return Data'!$B$7:$R$2843,12,0)</f>
        <v>42.938899999999997</v>
      </c>
      <c r="I40" s="66">
        <f t="shared" si="2"/>
        <v>20</v>
      </c>
      <c r="J40" s="65">
        <f>VLOOKUP($A40,'Return Data'!$B$7:$R$2843,13,0)</f>
        <v>60.902299999999997</v>
      </c>
      <c r="K40" s="66">
        <f t="shared" si="3"/>
        <v>13</v>
      </c>
      <c r="L40" s="65">
        <f>VLOOKUP($A40,'Return Data'!$B$7:$R$2843,17,0)</f>
        <v>22.450700000000001</v>
      </c>
      <c r="M40" s="66">
        <f>RANK(L40,L$8:L$41,0)</f>
        <v>8</v>
      </c>
      <c r="N40" s="65">
        <f>VLOOKUP($A40,'Return Data'!$B$7:$R$2843,14,0)</f>
        <v>16.920999999999999</v>
      </c>
      <c r="O40" s="66">
        <f>RANK(N40,N$8:N$41,0)</f>
        <v>8</v>
      </c>
      <c r="P40" s="65">
        <f>VLOOKUP($A40,'Return Data'!$B$7:$R$2843,15,0)</f>
        <v>14.511799999999999</v>
      </c>
      <c r="Q40" s="66">
        <f>RANK(P40,P$8:P$41,0)</f>
        <v>11</v>
      </c>
      <c r="R40" s="65">
        <f>VLOOKUP($A40,'Return Data'!$B$7:$R$2843,16,0)</f>
        <v>11.5175</v>
      </c>
      <c r="S40" s="67">
        <f t="shared" si="6"/>
        <v>31</v>
      </c>
    </row>
    <row r="41" spans="1:19" x14ac:dyDescent="0.3">
      <c r="A41" s="63" t="s">
        <v>1876</v>
      </c>
      <c r="B41" s="64">
        <f>VLOOKUP($A41,'Return Data'!$B$7:$R$2843,3,0)</f>
        <v>44378</v>
      </c>
      <c r="C41" s="65">
        <f>VLOOKUP($A41,'Return Data'!$B$7:$R$2843,4,0)</f>
        <v>232.21019999999999</v>
      </c>
      <c r="D41" s="65">
        <f>VLOOKUP($A41,'Return Data'!$B$7:$R$2843,10,0)</f>
        <v>8.3404000000000007</v>
      </c>
      <c r="E41" s="66">
        <f t="shared" si="0"/>
        <v>23</v>
      </c>
      <c r="F41" s="65">
        <f>VLOOKUP($A41,'Return Data'!$B$7:$R$2843,11,0)</f>
        <v>15.4018</v>
      </c>
      <c r="G41" s="66">
        <f t="shared" si="1"/>
        <v>27</v>
      </c>
      <c r="H41" s="65">
        <f>VLOOKUP($A41,'Return Data'!$B$7:$R$2843,12,0)</f>
        <v>46.961799999999997</v>
      </c>
      <c r="I41" s="66">
        <f t="shared" si="2"/>
        <v>13</v>
      </c>
      <c r="J41" s="65">
        <f>VLOOKUP($A41,'Return Data'!$B$7:$R$2843,13,0)</f>
        <v>69.258300000000006</v>
      </c>
      <c r="K41" s="66">
        <f t="shared" si="3"/>
        <v>5</v>
      </c>
      <c r="L41" s="65">
        <f>VLOOKUP($A41,'Return Data'!$B$7:$R$2843,17,0)</f>
        <v>27.4803</v>
      </c>
      <c r="M41" s="66">
        <f>RANK(L41,L$8:L$41,0)</f>
        <v>4</v>
      </c>
      <c r="N41" s="65">
        <f>VLOOKUP($A41,'Return Data'!$B$7:$R$2843,14,0)</f>
        <v>18.743200000000002</v>
      </c>
      <c r="O41" s="66">
        <f>RANK(N41,N$8:N$41,0)</f>
        <v>5</v>
      </c>
      <c r="P41" s="65">
        <f>VLOOKUP($A41,'Return Data'!$B$7:$R$2843,15,0)</f>
        <v>17.235800000000001</v>
      </c>
      <c r="Q41" s="66">
        <f>RANK(P41,P$8:P$41,0)</f>
        <v>4</v>
      </c>
      <c r="R41" s="65">
        <f>VLOOKUP($A41,'Return Data'!$B$7:$R$2843,16,0)</f>
        <v>16.081700000000001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9.5846764705882368</v>
      </c>
      <c r="E43" s="74"/>
      <c r="F43" s="75">
        <f>AVERAGE(F8:F41)</f>
        <v>18.812920588235297</v>
      </c>
      <c r="G43" s="74"/>
      <c r="H43" s="75">
        <f>AVERAGE(H8:H41)</f>
        <v>43.776191176470597</v>
      </c>
      <c r="I43" s="74"/>
      <c r="J43" s="75">
        <f>AVERAGE(J8:J41)</f>
        <v>58.009670588235288</v>
      </c>
      <c r="K43" s="74"/>
      <c r="L43" s="75">
        <f>AVERAGE(L8:L41)</f>
        <v>19.195428124999999</v>
      </c>
      <c r="M43" s="74"/>
      <c r="N43" s="75">
        <f>AVERAGE(N8:N41)</f>
        <v>14.965713793103449</v>
      </c>
      <c r="O43" s="74"/>
      <c r="P43" s="75">
        <f>AVERAGE(P8:P41)</f>
        <v>14.293833333333332</v>
      </c>
      <c r="Q43" s="74"/>
      <c r="R43" s="75">
        <f>AVERAGE(R8:R41)</f>
        <v>15.529952941176468</v>
      </c>
      <c r="S43" s="76"/>
    </row>
    <row r="44" spans="1:19" x14ac:dyDescent="0.3">
      <c r="A44" s="73" t="s">
        <v>28</v>
      </c>
      <c r="B44" s="74"/>
      <c r="C44" s="74"/>
      <c r="D44" s="75">
        <f>MIN(D8:D41)</f>
        <v>4.4987000000000004</v>
      </c>
      <c r="E44" s="74"/>
      <c r="F44" s="75">
        <f>MIN(F8:F41)</f>
        <v>8.5151000000000003</v>
      </c>
      <c r="G44" s="74"/>
      <c r="H44" s="75">
        <f>MIN(H8:H41)</f>
        <v>28.400500000000001</v>
      </c>
      <c r="I44" s="74"/>
      <c r="J44" s="75">
        <f>MIN(J8:J41)</f>
        <v>38.189100000000003</v>
      </c>
      <c r="K44" s="74"/>
      <c r="L44" s="75">
        <f>MIN(L8:L41)</f>
        <v>9.4021000000000008</v>
      </c>
      <c r="M44" s="74"/>
      <c r="N44" s="75">
        <f>MIN(N8:N41)</f>
        <v>7.6441999999999997</v>
      </c>
      <c r="O44" s="74"/>
      <c r="P44" s="75">
        <f>MIN(P8:P41)</f>
        <v>8.6900999999999993</v>
      </c>
      <c r="Q44" s="74"/>
      <c r="R44" s="75">
        <f>MIN(R8:R41)</f>
        <v>9.1242999999999999</v>
      </c>
      <c r="S44" s="76"/>
    </row>
    <row r="45" spans="1:19" ht="15" thickBot="1" x14ac:dyDescent="0.35">
      <c r="A45" s="77" t="s">
        <v>29</v>
      </c>
      <c r="B45" s="78"/>
      <c r="C45" s="78"/>
      <c r="D45" s="79">
        <f>MAX(D8:D41)</f>
        <v>17.210699999999999</v>
      </c>
      <c r="E45" s="78"/>
      <c r="F45" s="79">
        <f>MAX(F8:F41)</f>
        <v>33.724699999999999</v>
      </c>
      <c r="G45" s="78"/>
      <c r="H45" s="79">
        <f>MAX(H8:H41)</f>
        <v>60.170200000000001</v>
      </c>
      <c r="I45" s="78"/>
      <c r="J45" s="79">
        <f>MAX(J8:J41)</f>
        <v>96.045100000000005</v>
      </c>
      <c r="K45" s="78"/>
      <c r="L45" s="79">
        <f>MAX(L8:L41)</f>
        <v>38.969299999999997</v>
      </c>
      <c r="M45" s="78"/>
      <c r="N45" s="79">
        <f>MAX(N8:N41)</f>
        <v>26.9879</v>
      </c>
      <c r="O45" s="78"/>
      <c r="P45" s="79">
        <f>MAX(P8:P41)</f>
        <v>21.907800000000002</v>
      </c>
      <c r="Q45" s="78"/>
      <c r="R45" s="79">
        <f>MAX(R8:R41)</f>
        <v>23.867599999999999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44378</v>
      </c>
      <c r="C8" s="65">
        <f>VLOOKUP($A8,'Return Data'!$B$7:$R$2843,4,0)</f>
        <v>67.277600000000007</v>
      </c>
      <c r="D8" s="65">
        <f>VLOOKUP($A8,'Return Data'!$B$7:$R$2843,10,0)</f>
        <v>11.8622</v>
      </c>
      <c r="E8" s="66">
        <f>RANK(D8,D$8:D$23,0)</f>
        <v>2</v>
      </c>
      <c r="F8" s="65">
        <f>VLOOKUP($A8,'Return Data'!$B$7:$R$2843,11,0)</f>
        <v>24.816700000000001</v>
      </c>
      <c r="G8" s="66">
        <f>RANK(F8,F$8:F$23,0)</f>
        <v>3</v>
      </c>
      <c r="H8" s="65">
        <f>VLOOKUP($A8,'Return Data'!$B$7:$R$2843,12,0)</f>
        <v>49.132300000000001</v>
      </c>
      <c r="I8" s="66">
        <f>RANK(H8,H$8:H$23,0)</f>
        <v>5</v>
      </c>
      <c r="J8" s="65">
        <f>VLOOKUP($A8,'Return Data'!$B$7:$R$2843,13,0)</f>
        <v>72.084000000000003</v>
      </c>
      <c r="K8" s="66">
        <f>RANK(J8,J$8:J$23,0)</f>
        <v>3</v>
      </c>
      <c r="L8" s="65">
        <f>VLOOKUP($A8,'Return Data'!$B$7:$R$2843,17,0)</f>
        <v>15.5505</v>
      </c>
      <c r="M8" s="66">
        <f>RANK(L8,L$8:L$23,0)</f>
        <v>12</v>
      </c>
      <c r="N8" s="65">
        <f>VLOOKUP($A8,'Return Data'!$B$7:$R$2843,14,0)</f>
        <v>6.4379</v>
      </c>
      <c r="O8" s="66">
        <f>RANK(N8,N$8:N$23,0)</f>
        <v>12</v>
      </c>
      <c r="P8" s="65">
        <f>VLOOKUP($A8,'Return Data'!$B$7:$R$2843,15,0)</f>
        <v>10.1686</v>
      </c>
      <c r="Q8" s="66">
        <f>RANK(P8,P$8:P$23,0)</f>
        <v>11</v>
      </c>
      <c r="R8" s="65">
        <f>VLOOKUP($A8,'Return Data'!$B$7:$R$2843,16,0)</f>
        <v>15.4465</v>
      </c>
      <c r="S8" s="67">
        <f>RANK(R8,R$8:R$23,0)</f>
        <v>8</v>
      </c>
    </row>
    <row r="9" spans="1:20" x14ac:dyDescent="0.3">
      <c r="A9" s="63" t="s">
        <v>31</v>
      </c>
      <c r="B9" s="64">
        <f>VLOOKUP($A9,'Return Data'!$B$7:$R$2843,3,0)</f>
        <v>44378</v>
      </c>
      <c r="C9" s="65">
        <f>VLOOKUP($A9,'Return Data'!$B$7:$R$2843,4,0)</f>
        <v>383.60300000000001</v>
      </c>
      <c r="D9" s="65">
        <f>VLOOKUP($A9,'Return Data'!$B$7:$R$2843,10,0)</f>
        <v>8.6011000000000006</v>
      </c>
      <c r="E9" s="66">
        <f t="shared" ref="E9:E23" si="0">RANK(D9,D$8:D$23,0)</f>
        <v>12</v>
      </c>
      <c r="F9" s="65">
        <f>VLOOKUP($A9,'Return Data'!$B$7:$R$2843,11,0)</f>
        <v>18.339700000000001</v>
      </c>
      <c r="G9" s="66">
        <f t="shared" ref="G9:G23" si="1">RANK(F9,F$8:F$23,0)</f>
        <v>10</v>
      </c>
      <c r="H9" s="65">
        <f>VLOOKUP($A9,'Return Data'!$B$7:$R$2843,12,0)</f>
        <v>42.286000000000001</v>
      </c>
      <c r="I9" s="66">
        <f t="shared" ref="I9:I23" si="2">RANK(H9,H$8:H$23,0)</f>
        <v>11</v>
      </c>
      <c r="J9" s="65">
        <f>VLOOKUP($A9,'Return Data'!$B$7:$R$2843,13,0)</f>
        <v>60.331600000000002</v>
      </c>
      <c r="K9" s="66">
        <f t="shared" ref="K9:K23" si="3">RANK(J9,J$8:J$23,0)</f>
        <v>8</v>
      </c>
      <c r="L9" s="65">
        <f>VLOOKUP($A9,'Return Data'!$B$7:$R$2843,17,0)</f>
        <v>14.567</v>
      </c>
      <c r="M9" s="66">
        <f t="shared" ref="M9:M23" si="4">RANK(L9,L$8:L$23,0)</f>
        <v>13</v>
      </c>
      <c r="N9" s="65">
        <f>VLOOKUP($A9,'Return Data'!$B$7:$R$2843,14,0)</f>
        <v>10.0527</v>
      </c>
      <c r="O9" s="66">
        <f t="shared" ref="O9:O23" si="5">RANK(N9,N$8:N$23,0)</f>
        <v>9</v>
      </c>
      <c r="P9" s="65">
        <f>VLOOKUP($A9,'Return Data'!$B$7:$R$2843,15,0)</f>
        <v>12.8874</v>
      </c>
      <c r="Q9" s="66">
        <f t="shared" ref="Q9:Q23" si="6">RANK(P9,P$8:P$23,0)</f>
        <v>8</v>
      </c>
      <c r="R9" s="65">
        <f>VLOOKUP($A9,'Return Data'!$B$7:$R$2843,16,0)</f>
        <v>14.2201</v>
      </c>
      <c r="S9" s="67">
        <f t="shared" ref="S9:S23" si="7">RANK(R9,R$8:R$23,0)</f>
        <v>11</v>
      </c>
    </row>
    <row r="10" spans="1:20" x14ac:dyDescent="0.3">
      <c r="A10" s="63" t="s">
        <v>32</v>
      </c>
      <c r="B10" s="64">
        <f>VLOOKUP($A10,'Return Data'!$B$7:$R$2843,3,0)</f>
        <v>44378</v>
      </c>
      <c r="C10" s="65">
        <f>VLOOKUP($A10,'Return Data'!$B$7:$R$2843,4,0)</f>
        <v>215</v>
      </c>
      <c r="D10" s="65">
        <f>VLOOKUP($A10,'Return Data'!$B$7:$R$2843,10,0)</f>
        <v>9.7890999999999995</v>
      </c>
      <c r="E10" s="66">
        <f t="shared" si="0"/>
        <v>7</v>
      </c>
      <c r="F10" s="65">
        <f>VLOOKUP($A10,'Return Data'!$B$7:$R$2843,11,0)</f>
        <v>21.958100000000002</v>
      </c>
      <c r="G10" s="66">
        <f t="shared" si="1"/>
        <v>6</v>
      </c>
      <c r="H10" s="65">
        <f>VLOOKUP($A10,'Return Data'!$B$7:$R$2843,12,0)</f>
        <v>46.637599999999999</v>
      </c>
      <c r="I10" s="66">
        <f t="shared" si="2"/>
        <v>6</v>
      </c>
      <c r="J10" s="65">
        <f>VLOOKUP($A10,'Return Data'!$B$7:$R$2843,13,0)</f>
        <v>61.557000000000002</v>
      </c>
      <c r="K10" s="66">
        <f t="shared" si="3"/>
        <v>7</v>
      </c>
      <c r="L10" s="65">
        <f>VLOOKUP($A10,'Return Data'!$B$7:$R$2843,17,0)</f>
        <v>20.877199999999998</v>
      </c>
      <c r="M10" s="66">
        <f t="shared" si="4"/>
        <v>3</v>
      </c>
      <c r="N10" s="65">
        <f>VLOOKUP($A10,'Return Data'!$B$7:$R$2843,14,0)</f>
        <v>14.5844</v>
      </c>
      <c r="O10" s="66">
        <f t="shared" si="5"/>
        <v>3</v>
      </c>
      <c r="P10" s="65">
        <f>VLOOKUP($A10,'Return Data'!$B$7:$R$2843,15,0)</f>
        <v>12.2437</v>
      </c>
      <c r="Q10" s="66">
        <f t="shared" si="6"/>
        <v>9</v>
      </c>
      <c r="R10" s="65">
        <f>VLOOKUP($A10,'Return Data'!$B$7:$R$2843,16,0)</f>
        <v>19.925899999999999</v>
      </c>
      <c r="S10" s="67">
        <f t="shared" si="7"/>
        <v>1</v>
      </c>
    </row>
    <row r="11" spans="1:20" x14ac:dyDescent="0.3">
      <c r="A11" s="63" t="s">
        <v>33</v>
      </c>
      <c r="B11" s="64">
        <f>VLOOKUP($A11,'Return Data'!$B$7:$R$2843,3,0)</f>
        <v>44378</v>
      </c>
      <c r="C11" s="65">
        <f>VLOOKUP($A11,'Return Data'!$B$7:$R$2843,4,0)</f>
        <v>14.32</v>
      </c>
      <c r="D11" s="65">
        <f>VLOOKUP($A11,'Return Data'!$B$7:$R$2843,10,0)</f>
        <v>8.8146000000000004</v>
      </c>
      <c r="E11" s="66">
        <f t="shared" si="0"/>
        <v>9</v>
      </c>
      <c r="F11" s="65">
        <f>VLOOKUP($A11,'Return Data'!$B$7:$R$2843,11,0)</f>
        <v>21.4589</v>
      </c>
      <c r="G11" s="66">
        <f t="shared" si="1"/>
        <v>7</v>
      </c>
      <c r="H11" s="65">
        <f>VLOOKUP($A11,'Return Data'!$B$7:$R$2843,12,0)</f>
        <v>42.3459</v>
      </c>
      <c r="I11" s="66">
        <f t="shared" si="2"/>
        <v>10</v>
      </c>
      <c r="J11" s="65">
        <f>VLOOKUP($A11,'Return Data'!$B$7:$R$2843,13,0)</f>
        <v>56.845599999999997</v>
      </c>
      <c r="K11" s="66">
        <f t="shared" si="3"/>
        <v>11</v>
      </c>
      <c r="L11" s="65">
        <f>VLOOKUP($A11,'Return Data'!$B$7:$R$2843,17,0)</f>
        <v>16.646599999999999</v>
      </c>
      <c r="M11" s="66">
        <f t="shared" si="4"/>
        <v>9</v>
      </c>
      <c r="N11" s="65"/>
      <c r="O11" s="66"/>
      <c r="P11" s="65"/>
      <c r="Q11" s="66"/>
      <c r="R11" s="65">
        <f>VLOOKUP($A11,'Return Data'!$B$7:$R$2843,16,0)</f>
        <v>13.348599999999999</v>
      </c>
      <c r="S11" s="67">
        <f t="shared" si="7"/>
        <v>13</v>
      </c>
    </row>
    <row r="12" spans="1:20" x14ac:dyDescent="0.3">
      <c r="A12" s="63" t="s">
        <v>34</v>
      </c>
      <c r="B12" s="64">
        <f>VLOOKUP($A12,'Return Data'!$B$7:$R$2843,3,0)</f>
        <v>44378</v>
      </c>
      <c r="C12" s="65">
        <f>VLOOKUP($A12,'Return Data'!$B$7:$R$2843,4,0)</f>
        <v>76.209999999999994</v>
      </c>
      <c r="D12" s="65">
        <f>VLOOKUP($A12,'Return Data'!$B$7:$R$2843,10,0)</f>
        <v>15.8559</v>
      </c>
      <c r="E12" s="66">
        <f t="shared" si="0"/>
        <v>1</v>
      </c>
      <c r="F12" s="65">
        <f>VLOOKUP($A12,'Return Data'!$B$7:$R$2843,11,0)</f>
        <v>37.637700000000002</v>
      </c>
      <c r="G12" s="66">
        <f t="shared" si="1"/>
        <v>1</v>
      </c>
      <c r="H12" s="65">
        <f>VLOOKUP($A12,'Return Data'!$B$7:$R$2843,12,0)</f>
        <v>69.280299999999997</v>
      </c>
      <c r="I12" s="66">
        <f t="shared" si="2"/>
        <v>1</v>
      </c>
      <c r="J12" s="65">
        <f>VLOOKUP($A12,'Return Data'!$B$7:$R$2843,13,0)</f>
        <v>100.5526</v>
      </c>
      <c r="K12" s="66">
        <f t="shared" si="3"/>
        <v>1</v>
      </c>
      <c r="L12" s="65">
        <f>VLOOKUP($A12,'Return Data'!$B$7:$R$2843,17,0)</f>
        <v>22.6416</v>
      </c>
      <c r="M12" s="66">
        <f t="shared" si="4"/>
        <v>1</v>
      </c>
      <c r="N12" s="65">
        <f>VLOOKUP($A12,'Return Data'!$B$7:$R$2843,14,0)</f>
        <v>12.596299999999999</v>
      </c>
      <c r="O12" s="66">
        <f t="shared" si="5"/>
        <v>6</v>
      </c>
      <c r="P12" s="65">
        <f>VLOOKUP($A12,'Return Data'!$B$7:$R$2843,15,0)</f>
        <v>15.972099999999999</v>
      </c>
      <c r="Q12" s="66">
        <f t="shared" si="6"/>
        <v>1</v>
      </c>
      <c r="R12" s="65">
        <f>VLOOKUP($A12,'Return Data'!$B$7:$R$2843,16,0)</f>
        <v>16.462800000000001</v>
      </c>
      <c r="S12" s="67">
        <f t="shared" si="7"/>
        <v>5</v>
      </c>
    </row>
    <row r="13" spans="1:20" x14ac:dyDescent="0.3">
      <c r="A13" s="63" t="s">
        <v>35</v>
      </c>
      <c r="B13" s="64">
        <f>VLOOKUP($A13,'Return Data'!$B$7:$R$2843,3,0)</f>
        <v>44378</v>
      </c>
      <c r="C13" s="65">
        <f>VLOOKUP($A13,'Return Data'!$B$7:$R$2843,4,0)</f>
        <v>15.485300000000001</v>
      </c>
      <c r="D13" s="65">
        <f>VLOOKUP($A13,'Return Data'!$B$7:$R$2843,10,0)</f>
        <v>8.6298999999999992</v>
      </c>
      <c r="E13" s="66">
        <f t="shared" si="0"/>
        <v>11</v>
      </c>
      <c r="F13" s="65">
        <f>VLOOKUP($A13,'Return Data'!$B$7:$R$2843,11,0)</f>
        <v>13.462</v>
      </c>
      <c r="G13" s="66">
        <f t="shared" si="1"/>
        <v>15</v>
      </c>
      <c r="H13" s="65">
        <f>VLOOKUP($A13,'Return Data'!$B$7:$R$2843,12,0)</f>
        <v>38.027500000000003</v>
      </c>
      <c r="I13" s="66">
        <f t="shared" si="2"/>
        <v>13</v>
      </c>
      <c r="J13" s="65">
        <f>VLOOKUP($A13,'Return Data'!$B$7:$R$2843,13,0)</f>
        <v>51.073099999999997</v>
      </c>
      <c r="K13" s="66">
        <f t="shared" si="3"/>
        <v>13</v>
      </c>
      <c r="L13" s="65">
        <f>VLOOKUP($A13,'Return Data'!$B$7:$R$2843,17,0)</f>
        <v>14.406700000000001</v>
      </c>
      <c r="M13" s="66">
        <f t="shared" si="4"/>
        <v>14</v>
      </c>
      <c r="N13" s="65">
        <f>VLOOKUP($A13,'Return Data'!$B$7:$R$2843,14,0)</f>
        <v>7.6532</v>
      </c>
      <c r="O13" s="66">
        <f t="shared" si="5"/>
        <v>11</v>
      </c>
      <c r="P13" s="65">
        <f>VLOOKUP($A13,'Return Data'!$B$7:$R$2843,15,0)</f>
        <v>8.9177</v>
      </c>
      <c r="Q13" s="66">
        <f t="shared" si="6"/>
        <v>12</v>
      </c>
      <c r="R13" s="65">
        <f>VLOOKUP($A13,'Return Data'!$B$7:$R$2843,16,0)</f>
        <v>7.8045</v>
      </c>
      <c r="S13" s="67">
        <f t="shared" si="7"/>
        <v>16</v>
      </c>
    </row>
    <row r="14" spans="1:20" x14ac:dyDescent="0.3">
      <c r="A14" s="63" t="s">
        <v>36</v>
      </c>
      <c r="B14" s="64">
        <f>VLOOKUP($A14,'Return Data'!$B$7:$R$2843,3,0)</f>
        <v>44378</v>
      </c>
      <c r="C14" s="65">
        <f>VLOOKUP($A14,'Return Data'!$B$7:$R$2843,4,0)</f>
        <v>368.26302759150099</v>
      </c>
      <c r="D14" s="65">
        <f>VLOOKUP($A14,'Return Data'!$B$7:$R$2843,10,0)</f>
        <v>7.4138999999999999</v>
      </c>
      <c r="E14" s="66">
        <f t="shared" si="0"/>
        <v>14</v>
      </c>
      <c r="F14" s="65">
        <f>VLOOKUP($A14,'Return Data'!$B$7:$R$2843,11,0)</f>
        <v>19.510100000000001</v>
      </c>
      <c r="G14" s="66">
        <f t="shared" si="1"/>
        <v>8</v>
      </c>
      <c r="H14" s="65">
        <f>VLOOKUP($A14,'Return Data'!$B$7:$R$2843,12,0)</f>
        <v>49.742400000000004</v>
      </c>
      <c r="I14" s="66">
        <f t="shared" si="2"/>
        <v>4</v>
      </c>
      <c r="J14" s="65">
        <f>VLOOKUP($A14,'Return Data'!$B$7:$R$2843,13,0)</f>
        <v>59.665900000000001</v>
      </c>
      <c r="K14" s="66">
        <f t="shared" si="3"/>
        <v>9</v>
      </c>
      <c r="L14" s="65">
        <f>VLOOKUP($A14,'Return Data'!$B$7:$R$2843,17,0)</f>
        <v>18.435099999999998</v>
      </c>
      <c r="M14" s="66">
        <f t="shared" si="4"/>
        <v>6</v>
      </c>
      <c r="N14" s="65">
        <f>VLOOKUP($A14,'Return Data'!$B$7:$R$2843,14,0)</f>
        <v>13.867699999999999</v>
      </c>
      <c r="O14" s="66">
        <f t="shared" si="5"/>
        <v>4</v>
      </c>
      <c r="P14" s="65">
        <f>VLOOKUP($A14,'Return Data'!$B$7:$R$2843,15,0)</f>
        <v>15.173</v>
      </c>
      <c r="Q14" s="66">
        <f t="shared" si="6"/>
        <v>2</v>
      </c>
      <c r="R14" s="65">
        <f>VLOOKUP($A14,'Return Data'!$B$7:$R$2843,16,0)</f>
        <v>16.143999999999998</v>
      </c>
      <c r="S14" s="67">
        <f t="shared" si="7"/>
        <v>6</v>
      </c>
    </row>
    <row r="15" spans="1:20" x14ac:dyDescent="0.3">
      <c r="A15" s="63" t="s">
        <v>37</v>
      </c>
      <c r="B15" s="64">
        <f>VLOOKUP($A15,'Return Data'!$B$7:$R$2843,3,0)</f>
        <v>44378</v>
      </c>
      <c r="C15" s="65">
        <f>VLOOKUP($A15,'Return Data'!$B$7:$R$2843,4,0)</f>
        <v>50.997999999999998</v>
      </c>
      <c r="D15" s="65">
        <f>VLOOKUP($A15,'Return Data'!$B$7:$R$2843,10,0)</f>
        <v>10.256399999999999</v>
      </c>
      <c r="E15" s="66">
        <f t="shared" si="0"/>
        <v>5</v>
      </c>
      <c r="F15" s="65">
        <f>VLOOKUP($A15,'Return Data'!$B$7:$R$2843,11,0)</f>
        <v>22.473600000000001</v>
      </c>
      <c r="G15" s="66">
        <f t="shared" si="1"/>
        <v>5</v>
      </c>
      <c r="H15" s="65">
        <f>VLOOKUP($A15,'Return Data'!$B$7:$R$2843,12,0)</f>
        <v>44.810699999999997</v>
      </c>
      <c r="I15" s="66">
        <f t="shared" si="2"/>
        <v>9</v>
      </c>
      <c r="J15" s="65">
        <f>VLOOKUP($A15,'Return Data'!$B$7:$R$2843,13,0)</f>
        <v>65.116900000000001</v>
      </c>
      <c r="K15" s="66">
        <f t="shared" si="3"/>
        <v>5</v>
      </c>
      <c r="L15" s="65">
        <f>VLOOKUP($A15,'Return Data'!$B$7:$R$2843,17,0)</f>
        <v>18.3644</v>
      </c>
      <c r="M15" s="66">
        <f t="shared" si="4"/>
        <v>7</v>
      </c>
      <c r="N15" s="65">
        <f>VLOOKUP($A15,'Return Data'!$B$7:$R$2843,14,0)</f>
        <v>13.3551</v>
      </c>
      <c r="O15" s="66">
        <f t="shared" si="5"/>
        <v>5</v>
      </c>
      <c r="P15" s="65">
        <f>VLOOKUP($A15,'Return Data'!$B$7:$R$2843,15,0)</f>
        <v>14.0097</v>
      </c>
      <c r="Q15" s="66">
        <f t="shared" si="6"/>
        <v>4</v>
      </c>
      <c r="R15" s="65">
        <f>VLOOKUP($A15,'Return Data'!$B$7:$R$2843,16,0)</f>
        <v>15.241</v>
      </c>
      <c r="S15" s="67">
        <f t="shared" si="7"/>
        <v>9</v>
      </c>
    </row>
    <row r="16" spans="1:20" x14ac:dyDescent="0.3">
      <c r="A16" s="63" t="s">
        <v>38</v>
      </c>
      <c r="B16" s="64">
        <f>VLOOKUP($A16,'Return Data'!$B$7:$R$2843,3,0)</f>
        <v>44378</v>
      </c>
      <c r="C16" s="65">
        <f>VLOOKUP($A16,'Return Data'!$B$7:$R$2843,4,0)</f>
        <v>108.5805</v>
      </c>
      <c r="D16" s="65">
        <f>VLOOKUP($A16,'Return Data'!$B$7:$R$2843,10,0)</f>
        <v>11.5328</v>
      </c>
      <c r="E16" s="66">
        <f t="shared" si="0"/>
        <v>3</v>
      </c>
      <c r="F16" s="65">
        <f>VLOOKUP($A16,'Return Data'!$B$7:$R$2843,11,0)</f>
        <v>23.384399999999999</v>
      </c>
      <c r="G16" s="66">
        <f t="shared" si="1"/>
        <v>4</v>
      </c>
      <c r="H16" s="65">
        <f>VLOOKUP($A16,'Return Data'!$B$7:$R$2843,12,0)</f>
        <v>50.642600000000002</v>
      </c>
      <c r="I16" s="66">
        <f t="shared" si="2"/>
        <v>3</v>
      </c>
      <c r="J16" s="65">
        <f>VLOOKUP($A16,'Return Data'!$B$7:$R$2843,13,0)</f>
        <v>69.085300000000004</v>
      </c>
      <c r="K16" s="66">
        <f t="shared" si="3"/>
        <v>4</v>
      </c>
      <c r="L16" s="65">
        <f>VLOOKUP($A16,'Return Data'!$B$7:$R$2843,17,0)</f>
        <v>20.0562</v>
      </c>
      <c r="M16" s="66">
        <f t="shared" si="4"/>
        <v>4</v>
      </c>
      <c r="N16" s="65">
        <f>VLOOKUP($A16,'Return Data'!$B$7:$R$2843,14,0)</f>
        <v>15.4475</v>
      </c>
      <c r="O16" s="66">
        <f t="shared" si="5"/>
        <v>1</v>
      </c>
      <c r="P16" s="65">
        <f>VLOOKUP($A16,'Return Data'!$B$7:$R$2843,15,0)</f>
        <v>14.956899999999999</v>
      </c>
      <c r="Q16" s="66">
        <f t="shared" si="6"/>
        <v>3</v>
      </c>
      <c r="R16" s="65">
        <f>VLOOKUP($A16,'Return Data'!$B$7:$R$2843,16,0)</f>
        <v>15.994300000000001</v>
      </c>
      <c r="S16" s="67">
        <f t="shared" si="7"/>
        <v>7</v>
      </c>
    </row>
    <row r="17" spans="1:19" x14ac:dyDescent="0.3">
      <c r="A17" s="63" t="s">
        <v>39</v>
      </c>
      <c r="B17" s="64">
        <f>VLOOKUP($A17,'Return Data'!$B$7:$R$2843,3,0)</f>
        <v>44378</v>
      </c>
      <c r="C17" s="65">
        <f>VLOOKUP($A17,'Return Data'!$B$7:$R$2843,4,0)</f>
        <v>71.650000000000006</v>
      </c>
      <c r="D17" s="65">
        <f>VLOOKUP($A17,'Return Data'!$B$7:$R$2843,10,0)</f>
        <v>7.4051999999999998</v>
      </c>
      <c r="E17" s="66">
        <f t="shared" si="0"/>
        <v>15</v>
      </c>
      <c r="F17" s="65">
        <f>VLOOKUP($A17,'Return Data'!$B$7:$R$2843,11,0)</f>
        <v>18.586600000000001</v>
      </c>
      <c r="G17" s="66">
        <f t="shared" si="1"/>
        <v>9</v>
      </c>
      <c r="H17" s="65">
        <f>VLOOKUP($A17,'Return Data'!$B$7:$R$2843,12,0)</f>
        <v>45.5413</v>
      </c>
      <c r="I17" s="66">
        <f t="shared" si="2"/>
        <v>7</v>
      </c>
      <c r="J17" s="65">
        <f>VLOOKUP($A17,'Return Data'!$B$7:$R$2843,13,0)</f>
        <v>62.250900000000001</v>
      </c>
      <c r="K17" s="66">
        <f t="shared" si="3"/>
        <v>6</v>
      </c>
      <c r="L17" s="65">
        <f>VLOOKUP($A17,'Return Data'!$B$7:$R$2843,17,0)</f>
        <v>13.398099999999999</v>
      </c>
      <c r="M17" s="66">
        <f t="shared" si="4"/>
        <v>16</v>
      </c>
      <c r="N17" s="65">
        <f>VLOOKUP($A17,'Return Data'!$B$7:$R$2843,14,0)</f>
        <v>11.0176</v>
      </c>
      <c r="O17" s="66">
        <f t="shared" si="5"/>
        <v>8</v>
      </c>
      <c r="P17" s="65">
        <f>VLOOKUP($A17,'Return Data'!$B$7:$R$2843,15,0)</f>
        <v>10.89</v>
      </c>
      <c r="Q17" s="66">
        <f t="shared" si="6"/>
        <v>10</v>
      </c>
      <c r="R17" s="65">
        <f>VLOOKUP($A17,'Return Data'!$B$7:$R$2843,16,0)</f>
        <v>13.5189</v>
      </c>
      <c r="S17" s="67">
        <f t="shared" si="7"/>
        <v>12</v>
      </c>
    </row>
    <row r="18" spans="1:19" x14ac:dyDescent="0.3">
      <c r="A18" s="63" t="s">
        <v>40</v>
      </c>
      <c r="B18" s="64">
        <f>VLOOKUP($A18,'Return Data'!$B$7:$R$2843,3,0)</f>
        <v>44378</v>
      </c>
      <c r="C18" s="65">
        <f>VLOOKUP($A18,'Return Data'!$B$7:$R$2843,4,0)</f>
        <v>175.0718</v>
      </c>
      <c r="D18" s="65">
        <f>VLOOKUP($A18,'Return Data'!$B$7:$R$2843,10,0)</f>
        <v>5.4965999999999999</v>
      </c>
      <c r="E18" s="66">
        <f t="shared" si="0"/>
        <v>16</v>
      </c>
      <c r="F18" s="65">
        <f>VLOOKUP($A18,'Return Data'!$B$7:$R$2843,11,0)</f>
        <v>12.382899999999999</v>
      </c>
      <c r="G18" s="66">
        <f t="shared" si="1"/>
        <v>16</v>
      </c>
      <c r="H18" s="65">
        <f>VLOOKUP($A18,'Return Data'!$B$7:$R$2843,12,0)</f>
        <v>31.257100000000001</v>
      </c>
      <c r="I18" s="66">
        <f t="shared" si="2"/>
        <v>16</v>
      </c>
      <c r="J18" s="65">
        <f>VLOOKUP($A18,'Return Data'!$B$7:$R$2843,13,0)</f>
        <v>44.008699999999997</v>
      </c>
      <c r="K18" s="66">
        <f t="shared" si="3"/>
        <v>16</v>
      </c>
      <c r="L18" s="65">
        <f>VLOOKUP($A18,'Return Data'!$B$7:$R$2843,17,0)</f>
        <v>13.6402</v>
      </c>
      <c r="M18" s="66">
        <f t="shared" si="4"/>
        <v>15</v>
      </c>
      <c r="N18" s="65">
        <f>VLOOKUP($A18,'Return Data'!$B$7:$R$2843,14,0)</f>
        <v>8.9304000000000006</v>
      </c>
      <c r="O18" s="66">
        <f t="shared" si="5"/>
        <v>10</v>
      </c>
      <c r="P18" s="65">
        <f>VLOOKUP($A18,'Return Data'!$B$7:$R$2843,15,0)</f>
        <v>13.248200000000001</v>
      </c>
      <c r="Q18" s="66">
        <f t="shared" si="6"/>
        <v>6</v>
      </c>
      <c r="R18" s="65">
        <f>VLOOKUP($A18,'Return Data'!$B$7:$R$2843,16,0)</f>
        <v>18.320399999999999</v>
      </c>
      <c r="S18" s="67">
        <f t="shared" si="7"/>
        <v>2</v>
      </c>
    </row>
    <row r="19" spans="1:19" x14ac:dyDescent="0.3">
      <c r="A19" s="63" t="s">
        <v>41</v>
      </c>
      <c r="B19" s="64">
        <f>VLOOKUP($A19,'Return Data'!$B$7:$R$2843,3,0)</f>
        <v>44378</v>
      </c>
      <c r="C19" s="65">
        <f>VLOOKUP($A19,'Return Data'!$B$7:$R$2843,4,0)</f>
        <v>13.530200000000001</v>
      </c>
      <c r="D19" s="65">
        <f>VLOOKUP($A19,'Return Data'!$B$7:$R$2843,10,0)</f>
        <v>10.092000000000001</v>
      </c>
      <c r="E19" s="66">
        <f t="shared" si="0"/>
        <v>6</v>
      </c>
      <c r="F19" s="65">
        <f>VLOOKUP($A19,'Return Data'!$B$7:$R$2843,11,0)</f>
        <v>18.180099999999999</v>
      </c>
      <c r="G19" s="66">
        <f t="shared" si="1"/>
        <v>12</v>
      </c>
      <c r="H19" s="65">
        <f>VLOOKUP($A19,'Return Data'!$B$7:$R$2843,12,0)</f>
        <v>35.849499999999999</v>
      </c>
      <c r="I19" s="66">
        <f t="shared" si="2"/>
        <v>14</v>
      </c>
      <c r="J19" s="65">
        <f>VLOOKUP($A19,'Return Data'!$B$7:$R$2843,13,0)</f>
        <v>48.224200000000003</v>
      </c>
      <c r="K19" s="66">
        <f t="shared" si="3"/>
        <v>14</v>
      </c>
      <c r="L19" s="65">
        <f>VLOOKUP($A19,'Return Data'!$B$7:$R$2843,17,0)</f>
        <v>16.562200000000001</v>
      </c>
      <c r="M19" s="66">
        <f t="shared" si="4"/>
        <v>10</v>
      </c>
      <c r="N19" s="65"/>
      <c r="O19" s="66"/>
      <c r="P19" s="65"/>
      <c r="Q19" s="66"/>
      <c r="R19" s="65">
        <f>VLOOKUP($A19,'Return Data'!$B$7:$R$2843,16,0)</f>
        <v>10.7165</v>
      </c>
      <c r="S19" s="67">
        <f t="shared" si="7"/>
        <v>14</v>
      </c>
    </row>
    <row r="20" spans="1:19" x14ac:dyDescent="0.3">
      <c r="A20" s="63" t="s">
        <v>42</v>
      </c>
      <c r="B20" s="64">
        <f>VLOOKUP($A20,'Return Data'!$B$7:$R$2843,3,0)</f>
        <v>44378</v>
      </c>
      <c r="C20" s="65">
        <f>VLOOKUP($A20,'Return Data'!$B$7:$R$2843,4,0)</f>
        <v>12.883100000000001</v>
      </c>
      <c r="D20" s="65">
        <f>VLOOKUP($A20,'Return Data'!$B$7:$R$2843,10,0)</f>
        <v>8.7180999999999997</v>
      </c>
      <c r="E20" s="66">
        <f t="shared" si="0"/>
        <v>10</v>
      </c>
      <c r="F20" s="65">
        <f>VLOOKUP($A20,'Return Data'!$B$7:$R$2843,11,0)</f>
        <v>14.8605</v>
      </c>
      <c r="G20" s="66">
        <f t="shared" si="1"/>
        <v>14</v>
      </c>
      <c r="H20" s="65">
        <f>VLOOKUP($A20,'Return Data'!$B$7:$R$2843,12,0)</f>
        <v>32.355600000000003</v>
      </c>
      <c r="I20" s="66">
        <f t="shared" si="2"/>
        <v>15</v>
      </c>
      <c r="J20" s="65">
        <f>VLOOKUP($A20,'Return Data'!$B$7:$R$2843,13,0)</f>
        <v>44.119199999999999</v>
      </c>
      <c r="K20" s="66">
        <f t="shared" si="3"/>
        <v>15</v>
      </c>
      <c r="L20" s="65">
        <f>VLOOKUP($A20,'Return Data'!$B$7:$R$2843,17,0)</f>
        <v>15.6221</v>
      </c>
      <c r="M20" s="66">
        <f t="shared" si="4"/>
        <v>11</v>
      </c>
      <c r="N20" s="65"/>
      <c r="O20" s="66"/>
      <c r="P20" s="65"/>
      <c r="Q20" s="66"/>
      <c r="R20" s="65">
        <f>VLOOKUP($A20,'Return Data'!$B$7:$R$2843,16,0)</f>
        <v>9.0881000000000007</v>
      </c>
      <c r="S20" s="67">
        <f t="shared" si="7"/>
        <v>15</v>
      </c>
    </row>
    <row r="21" spans="1:19" x14ac:dyDescent="0.3">
      <c r="A21" s="63" t="s">
        <v>43</v>
      </c>
      <c r="B21" s="64">
        <f>VLOOKUP($A21,'Return Data'!$B$7:$R$2843,3,0)</f>
        <v>44378</v>
      </c>
      <c r="C21" s="65">
        <f>VLOOKUP($A21,'Return Data'!$B$7:$R$2843,4,0)</f>
        <v>354.74099999999999</v>
      </c>
      <c r="D21" s="65">
        <f>VLOOKUP($A21,'Return Data'!$B$7:$R$2843,10,0)</f>
        <v>10.914400000000001</v>
      </c>
      <c r="E21" s="66">
        <f t="shared" si="0"/>
        <v>4</v>
      </c>
      <c r="F21" s="65">
        <f>VLOOKUP($A21,'Return Data'!$B$7:$R$2843,11,0)</f>
        <v>30.360499999999998</v>
      </c>
      <c r="G21" s="66">
        <f t="shared" si="1"/>
        <v>2</v>
      </c>
      <c r="H21" s="65">
        <f>VLOOKUP($A21,'Return Data'!$B$7:$R$2843,12,0)</f>
        <v>65.915999999999997</v>
      </c>
      <c r="I21" s="66">
        <f t="shared" si="2"/>
        <v>2</v>
      </c>
      <c r="J21" s="65">
        <f>VLOOKUP($A21,'Return Data'!$B$7:$R$2843,13,0)</f>
        <v>81.161299999999997</v>
      </c>
      <c r="K21" s="66">
        <f t="shared" si="3"/>
        <v>2</v>
      </c>
      <c r="L21" s="65">
        <f>VLOOKUP($A21,'Return Data'!$B$7:$R$2843,17,0)</f>
        <v>18.741199999999999</v>
      </c>
      <c r="M21" s="66">
        <f t="shared" si="4"/>
        <v>5</v>
      </c>
      <c r="N21" s="65">
        <f>VLOOKUP($A21,'Return Data'!$B$7:$R$2843,14,0)</f>
        <v>11.976900000000001</v>
      </c>
      <c r="O21" s="66">
        <f t="shared" si="5"/>
        <v>7</v>
      </c>
      <c r="P21" s="65">
        <f>VLOOKUP($A21,'Return Data'!$B$7:$R$2843,15,0)</f>
        <v>13.1357</v>
      </c>
      <c r="Q21" s="66">
        <f t="shared" si="6"/>
        <v>7</v>
      </c>
      <c r="R21" s="65">
        <f>VLOOKUP($A21,'Return Data'!$B$7:$R$2843,16,0)</f>
        <v>17.307200000000002</v>
      </c>
      <c r="S21" s="67">
        <f t="shared" si="7"/>
        <v>3</v>
      </c>
    </row>
    <row r="22" spans="1:19" x14ac:dyDescent="0.3">
      <c r="A22" s="63" t="s">
        <v>44</v>
      </c>
      <c r="B22" s="64">
        <f>VLOOKUP($A22,'Return Data'!$B$7:$R$2843,3,0)</f>
        <v>44378</v>
      </c>
      <c r="C22" s="65">
        <f>VLOOKUP($A22,'Return Data'!$B$7:$R$2843,4,0)</f>
        <v>14.86</v>
      </c>
      <c r="D22" s="65">
        <f>VLOOKUP($A22,'Return Data'!$B$7:$R$2843,10,0)</f>
        <v>7.7591999999999999</v>
      </c>
      <c r="E22" s="66">
        <f t="shared" si="0"/>
        <v>13</v>
      </c>
      <c r="F22" s="65">
        <f>VLOOKUP($A22,'Return Data'!$B$7:$R$2843,11,0)</f>
        <v>17.100100000000001</v>
      </c>
      <c r="G22" s="66">
        <f t="shared" si="1"/>
        <v>13</v>
      </c>
      <c r="H22" s="65">
        <f>VLOOKUP($A22,'Return Data'!$B$7:$R$2843,12,0)</f>
        <v>41.389200000000002</v>
      </c>
      <c r="I22" s="66">
        <f t="shared" si="2"/>
        <v>12</v>
      </c>
      <c r="J22" s="65">
        <f>VLOOKUP($A22,'Return Data'!$B$7:$R$2843,13,0)</f>
        <v>53.830199999999998</v>
      </c>
      <c r="K22" s="66">
        <f t="shared" si="3"/>
        <v>12</v>
      </c>
      <c r="L22" s="65">
        <f>VLOOKUP($A22,'Return Data'!$B$7:$R$2843,17,0)</f>
        <v>17.7653</v>
      </c>
      <c r="M22" s="66">
        <f t="shared" si="4"/>
        <v>8</v>
      </c>
      <c r="N22" s="65"/>
      <c r="O22" s="66"/>
      <c r="P22" s="65"/>
      <c r="Q22" s="66"/>
      <c r="R22" s="65">
        <f>VLOOKUP($A22,'Return Data'!$B$7:$R$2843,16,0)</f>
        <v>16.6449</v>
      </c>
      <c r="S22" s="67">
        <f t="shared" si="7"/>
        <v>4</v>
      </c>
    </row>
    <row r="23" spans="1:19" x14ac:dyDescent="0.3">
      <c r="A23" s="63" t="s">
        <v>45</v>
      </c>
      <c r="B23" s="64">
        <f>VLOOKUP($A23,'Return Data'!$B$7:$R$2843,3,0)</f>
        <v>44378</v>
      </c>
      <c r="C23" s="65">
        <f>VLOOKUP($A23,'Return Data'!$B$7:$R$2843,4,0)</f>
        <v>91.177400000000006</v>
      </c>
      <c r="D23" s="65">
        <f>VLOOKUP($A23,'Return Data'!$B$7:$R$2843,10,0)</f>
        <v>8.9095999999999993</v>
      </c>
      <c r="E23" s="66">
        <f t="shared" si="0"/>
        <v>8</v>
      </c>
      <c r="F23" s="65">
        <f>VLOOKUP($A23,'Return Data'!$B$7:$R$2843,11,0)</f>
        <v>18.257200000000001</v>
      </c>
      <c r="G23" s="66">
        <f t="shared" si="1"/>
        <v>11</v>
      </c>
      <c r="H23" s="65">
        <f>VLOOKUP($A23,'Return Data'!$B$7:$R$2843,12,0)</f>
        <v>45.007300000000001</v>
      </c>
      <c r="I23" s="66">
        <f t="shared" si="2"/>
        <v>8</v>
      </c>
      <c r="J23" s="65">
        <f>VLOOKUP($A23,'Return Data'!$B$7:$R$2843,13,0)</f>
        <v>59.4998</v>
      </c>
      <c r="K23" s="66">
        <f t="shared" si="3"/>
        <v>10</v>
      </c>
      <c r="L23" s="65">
        <f>VLOOKUP($A23,'Return Data'!$B$7:$R$2843,17,0)</f>
        <v>21.583100000000002</v>
      </c>
      <c r="M23" s="66">
        <f t="shared" si="4"/>
        <v>2</v>
      </c>
      <c r="N23" s="65">
        <f>VLOOKUP($A23,'Return Data'!$B$7:$R$2843,14,0)</f>
        <v>15.376899999999999</v>
      </c>
      <c r="O23" s="66">
        <f t="shared" si="5"/>
        <v>2</v>
      </c>
      <c r="P23" s="65">
        <f>VLOOKUP($A23,'Return Data'!$B$7:$R$2843,15,0)</f>
        <v>13.9564</v>
      </c>
      <c r="Q23" s="66">
        <f t="shared" si="6"/>
        <v>5</v>
      </c>
      <c r="R23" s="65">
        <f>VLOOKUP($A23,'Return Data'!$B$7:$R$2843,16,0)</f>
        <v>14.8543</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9.5031874999999992</v>
      </c>
      <c r="E25" s="74"/>
      <c r="F25" s="75">
        <f>AVERAGE(F8:F23)</f>
        <v>20.798068750000002</v>
      </c>
      <c r="G25" s="74"/>
      <c r="H25" s="75">
        <f>AVERAGE(H8:H23)</f>
        <v>45.638831249999988</v>
      </c>
      <c r="I25" s="74"/>
      <c r="J25" s="75">
        <f>AVERAGE(J8:J23)</f>
        <v>61.837893749999999</v>
      </c>
      <c r="K25" s="74"/>
      <c r="L25" s="75">
        <f>AVERAGE(L8:L23)</f>
        <v>17.428593749999997</v>
      </c>
      <c r="M25" s="74"/>
      <c r="N25" s="75">
        <f>AVERAGE(N8:N23)</f>
        <v>11.774716666666668</v>
      </c>
      <c r="O25" s="74"/>
      <c r="P25" s="75">
        <f>AVERAGE(P8:P23)</f>
        <v>12.963283333333335</v>
      </c>
      <c r="Q25" s="74"/>
      <c r="R25" s="75">
        <f>AVERAGE(R8:R23)</f>
        <v>14.689874999999999</v>
      </c>
      <c r="S25" s="76"/>
    </row>
    <row r="26" spans="1:19" x14ac:dyDescent="0.3">
      <c r="A26" s="73" t="s">
        <v>28</v>
      </c>
      <c r="B26" s="74"/>
      <c r="C26" s="74"/>
      <c r="D26" s="75">
        <f>MIN(D8:D23)</f>
        <v>5.4965999999999999</v>
      </c>
      <c r="E26" s="74"/>
      <c r="F26" s="75">
        <f>MIN(F8:F23)</f>
        <v>12.382899999999999</v>
      </c>
      <c r="G26" s="74"/>
      <c r="H26" s="75">
        <f>MIN(H8:H23)</f>
        <v>31.257100000000001</v>
      </c>
      <c r="I26" s="74"/>
      <c r="J26" s="75">
        <f>MIN(J8:J23)</f>
        <v>44.008699999999997</v>
      </c>
      <c r="K26" s="74"/>
      <c r="L26" s="75">
        <f>MIN(L8:L23)</f>
        <v>13.398099999999999</v>
      </c>
      <c r="M26" s="74"/>
      <c r="N26" s="75">
        <f>MIN(N8:N23)</f>
        <v>6.4379</v>
      </c>
      <c r="O26" s="74"/>
      <c r="P26" s="75">
        <f>MIN(P8:P23)</f>
        <v>8.9177</v>
      </c>
      <c r="Q26" s="74"/>
      <c r="R26" s="75">
        <f>MIN(R8:R23)</f>
        <v>7.8045</v>
      </c>
      <c r="S26" s="76"/>
    </row>
    <row r="27" spans="1:19" ht="15" thickBot="1" x14ac:dyDescent="0.35">
      <c r="A27" s="77" t="s">
        <v>29</v>
      </c>
      <c r="B27" s="78"/>
      <c r="C27" s="78"/>
      <c r="D27" s="79">
        <f>MAX(D8:D23)</f>
        <v>15.8559</v>
      </c>
      <c r="E27" s="78"/>
      <c r="F27" s="79">
        <f>MAX(F8:F23)</f>
        <v>37.637700000000002</v>
      </c>
      <c r="G27" s="78"/>
      <c r="H27" s="79">
        <f>MAX(H8:H23)</f>
        <v>69.280299999999997</v>
      </c>
      <c r="I27" s="78"/>
      <c r="J27" s="79">
        <f>MAX(J8:J23)</f>
        <v>100.5526</v>
      </c>
      <c r="K27" s="78"/>
      <c r="L27" s="79">
        <f>MAX(L8:L23)</f>
        <v>22.6416</v>
      </c>
      <c r="M27" s="78"/>
      <c r="N27" s="79">
        <f>MAX(N8:N23)</f>
        <v>15.4475</v>
      </c>
      <c r="O27" s="78"/>
      <c r="P27" s="79">
        <f>MAX(P8:P23)</f>
        <v>15.972099999999999</v>
      </c>
      <c r="Q27" s="78"/>
      <c r="R27" s="79">
        <f>MAX(R8:R23)</f>
        <v>19.925899999999999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44378</v>
      </c>
      <c r="C8" s="65">
        <f>VLOOKUP($A8,'Return Data'!$B$7:$R$2843,4,0)</f>
        <v>641.63</v>
      </c>
      <c r="D8" s="65">
        <f>VLOOKUP($A8,'Return Data'!$B$7:$R$2843,10,0)</f>
        <v>8.9762000000000004</v>
      </c>
      <c r="E8" s="66">
        <f>RANK(D8,D$8:D$34,0)</f>
        <v>20</v>
      </c>
      <c r="F8" s="65">
        <f>VLOOKUP($A8,'Return Data'!$B$7:$R$2843,11,0)</f>
        <v>19.2</v>
      </c>
      <c r="G8" s="66">
        <f>RANK(F8,F$8:F$34,0)</f>
        <v>20</v>
      </c>
      <c r="H8" s="65">
        <f>VLOOKUP($A8,'Return Data'!$B$7:$R$2843,12,0)</f>
        <v>46.203800000000001</v>
      </c>
      <c r="I8" s="66">
        <f>RANK(H8,H$8:H$34,0)</f>
        <v>14</v>
      </c>
      <c r="J8" s="65">
        <f>VLOOKUP($A8,'Return Data'!$B$7:$R$2843,13,0)</f>
        <v>65.817300000000003</v>
      </c>
      <c r="K8" s="66">
        <f>RANK(J8,J$8:J$34,0)</f>
        <v>10</v>
      </c>
      <c r="L8" s="65">
        <f>VLOOKUP($A8,'Return Data'!$B$7:$R$2843,17,0)</f>
        <v>21.2439</v>
      </c>
      <c r="M8" s="66">
        <f>RANK(L8,L$8:L$34,0)</f>
        <v>12</v>
      </c>
      <c r="N8" s="65">
        <f>VLOOKUP($A8,'Return Data'!$B$7:$R$2843,14,0)</f>
        <v>14.6509</v>
      </c>
      <c r="O8" s="66">
        <f>RANK(N8,N$8:N$34,0)</f>
        <v>15</v>
      </c>
      <c r="P8" s="65">
        <f>VLOOKUP($A8,'Return Data'!$B$7:$R$2843,15,0)</f>
        <v>14.738099999999999</v>
      </c>
      <c r="Q8" s="66">
        <f>RANK(P8,P$8:P$34,0)</f>
        <v>15</v>
      </c>
      <c r="R8" s="65">
        <f>VLOOKUP($A8,'Return Data'!$B$7:$R$2843,16,0)</f>
        <v>17.422999999999998</v>
      </c>
      <c r="S8" s="67">
        <f>RANK(R8,R$8:R$34,0)</f>
        <v>11</v>
      </c>
    </row>
    <row r="9" spans="1:20" x14ac:dyDescent="0.3">
      <c r="A9" s="63" t="s">
        <v>900</v>
      </c>
      <c r="B9" s="64">
        <f>VLOOKUP($A9,'Return Data'!$B$7:$R$2843,3,0)</f>
        <v>44378</v>
      </c>
      <c r="C9" s="65">
        <f>VLOOKUP($A9,'Return Data'!$B$7:$R$2843,4,0)</f>
        <v>19.48</v>
      </c>
      <c r="D9" s="65">
        <f>VLOOKUP($A9,'Return Data'!$B$7:$R$2843,10,0)</f>
        <v>15.952400000000001</v>
      </c>
      <c r="E9" s="66">
        <f t="shared" ref="E9:E34" si="0">RANK(D9,D$8:D$34,0)</f>
        <v>1</v>
      </c>
      <c r="F9" s="65">
        <f>VLOOKUP($A9,'Return Data'!$B$7:$R$2843,11,0)</f>
        <v>25.677399999999999</v>
      </c>
      <c r="G9" s="66">
        <f t="shared" ref="G9:G34" si="1">RANK(F9,F$8:F$34,0)</f>
        <v>4</v>
      </c>
      <c r="H9" s="65">
        <f>VLOOKUP($A9,'Return Data'!$B$7:$R$2843,12,0)</f>
        <v>51.477400000000003</v>
      </c>
      <c r="I9" s="66">
        <f t="shared" ref="I9:I34" si="2">RANK(H9,H$8:H$34,0)</f>
        <v>7</v>
      </c>
      <c r="J9" s="65">
        <f>VLOOKUP($A9,'Return Data'!$B$7:$R$2843,13,0)</f>
        <v>68.366500000000002</v>
      </c>
      <c r="K9" s="66">
        <f t="shared" ref="K9:K34" si="3">RANK(J9,J$8:J$34,0)</f>
        <v>7</v>
      </c>
      <c r="L9" s="65">
        <f>VLOOKUP($A9,'Return Data'!$B$7:$R$2843,17,0)</f>
        <v>31.480799999999999</v>
      </c>
      <c r="M9" s="66">
        <f t="shared" ref="M9:M34" si="4">RANK(L9,L$8:L$34,0)</f>
        <v>1</v>
      </c>
      <c r="N9" s="65"/>
      <c r="O9" s="66"/>
      <c r="P9" s="65"/>
      <c r="Q9" s="66"/>
      <c r="R9" s="65">
        <f>VLOOKUP($A9,'Return Data'!$B$7:$R$2843,16,0)</f>
        <v>28.093800000000002</v>
      </c>
      <c r="S9" s="67">
        <f t="shared" ref="S9:S34" si="5">RANK(R9,R$8:R$34,0)</f>
        <v>2</v>
      </c>
    </row>
    <row r="10" spans="1:20" x14ac:dyDescent="0.3">
      <c r="A10" s="63" t="s">
        <v>902</v>
      </c>
      <c r="B10" s="64">
        <f>VLOOKUP($A10,'Return Data'!$B$7:$R$2843,3,0)</f>
        <v>44378</v>
      </c>
      <c r="C10" s="65">
        <f>VLOOKUP($A10,'Return Data'!$B$7:$R$2843,4,0)</f>
        <v>55.49</v>
      </c>
      <c r="D10" s="65">
        <f>VLOOKUP($A10,'Return Data'!$B$7:$R$2843,10,0)</f>
        <v>14.5304</v>
      </c>
      <c r="E10" s="66">
        <f t="shared" si="0"/>
        <v>2</v>
      </c>
      <c r="F10" s="65">
        <f>VLOOKUP($A10,'Return Data'!$B$7:$R$2843,11,0)</f>
        <v>20.342700000000001</v>
      </c>
      <c r="G10" s="66">
        <f t="shared" si="1"/>
        <v>15</v>
      </c>
      <c r="H10" s="65">
        <f>VLOOKUP($A10,'Return Data'!$B$7:$R$2843,12,0)</f>
        <v>44.43</v>
      </c>
      <c r="I10" s="66">
        <f t="shared" si="2"/>
        <v>19</v>
      </c>
      <c r="J10" s="65">
        <f>VLOOKUP($A10,'Return Data'!$B$7:$R$2843,13,0)</f>
        <v>62.204000000000001</v>
      </c>
      <c r="K10" s="66">
        <f t="shared" si="3"/>
        <v>17</v>
      </c>
      <c r="L10" s="65">
        <f>VLOOKUP($A10,'Return Data'!$B$7:$R$2843,17,0)</f>
        <v>22.578499999999998</v>
      </c>
      <c r="M10" s="66">
        <f t="shared" si="4"/>
        <v>9</v>
      </c>
      <c r="N10" s="65">
        <f>VLOOKUP($A10,'Return Data'!$B$7:$R$2843,14,0)</f>
        <v>13.353</v>
      </c>
      <c r="O10" s="66">
        <f t="shared" ref="O10:O34" si="6">RANK(N10,N$8:N$34,0)</f>
        <v>20</v>
      </c>
      <c r="P10" s="65">
        <f>VLOOKUP($A10,'Return Data'!$B$7:$R$2843,15,0)</f>
        <v>14.023300000000001</v>
      </c>
      <c r="Q10" s="66">
        <f t="shared" ref="Q10:Q34" si="7">RANK(P10,P$8:P$34,0)</f>
        <v>17</v>
      </c>
      <c r="R10" s="65">
        <f>VLOOKUP($A10,'Return Data'!$B$7:$R$2843,16,0)</f>
        <v>13.836</v>
      </c>
      <c r="S10" s="67">
        <f t="shared" si="5"/>
        <v>24</v>
      </c>
    </row>
    <row r="11" spans="1:20" x14ac:dyDescent="0.3">
      <c r="A11" s="63" t="s">
        <v>904</v>
      </c>
      <c r="B11" s="64">
        <f>VLOOKUP($A11,'Return Data'!$B$7:$R$2843,3,0)</f>
        <v>44378</v>
      </c>
      <c r="C11" s="65">
        <f>VLOOKUP($A11,'Return Data'!$B$7:$R$2843,4,0)</f>
        <v>158.44999999999999</v>
      </c>
      <c r="D11" s="65">
        <f>VLOOKUP($A11,'Return Data'!$B$7:$R$2843,10,0)</f>
        <v>11.068300000000001</v>
      </c>
      <c r="E11" s="66">
        <f t="shared" si="0"/>
        <v>10</v>
      </c>
      <c r="F11" s="65">
        <f>VLOOKUP($A11,'Return Data'!$B$7:$R$2843,11,0)</f>
        <v>20.165299999999998</v>
      </c>
      <c r="G11" s="66">
        <f t="shared" si="1"/>
        <v>16</v>
      </c>
      <c r="H11" s="65">
        <f>VLOOKUP($A11,'Return Data'!$B$7:$R$2843,12,0)</f>
        <v>44.8752</v>
      </c>
      <c r="I11" s="66">
        <f t="shared" si="2"/>
        <v>17</v>
      </c>
      <c r="J11" s="65">
        <f>VLOOKUP($A11,'Return Data'!$B$7:$R$2843,13,0)</f>
        <v>65.812100000000001</v>
      </c>
      <c r="K11" s="66">
        <f t="shared" si="3"/>
        <v>11</v>
      </c>
      <c r="L11" s="65">
        <f>VLOOKUP($A11,'Return Data'!$B$7:$R$2843,17,0)</f>
        <v>24.954499999999999</v>
      </c>
      <c r="M11" s="66">
        <f t="shared" si="4"/>
        <v>5</v>
      </c>
      <c r="N11" s="65">
        <f>VLOOKUP($A11,'Return Data'!$B$7:$R$2843,14,0)</f>
        <v>17.9986</v>
      </c>
      <c r="O11" s="66">
        <f t="shared" si="6"/>
        <v>5</v>
      </c>
      <c r="P11" s="65">
        <f>VLOOKUP($A11,'Return Data'!$B$7:$R$2843,15,0)</f>
        <v>19.131900000000002</v>
      </c>
      <c r="Q11" s="66">
        <f t="shared" si="7"/>
        <v>2</v>
      </c>
      <c r="R11" s="65">
        <f>VLOOKUP($A11,'Return Data'!$B$7:$R$2843,16,0)</f>
        <v>22.7546</v>
      </c>
      <c r="S11" s="67">
        <f t="shared" si="5"/>
        <v>6</v>
      </c>
    </row>
    <row r="12" spans="1:20" x14ac:dyDescent="0.3">
      <c r="A12" s="63" t="s">
        <v>906</v>
      </c>
      <c r="B12" s="64">
        <f>VLOOKUP($A12,'Return Data'!$B$7:$R$2843,3,0)</f>
        <v>44378</v>
      </c>
      <c r="C12" s="65">
        <f>VLOOKUP($A12,'Return Data'!$B$7:$R$2843,4,0)</f>
        <v>357.13900000000001</v>
      </c>
      <c r="D12" s="65">
        <f>VLOOKUP($A12,'Return Data'!$B$7:$R$2843,10,0)</f>
        <v>11.908099999999999</v>
      </c>
      <c r="E12" s="66">
        <f t="shared" si="0"/>
        <v>6</v>
      </c>
      <c r="F12" s="65">
        <f>VLOOKUP($A12,'Return Data'!$B$7:$R$2843,11,0)</f>
        <v>24.288</v>
      </c>
      <c r="G12" s="66">
        <f t="shared" si="1"/>
        <v>7</v>
      </c>
      <c r="H12" s="65">
        <f>VLOOKUP($A12,'Return Data'!$B$7:$R$2843,12,0)</f>
        <v>51.571599999999997</v>
      </c>
      <c r="I12" s="66">
        <f t="shared" si="2"/>
        <v>6</v>
      </c>
      <c r="J12" s="65">
        <f>VLOOKUP($A12,'Return Data'!$B$7:$R$2843,13,0)</f>
        <v>62.650100000000002</v>
      </c>
      <c r="K12" s="66">
        <f t="shared" si="3"/>
        <v>15</v>
      </c>
      <c r="L12" s="65">
        <f>VLOOKUP($A12,'Return Data'!$B$7:$R$2843,17,0)</f>
        <v>23.530200000000001</v>
      </c>
      <c r="M12" s="66">
        <f t="shared" si="4"/>
        <v>6</v>
      </c>
      <c r="N12" s="65">
        <f>VLOOKUP($A12,'Return Data'!$B$7:$R$2843,14,0)</f>
        <v>18.204799999999999</v>
      </c>
      <c r="O12" s="66">
        <f t="shared" si="6"/>
        <v>3</v>
      </c>
      <c r="P12" s="65">
        <f>VLOOKUP($A12,'Return Data'!$B$7:$R$2843,15,0)</f>
        <v>17.048300000000001</v>
      </c>
      <c r="Q12" s="66">
        <f t="shared" si="7"/>
        <v>6</v>
      </c>
      <c r="R12" s="65">
        <f>VLOOKUP($A12,'Return Data'!$B$7:$R$2843,16,0)</f>
        <v>17.5061</v>
      </c>
      <c r="S12" s="67">
        <f t="shared" si="5"/>
        <v>10</v>
      </c>
    </row>
    <row r="13" spans="1:20" x14ac:dyDescent="0.3">
      <c r="A13" s="63" t="s">
        <v>908</v>
      </c>
      <c r="B13" s="64">
        <f>VLOOKUP($A13,'Return Data'!$B$7:$R$2843,3,0)</f>
        <v>44378</v>
      </c>
      <c r="C13" s="65">
        <f>VLOOKUP($A13,'Return Data'!$B$7:$R$2843,4,0)</f>
        <v>52.040999999999997</v>
      </c>
      <c r="D13" s="65">
        <f>VLOOKUP($A13,'Return Data'!$B$7:$R$2843,10,0)</f>
        <v>8.9110999999999994</v>
      </c>
      <c r="E13" s="66">
        <f t="shared" si="0"/>
        <v>21</v>
      </c>
      <c r="F13" s="65">
        <f>VLOOKUP($A13,'Return Data'!$B$7:$R$2843,11,0)</f>
        <v>21.8416</v>
      </c>
      <c r="G13" s="66">
        <f t="shared" si="1"/>
        <v>14</v>
      </c>
      <c r="H13" s="65">
        <f>VLOOKUP($A13,'Return Data'!$B$7:$R$2843,12,0)</f>
        <v>46.532499999999999</v>
      </c>
      <c r="I13" s="66">
        <f t="shared" si="2"/>
        <v>13</v>
      </c>
      <c r="J13" s="65">
        <f>VLOOKUP($A13,'Return Data'!$B$7:$R$2843,13,0)</f>
        <v>65.703999999999994</v>
      </c>
      <c r="K13" s="66">
        <f t="shared" si="3"/>
        <v>12</v>
      </c>
      <c r="L13" s="65">
        <f>VLOOKUP($A13,'Return Data'!$B$7:$R$2843,17,0)</f>
        <v>22.915500000000002</v>
      </c>
      <c r="M13" s="66">
        <f t="shared" si="4"/>
        <v>7</v>
      </c>
      <c r="N13" s="65">
        <f>VLOOKUP($A13,'Return Data'!$B$7:$R$2843,14,0)</f>
        <v>17.552900000000001</v>
      </c>
      <c r="O13" s="66">
        <f t="shared" si="6"/>
        <v>8</v>
      </c>
      <c r="P13" s="65">
        <f>VLOOKUP($A13,'Return Data'!$B$7:$R$2843,15,0)</f>
        <v>16.8002</v>
      </c>
      <c r="Q13" s="66">
        <f t="shared" si="7"/>
        <v>7</v>
      </c>
      <c r="R13" s="65">
        <f>VLOOKUP($A13,'Return Data'!$B$7:$R$2843,16,0)</f>
        <v>16.419599999999999</v>
      </c>
      <c r="S13" s="67">
        <f t="shared" si="5"/>
        <v>16</v>
      </c>
    </row>
    <row r="14" spans="1:20" x14ac:dyDescent="0.3">
      <c r="A14" s="63" t="s">
        <v>911</v>
      </c>
      <c r="B14" s="64">
        <f>VLOOKUP($A14,'Return Data'!$B$7:$R$2843,3,0)</f>
        <v>44378</v>
      </c>
      <c r="C14" s="65">
        <f>VLOOKUP($A14,'Return Data'!$B$7:$R$2843,4,0)</f>
        <v>119.8031</v>
      </c>
      <c r="D14" s="65">
        <f>VLOOKUP($A14,'Return Data'!$B$7:$R$2843,10,0)</f>
        <v>12.962300000000001</v>
      </c>
      <c r="E14" s="66">
        <f t="shared" si="0"/>
        <v>5</v>
      </c>
      <c r="F14" s="65">
        <f>VLOOKUP($A14,'Return Data'!$B$7:$R$2843,11,0)</f>
        <v>25.0595</v>
      </c>
      <c r="G14" s="66">
        <f t="shared" si="1"/>
        <v>5</v>
      </c>
      <c r="H14" s="65">
        <f>VLOOKUP($A14,'Return Data'!$B$7:$R$2843,12,0)</f>
        <v>57.549399999999999</v>
      </c>
      <c r="I14" s="66">
        <f t="shared" si="2"/>
        <v>1</v>
      </c>
      <c r="J14" s="65">
        <f>VLOOKUP($A14,'Return Data'!$B$7:$R$2843,13,0)</f>
        <v>75.662800000000004</v>
      </c>
      <c r="K14" s="66">
        <f t="shared" si="3"/>
        <v>1</v>
      </c>
      <c r="L14" s="65">
        <f>VLOOKUP($A14,'Return Data'!$B$7:$R$2843,17,0)</f>
        <v>19.1404</v>
      </c>
      <c r="M14" s="66">
        <f t="shared" si="4"/>
        <v>17</v>
      </c>
      <c r="N14" s="65">
        <f>VLOOKUP($A14,'Return Data'!$B$7:$R$2843,14,0)</f>
        <v>13.6244</v>
      </c>
      <c r="O14" s="66">
        <f t="shared" si="6"/>
        <v>19</v>
      </c>
      <c r="P14" s="65">
        <f>VLOOKUP($A14,'Return Data'!$B$7:$R$2843,15,0)</f>
        <v>12.7879</v>
      </c>
      <c r="Q14" s="66">
        <f t="shared" si="7"/>
        <v>20</v>
      </c>
      <c r="R14" s="65">
        <f>VLOOKUP($A14,'Return Data'!$B$7:$R$2843,16,0)</f>
        <v>15.3104</v>
      </c>
      <c r="S14" s="67">
        <f t="shared" si="5"/>
        <v>18</v>
      </c>
    </row>
    <row r="15" spans="1:20" x14ac:dyDescent="0.3">
      <c r="A15" s="63" t="s">
        <v>2029</v>
      </c>
      <c r="B15" s="64">
        <f>VLOOKUP($A15,'Return Data'!$B$7:$R$2843,3,0)</f>
        <v>44378</v>
      </c>
      <c r="C15" s="65">
        <f>VLOOKUP($A15,'Return Data'!$B$7:$R$2843,4,0)</f>
        <v>167.23400000000001</v>
      </c>
      <c r="D15" s="65">
        <f>VLOOKUP($A15,'Return Data'!$B$7:$R$2843,10,0)</f>
        <v>10.8354</v>
      </c>
      <c r="E15" s="66">
        <f t="shared" si="0"/>
        <v>12</v>
      </c>
      <c r="F15" s="65">
        <f>VLOOKUP($A15,'Return Data'!$B$7:$R$2843,11,0)</f>
        <v>26.454799999999999</v>
      </c>
      <c r="G15" s="66">
        <f t="shared" si="1"/>
        <v>3</v>
      </c>
      <c r="H15" s="65">
        <f>VLOOKUP($A15,'Return Data'!$B$7:$R$2843,12,0)</f>
        <v>54.215200000000003</v>
      </c>
      <c r="I15" s="66">
        <f t="shared" si="2"/>
        <v>3</v>
      </c>
      <c r="J15" s="65">
        <f>VLOOKUP($A15,'Return Data'!$B$7:$R$2843,13,0)</f>
        <v>68.930099999999996</v>
      </c>
      <c r="K15" s="66">
        <f t="shared" si="3"/>
        <v>4</v>
      </c>
      <c r="L15" s="65">
        <f>VLOOKUP($A15,'Return Data'!$B$7:$R$2843,17,0)</f>
        <v>19.705200000000001</v>
      </c>
      <c r="M15" s="66">
        <f t="shared" si="4"/>
        <v>15</v>
      </c>
      <c r="N15" s="65">
        <f>VLOOKUP($A15,'Return Data'!$B$7:$R$2843,14,0)</f>
        <v>15.5357</v>
      </c>
      <c r="O15" s="66">
        <f t="shared" si="6"/>
        <v>12</v>
      </c>
      <c r="P15" s="65">
        <f>VLOOKUP($A15,'Return Data'!$B$7:$R$2843,15,0)</f>
        <v>13.6157</v>
      </c>
      <c r="Q15" s="66">
        <f t="shared" si="7"/>
        <v>18</v>
      </c>
      <c r="R15" s="65">
        <f>VLOOKUP($A15,'Return Data'!$B$7:$R$2843,16,0)</f>
        <v>11.373900000000001</v>
      </c>
      <c r="S15" s="67">
        <f t="shared" si="5"/>
        <v>27</v>
      </c>
    </row>
    <row r="16" spans="1:20" x14ac:dyDescent="0.3">
      <c r="A16" s="63" t="s">
        <v>912</v>
      </c>
      <c r="B16" s="64">
        <f>VLOOKUP($A16,'Return Data'!$B$7:$R$2843,3,0)</f>
        <v>44378</v>
      </c>
      <c r="C16" s="65">
        <f>VLOOKUP($A16,'Return Data'!$B$7:$R$2843,4,0)</f>
        <v>14.827999999999999</v>
      </c>
      <c r="D16" s="65">
        <f>VLOOKUP($A16,'Return Data'!$B$7:$R$2843,10,0)</f>
        <v>9.1940000000000008</v>
      </c>
      <c r="E16" s="66">
        <f t="shared" si="0"/>
        <v>18</v>
      </c>
      <c r="F16" s="65">
        <f>VLOOKUP($A16,'Return Data'!$B$7:$R$2843,11,0)</f>
        <v>18.883600000000001</v>
      </c>
      <c r="G16" s="66">
        <f t="shared" si="1"/>
        <v>21</v>
      </c>
      <c r="H16" s="65">
        <f>VLOOKUP($A16,'Return Data'!$B$7:$R$2843,12,0)</f>
        <v>45.092300000000002</v>
      </c>
      <c r="I16" s="66">
        <f t="shared" si="2"/>
        <v>16</v>
      </c>
      <c r="J16" s="65">
        <f>VLOOKUP($A16,'Return Data'!$B$7:$R$2843,13,0)</f>
        <v>61.854799999999997</v>
      </c>
      <c r="K16" s="66">
        <f t="shared" si="3"/>
        <v>18</v>
      </c>
      <c r="L16" s="65">
        <f>VLOOKUP($A16,'Return Data'!$B$7:$R$2843,17,0)</f>
        <v>21.370799999999999</v>
      </c>
      <c r="M16" s="66">
        <f t="shared" si="4"/>
        <v>11</v>
      </c>
      <c r="N16" s="65"/>
      <c r="O16" s="66"/>
      <c r="P16" s="65"/>
      <c r="Q16" s="66"/>
      <c r="R16" s="65">
        <f>VLOOKUP($A16,'Return Data'!$B$7:$R$2843,16,0)</f>
        <v>19.014399999999998</v>
      </c>
      <c r="S16" s="67">
        <f t="shared" si="5"/>
        <v>8</v>
      </c>
    </row>
    <row r="17" spans="1:19" x14ac:dyDescent="0.3">
      <c r="A17" s="63" t="s">
        <v>915</v>
      </c>
      <c r="B17" s="64">
        <f>VLOOKUP($A17,'Return Data'!$B$7:$R$2843,3,0)</f>
        <v>44378</v>
      </c>
      <c r="C17" s="65">
        <f>VLOOKUP($A17,'Return Data'!$B$7:$R$2843,4,0)</f>
        <v>492.15</v>
      </c>
      <c r="D17" s="65">
        <f>VLOOKUP($A17,'Return Data'!$B$7:$R$2843,10,0)</f>
        <v>9.9063999999999997</v>
      </c>
      <c r="E17" s="66">
        <f t="shared" si="0"/>
        <v>15</v>
      </c>
      <c r="F17" s="65">
        <f>VLOOKUP($A17,'Return Data'!$B$7:$R$2843,11,0)</f>
        <v>22.133700000000001</v>
      </c>
      <c r="G17" s="66">
        <f t="shared" si="1"/>
        <v>12</v>
      </c>
      <c r="H17" s="65">
        <f>VLOOKUP($A17,'Return Data'!$B$7:$R$2843,12,0)</f>
        <v>51.277200000000001</v>
      </c>
      <c r="I17" s="66">
        <f t="shared" si="2"/>
        <v>8</v>
      </c>
      <c r="J17" s="65">
        <f>VLOOKUP($A17,'Return Data'!$B$7:$R$2843,13,0)</f>
        <v>64.472099999999998</v>
      </c>
      <c r="K17" s="66">
        <f t="shared" si="3"/>
        <v>13</v>
      </c>
      <c r="L17" s="65">
        <f>VLOOKUP($A17,'Return Data'!$B$7:$R$2843,17,0)</f>
        <v>17.8658</v>
      </c>
      <c r="M17" s="66">
        <f t="shared" si="4"/>
        <v>21</v>
      </c>
      <c r="N17" s="65">
        <f>VLOOKUP($A17,'Return Data'!$B$7:$R$2843,14,0)</f>
        <v>14.9085</v>
      </c>
      <c r="O17" s="66">
        <f t="shared" si="6"/>
        <v>14</v>
      </c>
      <c r="P17" s="65">
        <f>VLOOKUP($A17,'Return Data'!$B$7:$R$2843,15,0)</f>
        <v>14.0791</v>
      </c>
      <c r="Q17" s="66">
        <f t="shared" si="7"/>
        <v>16</v>
      </c>
      <c r="R17" s="65">
        <f>VLOOKUP($A17,'Return Data'!$B$7:$R$2843,16,0)</f>
        <v>14.618</v>
      </c>
      <c r="S17" s="67">
        <f t="shared" si="5"/>
        <v>20</v>
      </c>
    </row>
    <row r="18" spans="1:19" x14ac:dyDescent="0.3">
      <c r="A18" s="63" t="s">
        <v>916</v>
      </c>
      <c r="B18" s="64">
        <f>VLOOKUP($A18,'Return Data'!$B$7:$R$2843,3,0)</f>
        <v>44378</v>
      </c>
      <c r="C18" s="65">
        <f>VLOOKUP($A18,'Return Data'!$B$7:$R$2843,4,0)</f>
        <v>70.14</v>
      </c>
      <c r="D18" s="65">
        <f>VLOOKUP($A18,'Return Data'!$B$7:$R$2843,10,0)</f>
        <v>10.213699999999999</v>
      </c>
      <c r="E18" s="66">
        <f t="shared" si="0"/>
        <v>13</v>
      </c>
      <c r="F18" s="65">
        <f>VLOOKUP($A18,'Return Data'!$B$7:$R$2843,11,0)</f>
        <v>22.025099999999998</v>
      </c>
      <c r="G18" s="66">
        <f t="shared" si="1"/>
        <v>13</v>
      </c>
      <c r="H18" s="65">
        <f>VLOOKUP($A18,'Return Data'!$B$7:$R$2843,12,0)</f>
        <v>45.247500000000002</v>
      </c>
      <c r="I18" s="66">
        <f t="shared" si="2"/>
        <v>15</v>
      </c>
      <c r="J18" s="65">
        <f>VLOOKUP($A18,'Return Data'!$B$7:$R$2843,13,0)</f>
        <v>66.484700000000004</v>
      </c>
      <c r="K18" s="66">
        <f t="shared" si="3"/>
        <v>9</v>
      </c>
      <c r="L18" s="65">
        <f>VLOOKUP($A18,'Return Data'!$B$7:$R$2843,17,0)</f>
        <v>19.0562</v>
      </c>
      <c r="M18" s="66">
        <f t="shared" si="4"/>
        <v>18</v>
      </c>
      <c r="N18" s="65">
        <f>VLOOKUP($A18,'Return Data'!$B$7:$R$2843,14,0)</f>
        <v>14.048299999999999</v>
      </c>
      <c r="O18" s="66">
        <f t="shared" si="6"/>
        <v>18</v>
      </c>
      <c r="P18" s="65">
        <f>VLOOKUP($A18,'Return Data'!$B$7:$R$2843,15,0)</f>
        <v>15.42</v>
      </c>
      <c r="Q18" s="66">
        <f t="shared" si="7"/>
        <v>12</v>
      </c>
      <c r="R18" s="65">
        <f>VLOOKUP($A18,'Return Data'!$B$7:$R$2843,16,0)</f>
        <v>14.1294</v>
      </c>
      <c r="S18" s="67">
        <f t="shared" si="5"/>
        <v>23</v>
      </c>
    </row>
    <row r="19" spans="1:19" x14ac:dyDescent="0.3">
      <c r="A19" s="63" t="s">
        <v>919</v>
      </c>
      <c r="B19" s="64">
        <f>VLOOKUP($A19,'Return Data'!$B$7:$R$2843,3,0)</f>
        <v>44378</v>
      </c>
      <c r="C19" s="65">
        <f>VLOOKUP($A19,'Return Data'!$B$7:$R$2843,4,0)</f>
        <v>53.75</v>
      </c>
      <c r="D19" s="65">
        <f>VLOOKUP($A19,'Return Data'!$B$7:$R$2843,10,0)</f>
        <v>8.7175999999999991</v>
      </c>
      <c r="E19" s="66">
        <f t="shared" si="0"/>
        <v>22</v>
      </c>
      <c r="F19" s="65">
        <f>VLOOKUP($A19,'Return Data'!$B$7:$R$2843,11,0)</f>
        <v>16.341999999999999</v>
      </c>
      <c r="G19" s="66">
        <f t="shared" si="1"/>
        <v>24</v>
      </c>
      <c r="H19" s="65">
        <f>VLOOKUP($A19,'Return Data'!$B$7:$R$2843,12,0)</f>
        <v>36.594700000000003</v>
      </c>
      <c r="I19" s="66">
        <f t="shared" si="2"/>
        <v>26</v>
      </c>
      <c r="J19" s="65">
        <f>VLOOKUP($A19,'Return Data'!$B$7:$R$2843,13,0)</f>
        <v>53.571399999999997</v>
      </c>
      <c r="K19" s="66">
        <f t="shared" si="3"/>
        <v>26</v>
      </c>
      <c r="L19" s="65">
        <f>VLOOKUP($A19,'Return Data'!$B$7:$R$2843,17,0)</f>
        <v>18.934699999999999</v>
      </c>
      <c r="M19" s="66">
        <f t="shared" si="4"/>
        <v>19</v>
      </c>
      <c r="N19" s="65">
        <f>VLOOKUP($A19,'Return Data'!$B$7:$R$2843,14,0)</f>
        <v>15.055199999999999</v>
      </c>
      <c r="O19" s="66">
        <f t="shared" si="6"/>
        <v>13</v>
      </c>
      <c r="P19" s="65">
        <f>VLOOKUP($A19,'Return Data'!$B$7:$R$2843,15,0)</f>
        <v>16.6645</v>
      </c>
      <c r="Q19" s="66">
        <f t="shared" si="7"/>
        <v>8</v>
      </c>
      <c r="R19" s="65">
        <f>VLOOKUP($A19,'Return Data'!$B$7:$R$2843,16,0)</f>
        <v>17.383700000000001</v>
      </c>
      <c r="S19" s="67">
        <f t="shared" si="5"/>
        <v>13</v>
      </c>
    </row>
    <row r="20" spans="1:19" x14ac:dyDescent="0.3">
      <c r="A20" s="63" t="s">
        <v>921</v>
      </c>
      <c r="B20" s="64">
        <f>VLOOKUP($A20,'Return Data'!$B$7:$R$2843,3,0)</f>
        <v>44378</v>
      </c>
      <c r="C20" s="65">
        <f>VLOOKUP($A20,'Return Data'!$B$7:$R$2843,4,0)</f>
        <v>195.74</v>
      </c>
      <c r="D20" s="65">
        <f>VLOOKUP($A20,'Return Data'!$B$7:$R$2843,10,0)</f>
        <v>8.4204000000000008</v>
      </c>
      <c r="E20" s="66">
        <f t="shared" si="0"/>
        <v>24</v>
      </c>
      <c r="F20" s="65">
        <f>VLOOKUP($A20,'Return Data'!$B$7:$R$2843,11,0)</f>
        <v>19.835899999999999</v>
      </c>
      <c r="G20" s="66">
        <f t="shared" si="1"/>
        <v>18</v>
      </c>
      <c r="H20" s="65">
        <f>VLOOKUP($A20,'Return Data'!$B$7:$R$2843,12,0)</f>
        <v>42.888399999999997</v>
      </c>
      <c r="I20" s="66">
        <f t="shared" si="2"/>
        <v>21</v>
      </c>
      <c r="J20" s="65">
        <f>VLOOKUP($A20,'Return Data'!$B$7:$R$2843,13,0)</f>
        <v>57.4587</v>
      </c>
      <c r="K20" s="66">
        <f t="shared" si="3"/>
        <v>21</v>
      </c>
      <c r="L20" s="65">
        <f>VLOOKUP($A20,'Return Data'!$B$7:$R$2843,17,0)</f>
        <v>22.7898</v>
      </c>
      <c r="M20" s="66">
        <f t="shared" si="4"/>
        <v>8</v>
      </c>
      <c r="N20" s="65">
        <f>VLOOKUP($A20,'Return Data'!$B$7:$R$2843,14,0)</f>
        <v>18.2059</v>
      </c>
      <c r="O20" s="66">
        <f t="shared" si="6"/>
        <v>2</v>
      </c>
      <c r="P20" s="65">
        <f>VLOOKUP($A20,'Return Data'!$B$7:$R$2843,15,0)</f>
        <v>17.187999999999999</v>
      </c>
      <c r="Q20" s="66">
        <f t="shared" si="7"/>
        <v>5</v>
      </c>
      <c r="R20" s="65">
        <f>VLOOKUP($A20,'Return Data'!$B$7:$R$2843,16,0)</f>
        <v>17.206499999999998</v>
      </c>
      <c r="S20" s="67">
        <f t="shared" si="5"/>
        <v>14</v>
      </c>
    </row>
    <row r="21" spans="1:19" x14ac:dyDescent="0.3">
      <c r="A21" s="63" t="s">
        <v>922</v>
      </c>
      <c r="B21" s="64">
        <f>VLOOKUP($A21,'Return Data'!$B$7:$R$2843,3,0)</f>
        <v>44378</v>
      </c>
      <c r="C21" s="65">
        <f>VLOOKUP($A21,'Return Data'!$B$7:$R$2843,4,0)</f>
        <v>67.203000000000003</v>
      </c>
      <c r="D21" s="65">
        <f>VLOOKUP($A21,'Return Data'!$B$7:$R$2843,10,0)</f>
        <v>8.4794</v>
      </c>
      <c r="E21" s="66">
        <f t="shared" si="0"/>
        <v>23</v>
      </c>
      <c r="F21" s="65">
        <f>VLOOKUP($A21,'Return Data'!$B$7:$R$2843,11,0)</f>
        <v>13.3367</v>
      </c>
      <c r="G21" s="66">
        <f t="shared" si="1"/>
        <v>27</v>
      </c>
      <c r="H21" s="65">
        <f>VLOOKUP($A21,'Return Data'!$B$7:$R$2843,12,0)</f>
        <v>30.987200000000001</v>
      </c>
      <c r="I21" s="66">
        <f t="shared" si="2"/>
        <v>27</v>
      </c>
      <c r="J21" s="65">
        <f>VLOOKUP($A21,'Return Data'!$B$7:$R$2843,13,0)</f>
        <v>50.291800000000002</v>
      </c>
      <c r="K21" s="66">
        <f t="shared" si="3"/>
        <v>27</v>
      </c>
      <c r="L21" s="65">
        <f>VLOOKUP($A21,'Return Data'!$B$7:$R$2843,17,0)</f>
        <v>16.310400000000001</v>
      </c>
      <c r="M21" s="66">
        <f t="shared" si="4"/>
        <v>24</v>
      </c>
      <c r="N21" s="65">
        <f>VLOOKUP($A21,'Return Data'!$B$7:$R$2843,14,0)</f>
        <v>10.973000000000001</v>
      </c>
      <c r="O21" s="66">
        <f t="shared" si="6"/>
        <v>22</v>
      </c>
      <c r="P21" s="65">
        <f>VLOOKUP($A21,'Return Data'!$B$7:$R$2843,15,0)</f>
        <v>12.7128</v>
      </c>
      <c r="Q21" s="66">
        <f t="shared" si="7"/>
        <v>21</v>
      </c>
      <c r="R21" s="65">
        <f>VLOOKUP($A21,'Return Data'!$B$7:$R$2843,16,0)</f>
        <v>14.3239</v>
      </c>
      <c r="S21" s="67">
        <f t="shared" si="5"/>
        <v>21</v>
      </c>
    </row>
    <row r="22" spans="1:19" x14ac:dyDescent="0.3">
      <c r="A22" s="63" t="s">
        <v>924</v>
      </c>
      <c r="B22" s="64">
        <f>VLOOKUP($A22,'Return Data'!$B$7:$R$2843,3,0)</f>
        <v>44378</v>
      </c>
      <c r="C22" s="65">
        <f>VLOOKUP($A22,'Return Data'!$B$7:$R$2843,4,0)</f>
        <v>23.200099999999999</v>
      </c>
      <c r="D22" s="65">
        <f>VLOOKUP($A22,'Return Data'!$B$7:$R$2843,10,0)</f>
        <v>9.7958999999999996</v>
      </c>
      <c r="E22" s="66">
        <f t="shared" si="0"/>
        <v>16</v>
      </c>
      <c r="F22" s="65">
        <f>VLOOKUP($A22,'Return Data'!$B$7:$R$2843,11,0)</f>
        <v>16.236999999999998</v>
      </c>
      <c r="G22" s="66">
        <f t="shared" si="1"/>
        <v>25</v>
      </c>
      <c r="H22" s="65">
        <f>VLOOKUP($A22,'Return Data'!$B$7:$R$2843,12,0)</f>
        <v>38.515500000000003</v>
      </c>
      <c r="I22" s="66">
        <f t="shared" si="2"/>
        <v>24</v>
      </c>
      <c r="J22" s="65">
        <f>VLOOKUP($A22,'Return Data'!$B$7:$R$2843,13,0)</f>
        <v>56.835900000000002</v>
      </c>
      <c r="K22" s="66">
        <f t="shared" si="3"/>
        <v>23</v>
      </c>
      <c r="L22" s="65">
        <f>VLOOKUP($A22,'Return Data'!$B$7:$R$2843,17,0)</f>
        <v>20.612400000000001</v>
      </c>
      <c r="M22" s="66">
        <f t="shared" si="4"/>
        <v>14</v>
      </c>
      <c r="N22" s="65">
        <f>VLOOKUP($A22,'Return Data'!$B$7:$R$2843,14,0)</f>
        <v>16.2133</v>
      </c>
      <c r="O22" s="66">
        <f t="shared" si="6"/>
        <v>10</v>
      </c>
      <c r="P22" s="65">
        <f>VLOOKUP($A22,'Return Data'!$B$7:$R$2843,15,0)</f>
        <v>17.568000000000001</v>
      </c>
      <c r="Q22" s="66">
        <f t="shared" si="7"/>
        <v>4</v>
      </c>
      <c r="R22" s="65">
        <f>VLOOKUP($A22,'Return Data'!$B$7:$R$2843,16,0)</f>
        <v>14.1698</v>
      </c>
      <c r="S22" s="67">
        <f t="shared" si="5"/>
        <v>22</v>
      </c>
    </row>
    <row r="23" spans="1:19" x14ac:dyDescent="0.3">
      <c r="A23" s="63" t="s">
        <v>926</v>
      </c>
      <c r="B23" s="64">
        <f>VLOOKUP($A23,'Return Data'!$B$7:$R$2843,3,0)</f>
        <v>44378</v>
      </c>
      <c r="C23" s="65">
        <f>VLOOKUP($A23,'Return Data'!$B$7:$R$2843,4,0)</f>
        <v>15.176299999999999</v>
      </c>
      <c r="D23" s="65">
        <f>VLOOKUP($A23,'Return Data'!$B$7:$R$2843,10,0)</f>
        <v>11.870900000000001</v>
      </c>
      <c r="E23" s="66">
        <f t="shared" si="0"/>
        <v>7</v>
      </c>
      <c r="F23" s="65">
        <f>VLOOKUP($A23,'Return Data'!$B$7:$R$2843,11,0)</f>
        <v>26.777699999999999</v>
      </c>
      <c r="G23" s="66">
        <f t="shared" si="1"/>
        <v>2</v>
      </c>
      <c r="H23" s="65">
        <f>VLOOKUP($A23,'Return Data'!$B$7:$R$2843,12,0)</f>
        <v>50.687100000000001</v>
      </c>
      <c r="I23" s="66">
        <f t="shared" si="2"/>
        <v>10</v>
      </c>
      <c r="J23" s="65">
        <f>VLOOKUP($A23,'Return Data'!$B$7:$R$2843,13,0)</f>
        <v>67.634600000000006</v>
      </c>
      <c r="K23" s="66">
        <f t="shared" si="3"/>
        <v>8</v>
      </c>
      <c r="L23" s="65"/>
      <c r="M23" s="66"/>
      <c r="N23" s="65"/>
      <c r="O23" s="66"/>
      <c r="P23" s="65"/>
      <c r="Q23" s="66"/>
      <c r="R23" s="65">
        <f>VLOOKUP($A23,'Return Data'!$B$7:$R$2843,16,0)</f>
        <v>31.961500000000001</v>
      </c>
      <c r="S23" s="67">
        <f t="shared" si="5"/>
        <v>1</v>
      </c>
    </row>
    <row r="24" spans="1:19" x14ac:dyDescent="0.3">
      <c r="A24" s="63" t="s">
        <v>928</v>
      </c>
      <c r="B24" s="64">
        <f>VLOOKUP($A24,'Return Data'!$B$7:$R$2843,3,0)</f>
        <v>44378</v>
      </c>
      <c r="C24" s="65">
        <f>VLOOKUP($A24,'Return Data'!$B$7:$R$2843,4,0)</f>
        <v>95</v>
      </c>
      <c r="D24" s="65">
        <f>VLOOKUP($A24,'Return Data'!$B$7:$R$2843,10,0)</f>
        <v>10.9308</v>
      </c>
      <c r="E24" s="66">
        <f t="shared" si="0"/>
        <v>11</v>
      </c>
      <c r="F24" s="65">
        <f>VLOOKUP($A24,'Return Data'!$B$7:$R$2843,11,0)</f>
        <v>24.148900000000001</v>
      </c>
      <c r="G24" s="66">
        <f t="shared" si="1"/>
        <v>8</v>
      </c>
      <c r="H24" s="65">
        <f>VLOOKUP($A24,'Return Data'!$B$7:$R$2843,12,0)</f>
        <v>51.122300000000003</v>
      </c>
      <c r="I24" s="66">
        <f t="shared" si="2"/>
        <v>9</v>
      </c>
      <c r="J24" s="65">
        <f>VLOOKUP($A24,'Return Data'!$B$7:$R$2843,13,0)</f>
        <v>70.260000000000005</v>
      </c>
      <c r="K24" s="66">
        <f t="shared" si="3"/>
        <v>3</v>
      </c>
      <c r="L24" s="65">
        <f>VLOOKUP($A24,'Return Data'!$B$7:$R$2843,17,0)</f>
        <v>28.318000000000001</v>
      </c>
      <c r="M24" s="66">
        <f t="shared" si="4"/>
        <v>2</v>
      </c>
      <c r="N24" s="65">
        <f>VLOOKUP($A24,'Return Data'!$B$7:$R$2843,14,0)</f>
        <v>23.6738</v>
      </c>
      <c r="O24" s="66">
        <f t="shared" si="6"/>
        <v>1</v>
      </c>
      <c r="P24" s="65">
        <f>VLOOKUP($A24,'Return Data'!$B$7:$R$2843,15,0)</f>
        <v>22.0214</v>
      </c>
      <c r="Q24" s="66">
        <f t="shared" si="7"/>
        <v>1</v>
      </c>
      <c r="R24" s="65">
        <f>VLOOKUP($A24,'Return Data'!$B$7:$R$2843,16,0)</f>
        <v>25.2409</v>
      </c>
      <c r="S24" s="67">
        <f t="shared" si="5"/>
        <v>5</v>
      </c>
    </row>
    <row r="25" spans="1:19" x14ac:dyDescent="0.3">
      <c r="A25" s="63" t="s">
        <v>930</v>
      </c>
      <c r="B25" s="64">
        <f>VLOOKUP($A25,'Return Data'!$B$7:$R$2843,3,0)</f>
        <v>44378</v>
      </c>
      <c r="C25" s="65">
        <f>VLOOKUP($A25,'Return Data'!$B$7:$R$2843,4,0)</f>
        <v>15.128299999999999</v>
      </c>
      <c r="D25" s="65">
        <f>VLOOKUP($A25,'Return Data'!$B$7:$R$2843,10,0)</f>
        <v>9.5579000000000001</v>
      </c>
      <c r="E25" s="66">
        <f t="shared" si="0"/>
        <v>17</v>
      </c>
      <c r="F25" s="65">
        <f>VLOOKUP($A25,'Return Data'!$B$7:$R$2843,11,0)</f>
        <v>22.181799999999999</v>
      </c>
      <c r="G25" s="66">
        <f t="shared" si="1"/>
        <v>11</v>
      </c>
      <c r="H25" s="65">
        <f>VLOOKUP($A25,'Return Data'!$B$7:$R$2843,12,0)</f>
        <v>51.618099999999998</v>
      </c>
      <c r="I25" s="66">
        <f t="shared" si="2"/>
        <v>5</v>
      </c>
      <c r="J25" s="65">
        <f>VLOOKUP($A25,'Return Data'!$B$7:$R$2843,13,0)</f>
        <v>62.939700000000002</v>
      </c>
      <c r="K25" s="66">
        <f t="shared" si="3"/>
        <v>14</v>
      </c>
      <c r="L25" s="65"/>
      <c r="M25" s="66"/>
      <c r="N25" s="65"/>
      <c r="O25" s="66"/>
      <c r="P25" s="65"/>
      <c r="Q25" s="66"/>
      <c r="R25" s="65">
        <f>VLOOKUP($A25,'Return Data'!$B$7:$R$2843,16,0)</f>
        <v>27.448399999999999</v>
      </c>
      <c r="S25" s="67">
        <f t="shared" si="5"/>
        <v>4</v>
      </c>
    </row>
    <row r="26" spans="1:19" x14ac:dyDescent="0.3">
      <c r="A26" s="63" t="s">
        <v>2017</v>
      </c>
      <c r="B26" s="64">
        <f>VLOOKUP($A26,'Return Data'!$B$7:$R$2843,3,0)</f>
        <v>44378</v>
      </c>
      <c r="C26" s="65">
        <f>VLOOKUP($A26,'Return Data'!$B$7:$R$2843,4,0)</f>
        <v>23.264399999999998</v>
      </c>
      <c r="D26" s="65">
        <f>VLOOKUP($A26,'Return Data'!$B$7:$R$2843,10,0)</f>
        <v>9.0342000000000002</v>
      </c>
      <c r="E26" s="66">
        <f t="shared" si="0"/>
        <v>19</v>
      </c>
      <c r="F26" s="65">
        <f>VLOOKUP($A26,'Return Data'!$B$7:$R$2843,11,0)</f>
        <v>23.2956</v>
      </c>
      <c r="G26" s="66">
        <f t="shared" si="1"/>
        <v>9</v>
      </c>
      <c r="H26" s="65">
        <f>VLOOKUP($A26,'Return Data'!$B$7:$R$2843,12,0)</f>
        <v>43.931699999999999</v>
      </c>
      <c r="I26" s="66">
        <f t="shared" si="2"/>
        <v>20</v>
      </c>
      <c r="J26" s="65">
        <f>VLOOKUP($A26,'Return Data'!$B$7:$R$2843,13,0)</f>
        <v>61.363399999999999</v>
      </c>
      <c r="K26" s="66">
        <f t="shared" si="3"/>
        <v>19</v>
      </c>
      <c r="L26" s="65">
        <f>VLOOKUP($A26,'Return Data'!$B$7:$R$2843,17,0)</f>
        <v>17.920500000000001</v>
      </c>
      <c r="M26" s="66">
        <f t="shared" si="4"/>
        <v>20</v>
      </c>
      <c r="N26" s="65">
        <f>VLOOKUP($A26,'Return Data'!$B$7:$R$2843,14,0)</f>
        <v>15.719900000000001</v>
      </c>
      <c r="O26" s="66">
        <f t="shared" si="6"/>
        <v>11</v>
      </c>
      <c r="P26" s="65">
        <f>VLOOKUP($A26,'Return Data'!$B$7:$R$2843,15,0)</f>
        <v>15.7377</v>
      </c>
      <c r="Q26" s="66">
        <f t="shared" si="7"/>
        <v>11</v>
      </c>
      <c r="R26" s="65">
        <f>VLOOKUP($A26,'Return Data'!$B$7:$R$2843,16,0)</f>
        <v>16.368400000000001</v>
      </c>
      <c r="S26" s="67">
        <f t="shared" si="5"/>
        <v>17</v>
      </c>
    </row>
    <row r="27" spans="1:19" x14ac:dyDescent="0.3">
      <c r="A27" s="63" t="s">
        <v>933</v>
      </c>
      <c r="B27" s="64">
        <f>VLOOKUP($A27,'Return Data'!$B$7:$R$2843,3,0)</f>
        <v>44378</v>
      </c>
      <c r="C27" s="65">
        <f>VLOOKUP($A27,'Return Data'!$B$7:$R$2843,4,0)</f>
        <v>768.17340000000002</v>
      </c>
      <c r="D27" s="65">
        <f>VLOOKUP($A27,'Return Data'!$B$7:$R$2843,10,0)</f>
        <v>7.9340999999999999</v>
      </c>
      <c r="E27" s="66">
        <f t="shared" si="0"/>
        <v>25</v>
      </c>
      <c r="F27" s="65">
        <f>VLOOKUP($A27,'Return Data'!$B$7:$R$2843,11,0)</f>
        <v>17.909800000000001</v>
      </c>
      <c r="G27" s="66">
        <f t="shared" si="1"/>
        <v>23</v>
      </c>
      <c r="H27" s="65">
        <f>VLOOKUP($A27,'Return Data'!$B$7:$R$2843,12,0)</f>
        <v>44.604100000000003</v>
      </c>
      <c r="I27" s="66">
        <f t="shared" si="2"/>
        <v>18</v>
      </c>
      <c r="J27" s="65">
        <f>VLOOKUP($A27,'Return Data'!$B$7:$R$2843,13,0)</f>
        <v>62.378900000000002</v>
      </c>
      <c r="K27" s="66">
        <f t="shared" si="3"/>
        <v>16</v>
      </c>
      <c r="L27" s="65">
        <f>VLOOKUP($A27,'Return Data'!$B$7:$R$2843,17,0)</f>
        <v>16.323799999999999</v>
      </c>
      <c r="M27" s="66">
        <f t="shared" si="4"/>
        <v>23</v>
      </c>
      <c r="N27" s="65">
        <f>VLOOKUP($A27,'Return Data'!$B$7:$R$2843,14,0)</f>
        <v>13.331099999999999</v>
      </c>
      <c r="O27" s="66">
        <f t="shared" si="6"/>
        <v>21</v>
      </c>
      <c r="P27" s="65">
        <f>VLOOKUP($A27,'Return Data'!$B$7:$R$2843,15,0)</f>
        <v>11.3528</v>
      </c>
      <c r="Q27" s="66">
        <f t="shared" si="7"/>
        <v>22</v>
      </c>
      <c r="R27" s="65">
        <f>VLOOKUP($A27,'Return Data'!$B$7:$R$2843,16,0)</f>
        <v>12.9887</v>
      </c>
      <c r="S27" s="67">
        <f t="shared" si="5"/>
        <v>26</v>
      </c>
    </row>
    <row r="28" spans="1:19" x14ac:dyDescent="0.3">
      <c r="A28" s="63" t="s">
        <v>935</v>
      </c>
      <c r="B28" s="64">
        <f>VLOOKUP($A28,'Return Data'!$B$7:$R$2843,3,0)</f>
        <v>44378</v>
      </c>
      <c r="C28" s="65">
        <f>VLOOKUP($A28,'Return Data'!$B$7:$R$2843,4,0)</f>
        <v>175.19</v>
      </c>
      <c r="D28" s="65">
        <f>VLOOKUP($A28,'Return Data'!$B$7:$R$2843,10,0)</f>
        <v>11.600199999999999</v>
      </c>
      <c r="E28" s="66">
        <f t="shared" si="0"/>
        <v>8</v>
      </c>
      <c r="F28" s="65">
        <f>VLOOKUP($A28,'Return Data'!$B$7:$R$2843,11,0)</f>
        <v>22.322299999999998</v>
      </c>
      <c r="G28" s="66">
        <f t="shared" si="1"/>
        <v>10</v>
      </c>
      <c r="H28" s="65">
        <f>VLOOKUP($A28,'Return Data'!$B$7:$R$2843,12,0)</f>
        <v>48.655099999999997</v>
      </c>
      <c r="I28" s="66">
        <f t="shared" si="2"/>
        <v>11</v>
      </c>
      <c r="J28" s="65">
        <f>VLOOKUP($A28,'Return Data'!$B$7:$R$2843,13,0)</f>
        <v>68.532899999999998</v>
      </c>
      <c r="K28" s="66">
        <f t="shared" si="3"/>
        <v>6</v>
      </c>
      <c r="L28" s="65">
        <f>VLOOKUP($A28,'Return Data'!$B$7:$R$2843,17,0)</f>
        <v>25.754899999999999</v>
      </c>
      <c r="M28" s="66">
        <f t="shared" si="4"/>
        <v>4</v>
      </c>
      <c r="N28" s="65">
        <f>VLOOKUP($A28,'Return Data'!$B$7:$R$2843,14,0)</f>
        <v>16.823399999999999</v>
      </c>
      <c r="O28" s="66">
        <f t="shared" si="6"/>
        <v>9</v>
      </c>
      <c r="P28" s="65">
        <f>VLOOKUP($A28,'Return Data'!$B$7:$R$2843,15,0)</f>
        <v>18.481100000000001</v>
      </c>
      <c r="Q28" s="66">
        <f t="shared" si="7"/>
        <v>3</v>
      </c>
      <c r="R28" s="65">
        <f>VLOOKUP($A28,'Return Data'!$B$7:$R$2843,16,0)</f>
        <v>21.1784</v>
      </c>
      <c r="S28" s="67">
        <f t="shared" si="5"/>
        <v>7</v>
      </c>
    </row>
    <row r="29" spans="1:19" x14ac:dyDescent="0.3">
      <c r="A29" s="63" t="s">
        <v>937</v>
      </c>
      <c r="B29" s="64">
        <f>VLOOKUP($A29,'Return Data'!$B$7:$R$2843,3,0)</f>
        <v>44378</v>
      </c>
      <c r="C29" s="65">
        <f>VLOOKUP($A29,'Return Data'!$B$7:$R$2843,4,0)</f>
        <v>59.9741</v>
      </c>
      <c r="D29" s="65">
        <f>VLOOKUP($A29,'Return Data'!$B$7:$R$2843,10,0)</f>
        <v>11.4617</v>
      </c>
      <c r="E29" s="66">
        <f t="shared" si="0"/>
        <v>9</v>
      </c>
      <c r="F29" s="65">
        <f>VLOOKUP($A29,'Return Data'!$B$7:$R$2843,11,0)</f>
        <v>20.048100000000002</v>
      </c>
      <c r="G29" s="66">
        <f t="shared" si="1"/>
        <v>17</v>
      </c>
      <c r="H29" s="65">
        <f>VLOOKUP($A29,'Return Data'!$B$7:$R$2843,12,0)</f>
        <v>46.969000000000001</v>
      </c>
      <c r="I29" s="66">
        <f t="shared" si="2"/>
        <v>12</v>
      </c>
      <c r="J29" s="65">
        <f>VLOOKUP($A29,'Return Data'!$B$7:$R$2843,13,0)</f>
        <v>54.790199999999999</v>
      </c>
      <c r="K29" s="66">
        <f t="shared" si="3"/>
        <v>24</v>
      </c>
      <c r="L29" s="65">
        <f>VLOOKUP($A29,'Return Data'!$B$7:$R$2843,17,0)</f>
        <v>26.131799999999998</v>
      </c>
      <c r="M29" s="66">
        <f t="shared" si="4"/>
        <v>3</v>
      </c>
      <c r="N29" s="65">
        <f>VLOOKUP($A29,'Return Data'!$B$7:$R$2843,14,0)</f>
        <v>17.709199999999999</v>
      </c>
      <c r="O29" s="66">
        <f t="shared" si="6"/>
        <v>7</v>
      </c>
      <c r="P29" s="65">
        <f>VLOOKUP($A29,'Return Data'!$B$7:$R$2843,15,0)</f>
        <v>15.0253</v>
      </c>
      <c r="Q29" s="66">
        <f t="shared" si="7"/>
        <v>14</v>
      </c>
      <c r="R29" s="65">
        <f>VLOOKUP($A29,'Return Data'!$B$7:$R$2843,16,0)</f>
        <v>18.183599999999998</v>
      </c>
      <c r="S29" s="67">
        <f t="shared" si="5"/>
        <v>9</v>
      </c>
    </row>
    <row r="30" spans="1:19" x14ac:dyDescent="0.3">
      <c r="A30" s="63" t="s">
        <v>1904</v>
      </c>
      <c r="B30" s="64">
        <f>VLOOKUP($A30,'Return Data'!$B$7:$R$2843,3,0)</f>
        <v>44378</v>
      </c>
      <c r="C30" s="65">
        <f>VLOOKUP($A30,'Return Data'!$B$7:$R$2843,4,0)</f>
        <v>347.11680000000001</v>
      </c>
      <c r="D30" s="65">
        <f>VLOOKUP($A30,'Return Data'!$B$7:$R$2843,10,0)</f>
        <v>14.191000000000001</v>
      </c>
      <c r="E30" s="66">
        <f t="shared" si="0"/>
        <v>3</v>
      </c>
      <c r="F30" s="65">
        <f>VLOOKUP($A30,'Return Data'!$B$7:$R$2843,11,0)</f>
        <v>24.647200000000002</v>
      </c>
      <c r="G30" s="66">
        <f t="shared" si="1"/>
        <v>6</v>
      </c>
      <c r="H30" s="65">
        <f>VLOOKUP($A30,'Return Data'!$B$7:$R$2843,12,0)</f>
        <v>53.648499999999999</v>
      </c>
      <c r="I30" s="66">
        <f t="shared" si="2"/>
        <v>4</v>
      </c>
      <c r="J30" s="65">
        <f>VLOOKUP($A30,'Return Data'!$B$7:$R$2843,13,0)</f>
        <v>68.569400000000002</v>
      </c>
      <c r="K30" s="66">
        <f t="shared" si="3"/>
        <v>5</v>
      </c>
      <c r="L30" s="65">
        <f>VLOOKUP($A30,'Return Data'!$B$7:$R$2843,17,0)</f>
        <v>22.265799999999999</v>
      </c>
      <c r="M30" s="66">
        <f t="shared" si="4"/>
        <v>10</v>
      </c>
      <c r="N30" s="65">
        <f>VLOOKUP($A30,'Return Data'!$B$7:$R$2843,14,0)</f>
        <v>17.795200000000001</v>
      </c>
      <c r="O30" s="66">
        <f t="shared" si="6"/>
        <v>6</v>
      </c>
      <c r="P30" s="65">
        <f>VLOOKUP($A30,'Return Data'!$B$7:$R$2843,15,0)</f>
        <v>15.9444</v>
      </c>
      <c r="Q30" s="66">
        <f t="shared" si="7"/>
        <v>10</v>
      </c>
      <c r="R30" s="65">
        <f>VLOOKUP($A30,'Return Data'!$B$7:$R$2843,16,0)</f>
        <v>17.421299999999999</v>
      </c>
      <c r="S30" s="67">
        <f t="shared" si="5"/>
        <v>12</v>
      </c>
    </row>
    <row r="31" spans="1:19" x14ac:dyDescent="0.3">
      <c r="A31" s="63" t="s">
        <v>939</v>
      </c>
      <c r="B31" s="64">
        <f>VLOOKUP($A31,'Return Data'!$B$7:$R$2843,3,0)</f>
        <v>44378</v>
      </c>
      <c r="C31" s="65">
        <f>VLOOKUP($A31,'Return Data'!$B$7:$R$2843,4,0)</f>
        <v>50.954500000000003</v>
      </c>
      <c r="D31" s="65">
        <f>VLOOKUP($A31,'Return Data'!$B$7:$R$2843,10,0)</f>
        <v>7.3685</v>
      </c>
      <c r="E31" s="66">
        <f t="shared" si="0"/>
        <v>26</v>
      </c>
      <c r="F31" s="65">
        <f>VLOOKUP($A31,'Return Data'!$B$7:$R$2843,11,0)</f>
        <v>19.616800000000001</v>
      </c>
      <c r="G31" s="66">
        <f t="shared" si="1"/>
        <v>19</v>
      </c>
      <c r="H31" s="65">
        <f>VLOOKUP($A31,'Return Data'!$B$7:$R$2843,12,0)</f>
        <v>41.63</v>
      </c>
      <c r="I31" s="66">
        <f t="shared" si="2"/>
        <v>23</v>
      </c>
      <c r="J31" s="65">
        <f>VLOOKUP($A31,'Return Data'!$B$7:$R$2843,13,0)</f>
        <v>58.163200000000003</v>
      </c>
      <c r="K31" s="66">
        <f t="shared" si="3"/>
        <v>20</v>
      </c>
      <c r="L31" s="65">
        <f>VLOOKUP($A31,'Return Data'!$B$7:$R$2843,17,0)</f>
        <v>17.4239</v>
      </c>
      <c r="M31" s="66">
        <f t="shared" si="4"/>
        <v>22</v>
      </c>
      <c r="N31" s="65">
        <f>VLOOKUP($A31,'Return Data'!$B$7:$R$2843,14,0)</f>
        <v>14.411300000000001</v>
      </c>
      <c r="O31" s="66">
        <f t="shared" si="6"/>
        <v>17</v>
      </c>
      <c r="P31" s="65">
        <f>VLOOKUP($A31,'Return Data'!$B$7:$R$2843,15,0)</f>
        <v>16.482099999999999</v>
      </c>
      <c r="Q31" s="66">
        <f t="shared" si="7"/>
        <v>9</v>
      </c>
      <c r="R31" s="65">
        <f>VLOOKUP($A31,'Return Data'!$B$7:$R$2843,16,0)</f>
        <v>15.1785</v>
      </c>
      <c r="S31" s="67">
        <f t="shared" si="5"/>
        <v>19</v>
      </c>
    </row>
    <row r="32" spans="1:19" x14ac:dyDescent="0.3">
      <c r="A32" s="63" t="s">
        <v>941</v>
      </c>
      <c r="B32" s="64">
        <f>VLOOKUP($A32,'Return Data'!$B$7:$R$2843,3,0)</f>
        <v>44378</v>
      </c>
      <c r="C32" s="65">
        <f>VLOOKUP($A32,'Return Data'!$B$7:$R$2843,4,0)</f>
        <v>327.32139999999998</v>
      </c>
      <c r="D32" s="65">
        <f>VLOOKUP($A32,'Return Data'!$B$7:$R$2843,10,0)</f>
        <v>6.4516999999999998</v>
      </c>
      <c r="E32" s="66">
        <f t="shared" si="0"/>
        <v>27</v>
      </c>
      <c r="F32" s="65">
        <f>VLOOKUP($A32,'Return Data'!$B$7:$R$2843,11,0)</f>
        <v>18.868099999999998</v>
      </c>
      <c r="G32" s="66">
        <f t="shared" si="1"/>
        <v>22</v>
      </c>
      <c r="H32" s="65">
        <f>VLOOKUP($A32,'Return Data'!$B$7:$R$2843,12,0)</f>
        <v>42.285200000000003</v>
      </c>
      <c r="I32" s="66">
        <f t="shared" si="2"/>
        <v>22</v>
      </c>
      <c r="J32" s="65">
        <f>VLOOKUP($A32,'Return Data'!$B$7:$R$2843,13,0)</f>
        <v>54.629300000000001</v>
      </c>
      <c r="K32" s="66">
        <f t="shared" si="3"/>
        <v>25</v>
      </c>
      <c r="L32" s="65">
        <f>VLOOKUP($A32,'Return Data'!$B$7:$R$2843,17,0)</f>
        <v>19.371500000000001</v>
      </c>
      <c r="M32" s="66">
        <f t="shared" si="4"/>
        <v>16</v>
      </c>
      <c r="N32" s="65">
        <f>VLOOKUP($A32,'Return Data'!$B$7:$R$2843,14,0)</f>
        <v>18.047799999999999</v>
      </c>
      <c r="O32" s="66">
        <f t="shared" si="6"/>
        <v>4</v>
      </c>
      <c r="P32" s="65">
        <f>VLOOKUP($A32,'Return Data'!$B$7:$R$2843,15,0)</f>
        <v>15.2372</v>
      </c>
      <c r="Q32" s="66">
        <f t="shared" si="7"/>
        <v>13</v>
      </c>
      <c r="R32" s="65">
        <f>VLOOKUP($A32,'Return Data'!$B$7:$R$2843,16,0)</f>
        <v>16.588899999999999</v>
      </c>
      <c r="S32" s="67">
        <f t="shared" si="5"/>
        <v>15</v>
      </c>
    </row>
    <row r="33" spans="1:19" x14ac:dyDescent="0.3">
      <c r="A33" s="63" t="s">
        <v>942</v>
      </c>
      <c r="B33" s="64">
        <f>VLOOKUP($A33,'Return Data'!$B$7:$R$2843,3,0)</f>
        <v>44378</v>
      </c>
      <c r="C33" s="65">
        <f>VLOOKUP($A33,'Return Data'!$B$7:$R$2843,4,0)</f>
        <v>14.68</v>
      </c>
      <c r="D33" s="65">
        <f>VLOOKUP($A33,'Return Data'!$B$7:$R$2843,10,0)</f>
        <v>10.1275</v>
      </c>
      <c r="E33" s="66">
        <f t="shared" si="0"/>
        <v>14</v>
      </c>
      <c r="F33" s="65">
        <f>VLOOKUP($A33,'Return Data'!$B$7:$R$2843,11,0)</f>
        <v>16.231200000000001</v>
      </c>
      <c r="G33" s="66">
        <f t="shared" si="1"/>
        <v>26</v>
      </c>
      <c r="H33" s="65">
        <f>VLOOKUP($A33,'Return Data'!$B$7:$R$2843,12,0)</f>
        <v>37.840400000000002</v>
      </c>
      <c r="I33" s="66">
        <f t="shared" si="2"/>
        <v>25</v>
      </c>
      <c r="J33" s="65">
        <f>VLOOKUP($A33,'Return Data'!$B$7:$R$2843,13,0)</f>
        <v>57.341900000000003</v>
      </c>
      <c r="K33" s="66">
        <f t="shared" si="3"/>
        <v>22</v>
      </c>
      <c r="L33" s="65"/>
      <c r="M33" s="66"/>
      <c r="N33" s="65"/>
      <c r="O33" s="66"/>
      <c r="P33" s="65"/>
      <c r="Q33" s="66"/>
      <c r="R33" s="65">
        <f>VLOOKUP($A33,'Return Data'!$B$7:$R$2843,16,0)</f>
        <v>27.703900000000001</v>
      </c>
      <c r="S33" s="67">
        <f t="shared" si="5"/>
        <v>3</v>
      </c>
    </row>
    <row r="34" spans="1:19" x14ac:dyDescent="0.3">
      <c r="A34" s="63" t="s">
        <v>944</v>
      </c>
      <c r="B34" s="64">
        <f>VLOOKUP($A34,'Return Data'!$B$7:$R$2843,3,0)</f>
        <v>44378</v>
      </c>
      <c r="C34" s="65">
        <f>VLOOKUP($A34,'Return Data'!$B$7:$R$2843,4,0)</f>
        <v>93.9114</v>
      </c>
      <c r="D34" s="65">
        <f>VLOOKUP($A34,'Return Data'!$B$7:$R$2843,10,0)</f>
        <v>13.1928</v>
      </c>
      <c r="E34" s="66">
        <f t="shared" si="0"/>
        <v>4</v>
      </c>
      <c r="F34" s="65">
        <f>VLOOKUP($A34,'Return Data'!$B$7:$R$2843,11,0)</f>
        <v>29.1313</v>
      </c>
      <c r="G34" s="66">
        <f t="shared" si="1"/>
        <v>1</v>
      </c>
      <c r="H34" s="65">
        <f>VLOOKUP($A34,'Return Data'!$B$7:$R$2843,12,0)</f>
        <v>57.070799999999998</v>
      </c>
      <c r="I34" s="66">
        <f t="shared" si="2"/>
        <v>2</v>
      </c>
      <c r="J34" s="65">
        <f>VLOOKUP($A34,'Return Data'!$B$7:$R$2843,13,0)</f>
        <v>72.518699999999995</v>
      </c>
      <c r="K34" s="66">
        <f t="shared" si="3"/>
        <v>2</v>
      </c>
      <c r="L34" s="65">
        <f>VLOOKUP($A34,'Return Data'!$B$7:$R$2843,17,0)</f>
        <v>20.6174</v>
      </c>
      <c r="M34" s="66">
        <f t="shared" si="4"/>
        <v>13</v>
      </c>
      <c r="N34" s="65">
        <f>VLOOKUP($A34,'Return Data'!$B$7:$R$2843,14,0)</f>
        <v>14.534000000000001</v>
      </c>
      <c r="O34" s="66">
        <f t="shared" si="6"/>
        <v>16</v>
      </c>
      <c r="P34" s="65">
        <f>VLOOKUP($A34,'Return Data'!$B$7:$R$2843,15,0)</f>
        <v>13.154500000000001</v>
      </c>
      <c r="Q34" s="66">
        <f t="shared" si="7"/>
        <v>19</v>
      </c>
      <c r="R34" s="65">
        <f>VLOOKUP($A34,'Return Data'!$B$7:$R$2843,16,0)</f>
        <v>13.7326</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10.503440740740741</v>
      </c>
      <c r="E36" s="74"/>
      <c r="F36" s="75">
        <f>AVERAGE(F8:F34)</f>
        <v>21.370448148148146</v>
      </c>
      <c r="G36" s="74"/>
      <c r="H36" s="75">
        <f>AVERAGE(H8:H34)</f>
        <v>46.574822222222231</v>
      </c>
      <c r="I36" s="74"/>
      <c r="J36" s="75">
        <f>AVERAGE(J8:J34)</f>
        <v>63.156981481481473</v>
      </c>
      <c r="K36" s="74"/>
      <c r="L36" s="75">
        <f>AVERAGE(L8:L34)</f>
        <v>21.525695833333334</v>
      </c>
      <c r="M36" s="74"/>
      <c r="N36" s="75">
        <f>AVERAGE(N8:N34)</f>
        <v>16.016827272727273</v>
      </c>
      <c r="O36" s="74"/>
      <c r="P36" s="75">
        <f>AVERAGE(P8:P34)</f>
        <v>15.69155909090909</v>
      </c>
      <c r="Q36" s="74"/>
      <c r="R36" s="75">
        <f>AVERAGE(R8:R34)</f>
        <v>18.428081481481481</v>
      </c>
      <c r="S36" s="76"/>
    </row>
    <row r="37" spans="1:19" x14ac:dyDescent="0.3">
      <c r="A37" s="73" t="s">
        <v>28</v>
      </c>
      <c r="B37" s="74"/>
      <c r="C37" s="74"/>
      <c r="D37" s="75">
        <f>MIN(D8:D34)</f>
        <v>6.4516999999999998</v>
      </c>
      <c r="E37" s="74"/>
      <c r="F37" s="75">
        <f>MIN(F8:F34)</f>
        <v>13.3367</v>
      </c>
      <c r="G37" s="74"/>
      <c r="H37" s="75">
        <f>MIN(H8:H34)</f>
        <v>30.987200000000001</v>
      </c>
      <c r="I37" s="74"/>
      <c r="J37" s="75">
        <f>MIN(J8:J34)</f>
        <v>50.291800000000002</v>
      </c>
      <c r="K37" s="74"/>
      <c r="L37" s="75">
        <f>MIN(L8:L34)</f>
        <v>16.310400000000001</v>
      </c>
      <c r="M37" s="74"/>
      <c r="N37" s="75">
        <f>MIN(N8:N34)</f>
        <v>10.973000000000001</v>
      </c>
      <c r="O37" s="74"/>
      <c r="P37" s="75">
        <f>MIN(P8:P34)</f>
        <v>11.3528</v>
      </c>
      <c r="Q37" s="74"/>
      <c r="R37" s="75">
        <f>MIN(R8:R34)</f>
        <v>11.373900000000001</v>
      </c>
      <c r="S37" s="76"/>
    </row>
    <row r="38" spans="1:19" ht="15" thickBot="1" x14ac:dyDescent="0.35">
      <c r="A38" s="77" t="s">
        <v>29</v>
      </c>
      <c r="B38" s="78"/>
      <c r="C38" s="78"/>
      <c r="D38" s="79">
        <f>MAX(D8:D34)</f>
        <v>15.952400000000001</v>
      </c>
      <c r="E38" s="78"/>
      <c r="F38" s="79">
        <f>MAX(F8:F34)</f>
        <v>29.1313</v>
      </c>
      <c r="G38" s="78"/>
      <c r="H38" s="79">
        <f>MAX(H8:H34)</f>
        <v>57.549399999999999</v>
      </c>
      <c r="I38" s="78"/>
      <c r="J38" s="79">
        <f>MAX(J8:J34)</f>
        <v>75.662800000000004</v>
      </c>
      <c r="K38" s="78"/>
      <c r="L38" s="79">
        <f>MAX(L8:L34)</f>
        <v>31.480799999999999</v>
      </c>
      <c r="M38" s="78"/>
      <c r="N38" s="79">
        <f>MAX(N8:N34)</f>
        <v>23.6738</v>
      </c>
      <c r="O38" s="78"/>
      <c r="P38" s="79">
        <f>MAX(P8:P34)</f>
        <v>22.0214</v>
      </c>
      <c r="Q38" s="78"/>
      <c r="R38" s="79">
        <f>MAX(R8:R34)</f>
        <v>31.961500000000001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44378</v>
      </c>
      <c r="C8" s="65">
        <f>VLOOKUP($A8,'Return Data'!$B$7:$R$2843,4,0)</f>
        <v>719.623282165001</v>
      </c>
      <c r="D8" s="65">
        <f>VLOOKUP($A8,'Return Data'!$B$7:$R$2843,10,0)</f>
        <v>8.7440999999999995</v>
      </c>
      <c r="E8" s="66">
        <f t="shared" ref="E8:E34" si="0">RANK(D8,D$8:D$34,0)</f>
        <v>18</v>
      </c>
      <c r="F8" s="65">
        <f>VLOOKUP($A8,'Return Data'!$B$7:$R$2843,11,0)</f>
        <v>18.703900000000001</v>
      </c>
      <c r="G8" s="66">
        <f t="shared" ref="G8:G34" si="1">RANK(F8,F$8:F$34,0)</f>
        <v>20</v>
      </c>
      <c r="H8" s="65">
        <f>VLOOKUP($A8,'Return Data'!$B$7:$R$2843,12,0)</f>
        <v>45.246299999999998</v>
      </c>
      <c r="I8" s="66">
        <f>RANK(H8,H$8:H$34,0)</f>
        <v>13</v>
      </c>
      <c r="J8" s="65">
        <f>VLOOKUP($A8,'Return Data'!$B$7:$R$2843,13,0)</f>
        <v>64.330799999999996</v>
      </c>
      <c r="K8" s="66">
        <f>RANK(J8,J$8:J$34,0)</f>
        <v>10</v>
      </c>
      <c r="L8" s="65">
        <f>VLOOKUP($A8,'Return Data'!$B$7:$R$2843,17,0)</f>
        <v>20.153400000000001</v>
      </c>
      <c r="M8" s="66">
        <f>RANK(L8,L$8:L$34,0)</f>
        <v>11</v>
      </c>
      <c r="N8" s="65">
        <f>VLOOKUP($A8,'Return Data'!$B$7:$R$2843,14,0)</f>
        <v>13.6046</v>
      </c>
      <c r="O8" s="66">
        <f>RANK(N8,N$8:N$34,0)</f>
        <v>15</v>
      </c>
      <c r="P8" s="65">
        <f>VLOOKUP($A8,'Return Data'!$B$7:$R$2843,15,0)</f>
        <v>13.5448</v>
      </c>
      <c r="Q8" s="66">
        <f>RANK(P8,P$8:P$34,0)</f>
        <v>15</v>
      </c>
      <c r="R8" s="65">
        <f>VLOOKUP($A8,'Return Data'!$B$7:$R$2843,16,0)</f>
        <v>17.883199999999999</v>
      </c>
      <c r="S8" s="67">
        <f>RANK(R8,R$8:R$34,0)</f>
        <v>11</v>
      </c>
    </row>
    <row r="9" spans="1:20" x14ac:dyDescent="0.3">
      <c r="A9" s="63" t="s">
        <v>901</v>
      </c>
      <c r="B9" s="64">
        <f>VLOOKUP($A9,'Return Data'!$B$7:$R$2843,3,0)</f>
        <v>44378</v>
      </c>
      <c r="C9" s="65">
        <f>VLOOKUP($A9,'Return Data'!$B$7:$R$2843,4,0)</f>
        <v>18.600000000000001</v>
      </c>
      <c r="D9" s="65">
        <f>VLOOKUP($A9,'Return Data'!$B$7:$R$2843,10,0)</f>
        <v>15.528</v>
      </c>
      <c r="E9" s="66">
        <f t="shared" si="0"/>
        <v>1</v>
      </c>
      <c r="F9" s="65">
        <f>VLOOKUP($A9,'Return Data'!$B$7:$R$2843,11,0)</f>
        <v>24.7485</v>
      </c>
      <c r="G9" s="66">
        <f t="shared" si="1"/>
        <v>4</v>
      </c>
      <c r="H9" s="65">
        <f>VLOOKUP($A9,'Return Data'!$B$7:$R$2843,12,0)</f>
        <v>49.879100000000001</v>
      </c>
      <c r="I9" s="66">
        <f t="shared" ref="I9:I34" si="2">RANK(H9,H$8:H$34,0)</f>
        <v>8</v>
      </c>
      <c r="J9" s="65">
        <f>VLOOKUP($A9,'Return Data'!$B$7:$R$2843,13,0)</f>
        <v>65.775400000000005</v>
      </c>
      <c r="K9" s="66">
        <f t="shared" ref="K9:K34" si="3">RANK(J9,J$8:J$34,0)</f>
        <v>7</v>
      </c>
      <c r="L9" s="65">
        <f>VLOOKUP($A9,'Return Data'!$B$7:$R$2843,17,0)</f>
        <v>29.344000000000001</v>
      </c>
      <c r="M9" s="66">
        <f t="shared" ref="M9:M34" si="4">RANK(L9,L$8:L$34,0)</f>
        <v>1</v>
      </c>
      <c r="N9" s="65"/>
      <c r="O9" s="66"/>
      <c r="P9" s="65"/>
      <c r="Q9" s="66"/>
      <c r="R9" s="65">
        <f>VLOOKUP($A9,'Return Data'!$B$7:$R$2843,16,0)</f>
        <v>25.913799999999998</v>
      </c>
      <c r="S9" s="67">
        <f t="shared" ref="S9:S34" si="5">RANK(R9,R$8:R$34,0)</f>
        <v>3</v>
      </c>
    </row>
    <row r="10" spans="1:20" x14ac:dyDescent="0.3">
      <c r="A10" s="63" t="s">
        <v>903</v>
      </c>
      <c r="B10" s="64">
        <f>VLOOKUP($A10,'Return Data'!$B$7:$R$2843,3,0)</f>
        <v>44378</v>
      </c>
      <c r="C10" s="65">
        <f>VLOOKUP($A10,'Return Data'!$B$7:$R$2843,4,0)</f>
        <v>50.41</v>
      </c>
      <c r="D10" s="65">
        <f>VLOOKUP($A10,'Return Data'!$B$7:$R$2843,10,0)</f>
        <v>14.282500000000001</v>
      </c>
      <c r="E10" s="66">
        <f t="shared" si="0"/>
        <v>2</v>
      </c>
      <c r="F10" s="65">
        <f>VLOOKUP($A10,'Return Data'!$B$7:$R$2843,11,0)</f>
        <v>19.738700000000001</v>
      </c>
      <c r="G10" s="66">
        <f t="shared" si="1"/>
        <v>15</v>
      </c>
      <c r="H10" s="65">
        <f>VLOOKUP($A10,'Return Data'!$B$7:$R$2843,12,0)</f>
        <v>43.3324</v>
      </c>
      <c r="I10" s="66">
        <f t="shared" si="2"/>
        <v>18</v>
      </c>
      <c r="J10" s="65">
        <f>VLOOKUP($A10,'Return Data'!$B$7:$R$2843,13,0)</f>
        <v>60.490299999999998</v>
      </c>
      <c r="K10" s="66">
        <f t="shared" si="3"/>
        <v>16</v>
      </c>
      <c r="L10" s="65">
        <f>VLOOKUP($A10,'Return Data'!$B$7:$R$2843,17,0)</f>
        <v>21.180800000000001</v>
      </c>
      <c r="M10" s="66">
        <f t="shared" si="4"/>
        <v>9</v>
      </c>
      <c r="N10" s="65">
        <f>VLOOKUP($A10,'Return Data'!$B$7:$R$2843,14,0)</f>
        <v>12.0389</v>
      </c>
      <c r="O10" s="66">
        <f t="shared" ref="O10:O34" si="6">RANK(N10,N$8:N$34,0)</f>
        <v>21</v>
      </c>
      <c r="P10" s="65">
        <f>VLOOKUP($A10,'Return Data'!$B$7:$R$2843,15,0)</f>
        <v>12.6899</v>
      </c>
      <c r="Q10" s="66">
        <f t="shared" ref="Q10:Q34" si="7">RANK(P10,P$8:P$34,0)</f>
        <v>18</v>
      </c>
      <c r="R10" s="65">
        <f>VLOOKUP($A10,'Return Data'!$B$7:$R$2843,16,0)</f>
        <v>13.5822</v>
      </c>
      <c r="S10" s="67">
        <f t="shared" si="5"/>
        <v>17</v>
      </c>
    </row>
    <row r="11" spans="1:20" x14ac:dyDescent="0.3">
      <c r="A11" s="63" t="s">
        <v>905</v>
      </c>
      <c r="B11" s="64">
        <f>VLOOKUP($A11,'Return Data'!$B$7:$R$2843,3,0)</f>
        <v>44378</v>
      </c>
      <c r="C11" s="65">
        <f>VLOOKUP($A11,'Return Data'!$B$7:$R$2843,4,0)</f>
        <v>144.72</v>
      </c>
      <c r="D11" s="65">
        <f>VLOOKUP($A11,'Return Data'!$B$7:$R$2843,10,0)</f>
        <v>10.7438</v>
      </c>
      <c r="E11" s="66">
        <f t="shared" si="0"/>
        <v>10</v>
      </c>
      <c r="F11" s="65">
        <f>VLOOKUP($A11,'Return Data'!$B$7:$R$2843,11,0)</f>
        <v>19.4651</v>
      </c>
      <c r="G11" s="66">
        <f t="shared" si="1"/>
        <v>16</v>
      </c>
      <c r="H11" s="65">
        <f>VLOOKUP($A11,'Return Data'!$B$7:$R$2843,12,0)</f>
        <v>43.599899999999998</v>
      </c>
      <c r="I11" s="66">
        <f t="shared" si="2"/>
        <v>17</v>
      </c>
      <c r="J11" s="65">
        <f>VLOOKUP($A11,'Return Data'!$B$7:$R$2843,13,0)</f>
        <v>63.877299999999998</v>
      </c>
      <c r="K11" s="66">
        <f t="shared" si="3"/>
        <v>11</v>
      </c>
      <c r="L11" s="65">
        <f>VLOOKUP($A11,'Return Data'!$B$7:$R$2843,17,0)</f>
        <v>23.4802</v>
      </c>
      <c r="M11" s="66">
        <f t="shared" si="4"/>
        <v>5</v>
      </c>
      <c r="N11" s="65">
        <f>VLOOKUP($A11,'Return Data'!$B$7:$R$2843,14,0)</f>
        <v>16.645499999999998</v>
      </c>
      <c r="O11" s="66">
        <f t="shared" si="6"/>
        <v>7</v>
      </c>
      <c r="P11" s="65">
        <f>VLOOKUP($A11,'Return Data'!$B$7:$R$2843,15,0)</f>
        <v>17.696400000000001</v>
      </c>
      <c r="Q11" s="66">
        <f t="shared" si="7"/>
        <v>2</v>
      </c>
      <c r="R11" s="65">
        <f>VLOOKUP($A11,'Return Data'!$B$7:$R$2843,16,0)</f>
        <v>17.793199999999999</v>
      </c>
      <c r="S11" s="67">
        <f t="shared" si="5"/>
        <v>12</v>
      </c>
    </row>
    <row r="12" spans="1:20" x14ac:dyDescent="0.3">
      <c r="A12" s="63" t="s">
        <v>907</v>
      </c>
      <c r="B12" s="64">
        <f>VLOOKUP($A12,'Return Data'!$B$7:$R$2843,3,0)</f>
        <v>44378</v>
      </c>
      <c r="C12" s="65">
        <f>VLOOKUP($A12,'Return Data'!$B$7:$R$2843,4,0)</f>
        <v>332.57600000000002</v>
      </c>
      <c r="D12" s="65">
        <f>VLOOKUP($A12,'Return Data'!$B$7:$R$2843,10,0)</f>
        <v>11.6424</v>
      </c>
      <c r="E12" s="66">
        <f t="shared" si="0"/>
        <v>6</v>
      </c>
      <c r="F12" s="65">
        <f>VLOOKUP($A12,'Return Data'!$B$7:$R$2843,11,0)</f>
        <v>23.7</v>
      </c>
      <c r="G12" s="66">
        <f t="shared" si="1"/>
        <v>7</v>
      </c>
      <c r="H12" s="65">
        <f>VLOOKUP($A12,'Return Data'!$B$7:$R$2843,12,0)</f>
        <v>50.497799999999998</v>
      </c>
      <c r="I12" s="66">
        <f t="shared" si="2"/>
        <v>5</v>
      </c>
      <c r="J12" s="65">
        <f>VLOOKUP($A12,'Return Data'!$B$7:$R$2843,13,0)</f>
        <v>61.116999999999997</v>
      </c>
      <c r="K12" s="66">
        <f t="shared" si="3"/>
        <v>15</v>
      </c>
      <c r="L12" s="65">
        <f>VLOOKUP($A12,'Return Data'!$B$7:$R$2843,17,0)</f>
        <v>22.367899999999999</v>
      </c>
      <c r="M12" s="66">
        <f t="shared" si="4"/>
        <v>6</v>
      </c>
      <c r="N12" s="65">
        <f>VLOOKUP($A12,'Return Data'!$B$7:$R$2843,14,0)</f>
        <v>17.0685</v>
      </c>
      <c r="O12" s="66">
        <f t="shared" si="6"/>
        <v>4</v>
      </c>
      <c r="P12" s="65">
        <f>VLOOKUP($A12,'Return Data'!$B$7:$R$2843,15,0)</f>
        <v>15.869400000000001</v>
      </c>
      <c r="Q12" s="66">
        <f t="shared" si="7"/>
        <v>4</v>
      </c>
      <c r="R12" s="65">
        <f>VLOOKUP($A12,'Return Data'!$B$7:$R$2843,16,0)</f>
        <v>18.029900000000001</v>
      </c>
      <c r="S12" s="67">
        <f t="shared" si="5"/>
        <v>10</v>
      </c>
    </row>
    <row r="13" spans="1:20" x14ac:dyDescent="0.3">
      <c r="A13" s="63" t="s">
        <v>909</v>
      </c>
      <c r="B13" s="64">
        <f>VLOOKUP($A13,'Return Data'!$B$7:$R$2843,3,0)</f>
        <v>44378</v>
      </c>
      <c r="C13" s="65">
        <f>VLOOKUP($A13,'Return Data'!$B$7:$R$2843,4,0)</f>
        <v>47.085000000000001</v>
      </c>
      <c r="D13" s="65">
        <f>VLOOKUP($A13,'Return Data'!$B$7:$R$2843,10,0)</f>
        <v>8.4832999999999998</v>
      </c>
      <c r="E13" s="66">
        <f t="shared" si="0"/>
        <v>20</v>
      </c>
      <c r="F13" s="65">
        <f>VLOOKUP($A13,'Return Data'!$B$7:$R$2843,11,0)</f>
        <v>20.910599999999999</v>
      </c>
      <c r="G13" s="66">
        <f t="shared" si="1"/>
        <v>14</v>
      </c>
      <c r="H13" s="65">
        <f>VLOOKUP($A13,'Return Data'!$B$7:$R$2843,12,0)</f>
        <v>44.876899999999999</v>
      </c>
      <c r="I13" s="66">
        <f t="shared" si="2"/>
        <v>14</v>
      </c>
      <c r="J13" s="65">
        <f>VLOOKUP($A13,'Return Data'!$B$7:$R$2843,13,0)</f>
        <v>63.189300000000003</v>
      </c>
      <c r="K13" s="66">
        <f t="shared" si="3"/>
        <v>13</v>
      </c>
      <c r="L13" s="65">
        <f>VLOOKUP($A13,'Return Data'!$B$7:$R$2843,17,0)</f>
        <v>21.022400000000001</v>
      </c>
      <c r="M13" s="66">
        <f t="shared" si="4"/>
        <v>10</v>
      </c>
      <c r="N13" s="65">
        <f>VLOOKUP($A13,'Return Data'!$B$7:$R$2843,14,0)</f>
        <v>15.791600000000001</v>
      </c>
      <c r="O13" s="66">
        <f t="shared" si="6"/>
        <v>8</v>
      </c>
      <c r="P13" s="65">
        <f>VLOOKUP($A13,'Return Data'!$B$7:$R$2843,15,0)</f>
        <v>15.3896</v>
      </c>
      <c r="Q13" s="66">
        <f t="shared" si="7"/>
        <v>7</v>
      </c>
      <c r="R13" s="65">
        <f>VLOOKUP($A13,'Return Data'!$B$7:$R$2843,16,0)</f>
        <v>11.651999999999999</v>
      </c>
      <c r="S13" s="67">
        <f t="shared" si="5"/>
        <v>26</v>
      </c>
    </row>
    <row r="14" spans="1:20" x14ac:dyDescent="0.3">
      <c r="A14" s="63" t="s">
        <v>910</v>
      </c>
      <c r="B14" s="64">
        <f>VLOOKUP($A14,'Return Data'!$B$7:$R$2843,3,0)</f>
        <v>44378</v>
      </c>
      <c r="C14" s="65">
        <f>VLOOKUP($A14,'Return Data'!$B$7:$R$2843,4,0)</f>
        <v>112.349</v>
      </c>
      <c r="D14" s="65">
        <f>VLOOKUP($A14,'Return Data'!$B$7:$R$2843,10,0)</f>
        <v>12.763500000000001</v>
      </c>
      <c r="E14" s="66">
        <f t="shared" si="0"/>
        <v>5</v>
      </c>
      <c r="F14" s="65">
        <f>VLOOKUP($A14,'Return Data'!$B$7:$R$2843,11,0)</f>
        <v>24.601400000000002</v>
      </c>
      <c r="G14" s="66">
        <f t="shared" si="1"/>
        <v>5</v>
      </c>
      <c r="H14" s="65">
        <f>VLOOKUP($A14,'Return Data'!$B$7:$R$2843,12,0)</f>
        <v>56.6372</v>
      </c>
      <c r="I14" s="66">
        <f t="shared" si="2"/>
        <v>1</v>
      </c>
      <c r="J14" s="65">
        <f>VLOOKUP($A14,'Return Data'!$B$7:$R$2843,13,0)</f>
        <v>74.2256</v>
      </c>
      <c r="K14" s="66">
        <f t="shared" si="3"/>
        <v>1</v>
      </c>
      <c r="L14" s="65">
        <f>VLOOKUP($A14,'Return Data'!$B$7:$R$2843,17,0)</f>
        <v>18.122</v>
      </c>
      <c r="M14" s="66">
        <f t="shared" si="4"/>
        <v>17</v>
      </c>
      <c r="N14" s="65">
        <f>VLOOKUP($A14,'Return Data'!$B$7:$R$2843,14,0)</f>
        <v>12.709199999999999</v>
      </c>
      <c r="O14" s="66">
        <f t="shared" si="6"/>
        <v>19</v>
      </c>
      <c r="P14" s="65">
        <f>VLOOKUP($A14,'Return Data'!$B$7:$R$2843,15,0)</f>
        <v>11.882899999999999</v>
      </c>
      <c r="Q14" s="66">
        <f t="shared" si="7"/>
        <v>20</v>
      </c>
      <c r="R14" s="65">
        <f>VLOOKUP($A14,'Return Data'!$B$7:$R$2843,16,0)</f>
        <v>15.9537</v>
      </c>
      <c r="S14" s="67">
        <f t="shared" si="5"/>
        <v>14</v>
      </c>
    </row>
    <row r="15" spans="1:20" x14ac:dyDescent="0.3">
      <c r="A15" s="63" t="s">
        <v>2030</v>
      </c>
      <c r="B15" s="64">
        <f>VLOOKUP($A15,'Return Data'!$B$7:$R$2843,3,0)</f>
        <v>44378</v>
      </c>
      <c r="C15" s="65">
        <f>VLOOKUP($A15,'Return Data'!$B$7:$R$2843,4,0)</f>
        <v>221.338335715775</v>
      </c>
      <c r="D15" s="65">
        <f>VLOOKUP($A15,'Return Data'!$B$7:$R$2843,10,0)</f>
        <v>10.6599</v>
      </c>
      <c r="E15" s="66">
        <f t="shared" si="0"/>
        <v>11</v>
      </c>
      <c r="F15" s="65">
        <f>VLOOKUP($A15,'Return Data'!$B$7:$R$2843,11,0)</f>
        <v>26.062999999999999</v>
      </c>
      <c r="G15" s="66">
        <f t="shared" si="1"/>
        <v>2</v>
      </c>
      <c r="H15" s="65">
        <f>VLOOKUP($A15,'Return Data'!$B$7:$R$2843,12,0)</f>
        <v>53.578400000000002</v>
      </c>
      <c r="I15" s="66">
        <f t="shared" si="2"/>
        <v>3</v>
      </c>
      <c r="J15" s="65">
        <f>VLOOKUP($A15,'Return Data'!$B$7:$R$2843,13,0)</f>
        <v>68.102400000000003</v>
      </c>
      <c r="K15" s="66">
        <f t="shared" si="3"/>
        <v>4</v>
      </c>
      <c r="L15" s="65">
        <f>VLOOKUP($A15,'Return Data'!$B$7:$R$2843,17,0)</f>
        <v>19.271799999999999</v>
      </c>
      <c r="M15" s="66">
        <f t="shared" si="4"/>
        <v>14</v>
      </c>
      <c r="N15" s="65">
        <f>VLOOKUP($A15,'Return Data'!$B$7:$R$2843,14,0)</f>
        <v>15.2021</v>
      </c>
      <c r="O15" s="66">
        <f t="shared" si="6"/>
        <v>10</v>
      </c>
      <c r="P15" s="65">
        <f>VLOOKUP($A15,'Return Data'!$B$7:$R$2843,15,0)</f>
        <v>13.3672</v>
      </c>
      <c r="Q15" s="66">
        <f t="shared" si="7"/>
        <v>16</v>
      </c>
      <c r="R15" s="65">
        <f>VLOOKUP($A15,'Return Data'!$B$7:$R$2843,16,0)</f>
        <v>11.974500000000001</v>
      </c>
      <c r="S15" s="67">
        <f t="shared" si="5"/>
        <v>24</v>
      </c>
    </row>
    <row r="16" spans="1:20" x14ac:dyDescent="0.3">
      <c r="A16" s="63" t="s">
        <v>913</v>
      </c>
      <c r="B16" s="64">
        <f>VLOOKUP($A16,'Return Data'!$B$7:$R$2843,3,0)</f>
        <v>44378</v>
      </c>
      <c r="C16" s="65">
        <f>VLOOKUP($A16,'Return Data'!$B$7:$R$2843,4,0)</f>
        <v>14.286</v>
      </c>
      <c r="D16" s="65">
        <f>VLOOKUP($A16,'Return Data'!$B$7:$R$2843,10,0)</f>
        <v>8.7339000000000002</v>
      </c>
      <c r="E16" s="66">
        <f t="shared" si="0"/>
        <v>19</v>
      </c>
      <c r="F16" s="65">
        <f>VLOOKUP($A16,'Return Data'!$B$7:$R$2843,11,0)</f>
        <v>17.884899999999998</v>
      </c>
      <c r="G16" s="66">
        <f t="shared" si="1"/>
        <v>22</v>
      </c>
      <c r="H16" s="65">
        <f>VLOOKUP($A16,'Return Data'!$B$7:$R$2843,12,0)</f>
        <v>43.2654</v>
      </c>
      <c r="I16" s="66">
        <f t="shared" si="2"/>
        <v>19</v>
      </c>
      <c r="J16" s="65">
        <f>VLOOKUP($A16,'Return Data'!$B$7:$R$2843,13,0)</f>
        <v>59.147100000000002</v>
      </c>
      <c r="K16" s="66">
        <f t="shared" si="3"/>
        <v>18</v>
      </c>
      <c r="L16" s="65">
        <f>VLOOKUP($A16,'Return Data'!$B$7:$R$2843,17,0)</f>
        <v>19.372199999999999</v>
      </c>
      <c r="M16" s="66">
        <f t="shared" si="4"/>
        <v>13</v>
      </c>
      <c r="N16" s="65"/>
      <c r="O16" s="66"/>
      <c r="P16" s="65"/>
      <c r="Q16" s="66"/>
      <c r="R16" s="65">
        <f>VLOOKUP($A16,'Return Data'!$B$7:$R$2843,16,0)</f>
        <v>17.072099999999999</v>
      </c>
      <c r="S16" s="67">
        <f t="shared" si="5"/>
        <v>13</v>
      </c>
    </row>
    <row r="17" spans="1:19" x14ac:dyDescent="0.3">
      <c r="A17" s="63" t="s">
        <v>914</v>
      </c>
      <c r="B17" s="64">
        <f>VLOOKUP($A17,'Return Data'!$B$7:$R$2843,3,0)</f>
        <v>44378</v>
      </c>
      <c r="C17" s="65">
        <f>VLOOKUP($A17,'Return Data'!$B$7:$R$2843,4,0)</f>
        <v>456.05</v>
      </c>
      <c r="D17" s="65">
        <f>VLOOKUP($A17,'Return Data'!$B$7:$R$2843,10,0)</f>
        <v>9.7039000000000009</v>
      </c>
      <c r="E17" s="66">
        <f t="shared" si="0"/>
        <v>15</v>
      </c>
      <c r="F17" s="65">
        <f>VLOOKUP($A17,'Return Data'!$B$7:$R$2843,11,0)</f>
        <v>21.697700000000001</v>
      </c>
      <c r="G17" s="66">
        <f t="shared" si="1"/>
        <v>10</v>
      </c>
      <c r="H17" s="65">
        <f>VLOOKUP($A17,'Return Data'!$B$7:$R$2843,12,0)</f>
        <v>50.427199999999999</v>
      </c>
      <c r="I17" s="66">
        <f t="shared" si="2"/>
        <v>6</v>
      </c>
      <c r="J17" s="65">
        <f>VLOOKUP($A17,'Return Data'!$B$7:$R$2843,13,0)</f>
        <v>63.189700000000002</v>
      </c>
      <c r="K17" s="66">
        <f t="shared" si="3"/>
        <v>12</v>
      </c>
      <c r="L17" s="65">
        <f>VLOOKUP($A17,'Return Data'!$B$7:$R$2843,17,0)</f>
        <v>16.9697</v>
      </c>
      <c r="M17" s="66">
        <f t="shared" si="4"/>
        <v>20</v>
      </c>
      <c r="N17" s="65">
        <f>VLOOKUP($A17,'Return Data'!$B$7:$R$2843,14,0)</f>
        <v>13.9581</v>
      </c>
      <c r="O17" s="66">
        <f t="shared" si="6"/>
        <v>13</v>
      </c>
      <c r="P17" s="65">
        <f>VLOOKUP($A17,'Return Data'!$B$7:$R$2843,15,0)</f>
        <v>12.9574</v>
      </c>
      <c r="Q17" s="66">
        <f t="shared" si="7"/>
        <v>17</v>
      </c>
      <c r="R17" s="65">
        <f>VLOOKUP($A17,'Return Data'!$B$7:$R$2843,16,0)</f>
        <v>18.072299999999998</v>
      </c>
      <c r="S17" s="67">
        <f t="shared" si="5"/>
        <v>9</v>
      </c>
    </row>
    <row r="18" spans="1:19" x14ac:dyDescent="0.3">
      <c r="A18" s="63" t="s">
        <v>917</v>
      </c>
      <c r="B18" s="64">
        <f>VLOOKUP($A18,'Return Data'!$B$7:$R$2843,3,0)</f>
        <v>44378</v>
      </c>
      <c r="C18" s="65">
        <f>VLOOKUP($A18,'Return Data'!$B$7:$R$2843,4,0)</f>
        <v>63.11</v>
      </c>
      <c r="D18" s="65">
        <f>VLOOKUP($A18,'Return Data'!$B$7:$R$2843,10,0)</f>
        <v>9.8712</v>
      </c>
      <c r="E18" s="66">
        <f t="shared" si="0"/>
        <v>14</v>
      </c>
      <c r="F18" s="65">
        <f>VLOOKUP($A18,'Return Data'!$B$7:$R$2843,11,0)</f>
        <v>21.295400000000001</v>
      </c>
      <c r="G18" s="66">
        <f t="shared" si="1"/>
        <v>12</v>
      </c>
      <c r="H18" s="65">
        <f>VLOOKUP($A18,'Return Data'!$B$7:$R$2843,12,0)</f>
        <v>43.922499999999999</v>
      </c>
      <c r="I18" s="66">
        <f t="shared" si="2"/>
        <v>16</v>
      </c>
      <c r="J18" s="65">
        <f>VLOOKUP($A18,'Return Data'!$B$7:$R$2843,13,0)</f>
        <v>64.477500000000006</v>
      </c>
      <c r="K18" s="66">
        <f t="shared" si="3"/>
        <v>9</v>
      </c>
      <c r="L18" s="65">
        <f>VLOOKUP($A18,'Return Data'!$B$7:$R$2843,17,0)</f>
        <v>17.629899999999999</v>
      </c>
      <c r="M18" s="66">
        <f t="shared" si="4"/>
        <v>18</v>
      </c>
      <c r="N18" s="65">
        <f>VLOOKUP($A18,'Return Data'!$B$7:$R$2843,14,0)</f>
        <v>12.6707</v>
      </c>
      <c r="O18" s="66">
        <f t="shared" si="6"/>
        <v>20</v>
      </c>
      <c r="P18" s="65">
        <f>VLOOKUP($A18,'Return Data'!$B$7:$R$2843,15,0)</f>
        <v>13.838699999999999</v>
      </c>
      <c r="Q18" s="66">
        <f t="shared" si="7"/>
        <v>13</v>
      </c>
      <c r="R18" s="65">
        <f>VLOOKUP($A18,'Return Data'!$B$7:$R$2843,16,0)</f>
        <v>12.2814</v>
      </c>
      <c r="S18" s="67">
        <f t="shared" si="5"/>
        <v>23</v>
      </c>
    </row>
    <row r="19" spans="1:19" x14ac:dyDescent="0.3">
      <c r="A19" s="63" t="s">
        <v>918</v>
      </c>
      <c r="B19" s="64">
        <f>VLOOKUP($A19,'Return Data'!$B$7:$R$2843,3,0)</f>
        <v>44378</v>
      </c>
      <c r="C19" s="65">
        <f>VLOOKUP($A19,'Return Data'!$B$7:$R$2843,4,0)</f>
        <v>47.71</v>
      </c>
      <c r="D19" s="65">
        <f>VLOOKUP($A19,'Return Data'!$B$7:$R$2843,10,0)</f>
        <v>8.3579000000000008</v>
      </c>
      <c r="E19" s="66">
        <f t="shared" si="0"/>
        <v>22</v>
      </c>
      <c r="F19" s="65">
        <f>VLOOKUP($A19,'Return Data'!$B$7:$R$2843,11,0)</f>
        <v>15.576599999999999</v>
      </c>
      <c r="G19" s="66">
        <f t="shared" si="1"/>
        <v>25</v>
      </c>
      <c r="H19" s="65">
        <f>VLOOKUP($A19,'Return Data'!$B$7:$R$2843,12,0)</f>
        <v>35.194099999999999</v>
      </c>
      <c r="I19" s="66">
        <f t="shared" si="2"/>
        <v>26</v>
      </c>
      <c r="J19" s="65">
        <f>VLOOKUP($A19,'Return Data'!$B$7:$R$2843,13,0)</f>
        <v>51.460299999999997</v>
      </c>
      <c r="K19" s="66">
        <f t="shared" si="3"/>
        <v>26</v>
      </c>
      <c r="L19" s="65">
        <f>VLOOKUP($A19,'Return Data'!$B$7:$R$2843,17,0)</f>
        <v>17.502600000000001</v>
      </c>
      <c r="M19" s="66">
        <f t="shared" si="4"/>
        <v>19</v>
      </c>
      <c r="N19" s="65">
        <f>VLOOKUP($A19,'Return Data'!$B$7:$R$2843,14,0)</f>
        <v>13.658300000000001</v>
      </c>
      <c r="O19" s="66">
        <f t="shared" si="6"/>
        <v>14</v>
      </c>
      <c r="P19" s="65">
        <f>VLOOKUP($A19,'Return Data'!$B$7:$R$2843,15,0)</f>
        <v>15.0303</v>
      </c>
      <c r="Q19" s="66">
        <f t="shared" si="7"/>
        <v>10</v>
      </c>
      <c r="R19" s="65">
        <f>VLOOKUP($A19,'Return Data'!$B$7:$R$2843,16,0)</f>
        <v>11.8939</v>
      </c>
      <c r="S19" s="67">
        <f t="shared" si="5"/>
        <v>25</v>
      </c>
    </row>
    <row r="20" spans="1:19" x14ac:dyDescent="0.3">
      <c r="A20" s="63" t="s">
        <v>920</v>
      </c>
      <c r="B20" s="64">
        <f>VLOOKUP($A20,'Return Data'!$B$7:$R$2843,3,0)</f>
        <v>44378</v>
      </c>
      <c r="C20" s="65">
        <f>VLOOKUP($A20,'Return Data'!$B$7:$R$2843,4,0)</f>
        <v>178.67500000000001</v>
      </c>
      <c r="D20" s="65">
        <f>VLOOKUP($A20,'Return Data'!$B$7:$R$2843,10,0)</f>
        <v>8.0978999999999992</v>
      </c>
      <c r="E20" s="66">
        <f t="shared" si="0"/>
        <v>24</v>
      </c>
      <c r="F20" s="65">
        <f>VLOOKUP($A20,'Return Data'!$B$7:$R$2843,11,0)</f>
        <v>19.1143</v>
      </c>
      <c r="G20" s="66">
        <f t="shared" si="1"/>
        <v>17</v>
      </c>
      <c r="H20" s="65">
        <f>VLOOKUP($A20,'Return Data'!$B$7:$R$2843,12,0)</f>
        <v>41.615600000000001</v>
      </c>
      <c r="I20" s="66">
        <f t="shared" si="2"/>
        <v>21</v>
      </c>
      <c r="J20" s="65">
        <f>VLOOKUP($A20,'Return Data'!$B$7:$R$2843,13,0)</f>
        <v>55.592799999999997</v>
      </c>
      <c r="K20" s="66">
        <f t="shared" si="3"/>
        <v>22</v>
      </c>
      <c r="L20" s="65">
        <f>VLOOKUP($A20,'Return Data'!$B$7:$R$2843,17,0)</f>
        <v>21.407599999999999</v>
      </c>
      <c r="M20" s="66">
        <f t="shared" si="4"/>
        <v>8</v>
      </c>
      <c r="N20" s="65">
        <f>VLOOKUP($A20,'Return Data'!$B$7:$R$2843,14,0)</f>
        <v>16.903700000000001</v>
      </c>
      <c r="O20" s="66">
        <f t="shared" si="6"/>
        <v>6</v>
      </c>
      <c r="P20" s="65">
        <f>VLOOKUP($A20,'Return Data'!$B$7:$R$2843,15,0)</f>
        <v>15.786</v>
      </c>
      <c r="Q20" s="66">
        <f t="shared" si="7"/>
        <v>6</v>
      </c>
      <c r="R20" s="65">
        <f>VLOOKUP($A20,'Return Data'!$B$7:$R$2843,16,0)</f>
        <v>18.697800000000001</v>
      </c>
      <c r="S20" s="67">
        <f t="shared" si="5"/>
        <v>7</v>
      </c>
    </row>
    <row r="21" spans="1:19" x14ac:dyDescent="0.3">
      <c r="A21" s="63" t="s">
        <v>923</v>
      </c>
      <c r="B21" s="64">
        <f>VLOOKUP($A21,'Return Data'!$B$7:$R$2843,3,0)</f>
        <v>44378</v>
      </c>
      <c r="C21" s="65">
        <f>VLOOKUP($A21,'Return Data'!$B$7:$R$2843,4,0)</f>
        <v>62.972999999999999</v>
      </c>
      <c r="D21" s="65">
        <f>VLOOKUP($A21,'Return Data'!$B$7:$R$2843,10,0)</f>
        <v>8.2345000000000006</v>
      </c>
      <c r="E21" s="66">
        <f t="shared" si="0"/>
        <v>23</v>
      </c>
      <c r="F21" s="65">
        <f>VLOOKUP($A21,'Return Data'!$B$7:$R$2843,11,0)</f>
        <v>12.8467</v>
      </c>
      <c r="G21" s="66">
        <f t="shared" si="1"/>
        <v>27</v>
      </c>
      <c r="H21" s="65">
        <f>VLOOKUP($A21,'Return Data'!$B$7:$R$2843,12,0)</f>
        <v>30.139099999999999</v>
      </c>
      <c r="I21" s="66">
        <f t="shared" si="2"/>
        <v>27</v>
      </c>
      <c r="J21" s="65">
        <f>VLOOKUP($A21,'Return Data'!$B$7:$R$2843,13,0)</f>
        <v>48.978000000000002</v>
      </c>
      <c r="K21" s="66">
        <f t="shared" si="3"/>
        <v>27</v>
      </c>
      <c r="L21" s="65">
        <f>VLOOKUP($A21,'Return Data'!$B$7:$R$2843,17,0)</f>
        <v>15.3215</v>
      </c>
      <c r="M21" s="66">
        <f t="shared" si="4"/>
        <v>24</v>
      </c>
      <c r="N21" s="65">
        <f>VLOOKUP($A21,'Return Data'!$B$7:$R$2843,14,0)</f>
        <v>10.036799999999999</v>
      </c>
      <c r="O21" s="66">
        <f t="shared" si="6"/>
        <v>22</v>
      </c>
      <c r="P21" s="65">
        <f>VLOOKUP($A21,'Return Data'!$B$7:$R$2843,15,0)</f>
        <v>11.7903</v>
      </c>
      <c r="Q21" s="66">
        <f t="shared" si="7"/>
        <v>21</v>
      </c>
      <c r="R21" s="65">
        <f>VLOOKUP($A21,'Return Data'!$B$7:$R$2843,16,0)</f>
        <v>12.9412</v>
      </c>
      <c r="S21" s="67">
        <f t="shared" si="5"/>
        <v>18</v>
      </c>
    </row>
    <row r="22" spans="1:19" x14ac:dyDescent="0.3">
      <c r="A22" s="63" t="s">
        <v>925</v>
      </c>
      <c r="B22" s="64">
        <f>VLOOKUP($A22,'Return Data'!$B$7:$R$2843,3,0)</f>
        <v>44378</v>
      </c>
      <c r="C22" s="65">
        <f>VLOOKUP($A22,'Return Data'!$B$7:$R$2843,4,0)</f>
        <v>21.319900000000001</v>
      </c>
      <c r="D22" s="65">
        <f>VLOOKUP($A22,'Return Data'!$B$7:$R$2843,10,0)</f>
        <v>9.3417999999999992</v>
      </c>
      <c r="E22" s="66">
        <f t="shared" si="0"/>
        <v>16</v>
      </c>
      <c r="F22" s="65">
        <f>VLOOKUP($A22,'Return Data'!$B$7:$R$2843,11,0)</f>
        <v>15.2988</v>
      </c>
      <c r="G22" s="66">
        <f t="shared" si="1"/>
        <v>26</v>
      </c>
      <c r="H22" s="65">
        <f>VLOOKUP($A22,'Return Data'!$B$7:$R$2843,12,0)</f>
        <v>36.873100000000001</v>
      </c>
      <c r="I22" s="66">
        <f t="shared" si="2"/>
        <v>24</v>
      </c>
      <c r="J22" s="65">
        <f>VLOOKUP($A22,'Return Data'!$B$7:$R$2843,13,0)</f>
        <v>54.372300000000003</v>
      </c>
      <c r="K22" s="66">
        <f t="shared" si="3"/>
        <v>24</v>
      </c>
      <c r="L22" s="65">
        <f>VLOOKUP($A22,'Return Data'!$B$7:$R$2843,17,0)</f>
        <v>18.776700000000002</v>
      </c>
      <c r="M22" s="66">
        <f t="shared" si="4"/>
        <v>16</v>
      </c>
      <c r="N22" s="65">
        <f>VLOOKUP($A22,'Return Data'!$B$7:$R$2843,14,0)</f>
        <v>14.581</v>
      </c>
      <c r="O22" s="66">
        <f t="shared" si="6"/>
        <v>11</v>
      </c>
      <c r="P22" s="65">
        <f>VLOOKUP($A22,'Return Data'!$B$7:$R$2843,15,0)</f>
        <v>15.8386</v>
      </c>
      <c r="Q22" s="66">
        <f t="shared" si="7"/>
        <v>5</v>
      </c>
      <c r="R22" s="65">
        <f>VLOOKUP($A22,'Return Data'!$B$7:$R$2843,16,0)</f>
        <v>12.660500000000001</v>
      </c>
      <c r="S22" s="67">
        <f t="shared" si="5"/>
        <v>21</v>
      </c>
    </row>
    <row r="23" spans="1:19" x14ac:dyDescent="0.3">
      <c r="A23" s="63" t="s">
        <v>927</v>
      </c>
      <c r="B23" s="64">
        <f>VLOOKUP($A23,'Return Data'!$B$7:$R$2843,3,0)</f>
        <v>44378</v>
      </c>
      <c r="C23" s="65">
        <f>VLOOKUP($A23,'Return Data'!$B$7:$R$2843,4,0)</f>
        <v>14.766400000000001</v>
      </c>
      <c r="D23" s="65">
        <f>VLOOKUP($A23,'Return Data'!$B$7:$R$2843,10,0)</f>
        <v>11.3378</v>
      </c>
      <c r="E23" s="66">
        <f t="shared" si="0"/>
        <v>7</v>
      </c>
      <c r="F23" s="65">
        <f>VLOOKUP($A23,'Return Data'!$B$7:$R$2843,11,0)</f>
        <v>25.602</v>
      </c>
      <c r="G23" s="66">
        <f t="shared" si="1"/>
        <v>3</v>
      </c>
      <c r="H23" s="65">
        <f>VLOOKUP($A23,'Return Data'!$B$7:$R$2843,12,0)</f>
        <v>48.606200000000001</v>
      </c>
      <c r="I23" s="66">
        <f t="shared" si="2"/>
        <v>10</v>
      </c>
      <c r="J23" s="65">
        <f>VLOOKUP($A23,'Return Data'!$B$7:$R$2843,13,0)</f>
        <v>64.53</v>
      </c>
      <c r="K23" s="66">
        <f t="shared" si="3"/>
        <v>8</v>
      </c>
      <c r="L23" s="65"/>
      <c r="M23" s="66"/>
      <c r="N23" s="65"/>
      <c r="O23" s="66"/>
      <c r="P23" s="65"/>
      <c r="Q23" s="66"/>
      <c r="R23" s="65">
        <f>VLOOKUP($A23,'Return Data'!$B$7:$R$2843,16,0)</f>
        <v>29.581</v>
      </c>
      <c r="S23" s="67">
        <f t="shared" si="5"/>
        <v>1</v>
      </c>
    </row>
    <row r="24" spans="1:19" x14ac:dyDescent="0.3">
      <c r="A24" s="63" t="s">
        <v>929</v>
      </c>
      <c r="B24" s="64">
        <f>VLOOKUP($A24,'Return Data'!$B$7:$R$2843,3,0)</f>
        <v>44378</v>
      </c>
      <c r="C24" s="65">
        <f>VLOOKUP($A24,'Return Data'!$B$7:$R$2843,4,0)</f>
        <v>87.766999999999996</v>
      </c>
      <c r="D24" s="65">
        <f>VLOOKUP($A24,'Return Data'!$B$7:$R$2843,10,0)</f>
        <v>10.6493</v>
      </c>
      <c r="E24" s="66">
        <f t="shared" si="0"/>
        <v>12</v>
      </c>
      <c r="F24" s="65">
        <f>VLOOKUP($A24,'Return Data'!$B$7:$R$2843,11,0)</f>
        <v>23.511099999999999</v>
      </c>
      <c r="G24" s="66">
        <f t="shared" si="1"/>
        <v>8</v>
      </c>
      <c r="H24" s="65">
        <f>VLOOKUP($A24,'Return Data'!$B$7:$R$2843,12,0)</f>
        <v>49.934199999999997</v>
      </c>
      <c r="I24" s="66">
        <f t="shared" si="2"/>
        <v>7</v>
      </c>
      <c r="J24" s="65">
        <f>VLOOKUP($A24,'Return Data'!$B$7:$R$2843,13,0)</f>
        <v>68.481399999999994</v>
      </c>
      <c r="K24" s="66">
        <f t="shared" si="3"/>
        <v>3</v>
      </c>
      <c r="L24" s="65">
        <f>VLOOKUP($A24,'Return Data'!$B$7:$R$2843,17,0)</f>
        <v>27.031500000000001</v>
      </c>
      <c r="M24" s="66">
        <f t="shared" si="4"/>
        <v>2</v>
      </c>
      <c r="N24" s="65">
        <f>VLOOKUP($A24,'Return Data'!$B$7:$R$2843,14,0)</f>
        <v>22.4512</v>
      </c>
      <c r="O24" s="66">
        <f t="shared" si="6"/>
        <v>1</v>
      </c>
      <c r="P24" s="65">
        <f>VLOOKUP($A24,'Return Data'!$B$7:$R$2843,15,0)</f>
        <v>20.9452</v>
      </c>
      <c r="Q24" s="66">
        <f t="shared" si="7"/>
        <v>1</v>
      </c>
      <c r="R24" s="65">
        <f>VLOOKUP($A24,'Return Data'!$B$7:$R$2843,16,0)</f>
        <v>21.860900000000001</v>
      </c>
      <c r="S24" s="67">
        <f t="shared" si="5"/>
        <v>6</v>
      </c>
    </row>
    <row r="25" spans="1:19" x14ac:dyDescent="0.3">
      <c r="A25" s="63" t="s">
        <v>931</v>
      </c>
      <c r="B25" s="64">
        <f>VLOOKUP($A25,'Return Data'!$B$7:$R$2843,3,0)</f>
        <v>44378</v>
      </c>
      <c r="C25" s="65">
        <f>VLOOKUP($A25,'Return Data'!$B$7:$R$2843,4,0)</f>
        <v>14.681900000000001</v>
      </c>
      <c r="D25" s="65">
        <f>VLOOKUP($A25,'Return Data'!$B$7:$R$2843,10,0)</f>
        <v>9.0699000000000005</v>
      </c>
      <c r="E25" s="66">
        <f t="shared" si="0"/>
        <v>17</v>
      </c>
      <c r="F25" s="65">
        <f>VLOOKUP($A25,'Return Data'!$B$7:$R$2843,11,0)</f>
        <v>21.128799999999998</v>
      </c>
      <c r="G25" s="66">
        <f t="shared" si="1"/>
        <v>13</v>
      </c>
      <c r="H25" s="65">
        <f>VLOOKUP($A25,'Return Data'!$B$7:$R$2843,12,0)</f>
        <v>49.667200000000001</v>
      </c>
      <c r="I25" s="66">
        <f t="shared" si="2"/>
        <v>9</v>
      </c>
      <c r="J25" s="65">
        <f>VLOOKUP($A25,'Return Data'!$B$7:$R$2843,13,0)</f>
        <v>60.092199999999998</v>
      </c>
      <c r="K25" s="66">
        <f t="shared" si="3"/>
        <v>17</v>
      </c>
      <c r="L25" s="65"/>
      <c r="M25" s="66"/>
      <c r="N25" s="65"/>
      <c r="O25" s="66"/>
      <c r="P25" s="65"/>
      <c r="Q25" s="66"/>
      <c r="R25" s="65">
        <f>VLOOKUP($A25,'Return Data'!$B$7:$R$2843,16,0)</f>
        <v>25.2315</v>
      </c>
      <c r="S25" s="67">
        <f t="shared" si="5"/>
        <v>4</v>
      </c>
    </row>
    <row r="26" spans="1:19" x14ac:dyDescent="0.3">
      <c r="A26" s="63" t="s">
        <v>2018</v>
      </c>
      <c r="B26" s="64">
        <f>VLOOKUP($A26,'Return Data'!$B$7:$R$2843,3,0)</f>
        <v>44378</v>
      </c>
      <c r="C26" s="65">
        <f>VLOOKUP($A26,'Return Data'!$B$7:$R$2843,4,0)</f>
        <v>21.032499999999999</v>
      </c>
      <c r="D26" s="65">
        <f>VLOOKUP($A26,'Return Data'!$B$7:$R$2843,10,0)</f>
        <v>8.4702999999999999</v>
      </c>
      <c r="E26" s="66">
        <f t="shared" si="0"/>
        <v>21</v>
      </c>
      <c r="F26" s="65">
        <f>VLOOKUP($A26,'Return Data'!$B$7:$R$2843,11,0)</f>
        <v>22.008900000000001</v>
      </c>
      <c r="G26" s="66">
        <f t="shared" si="1"/>
        <v>9</v>
      </c>
      <c r="H26" s="65">
        <f>VLOOKUP($A26,'Return Data'!$B$7:$R$2843,12,0)</f>
        <v>41.749499999999998</v>
      </c>
      <c r="I26" s="66">
        <f t="shared" si="2"/>
        <v>20</v>
      </c>
      <c r="J26" s="65">
        <f>VLOOKUP($A26,'Return Data'!$B$7:$R$2843,13,0)</f>
        <v>58.054699999999997</v>
      </c>
      <c r="K26" s="66">
        <f t="shared" si="3"/>
        <v>19</v>
      </c>
      <c r="L26" s="65">
        <f>VLOOKUP($A26,'Return Data'!$B$7:$R$2843,17,0)</f>
        <v>15.666</v>
      </c>
      <c r="M26" s="66">
        <f t="shared" si="4"/>
        <v>23</v>
      </c>
      <c r="N26" s="65">
        <f>VLOOKUP($A26,'Return Data'!$B$7:$R$2843,14,0)</f>
        <v>13.536</v>
      </c>
      <c r="O26" s="66">
        <f t="shared" si="6"/>
        <v>16</v>
      </c>
      <c r="P26" s="65">
        <f>VLOOKUP($A26,'Return Data'!$B$7:$R$2843,15,0)</f>
        <v>13.6586</v>
      </c>
      <c r="Q26" s="66">
        <f t="shared" si="7"/>
        <v>14</v>
      </c>
      <c r="R26" s="65">
        <f>VLOOKUP($A26,'Return Data'!$B$7:$R$2843,16,0)</f>
        <v>14.280200000000001</v>
      </c>
      <c r="S26" s="67">
        <f t="shared" si="5"/>
        <v>16</v>
      </c>
    </row>
    <row r="27" spans="1:19" x14ac:dyDescent="0.3">
      <c r="A27" s="63" t="s">
        <v>932</v>
      </c>
      <c r="B27" s="64">
        <f>VLOOKUP($A27,'Return Data'!$B$7:$R$2843,3,0)</f>
        <v>44378</v>
      </c>
      <c r="C27" s="65">
        <f>VLOOKUP($A27,'Return Data'!$B$7:$R$2843,4,0)</f>
        <v>729.42460000000005</v>
      </c>
      <c r="D27" s="65">
        <f>VLOOKUP($A27,'Return Data'!$B$7:$R$2843,10,0)</f>
        <v>7.8015999999999996</v>
      </c>
      <c r="E27" s="66">
        <f t="shared" si="0"/>
        <v>25</v>
      </c>
      <c r="F27" s="65">
        <f>VLOOKUP($A27,'Return Data'!$B$7:$R$2843,11,0)</f>
        <v>17.6145</v>
      </c>
      <c r="G27" s="66">
        <f t="shared" si="1"/>
        <v>23</v>
      </c>
      <c r="H27" s="65">
        <f>VLOOKUP($A27,'Return Data'!$B$7:$R$2843,12,0)</f>
        <v>44.039299999999997</v>
      </c>
      <c r="I27" s="66">
        <f t="shared" si="2"/>
        <v>15</v>
      </c>
      <c r="J27" s="65">
        <f>VLOOKUP($A27,'Return Data'!$B$7:$R$2843,13,0)</f>
        <v>61.556600000000003</v>
      </c>
      <c r="K27" s="66">
        <f t="shared" si="3"/>
        <v>14</v>
      </c>
      <c r="L27" s="65">
        <f>VLOOKUP($A27,'Return Data'!$B$7:$R$2843,17,0)</f>
        <v>15.717499999999999</v>
      </c>
      <c r="M27" s="66">
        <f t="shared" si="4"/>
        <v>22</v>
      </c>
      <c r="N27" s="65">
        <f>VLOOKUP($A27,'Return Data'!$B$7:$R$2843,14,0)</f>
        <v>12.729100000000001</v>
      </c>
      <c r="O27" s="66">
        <f t="shared" si="6"/>
        <v>18</v>
      </c>
      <c r="P27" s="65">
        <f>VLOOKUP($A27,'Return Data'!$B$7:$R$2843,15,0)</f>
        <v>10.6873</v>
      </c>
      <c r="Q27" s="66">
        <f t="shared" si="7"/>
        <v>22</v>
      </c>
      <c r="R27" s="65">
        <f>VLOOKUP($A27,'Return Data'!$B$7:$R$2843,16,0)</f>
        <v>18.128499999999999</v>
      </c>
      <c r="S27" s="67">
        <f t="shared" si="5"/>
        <v>8</v>
      </c>
    </row>
    <row r="28" spans="1:19" x14ac:dyDescent="0.3">
      <c r="A28" s="63" t="s">
        <v>934</v>
      </c>
      <c r="B28" s="64">
        <f>VLOOKUP($A28,'Return Data'!$B$7:$R$2843,3,0)</f>
        <v>44378</v>
      </c>
      <c r="C28" s="65">
        <f>VLOOKUP($A28,'Return Data'!$B$7:$R$2843,4,0)</f>
        <v>161.31</v>
      </c>
      <c r="D28" s="65">
        <f>VLOOKUP($A28,'Return Data'!$B$7:$R$2843,10,0)</f>
        <v>11.2867</v>
      </c>
      <c r="E28" s="66">
        <f t="shared" si="0"/>
        <v>8</v>
      </c>
      <c r="F28" s="65">
        <f>VLOOKUP($A28,'Return Data'!$B$7:$R$2843,11,0)</f>
        <v>21.651599999999998</v>
      </c>
      <c r="G28" s="66">
        <f t="shared" si="1"/>
        <v>11</v>
      </c>
      <c r="H28" s="65">
        <f>VLOOKUP($A28,'Return Data'!$B$7:$R$2843,12,0)</f>
        <v>47.422800000000002</v>
      </c>
      <c r="I28" s="66">
        <f t="shared" si="2"/>
        <v>11</v>
      </c>
      <c r="J28" s="65">
        <f>VLOOKUP($A28,'Return Data'!$B$7:$R$2843,13,0)</f>
        <v>66.677000000000007</v>
      </c>
      <c r="K28" s="66">
        <f t="shared" si="3"/>
        <v>6</v>
      </c>
      <c r="L28" s="65">
        <f>VLOOKUP($A28,'Return Data'!$B$7:$R$2843,17,0)</f>
        <v>24.360900000000001</v>
      </c>
      <c r="M28" s="66">
        <f t="shared" si="4"/>
        <v>4</v>
      </c>
      <c r="N28" s="65">
        <f>VLOOKUP($A28,'Return Data'!$B$7:$R$2843,14,0)</f>
        <v>15.5288</v>
      </c>
      <c r="O28" s="66">
        <f t="shared" si="6"/>
        <v>9</v>
      </c>
      <c r="P28" s="65">
        <f>VLOOKUP($A28,'Return Data'!$B$7:$R$2843,15,0)</f>
        <v>17.1737</v>
      </c>
      <c r="Q28" s="66">
        <f t="shared" si="7"/>
        <v>3</v>
      </c>
      <c r="R28" s="65">
        <f>VLOOKUP($A28,'Return Data'!$B$7:$R$2843,16,0)</f>
        <v>24.604700000000001</v>
      </c>
      <c r="S28" s="67">
        <f t="shared" si="5"/>
        <v>5</v>
      </c>
    </row>
    <row r="29" spans="1:19" x14ac:dyDescent="0.3">
      <c r="A29" s="63" t="s">
        <v>936</v>
      </c>
      <c r="B29" s="64">
        <f>VLOOKUP($A29,'Return Data'!$B$7:$R$2843,3,0)</f>
        <v>44378</v>
      </c>
      <c r="C29" s="65">
        <f>VLOOKUP($A29,'Return Data'!$B$7:$R$2843,4,0)</f>
        <v>58.313400000000001</v>
      </c>
      <c r="D29" s="65">
        <f>VLOOKUP($A29,'Return Data'!$B$7:$R$2843,10,0)</f>
        <v>10.972099999999999</v>
      </c>
      <c r="E29" s="66">
        <f t="shared" si="0"/>
        <v>9</v>
      </c>
      <c r="F29" s="65">
        <f>VLOOKUP($A29,'Return Data'!$B$7:$R$2843,11,0)</f>
        <v>19.0259</v>
      </c>
      <c r="G29" s="66">
        <f t="shared" si="1"/>
        <v>18</v>
      </c>
      <c r="H29" s="65">
        <f>VLOOKUP($A29,'Return Data'!$B$7:$R$2843,12,0)</f>
        <v>45.665100000000002</v>
      </c>
      <c r="I29" s="66">
        <f t="shared" si="2"/>
        <v>12</v>
      </c>
      <c r="J29" s="65">
        <f>VLOOKUP($A29,'Return Data'!$B$7:$R$2843,13,0)</f>
        <v>53.353400000000001</v>
      </c>
      <c r="K29" s="66">
        <f t="shared" si="3"/>
        <v>25</v>
      </c>
      <c r="L29" s="65">
        <f>VLOOKUP($A29,'Return Data'!$B$7:$R$2843,17,0)</f>
        <v>25.490300000000001</v>
      </c>
      <c r="M29" s="66">
        <f t="shared" si="4"/>
        <v>3</v>
      </c>
      <c r="N29" s="65">
        <f>VLOOKUP($A29,'Return Data'!$B$7:$R$2843,14,0)</f>
        <v>17.082599999999999</v>
      </c>
      <c r="O29" s="66">
        <f t="shared" si="6"/>
        <v>3</v>
      </c>
      <c r="P29" s="65">
        <f>VLOOKUP($A29,'Return Data'!$B$7:$R$2843,15,0)</f>
        <v>14.631600000000001</v>
      </c>
      <c r="Q29" s="66">
        <f t="shared" si="7"/>
        <v>11</v>
      </c>
      <c r="R29" s="65">
        <f>VLOOKUP($A29,'Return Data'!$B$7:$R$2843,16,0)</f>
        <v>12.869899999999999</v>
      </c>
      <c r="S29" s="67">
        <f t="shared" si="5"/>
        <v>19</v>
      </c>
    </row>
    <row r="30" spans="1:19" x14ac:dyDescent="0.3">
      <c r="A30" s="63" t="s">
        <v>1905</v>
      </c>
      <c r="B30" s="64">
        <f>VLOOKUP($A30,'Return Data'!$B$7:$R$2843,3,0)</f>
        <v>44378</v>
      </c>
      <c r="C30" s="65">
        <f>VLOOKUP($A30,'Return Data'!$B$7:$R$2843,4,0)</f>
        <v>487.80666535930101</v>
      </c>
      <c r="D30" s="65">
        <f>VLOOKUP($A30,'Return Data'!$B$7:$R$2843,10,0)</f>
        <v>13.9846</v>
      </c>
      <c r="E30" s="66">
        <f t="shared" si="0"/>
        <v>3</v>
      </c>
      <c r="F30" s="65">
        <f>VLOOKUP($A30,'Return Data'!$B$7:$R$2843,11,0)</f>
        <v>24.197500000000002</v>
      </c>
      <c r="G30" s="66">
        <f t="shared" si="1"/>
        <v>6</v>
      </c>
      <c r="H30" s="65">
        <f>VLOOKUP($A30,'Return Data'!$B$7:$R$2843,12,0)</f>
        <v>52.819099999999999</v>
      </c>
      <c r="I30" s="66">
        <f t="shared" si="2"/>
        <v>4</v>
      </c>
      <c r="J30" s="65">
        <f>VLOOKUP($A30,'Return Data'!$B$7:$R$2843,13,0)</f>
        <v>67.395300000000006</v>
      </c>
      <c r="K30" s="66">
        <f t="shared" si="3"/>
        <v>5</v>
      </c>
      <c r="L30" s="65">
        <f>VLOOKUP($A30,'Return Data'!$B$7:$R$2843,17,0)</f>
        <v>21.416399999999999</v>
      </c>
      <c r="M30" s="66">
        <f t="shared" si="4"/>
        <v>7</v>
      </c>
      <c r="N30" s="65">
        <f>VLOOKUP($A30,'Return Data'!$B$7:$R$2843,14,0)</f>
        <v>16.990200000000002</v>
      </c>
      <c r="O30" s="66">
        <f t="shared" si="6"/>
        <v>5</v>
      </c>
      <c r="P30" s="65">
        <f>VLOOKUP($A30,'Return Data'!$B$7:$R$2843,15,0)</f>
        <v>15.1676</v>
      </c>
      <c r="Q30" s="66">
        <f t="shared" si="7"/>
        <v>9</v>
      </c>
      <c r="R30" s="65">
        <f>VLOOKUP($A30,'Return Data'!$B$7:$R$2843,16,0)</f>
        <v>14.693099999999999</v>
      </c>
      <c r="S30" s="67">
        <f t="shared" si="5"/>
        <v>15</v>
      </c>
    </row>
    <row r="31" spans="1:19" x14ac:dyDescent="0.3">
      <c r="A31" s="63" t="s">
        <v>938</v>
      </c>
      <c r="B31" s="64">
        <f>VLOOKUP($A31,'Return Data'!$B$7:$R$2843,3,0)</f>
        <v>44378</v>
      </c>
      <c r="C31" s="65">
        <f>VLOOKUP($A31,'Return Data'!$B$7:$R$2843,4,0)</f>
        <v>47.418100000000003</v>
      </c>
      <c r="D31" s="65">
        <f>VLOOKUP($A31,'Return Data'!$B$7:$R$2843,10,0)</f>
        <v>7.0293999999999999</v>
      </c>
      <c r="E31" s="66">
        <f t="shared" si="0"/>
        <v>26</v>
      </c>
      <c r="F31" s="65">
        <f>VLOOKUP($A31,'Return Data'!$B$7:$R$2843,11,0)</f>
        <v>18.900500000000001</v>
      </c>
      <c r="G31" s="66">
        <f t="shared" si="1"/>
        <v>19</v>
      </c>
      <c r="H31" s="65">
        <f>VLOOKUP($A31,'Return Data'!$B$7:$R$2843,12,0)</f>
        <v>40.302300000000002</v>
      </c>
      <c r="I31" s="66">
        <f t="shared" si="2"/>
        <v>23</v>
      </c>
      <c r="J31" s="65">
        <f>VLOOKUP($A31,'Return Data'!$B$7:$R$2843,13,0)</f>
        <v>56.137799999999999</v>
      </c>
      <c r="K31" s="66">
        <f t="shared" si="3"/>
        <v>20</v>
      </c>
      <c r="L31" s="65">
        <f>VLOOKUP($A31,'Return Data'!$B$7:$R$2843,17,0)</f>
        <v>15.9869</v>
      </c>
      <c r="M31" s="66">
        <f t="shared" si="4"/>
        <v>21</v>
      </c>
      <c r="N31" s="65">
        <f>VLOOKUP($A31,'Return Data'!$B$7:$R$2843,14,0)</f>
        <v>13.119899999999999</v>
      </c>
      <c r="O31" s="66">
        <f t="shared" si="6"/>
        <v>17</v>
      </c>
      <c r="P31" s="65">
        <f>VLOOKUP($A31,'Return Data'!$B$7:$R$2843,15,0)</f>
        <v>15.2865</v>
      </c>
      <c r="Q31" s="66">
        <f t="shared" si="7"/>
        <v>8</v>
      </c>
      <c r="R31" s="65">
        <f>VLOOKUP($A31,'Return Data'!$B$7:$R$2843,16,0)</f>
        <v>11.4556</v>
      </c>
      <c r="S31" s="67">
        <f t="shared" si="5"/>
        <v>27</v>
      </c>
    </row>
    <row r="32" spans="1:19" x14ac:dyDescent="0.3">
      <c r="A32" s="63" t="s">
        <v>940</v>
      </c>
      <c r="B32" s="64">
        <f>VLOOKUP($A32,'Return Data'!$B$7:$R$2843,3,0)</f>
        <v>44378</v>
      </c>
      <c r="C32" s="65">
        <f>VLOOKUP($A32,'Return Data'!$B$7:$R$2843,4,0)</f>
        <v>300.14980000000003</v>
      </c>
      <c r="D32" s="65">
        <f>VLOOKUP($A32,'Return Data'!$B$7:$R$2843,10,0)</f>
        <v>6.1707000000000001</v>
      </c>
      <c r="E32" s="66">
        <f t="shared" si="0"/>
        <v>27</v>
      </c>
      <c r="F32" s="65">
        <f>VLOOKUP($A32,'Return Data'!$B$7:$R$2843,11,0)</f>
        <v>18.243200000000002</v>
      </c>
      <c r="G32" s="66">
        <f t="shared" si="1"/>
        <v>21</v>
      </c>
      <c r="H32" s="65">
        <f>VLOOKUP($A32,'Return Data'!$B$7:$R$2843,12,0)</f>
        <v>41.152000000000001</v>
      </c>
      <c r="I32" s="66">
        <f t="shared" si="2"/>
        <v>22</v>
      </c>
      <c r="J32" s="65">
        <f>VLOOKUP($A32,'Return Data'!$B$7:$R$2843,13,0)</f>
        <v>55.165900000000001</v>
      </c>
      <c r="K32" s="66">
        <f t="shared" si="3"/>
        <v>23</v>
      </c>
      <c r="L32" s="65">
        <f>VLOOKUP($A32,'Return Data'!$B$7:$R$2843,17,0)</f>
        <v>18.8612</v>
      </c>
      <c r="M32" s="66">
        <f t="shared" si="4"/>
        <v>15</v>
      </c>
      <c r="N32" s="65">
        <f>VLOOKUP($A32,'Return Data'!$B$7:$R$2843,14,0)</f>
        <v>17.158999999999999</v>
      </c>
      <c r="O32" s="66">
        <f t="shared" si="6"/>
        <v>2</v>
      </c>
      <c r="P32" s="65">
        <f>VLOOKUP($A32,'Return Data'!$B$7:$R$2843,15,0)</f>
        <v>14.0413</v>
      </c>
      <c r="Q32" s="66">
        <f t="shared" si="7"/>
        <v>12</v>
      </c>
      <c r="R32" s="65">
        <f>VLOOKUP($A32,'Return Data'!$B$7:$R$2843,16,0)</f>
        <v>12.7416</v>
      </c>
      <c r="S32" s="67">
        <f t="shared" si="5"/>
        <v>20</v>
      </c>
    </row>
    <row r="33" spans="1:19" x14ac:dyDescent="0.3">
      <c r="A33" s="63" t="s">
        <v>943</v>
      </c>
      <c r="B33" s="64">
        <f>VLOOKUP($A33,'Return Data'!$B$7:$R$2843,3,0)</f>
        <v>44378</v>
      </c>
      <c r="C33" s="65">
        <f>VLOOKUP($A33,'Return Data'!$B$7:$R$2843,4,0)</f>
        <v>14.45</v>
      </c>
      <c r="D33" s="65">
        <f>VLOOKUP($A33,'Return Data'!$B$7:$R$2843,10,0)</f>
        <v>9.8858999999999995</v>
      </c>
      <c r="E33" s="66">
        <f t="shared" si="0"/>
        <v>13</v>
      </c>
      <c r="F33" s="65">
        <f>VLOOKUP($A33,'Return Data'!$B$7:$R$2843,11,0)</f>
        <v>15.692600000000001</v>
      </c>
      <c r="G33" s="66">
        <f t="shared" si="1"/>
        <v>24</v>
      </c>
      <c r="H33" s="65">
        <f>VLOOKUP($A33,'Return Data'!$B$7:$R$2843,12,0)</f>
        <v>36.8371</v>
      </c>
      <c r="I33" s="66">
        <f t="shared" si="2"/>
        <v>25</v>
      </c>
      <c r="J33" s="65">
        <f>VLOOKUP($A33,'Return Data'!$B$7:$R$2843,13,0)</f>
        <v>55.879199999999997</v>
      </c>
      <c r="K33" s="66">
        <f t="shared" si="3"/>
        <v>21</v>
      </c>
      <c r="L33" s="65"/>
      <c r="M33" s="66"/>
      <c r="N33" s="65"/>
      <c r="O33" s="66"/>
      <c r="P33" s="65"/>
      <c r="Q33" s="66"/>
      <c r="R33" s="65">
        <f>VLOOKUP($A33,'Return Data'!$B$7:$R$2843,16,0)</f>
        <v>26.425799999999999</v>
      </c>
      <c r="S33" s="67">
        <f t="shared" si="5"/>
        <v>2</v>
      </c>
    </row>
    <row r="34" spans="1:19" x14ac:dyDescent="0.3">
      <c r="A34" s="63" t="s">
        <v>945</v>
      </c>
      <c r="B34" s="64">
        <f>VLOOKUP($A34,'Return Data'!$B$7:$R$2843,3,0)</f>
        <v>44378</v>
      </c>
      <c r="C34" s="65">
        <f>VLOOKUP($A34,'Return Data'!$B$7:$R$2843,4,0)</f>
        <v>180.69900000000001</v>
      </c>
      <c r="D34" s="65">
        <f>VLOOKUP($A34,'Return Data'!$B$7:$R$2843,10,0)</f>
        <v>13.0433</v>
      </c>
      <c r="E34" s="66">
        <f t="shared" si="0"/>
        <v>4</v>
      </c>
      <c r="F34" s="65">
        <f>VLOOKUP($A34,'Return Data'!$B$7:$R$2843,11,0)</f>
        <v>28.800799999999999</v>
      </c>
      <c r="G34" s="66">
        <f t="shared" si="1"/>
        <v>1</v>
      </c>
      <c r="H34" s="65">
        <f>VLOOKUP($A34,'Return Data'!$B$7:$R$2843,12,0)</f>
        <v>56.482399999999998</v>
      </c>
      <c r="I34" s="66">
        <f t="shared" si="2"/>
        <v>2</v>
      </c>
      <c r="J34" s="65">
        <f>VLOOKUP($A34,'Return Data'!$B$7:$R$2843,13,0)</f>
        <v>71.674099999999996</v>
      </c>
      <c r="K34" s="66">
        <f t="shared" si="3"/>
        <v>2</v>
      </c>
      <c r="L34" s="65">
        <f>VLOOKUP($A34,'Return Data'!$B$7:$R$2843,17,0)</f>
        <v>20.039899999999999</v>
      </c>
      <c r="M34" s="66">
        <f t="shared" si="4"/>
        <v>12</v>
      </c>
      <c r="N34" s="65">
        <f>VLOOKUP($A34,'Return Data'!$B$7:$R$2843,14,0)</f>
        <v>13.972099999999999</v>
      </c>
      <c r="O34" s="66">
        <f t="shared" si="6"/>
        <v>12</v>
      </c>
      <c r="P34" s="65">
        <f>VLOOKUP($A34,'Return Data'!$B$7:$R$2843,15,0)</f>
        <v>12.5671</v>
      </c>
      <c r="Q34" s="66">
        <f t="shared" si="7"/>
        <v>19</v>
      </c>
      <c r="R34" s="65">
        <f>VLOOKUP($A34,'Return Data'!$B$7:$R$2843,16,0)</f>
        <v>12.528499999999999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10.18111851851852</v>
      </c>
      <c r="E36" s="74"/>
      <c r="F36" s="75">
        <f>AVERAGE(F8:F34)</f>
        <v>20.667518518518509</v>
      </c>
      <c r="G36" s="74"/>
      <c r="H36" s="75">
        <f>AVERAGE(H8:H34)</f>
        <v>45.32452592592594</v>
      </c>
      <c r="I36" s="74"/>
      <c r="J36" s="75">
        <f>AVERAGE(J8:J34)</f>
        <v>61.382348148148139</v>
      </c>
      <c r="K36" s="74"/>
      <c r="L36" s="75">
        <f>AVERAGE(L8:L34)</f>
        <v>20.270554166666663</v>
      </c>
      <c r="M36" s="74"/>
      <c r="N36" s="75">
        <f>AVERAGE(N8:N34)</f>
        <v>14.883540909090907</v>
      </c>
      <c r="O36" s="74"/>
      <c r="P36" s="75">
        <f>AVERAGE(P8:P34)</f>
        <v>14.5382</v>
      </c>
      <c r="Q36" s="74"/>
      <c r="R36" s="75">
        <f>AVERAGE(R8:R34)</f>
        <v>17.066777777777776</v>
      </c>
      <c r="S36" s="76"/>
    </row>
    <row r="37" spans="1:19" x14ac:dyDescent="0.3">
      <c r="A37" s="73" t="s">
        <v>28</v>
      </c>
      <c r="B37" s="74"/>
      <c r="C37" s="74"/>
      <c r="D37" s="75">
        <f>MIN(D8:D34)</f>
        <v>6.1707000000000001</v>
      </c>
      <c r="E37" s="74"/>
      <c r="F37" s="75">
        <f>MIN(F8:F34)</f>
        <v>12.8467</v>
      </c>
      <c r="G37" s="74"/>
      <c r="H37" s="75">
        <f>MIN(H8:H34)</f>
        <v>30.139099999999999</v>
      </c>
      <c r="I37" s="74"/>
      <c r="J37" s="75">
        <f>MIN(J8:J34)</f>
        <v>48.978000000000002</v>
      </c>
      <c r="K37" s="74"/>
      <c r="L37" s="75">
        <f>MIN(L8:L34)</f>
        <v>15.3215</v>
      </c>
      <c r="M37" s="74"/>
      <c r="N37" s="75">
        <f>MIN(N8:N34)</f>
        <v>10.036799999999999</v>
      </c>
      <c r="O37" s="74"/>
      <c r="P37" s="75">
        <f>MIN(P8:P34)</f>
        <v>10.6873</v>
      </c>
      <c r="Q37" s="74"/>
      <c r="R37" s="75">
        <f>MIN(R8:R34)</f>
        <v>11.4556</v>
      </c>
      <c r="S37" s="76"/>
    </row>
    <row r="38" spans="1:19" ht="15" thickBot="1" x14ac:dyDescent="0.35">
      <c r="A38" s="77" t="s">
        <v>29</v>
      </c>
      <c r="B38" s="78"/>
      <c r="C38" s="78"/>
      <c r="D38" s="79">
        <f>MAX(D8:D34)</f>
        <v>15.528</v>
      </c>
      <c r="E38" s="78"/>
      <c r="F38" s="79">
        <f>MAX(F8:F34)</f>
        <v>28.800799999999999</v>
      </c>
      <c r="G38" s="78"/>
      <c r="H38" s="79">
        <f>MAX(H8:H34)</f>
        <v>56.6372</v>
      </c>
      <c r="I38" s="78"/>
      <c r="J38" s="79">
        <f>MAX(J8:J34)</f>
        <v>74.2256</v>
      </c>
      <c r="K38" s="78"/>
      <c r="L38" s="79">
        <f>MAX(L8:L34)</f>
        <v>29.344000000000001</v>
      </c>
      <c r="M38" s="78"/>
      <c r="N38" s="79">
        <f>MAX(N8:N34)</f>
        <v>22.4512</v>
      </c>
      <c r="O38" s="78"/>
      <c r="P38" s="79">
        <f>MAX(P8:P34)</f>
        <v>20.9452</v>
      </c>
      <c r="Q38" s="78"/>
      <c r="R38" s="79">
        <f>MAX(R8:R34)</f>
        <v>29.581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44378</v>
      </c>
      <c r="C8" s="65">
        <f>VLOOKUP($A8,'Return Data'!$B$7:$R$2843,4,0)</f>
        <v>52.62</v>
      </c>
      <c r="D8" s="65">
        <f>VLOOKUP($A8,'Return Data'!$B$7:$R$2843,10,0)</f>
        <v>2.7132999999999998</v>
      </c>
      <c r="E8" s="66">
        <f t="shared" ref="E8:E39" si="0">RANK(D8,D$8:D$71,0)</f>
        <v>64</v>
      </c>
      <c r="F8" s="65">
        <f>VLOOKUP($A8,'Return Data'!$B$7:$R$2843,11,0)</f>
        <v>6.9946999999999999</v>
      </c>
      <c r="G8" s="66">
        <f t="shared" ref="G8:G39" si="1">RANK(F8,F$8:F$71,0)</f>
        <v>64</v>
      </c>
      <c r="H8" s="65">
        <f>VLOOKUP($A8,'Return Data'!$B$7:$R$2843,12,0)</f>
        <v>25.226099999999999</v>
      </c>
      <c r="I8" s="66">
        <f t="shared" ref="I8:I39" si="2">RANK(H8,H$8:H$71,0)</f>
        <v>64</v>
      </c>
      <c r="J8" s="65">
        <f>VLOOKUP($A8,'Return Data'!$B$7:$R$2843,13,0)</f>
        <v>34.923099999999998</v>
      </c>
      <c r="K8" s="66">
        <f t="shared" ref="K8:K39" si="3">RANK(J8,J$8:J$71,0)</f>
        <v>64</v>
      </c>
      <c r="L8" s="65">
        <f>VLOOKUP($A8,'Return Data'!$B$7:$R$2843,17,0)</f>
        <v>13.117100000000001</v>
      </c>
      <c r="M8" s="66">
        <f t="shared" ref="M8:M28" si="4">RANK(L8,L$8:L$71,0)</f>
        <v>59</v>
      </c>
      <c r="N8" s="65">
        <f>VLOOKUP($A8,'Return Data'!$B$7:$R$2843,14,0)</f>
        <v>8.4903999999999993</v>
      </c>
      <c r="O8" s="66">
        <f>RANK(N8,N$8:N$71,0)</f>
        <v>50</v>
      </c>
      <c r="P8" s="65">
        <f>VLOOKUP($A8,'Return Data'!$B$7:$R$2843,15,0)</f>
        <v>12.316700000000001</v>
      </c>
      <c r="Q8" s="66">
        <f>RANK(P8,P$8:P$71,0)</f>
        <v>31</v>
      </c>
      <c r="R8" s="65">
        <f>VLOOKUP($A8,'Return Data'!$B$7:$R$2843,16,0)</f>
        <v>15.4796</v>
      </c>
      <c r="S8" s="67">
        <f t="shared" ref="S8:S39" si="5">RANK(R8,R$8:R$71,0)</f>
        <v>31</v>
      </c>
    </row>
    <row r="9" spans="1:20" x14ac:dyDescent="0.3">
      <c r="A9" s="63" t="s">
        <v>164</v>
      </c>
      <c r="B9" s="64">
        <f>VLOOKUP($A9,'Return Data'!$B$7:$R$2843,3,0)</f>
        <v>44378</v>
      </c>
      <c r="C9" s="65">
        <f>VLOOKUP($A9,'Return Data'!$B$7:$R$2843,4,0)</f>
        <v>43.11</v>
      </c>
      <c r="D9" s="65">
        <f>VLOOKUP($A9,'Return Data'!$B$7:$R$2843,10,0)</f>
        <v>3.0846</v>
      </c>
      <c r="E9" s="66">
        <f t="shared" si="0"/>
        <v>63</v>
      </c>
      <c r="F9" s="65">
        <f>VLOOKUP($A9,'Return Data'!$B$7:$R$2843,11,0)</f>
        <v>7.3990999999999998</v>
      </c>
      <c r="G9" s="66">
        <f t="shared" si="1"/>
        <v>63</v>
      </c>
      <c r="H9" s="65">
        <f>VLOOKUP($A9,'Return Data'!$B$7:$R$2843,12,0)</f>
        <v>25.795200000000001</v>
      </c>
      <c r="I9" s="66">
        <f t="shared" si="2"/>
        <v>63</v>
      </c>
      <c r="J9" s="65">
        <f>VLOOKUP($A9,'Return Data'!$B$7:$R$2843,13,0)</f>
        <v>35.651400000000002</v>
      </c>
      <c r="K9" s="66">
        <f t="shared" si="3"/>
        <v>63</v>
      </c>
      <c r="L9" s="65">
        <f>VLOOKUP($A9,'Return Data'!$B$7:$R$2843,17,0)</f>
        <v>14.3619</v>
      </c>
      <c r="M9" s="66">
        <f t="shared" si="4"/>
        <v>53</v>
      </c>
      <c r="N9" s="65">
        <f>VLOOKUP($A9,'Return Data'!$B$7:$R$2843,14,0)</f>
        <v>9.6115999999999993</v>
      </c>
      <c r="O9" s="66">
        <f>RANK(N9,N$8:N$71,0)</f>
        <v>49</v>
      </c>
      <c r="P9" s="65">
        <f>VLOOKUP($A9,'Return Data'!$B$7:$R$2843,15,0)</f>
        <v>13.145899999999999</v>
      </c>
      <c r="Q9" s="66">
        <f>RANK(P9,P$8:P$71,0)</f>
        <v>27</v>
      </c>
      <c r="R9" s="65">
        <f>VLOOKUP($A9,'Return Data'!$B$7:$R$2843,16,0)</f>
        <v>16.267399999999999</v>
      </c>
      <c r="S9" s="67">
        <f t="shared" si="5"/>
        <v>22</v>
      </c>
    </row>
    <row r="10" spans="1:20" x14ac:dyDescent="0.3">
      <c r="A10" s="63" t="s">
        <v>165</v>
      </c>
      <c r="B10" s="64">
        <f>VLOOKUP($A10,'Return Data'!$B$7:$R$2843,3,0)</f>
        <v>44378</v>
      </c>
      <c r="C10" s="65">
        <f>VLOOKUP($A10,'Return Data'!$B$7:$R$2843,4,0)</f>
        <v>73.125600000000006</v>
      </c>
      <c r="D10" s="65">
        <f>VLOOKUP($A10,'Return Data'!$B$7:$R$2843,10,0)</f>
        <v>9.0823</v>
      </c>
      <c r="E10" s="66">
        <f t="shared" si="0"/>
        <v>35</v>
      </c>
      <c r="F10" s="65">
        <f>VLOOKUP($A10,'Return Data'!$B$7:$R$2843,11,0)</f>
        <v>12.5321</v>
      </c>
      <c r="G10" s="66">
        <f t="shared" si="1"/>
        <v>59</v>
      </c>
      <c r="H10" s="65">
        <f>VLOOKUP($A10,'Return Data'!$B$7:$R$2843,12,0)</f>
        <v>42.687399999999997</v>
      </c>
      <c r="I10" s="66">
        <f t="shared" si="2"/>
        <v>39</v>
      </c>
      <c r="J10" s="65">
        <f>VLOOKUP($A10,'Return Data'!$B$7:$R$2843,13,0)</f>
        <v>54.738599999999998</v>
      </c>
      <c r="K10" s="66">
        <f t="shared" si="3"/>
        <v>51</v>
      </c>
      <c r="L10" s="65">
        <f>VLOOKUP($A10,'Return Data'!$B$7:$R$2843,17,0)</f>
        <v>21.179600000000001</v>
      </c>
      <c r="M10" s="66">
        <f t="shared" si="4"/>
        <v>26</v>
      </c>
      <c r="N10" s="65">
        <f>VLOOKUP($A10,'Return Data'!$B$7:$R$2843,14,0)</f>
        <v>16.8141</v>
      </c>
      <c r="O10" s="66">
        <f>RANK(N10,N$8:N$71,0)</f>
        <v>14</v>
      </c>
      <c r="P10" s="65">
        <f>VLOOKUP($A10,'Return Data'!$B$7:$R$2843,15,0)</f>
        <v>17.3596</v>
      </c>
      <c r="Q10" s="66">
        <f>RANK(P10,P$8:P$71,0)</f>
        <v>8</v>
      </c>
      <c r="R10" s="65">
        <f>VLOOKUP($A10,'Return Data'!$B$7:$R$2843,16,0)</f>
        <v>20.563600000000001</v>
      </c>
      <c r="S10" s="67">
        <f t="shared" si="5"/>
        <v>8</v>
      </c>
    </row>
    <row r="11" spans="1:20" x14ac:dyDescent="0.3">
      <c r="A11" s="63" t="s">
        <v>166</v>
      </c>
      <c r="B11" s="64">
        <f>VLOOKUP($A11,'Return Data'!$B$7:$R$2843,3,0)</f>
        <v>44378</v>
      </c>
      <c r="C11" s="65">
        <f>VLOOKUP($A11,'Return Data'!$B$7:$R$2843,4,0)</f>
        <v>67.97</v>
      </c>
      <c r="D11" s="65">
        <f>VLOOKUP($A11,'Return Data'!$B$7:$R$2843,10,0)</f>
        <v>8.8914000000000009</v>
      </c>
      <c r="E11" s="66">
        <f t="shared" si="0"/>
        <v>37</v>
      </c>
      <c r="F11" s="65">
        <f>VLOOKUP($A11,'Return Data'!$B$7:$R$2843,11,0)</f>
        <v>18.188099999999999</v>
      </c>
      <c r="G11" s="66">
        <f t="shared" si="1"/>
        <v>33</v>
      </c>
      <c r="H11" s="65">
        <f>VLOOKUP($A11,'Return Data'!$B$7:$R$2843,12,0)</f>
        <v>42.7941</v>
      </c>
      <c r="I11" s="66">
        <f t="shared" si="2"/>
        <v>38</v>
      </c>
      <c r="J11" s="65">
        <f>VLOOKUP($A11,'Return Data'!$B$7:$R$2843,13,0)</f>
        <v>60.5717</v>
      </c>
      <c r="K11" s="66">
        <f t="shared" si="3"/>
        <v>30</v>
      </c>
      <c r="L11" s="65">
        <f>VLOOKUP($A11,'Return Data'!$B$7:$R$2843,17,0)</f>
        <v>19.205100000000002</v>
      </c>
      <c r="M11" s="66">
        <f t="shared" si="4"/>
        <v>33</v>
      </c>
      <c r="N11" s="65">
        <f>VLOOKUP($A11,'Return Data'!$B$7:$R$2843,14,0)</f>
        <v>12.4697</v>
      </c>
      <c r="O11" s="66">
        <f>RANK(N11,N$8:N$71,0)</f>
        <v>37</v>
      </c>
      <c r="P11" s="65">
        <f>VLOOKUP($A11,'Return Data'!$B$7:$R$2843,15,0)</f>
        <v>12.456099999999999</v>
      </c>
      <c r="Q11" s="66">
        <f>RANK(P11,P$8:P$71,0)</f>
        <v>30</v>
      </c>
      <c r="R11" s="65">
        <f>VLOOKUP($A11,'Return Data'!$B$7:$R$2843,16,0)</f>
        <v>8.6744000000000003</v>
      </c>
      <c r="S11" s="67">
        <f t="shared" si="5"/>
        <v>57</v>
      </c>
    </row>
    <row r="12" spans="1:20" x14ac:dyDescent="0.3">
      <c r="A12" s="63" t="s">
        <v>167</v>
      </c>
      <c r="B12" s="64">
        <f>VLOOKUP($A12,'Return Data'!$B$7:$R$2843,3,0)</f>
        <v>44378</v>
      </c>
      <c r="C12" s="65">
        <f>VLOOKUP($A12,'Return Data'!$B$7:$R$2843,4,0)</f>
        <v>58.783000000000001</v>
      </c>
      <c r="D12" s="65">
        <f>VLOOKUP($A12,'Return Data'!$B$7:$R$2843,10,0)</f>
        <v>6.5682</v>
      </c>
      <c r="E12" s="66">
        <f t="shared" si="0"/>
        <v>58</v>
      </c>
      <c r="F12" s="65">
        <f>VLOOKUP($A12,'Return Data'!$B$7:$R$2843,11,0)</f>
        <v>13.3909</v>
      </c>
      <c r="G12" s="66">
        <f t="shared" si="1"/>
        <v>57</v>
      </c>
      <c r="H12" s="65">
        <f>VLOOKUP($A12,'Return Data'!$B$7:$R$2843,12,0)</f>
        <v>35.854799999999997</v>
      </c>
      <c r="I12" s="66">
        <f t="shared" si="2"/>
        <v>55</v>
      </c>
      <c r="J12" s="65">
        <f>VLOOKUP($A12,'Return Data'!$B$7:$R$2843,13,0)</f>
        <v>48.243499999999997</v>
      </c>
      <c r="K12" s="66">
        <f t="shared" si="3"/>
        <v>55</v>
      </c>
      <c r="L12" s="65">
        <f>VLOOKUP($A12,'Return Data'!$B$7:$R$2843,17,0)</f>
        <v>19.476500000000001</v>
      </c>
      <c r="M12" s="66">
        <f t="shared" si="4"/>
        <v>31</v>
      </c>
      <c r="N12" s="65">
        <f>VLOOKUP($A12,'Return Data'!$B$7:$R$2843,14,0)</f>
        <v>16.0943</v>
      </c>
      <c r="O12" s="66">
        <f>RANK(N12,N$8:N$71,0)</f>
        <v>18</v>
      </c>
      <c r="P12" s="65">
        <f>VLOOKUP($A12,'Return Data'!$B$7:$R$2843,15,0)</f>
        <v>13.8476</v>
      </c>
      <c r="Q12" s="66">
        <f>RANK(P12,P$8:P$71,0)</f>
        <v>23</v>
      </c>
      <c r="R12" s="65">
        <f>VLOOKUP($A12,'Return Data'!$B$7:$R$2843,16,0)</f>
        <v>15.691800000000001</v>
      </c>
      <c r="S12" s="67">
        <f t="shared" si="5"/>
        <v>29</v>
      </c>
    </row>
    <row r="13" spans="1:20" x14ac:dyDescent="0.3">
      <c r="A13" s="63" t="s">
        <v>168</v>
      </c>
      <c r="B13" s="64">
        <f>VLOOKUP($A13,'Return Data'!$B$7:$R$2843,3,0)</f>
        <v>44378</v>
      </c>
      <c r="C13" s="65">
        <f>VLOOKUP($A13,'Return Data'!$B$7:$R$2843,4,0)</f>
        <v>15.78</v>
      </c>
      <c r="D13" s="65">
        <f>VLOOKUP($A13,'Return Data'!$B$7:$R$2843,10,0)</f>
        <v>15.5198</v>
      </c>
      <c r="E13" s="66">
        <f t="shared" si="0"/>
        <v>11</v>
      </c>
      <c r="F13" s="65">
        <f>VLOOKUP($A13,'Return Data'!$B$7:$R$2843,11,0)</f>
        <v>27.463699999999999</v>
      </c>
      <c r="G13" s="66">
        <f t="shared" si="1"/>
        <v>12</v>
      </c>
      <c r="H13" s="65">
        <f>VLOOKUP($A13,'Return Data'!$B$7:$R$2843,12,0)</f>
        <v>48.727600000000002</v>
      </c>
      <c r="I13" s="66">
        <f t="shared" si="2"/>
        <v>23</v>
      </c>
      <c r="J13" s="65">
        <f>VLOOKUP($A13,'Return Data'!$B$7:$R$2843,13,0)</f>
        <v>79.726699999999994</v>
      </c>
      <c r="K13" s="66">
        <f t="shared" si="3"/>
        <v>12</v>
      </c>
      <c r="L13" s="65">
        <f>VLOOKUP($A13,'Return Data'!$B$7:$R$2843,17,0)</f>
        <v>35.244700000000002</v>
      </c>
      <c r="M13" s="66">
        <f t="shared" si="4"/>
        <v>4</v>
      </c>
      <c r="N13" s="65"/>
      <c r="O13" s="66"/>
      <c r="P13" s="65"/>
      <c r="Q13" s="66"/>
      <c r="R13" s="65">
        <f>VLOOKUP($A13,'Return Data'!$B$7:$R$2843,16,0)</f>
        <v>14.5206</v>
      </c>
      <c r="S13" s="67">
        <f t="shared" si="5"/>
        <v>38</v>
      </c>
    </row>
    <row r="14" spans="1:20" x14ac:dyDescent="0.3">
      <c r="A14" s="63" t="s">
        <v>169</v>
      </c>
      <c r="B14" s="64">
        <f>VLOOKUP($A14,'Return Data'!$B$7:$R$2843,3,0)</f>
        <v>44378</v>
      </c>
      <c r="C14" s="65">
        <f>VLOOKUP($A14,'Return Data'!$B$7:$R$2843,4,0)</f>
        <v>19.329999999999998</v>
      </c>
      <c r="D14" s="65">
        <f>VLOOKUP($A14,'Return Data'!$B$7:$R$2843,10,0)</f>
        <v>16.375699999999998</v>
      </c>
      <c r="E14" s="66">
        <f t="shared" si="0"/>
        <v>10</v>
      </c>
      <c r="F14" s="65">
        <f>VLOOKUP($A14,'Return Data'!$B$7:$R$2843,11,0)</f>
        <v>27.759399999999999</v>
      </c>
      <c r="G14" s="66">
        <f t="shared" si="1"/>
        <v>11</v>
      </c>
      <c r="H14" s="65">
        <f>VLOOKUP($A14,'Return Data'!$B$7:$R$2843,12,0)</f>
        <v>50.78</v>
      </c>
      <c r="I14" s="66">
        <f t="shared" si="2"/>
        <v>18</v>
      </c>
      <c r="J14" s="65">
        <f>VLOOKUP($A14,'Return Data'!$B$7:$R$2843,13,0)</f>
        <v>82.530699999999996</v>
      </c>
      <c r="K14" s="66">
        <f t="shared" si="3"/>
        <v>11</v>
      </c>
      <c r="L14" s="65">
        <f>VLOOKUP($A14,'Return Data'!$B$7:$R$2843,17,0)</f>
        <v>33.5456</v>
      </c>
      <c r="M14" s="66">
        <f t="shared" si="4"/>
        <v>6</v>
      </c>
      <c r="N14" s="65"/>
      <c r="O14" s="66"/>
      <c r="P14" s="65"/>
      <c r="Q14" s="66"/>
      <c r="R14" s="65">
        <f>VLOOKUP($A14,'Return Data'!$B$7:$R$2843,16,0)</f>
        <v>27.631499999999999</v>
      </c>
      <c r="S14" s="67">
        <f t="shared" si="5"/>
        <v>2</v>
      </c>
    </row>
    <row r="15" spans="1:20" x14ac:dyDescent="0.3">
      <c r="A15" s="63" t="s">
        <v>170</v>
      </c>
      <c r="B15" s="64">
        <f>VLOOKUP($A15,'Return Data'!$B$7:$R$2843,3,0)</f>
        <v>44378</v>
      </c>
      <c r="C15" s="65">
        <f>VLOOKUP($A15,'Return Data'!$B$7:$R$2843,4,0)</f>
        <v>100.52</v>
      </c>
      <c r="D15" s="65">
        <f>VLOOKUP($A15,'Return Data'!$B$7:$R$2843,10,0)</f>
        <v>14.1106</v>
      </c>
      <c r="E15" s="66">
        <f t="shared" si="0"/>
        <v>12</v>
      </c>
      <c r="F15" s="65">
        <f>VLOOKUP($A15,'Return Data'!$B$7:$R$2843,11,0)</f>
        <v>23.58</v>
      </c>
      <c r="G15" s="66">
        <f t="shared" si="1"/>
        <v>18</v>
      </c>
      <c r="H15" s="65">
        <f>VLOOKUP($A15,'Return Data'!$B$7:$R$2843,12,0)</f>
        <v>48.874400000000001</v>
      </c>
      <c r="I15" s="66">
        <f t="shared" si="2"/>
        <v>22</v>
      </c>
      <c r="J15" s="65">
        <f>VLOOKUP($A15,'Return Data'!$B$7:$R$2843,13,0)</f>
        <v>75.642099999999999</v>
      </c>
      <c r="K15" s="66">
        <f t="shared" si="3"/>
        <v>15</v>
      </c>
      <c r="L15" s="65">
        <f>VLOOKUP($A15,'Return Data'!$B$7:$R$2843,17,0)</f>
        <v>33.709600000000002</v>
      </c>
      <c r="M15" s="66">
        <f t="shared" si="4"/>
        <v>5</v>
      </c>
      <c r="N15" s="65">
        <f>VLOOKUP($A15,'Return Data'!$B$7:$R$2843,14,0)</f>
        <v>20.265000000000001</v>
      </c>
      <c r="O15" s="66">
        <f t="shared" ref="O15:O23" si="6">RANK(N15,N$8:N$71,0)</f>
        <v>8</v>
      </c>
      <c r="P15" s="65">
        <f>VLOOKUP($A15,'Return Data'!$B$7:$R$2843,15,0)</f>
        <v>20.430299999999999</v>
      </c>
      <c r="Q15" s="66">
        <f t="shared" ref="Q15:Q23" si="7">RANK(P15,P$8:P$71,0)</f>
        <v>3</v>
      </c>
      <c r="R15" s="65">
        <f>VLOOKUP($A15,'Return Data'!$B$7:$R$2843,16,0)</f>
        <v>18.715299999999999</v>
      </c>
      <c r="S15" s="67">
        <f t="shared" si="5"/>
        <v>9</v>
      </c>
    </row>
    <row r="16" spans="1:20" x14ac:dyDescent="0.3">
      <c r="A16" s="63" t="s">
        <v>171</v>
      </c>
      <c r="B16" s="64">
        <f>VLOOKUP($A16,'Return Data'!$B$7:$R$2843,3,0)</f>
        <v>44378</v>
      </c>
      <c r="C16" s="65">
        <f>VLOOKUP($A16,'Return Data'!$B$7:$R$2843,4,0)</f>
        <v>110.53</v>
      </c>
      <c r="D16" s="65">
        <f>VLOOKUP($A16,'Return Data'!$B$7:$R$2843,10,0)</f>
        <v>9.2842000000000002</v>
      </c>
      <c r="E16" s="66">
        <f t="shared" si="0"/>
        <v>33</v>
      </c>
      <c r="F16" s="65">
        <f>VLOOKUP($A16,'Return Data'!$B$7:$R$2843,11,0)</f>
        <v>19.569500000000001</v>
      </c>
      <c r="G16" s="66">
        <f t="shared" si="1"/>
        <v>30</v>
      </c>
      <c r="H16" s="65">
        <f>VLOOKUP($A16,'Return Data'!$B$7:$R$2843,12,0)</f>
        <v>43.676099999999998</v>
      </c>
      <c r="I16" s="66">
        <f t="shared" si="2"/>
        <v>37</v>
      </c>
      <c r="J16" s="65">
        <f>VLOOKUP($A16,'Return Data'!$B$7:$R$2843,13,0)</f>
        <v>66.260499999999993</v>
      </c>
      <c r="K16" s="66">
        <f t="shared" si="3"/>
        <v>22</v>
      </c>
      <c r="L16" s="65">
        <f>VLOOKUP($A16,'Return Data'!$B$7:$R$2843,17,0)</f>
        <v>25.351099999999999</v>
      </c>
      <c r="M16" s="66">
        <f t="shared" si="4"/>
        <v>11</v>
      </c>
      <c r="N16" s="65">
        <f>VLOOKUP($A16,'Return Data'!$B$7:$R$2843,14,0)</f>
        <v>21.477499999999999</v>
      </c>
      <c r="O16" s="66">
        <f t="shared" si="6"/>
        <v>5</v>
      </c>
      <c r="P16" s="65">
        <f>VLOOKUP($A16,'Return Data'!$B$7:$R$2843,15,0)</f>
        <v>18.7577</v>
      </c>
      <c r="Q16" s="66">
        <f t="shared" si="7"/>
        <v>4</v>
      </c>
      <c r="R16" s="65">
        <f>VLOOKUP($A16,'Return Data'!$B$7:$R$2843,16,0)</f>
        <v>16.638400000000001</v>
      </c>
      <c r="S16" s="67">
        <f t="shared" si="5"/>
        <v>19</v>
      </c>
    </row>
    <row r="17" spans="1:19" x14ac:dyDescent="0.3">
      <c r="A17" s="63" t="s">
        <v>172</v>
      </c>
      <c r="B17" s="64">
        <f>VLOOKUP($A17,'Return Data'!$B$7:$R$2843,3,0)</f>
        <v>44378</v>
      </c>
      <c r="C17" s="65">
        <f>VLOOKUP($A17,'Return Data'!$B$7:$R$2843,4,0)</f>
        <v>78.763000000000005</v>
      </c>
      <c r="D17" s="65">
        <f>VLOOKUP($A17,'Return Data'!$B$7:$R$2843,10,0)</f>
        <v>11.3714</v>
      </c>
      <c r="E17" s="66">
        <f t="shared" si="0"/>
        <v>16</v>
      </c>
      <c r="F17" s="65">
        <f>VLOOKUP($A17,'Return Data'!$B$7:$R$2843,11,0)</f>
        <v>24.1966</v>
      </c>
      <c r="G17" s="66">
        <f t="shared" si="1"/>
        <v>17</v>
      </c>
      <c r="H17" s="65">
        <f>VLOOKUP($A17,'Return Data'!$B$7:$R$2843,12,0)</f>
        <v>52.851799999999997</v>
      </c>
      <c r="I17" s="66">
        <f t="shared" si="2"/>
        <v>14</v>
      </c>
      <c r="J17" s="65">
        <f>VLOOKUP($A17,'Return Data'!$B$7:$R$2843,13,0)</f>
        <v>65.028199999999998</v>
      </c>
      <c r="K17" s="66">
        <f t="shared" si="3"/>
        <v>25</v>
      </c>
      <c r="L17" s="65">
        <f>VLOOKUP($A17,'Return Data'!$B$7:$R$2843,17,0)</f>
        <v>23.520800000000001</v>
      </c>
      <c r="M17" s="66">
        <f t="shared" si="4"/>
        <v>18</v>
      </c>
      <c r="N17" s="65">
        <f>VLOOKUP($A17,'Return Data'!$B$7:$R$2843,14,0)</f>
        <v>19.687100000000001</v>
      </c>
      <c r="O17" s="66">
        <f t="shared" si="6"/>
        <v>9</v>
      </c>
      <c r="P17" s="65">
        <f>VLOOKUP($A17,'Return Data'!$B$7:$R$2843,15,0)</f>
        <v>17.542300000000001</v>
      </c>
      <c r="Q17" s="66">
        <f t="shared" si="7"/>
        <v>7</v>
      </c>
      <c r="R17" s="65">
        <f>VLOOKUP($A17,'Return Data'!$B$7:$R$2843,16,0)</f>
        <v>18.251999999999999</v>
      </c>
      <c r="S17" s="67">
        <f t="shared" si="5"/>
        <v>14</v>
      </c>
    </row>
    <row r="18" spans="1:19" x14ac:dyDescent="0.3">
      <c r="A18" s="63" t="s">
        <v>173</v>
      </c>
      <c r="B18" s="64">
        <f>VLOOKUP($A18,'Return Data'!$B$7:$R$2843,3,0)</f>
        <v>44378</v>
      </c>
      <c r="C18" s="65">
        <f>VLOOKUP($A18,'Return Data'!$B$7:$R$2843,4,0)</f>
        <v>70</v>
      </c>
      <c r="D18" s="65">
        <f>VLOOKUP($A18,'Return Data'!$B$7:$R$2843,10,0)</f>
        <v>6.7561</v>
      </c>
      <c r="E18" s="66">
        <f t="shared" si="0"/>
        <v>55</v>
      </c>
      <c r="F18" s="65">
        <f>VLOOKUP($A18,'Return Data'!$B$7:$R$2843,11,0)</f>
        <v>15.855700000000001</v>
      </c>
      <c r="G18" s="66">
        <f t="shared" si="1"/>
        <v>49</v>
      </c>
      <c r="H18" s="65">
        <f>VLOOKUP($A18,'Return Data'!$B$7:$R$2843,12,0)</f>
        <v>40.364899999999999</v>
      </c>
      <c r="I18" s="66">
        <f t="shared" si="2"/>
        <v>48</v>
      </c>
      <c r="J18" s="65">
        <f>VLOOKUP($A18,'Return Data'!$B$7:$R$2843,13,0)</f>
        <v>55.7286</v>
      </c>
      <c r="K18" s="66">
        <f t="shared" si="3"/>
        <v>47</v>
      </c>
      <c r="L18" s="65">
        <f>VLOOKUP($A18,'Return Data'!$B$7:$R$2843,17,0)</f>
        <v>17.4298</v>
      </c>
      <c r="M18" s="66">
        <f t="shared" si="4"/>
        <v>40</v>
      </c>
      <c r="N18" s="65">
        <f>VLOOKUP($A18,'Return Data'!$B$7:$R$2843,14,0)</f>
        <v>13.6149</v>
      </c>
      <c r="O18" s="66">
        <f t="shared" si="6"/>
        <v>29</v>
      </c>
      <c r="P18" s="65">
        <f>VLOOKUP($A18,'Return Data'!$B$7:$R$2843,15,0)</f>
        <v>13.7278</v>
      </c>
      <c r="Q18" s="66">
        <f t="shared" si="7"/>
        <v>24</v>
      </c>
      <c r="R18" s="65">
        <f>VLOOKUP($A18,'Return Data'!$B$7:$R$2843,16,0)</f>
        <v>14.810600000000001</v>
      </c>
      <c r="S18" s="67">
        <f t="shared" si="5"/>
        <v>37</v>
      </c>
    </row>
    <row r="19" spans="1:19" x14ac:dyDescent="0.3">
      <c r="A19" s="63" t="s">
        <v>175</v>
      </c>
      <c r="B19" s="64">
        <f>VLOOKUP($A19,'Return Data'!$B$7:$R$2843,3,0)</f>
        <v>44378</v>
      </c>
      <c r="C19" s="65">
        <f>VLOOKUP($A19,'Return Data'!$B$7:$R$2843,4,0)</f>
        <v>840.50969999999995</v>
      </c>
      <c r="D19" s="65">
        <f>VLOOKUP($A19,'Return Data'!$B$7:$R$2843,10,0)</f>
        <v>10.154400000000001</v>
      </c>
      <c r="E19" s="66">
        <f t="shared" si="0"/>
        <v>22</v>
      </c>
      <c r="F19" s="65">
        <f>VLOOKUP($A19,'Return Data'!$B$7:$R$2843,11,0)</f>
        <v>22.9742</v>
      </c>
      <c r="G19" s="66">
        <f t="shared" si="1"/>
        <v>19</v>
      </c>
      <c r="H19" s="65">
        <f>VLOOKUP($A19,'Return Data'!$B$7:$R$2843,12,0)</f>
        <v>55.343400000000003</v>
      </c>
      <c r="I19" s="66">
        <f t="shared" si="2"/>
        <v>11</v>
      </c>
      <c r="J19" s="65">
        <f>VLOOKUP($A19,'Return Data'!$B$7:$R$2843,13,0)</f>
        <v>67.485799999999998</v>
      </c>
      <c r="K19" s="66">
        <f t="shared" si="3"/>
        <v>20</v>
      </c>
      <c r="L19" s="65">
        <f>VLOOKUP($A19,'Return Data'!$B$7:$R$2843,17,0)</f>
        <v>17.119299999999999</v>
      </c>
      <c r="M19" s="66">
        <f t="shared" si="4"/>
        <v>42</v>
      </c>
      <c r="N19" s="65">
        <f>VLOOKUP($A19,'Return Data'!$B$7:$R$2843,14,0)</f>
        <v>13.3995</v>
      </c>
      <c r="O19" s="66">
        <f t="shared" si="6"/>
        <v>31</v>
      </c>
      <c r="P19" s="65">
        <f>VLOOKUP($A19,'Return Data'!$B$7:$R$2843,15,0)</f>
        <v>12.824</v>
      </c>
      <c r="Q19" s="66">
        <f t="shared" si="7"/>
        <v>29</v>
      </c>
      <c r="R19" s="65">
        <f>VLOOKUP($A19,'Return Data'!$B$7:$R$2843,16,0)</f>
        <v>15.736599999999999</v>
      </c>
      <c r="S19" s="67">
        <f t="shared" si="5"/>
        <v>27</v>
      </c>
    </row>
    <row r="20" spans="1:19" x14ac:dyDescent="0.3">
      <c r="A20" s="63" t="s">
        <v>176</v>
      </c>
      <c r="B20" s="64">
        <f>VLOOKUP($A20,'Return Data'!$B$7:$R$2843,3,0)</f>
        <v>44378</v>
      </c>
      <c r="C20" s="65">
        <f>VLOOKUP($A20,'Return Data'!$B$7:$R$2843,4,0)</f>
        <v>528.99900000000002</v>
      </c>
      <c r="D20" s="65">
        <f>VLOOKUP($A20,'Return Data'!$B$7:$R$2843,10,0)</f>
        <v>9.0336999999999996</v>
      </c>
      <c r="E20" s="66">
        <f t="shared" si="0"/>
        <v>36</v>
      </c>
      <c r="F20" s="65">
        <f>VLOOKUP($A20,'Return Data'!$B$7:$R$2843,11,0)</f>
        <v>20.584099999999999</v>
      </c>
      <c r="G20" s="66">
        <f t="shared" si="1"/>
        <v>25</v>
      </c>
      <c r="H20" s="65">
        <f>VLOOKUP($A20,'Return Data'!$B$7:$R$2843,12,0)</f>
        <v>48.887599999999999</v>
      </c>
      <c r="I20" s="66">
        <f t="shared" si="2"/>
        <v>21</v>
      </c>
      <c r="J20" s="65">
        <f>VLOOKUP($A20,'Return Data'!$B$7:$R$2843,13,0)</f>
        <v>61.810499999999998</v>
      </c>
      <c r="K20" s="66">
        <f t="shared" si="3"/>
        <v>29</v>
      </c>
      <c r="L20" s="65">
        <f>VLOOKUP($A20,'Return Data'!$B$7:$R$2843,17,0)</f>
        <v>17.22</v>
      </c>
      <c r="M20" s="66">
        <f t="shared" si="4"/>
        <v>41</v>
      </c>
      <c r="N20" s="65">
        <f>VLOOKUP($A20,'Return Data'!$B$7:$R$2843,14,0)</f>
        <v>15.7615</v>
      </c>
      <c r="O20" s="66">
        <f t="shared" si="6"/>
        <v>21</v>
      </c>
      <c r="P20" s="65">
        <f>VLOOKUP($A20,'Return Data'!$B$7:$R$2843,15,0)</f>
        <v>15.8965</v>
      </c>
      <c r="Q20" s="66">
        <f t="shared" si="7"/>
        <v>13</v>
      </c>
      <c r="R20" s="65">
        <f>VLOOKUP($A20,'Return Data'!$B$7:$R$2843,16,0)</f>
        <v>16.270399999999999</v>
      </c>
      <c r="S20" s="67">
        <f t="shared" si="5"/>
        <v>21</v>
      </c>
    </row>
    <row r="21" spans="1:19" x14ac:dyDescent="0.3">
      <c r="A21" s="63" t="s">
        <v>177</v>
      </c>
      <c r="B21" s="64">
        <f>VLOOKUP($A21,'Return Data'!$B$7:$R$2843,3,0)</f>
        <v>44378</v>
      </c>
      <c r="C21" s="65">
        <f>VLOOKUP($A21,'Return Data'!$B$7:$R$2843,4,0)</f>
        <v>679.87699999999995</v>
      </c>
      <c r="D21" s="65">
        <f>VLOOKUP($A21,'Return Data'!$B$7:$R$2843,10,0)</f>
        <v>9.4559999999999995</v>
      </c>
      <c r="E21" s="66">
        <f t="shared" si="0"/>
        <v>30</v>
      </c>
      <c r="F21" s="65">
        <f>VLOOKUP($A21,'Return Data'!$B$7:$R$2843,11,0)</f>
        <v>17.814299999999999</v>
      </c>
      <c r="G21" s="66">
        <f t="shared" si="1"/>
        <v>37</v>
      </c>
      <c r="H21" s="65">
        <f>VLOOKUP($A21,'Return Data'!$B$7:$R$2843,12,0)</f>
        <v>41.534300000000002</v>
      </c>
      <c r="I21" s="66">
        <f t="shared" si="2"/>
        <v>44</v>
      </c>
      <c r="J21" s="65">
        <f>VLOOKUP($A21,'Return Data'!$B$7:$R$2843,13,0)</f>
        <v>51.564100000000003</v>
      </c>
      <c r="K21" s="66">
        <f t="shared" si="3"/>
        <v>54</v>
      </c>
      <c r="L21" s="65">
        <f>VLOOKUP($A21,'Return Data'!$B$7:$R$2843,17,0)</f>
        <v>10.539</v>
      </c>
      <c r="M21" s="66">
        <f t="shared" si="4"/>
        <v>61</v>
      </c>
      <c r="N21" s="65">
        <f>VLOOKUP($A21,'Return Data'!$B$7:$R$2843,14,0)</f>
        <v>9.8168000000000006</v>
      </c>
      <c r="O21" s="66">
        <f t="shared" si="6"/>
        <v>47</v>
      </c>
      <c r="P21" s="65">
        <f>VLOOKUP($A21,'Return Data'!$B$7:$R$2843,15,0)</f>
        <v>11.491099999999999</v>
      </c>
      <c r="Q21" s="66">
        <f t="shared" si="7"/>
        <v>34</v>
      </c>
      <c r="R21" s="65">
        <f>VLOOKUP($A21,'Return Data'!$B$7:$R$2843,16,0)</f>
        <v>12.8071</v>
      </c>
      <c r="S21" s="67">
        <f t="shared" si="5"/>
        <v>50</v>
      </c>
    </row>
    <row r="22" spans="1:19" x14ac:dyDescent="0.3">
      <c r="A22" s="63" t="s">
        <v>178</v>
      </c>
      <c r="B22" s="64">
        <f>VLOOKUP($A22,'Return Data'!$B$7:$R$2843,3,0)</f>
        <v>44378</v>
      </c>
      <c r="C22" s="65">
        <f>VLOOKUP($A22,'Return Data'!$B$7:$R$2843,4,0)</f>
        <v>53.511299999999999</v>
      </c>
      <c r="D22" s="65">
        <f>VLOOKUP($A22,'Return Data'!$B$7:$R$2843,10,0)</f>
        <v>8.4917999999999996</v>
      </c>
      <c r="E22" s="66">
        <f t="shared" si="0"/>
        <v>46</v>
      </c>
      <c r="F22" s="65">
        <f>VLOOKUP($A22,'Return Data'!$B$7:$R$2843,11,0)</f>
        <v>15.829800000000001</v>
      </c>
      <c r="G22" s="66">
        <f t="shared" si="1"/>
        <v>50</v>
      </c>
      <c r="H22" s="65">
        <f>VLOOKUP($A22,'Return Data'!$B$7:$R$2843,12,0)</f>
        <v>42.0807</v>
      </c>
      <c r="I22" s="66">
        <f t="shared" si="2"/>
        <v>42</v>
      </c>
      <c r="J22" s="65">
        <f>VLOOKUP($A22,'Return Data'!$B$7:$R$2843,13,0)</f>
        <v>55.510399999999997</v>
      </c>
      <c r="K22" s="66">
        <f t="shared" si="3"/>
        <v>48</v>
      </c>
      <c r="L22" s="65">
        <f>VLOOKUP($A22,'Return Data'!$B$7:$R$2843,17,0)</f>
        <v>16.602</v>
      </c>
      <c r="M22" s="66">
        <f t="shared" si="4"/>
        <v>47</v>
      </c>
      <c r="N22" s="65">
        <f>VLOOKUP($A22,'Return Data'!$B$7:$R$2843,14,0)</f>
        <v>12.901899999999999</v>
      </c>
      <c r="O22" s="66">
        <f t="shared" si="6"/>
        <v>35</v>
      </c>
      <c r="P22" s="65">
        <f>VLOOKUP($A22,'Return Data'!$B$7:$R$2843,15,0)</f>
        <v>13.3805</v>
      </c>
      <c r="Q22" s="66">
        <f t="shared" si="7"/>
        <v>26</v>
      </c>
      <c r="R22" s="65">
        <f>VLOOKUP($A22,'Return Data'!$B$7:$R$2843,16,0)</f>
        <v>14.472200000000001</v>
      </c>
      <c r="S22" s="67">
        <f t="shared" si="5"/>
        <v>39</v>
      </c>
    </row>
    <row r="23" spans="1:19" x14ac:dyDescent="0.3">
      <c r="A23" s="63" t="s">
        <v>179</v>
      </c>
      <c r="B23" s="64">
        <f>VLOOKUP($A23,'Return Data'!$B$7:$R$2843,3,0)</f>
        <v>44378</v>
      </c>
      <c r="C23" s="65">
        <f>VLOOKUP($A23,'Return Data'!$B$7:$R$2843,4,0)</f>
        <v>564.79999999999995</v>
      </c>
      <c r="D23" s="65">
        <f>VLOOKUP($A23,'Return Data'!$B$7:$R$2843,10,0)</f>
        <v>7.4561000000000002</v>
      </c>
      <c r="E23" s="66">
        <f t="shared" si="0"/>
        <v>50</v>
      </c>
      <c r="F23" s="65">
        <f>VLOOKUP($A23,'Return Data'!$B$7:$R$2843,11,0)</f>
        <v>17.2636</v>
      </c>
      <c r="G23" s="66">
        <f t="shared" si="1"/>
        <v>43</v>
      </c>
      <c r="H23" s="65">
        <f>VLOOKUP($A23,'Return Data'!$B$7:$R$2843,12,0)</f>
        <v>46.678400000000003</v>
      </c>
      <c r="I23" s="66">
        <f t="shared" si="2"/>
        <v>25</v>
      </c>
      <c r="J23" s="65">
        <f>VLOOKUP($A23,'Return Data'!$B$7:$R$2843,13,0)</f>
        <v>56.784399999999998</v>
      </c>
      <c r="K23" s="66">
        <f t="shared" si="3"/>
        <v>45</v>
      </c>
      <c r="L23" s="65">
        <f>VLOOKUP($A23,'Return Data'!$B$7:$R$2843,17,0)</f>
        <v>16.7623</v>
      </c>
      <c r="M23" s="66">
        <f t="shared" si="4"/>
        <v>44</v>
      </c>
      <c r="N23" s="65">
        <f>VLOOKUP($A23,'Return Data'!$B$7:$R$2843,14,0)</f>
        <v>14.626200000000001</v>
      </c>
      <c r="O23" s="66">
        <f t="shared" si="6"/>
        <v>25</v>
      </c>
      <c r="P23" s="65">
        <f>VLOOKUP($A23,'Return Data'!$B$7:$R$2843,15,0)</f>
        <v>13.8857</v>
      </c>
      <c r="Q23" s="66">
        <f t="shared" si="7"/>
        <v>22</v>
      </c>
      <c r="R23" s="65">
        <f>VLOOKUP($A23,'Return Data'!$B$7:$R$2843,16,0)</f>
        <v>16.0748</v>
      </c>
      <c r="S23" s="67">
        <f t="shared" si="5"/>
        <v>24</v>
      </c>
    </row>
    <row r="24" spans="1:19" x14ac:dyDescent="0.3">
      <c r="A24" s="63" t="s">
        <v>180</v>
      </c>
      <c r="B24" s="64">
        <f>VLOOKUP($A24,'Return Data'!$B$7:$R$2843,3,0)</f>
        <v>44378</v>
      </c>
      <c r="C24" s="65">
        <f>VLOOKUP($A24,'Return Data'!$B$7:$R$2843,4,0)</f>
        <v>14.68</v>
      </c>
      <c r="D24" s="65">
        <f>VLOOKUP($A24,'Return Data'!$B$7:$R$2843,10,0)</f>
        <v>8.2596000000000007</v>
      </c>
      <c r="E24" s="66">
        <f t="shared" si="0"/>
        <v>47</v>
      </c>
      <c r="F24" s="65">
        <f>VLOOKUP($A24,'Return Data'!$B$7:$R$2843,11,0)</f>
        <v>15.7729</v>
      </c>
      <c r="G24" s="66">
        <f t="shared" si="1"/>
        <v>51</v>
      </c>
      <c r="H24" s="65">
        <f>VLOOKUP($A24,'Return Data'!$B$7:$R$2843,12,0)</f>
        <v>39.8095</v>
      </c>
      <c r="I24" s="66">
        <f t="shared" si="2"/>
        <v>50</v>
      </c>
      <c r="J24" s="65">
        <f>VLOOKUP($A24,'Return Data'!$B$7:$R$2843,13,0)</f>
        <v>56.004300000000001</v>
      </c>
      <c r="K24" s="66">
        <f t="shared" si="3"/>
        <v>46</v>
      </c>
      <c r="L24" s="65">
        <f>VLOOKUP($A24,'Return Data'!$B$7:$R$2843,17,0)</f>
        <v>13.757400000000001</v>
      </c>
      <c r="M24" s="66">
        <f t="shared" si="4"/>
        <v>56</v>
      </c>
      <c r="N24" s="65"/>
      <c r="O24" s="66"/>
      <c r="P24" s="65"/>
      <c r="Q24" s="66"/>
      <c r="R24" s="65">
        <f>VLOOKUP($A24,'Return Data'!$B$7:$R$2843,16,0)</f>
        <v>12.43</v>
      </c>
      <c r="S24" s="67">
        <f t="shared" si="5"/>
        <v>52</v>
      </c>
    </row>
    <row r="25" spans="1:19" x14ac:dyDescent="0.3">
      <c r="A25" s="63" t="s">
        <v>181</v>
      </c>
      <c r="B25" s="64">
        <f>VLOOKUP($A25,'Return Data'!$B$7:$R$2843,3,0)</f>
        <v>44378</v>
      </c>
      <c r="C25" s="65">
        <f>VLOOKUP($A25,'Return Data'!$B$7:$R$2843,4,0)</f>
        <v>37.57</v>
      </c>
      <c r="D25" s="65">
        <f>VLOOKUP($A25,'Return Data'!$B$7:$R$2843,10,0)</f>
        <v>7.0369999999999999</v>
      </c>
      <c r="E25" s="66">
        <f t="shared" si="0"/>
        <v>53</v>
      </c>
      <c r="F25" s="65">
        <f>VLOOKUP($A25,'Return Data'!$B$7:$R$2843,11,0)</f>
        <v>12.216200000000001</v>
      </c>
      <c r="G25" s="66">
        <f t="shared" si="1"/>
        <v>61</v>
      </c>
      <c r="H25" s="65">
        <f>VLOOKUP($A25,'Return Data'!$B$7:$R$2843,12,0)</f>
        <v>34.563000000000002</v>
      </c>
      <c r="I25" s="66">
        <f t="shared" si="2"/>
        <v>59</v>
      </c>
      <c r="J25" s="65">
        <f>VLOOKUP($A25,'Return Data'!$B$7:$R$2843,13,0)</f>
        <v>42.256700000000002</v>
      </c>
      <c r="K25" s="66">
        <f t="shared" si="3"/>
        <v>61</v>
      </c>
      <c r="L25" s="65">
        <f>VLOOKUP($A25,'Return Data'!$B$7:$R$2843,17,0)</f>
        <v>16.710599999999999</v>
      </c>
      <c r="M25" s="66">
        <f t="shared" si="4"/>
        <v>46</v>
      </c>
      <c r="N25" s="65">
        <f>VLOOKUP($A25,'Return Data'!$B$7:$R$2843,14,0)</f>
        <v>10.3192</v>
      </c>
      <c r="O25" s="66">
        <f>RANK(N25,N$8:N$71,0)</f>
        <v>45</v>
      </c>
      <c r="P25" s="65">
        <f>VLOOKUP($A25,'Return Data'!$B$7:$R$2843,15,0)</f>
        <v>12.1388</v>
      </c>
      <c r="Q25" s="66">
        <f>RANK(P25,P$8:P$71,0)</f>
        <v>33</v>
      </c>
      <c r="R25" s="65">
        <f>VLOOKUP($A25,'Return Data'!$B$7:$R$2843,16,0)</f>
        <v>18.466100000000001</v>
      </c>
      <c r="S25" s="67">
        <f t="shared" si="5"/>
        <v>12</v>
      </c>
    </row>
    <row r="26" spans="1:19" x14ac:dyDescent="0.3">
      <c r="A26" s="63" t="s">
        <v>182</v>
      </c>
      <c r="B26" s="64">
        <f>VLOOKUP($A26,'Return Data'!$B$7:$R$2843,3,0)</f>
        <v>44378</v>
      </c>
      <c r="C26" s="65">
        <f>VLOOKUP($A26,'Return Data'!$B$7:$R$2843,4,0)</f>
        <v>94.33</v>
      </c>
      <c r="D26" s="65">
        <f>VLOOKUP($A26,'Return Data'!$B$7:$R$2843,10,0)</f>
        <v>13.2957</v>
      </c>
      <c r="E26" s="66">
        <f t="shared" si="0"/>
        <v>13</v>
      </c>
      <c r="F26" s="65">
        <f>VLOOKUP($A26,'Return Data'!$B$7:$R$2843,11,0)</f>
        <v>31.0139</v>
      </c>
      <c r="G26" s="66">
        <f t="shared" si="1"/>
        <v>10</v>
      </c>
      <c r="H26" s="65">
        <f>VLOOKUP($A26,'Return Data'!$B$7:$R$2843,12,0)</f>
        <v>59.664900000000003</v>
      </c>
      <c r="I26" s="66">
        <f t="shared" si="2"/>
        <v>9</v>
      </c>
      <c r="J26" s="65">
        <f>VLOOKUP($A26,'Return Data'!$B$7:$R$2843,13,0)</f>
        <v>84.779600000000002</v>
      </c>
      <c r="K26" s="66">
        <f t="shared" si="3"/>
        <v>10</v>
      </c>
      <c r="L26" s="65">
        <f>VLOOKUP($A26,'Return Data'!$B$7:$R$2843,17,0)</f>
        <v>23.9422</v>
      </c>
      <c r="M26" s="66">
        <f t="shared" si="4"/>
        <v>17</v>
      </c>
      <c r="N26" s="65">
        <f>VLOOKUP($A26,'Return Data'!$B$7:$R$2843,14,0)</f>
        <v>16.638000000000002</v>
      </c>
      <c r="O26" s="66">
        <f>RANK(N26,N$8:N$71,0)</f>
        <v>15</v>
      </c>
      <c r="P26" s="65">
        <f>VLOOKUP($A26,'Return Data'!$B$7:$R$2843,15,0)</f>
        <v>18.161100000000001</v>
      </c>
      <c r="Q26" s="66">
        <f>RANK(P26,P$8:P$71,0)</f>
        <v>5</v>
      </c>
      <c r="R26" s="65">
        <f>VLOOKUP($A26,'Return Data'!$B$7:$R$2843,16,0)</f>
        <v>18.481200000000001</v>
      </c>
      <c r="S26" s="67">
        <f t="shared" si="5"/>
        <v>11</v>
      </c>
    </row>
    <row r="27" spans="1:19" x14ac:dyDescent="0.3">
      <c r="A27" s="63" t="s">
        <v>183</v>
      </c>
      <c r="B27" s="64">
        <f>VLOOKUP($A27,'Return Data'!$B$7:$R$2843,3,0)</f>
        <v>44378</v>
      </c>
      <c r="C27" s="65">
        <f>VLOOKUP($A27,'Return Data'!$B$7:$R$2843,4,0)</f>
        <v>12.98</v>
      </c>
      <c r="D27" s="65">
        <f>VLOOKUP($A27,'Return Data'!$B$7:$R$2843,10,0)</f>
        <v>6.3933999999999997</v>
      </c>
      <c r="E27" s="66">
        <f t="shared" si="0"/>
        <v>59</v>
      </c>
      <c r="F27" s="65">
        <f>VLOOKUP($A27,'Return Data'!$B$7:$R$2843,11,0)</f>
        <v>12.478300000000001</v>
      </c>
      <c r="G27" s="66">
        <f t="shared" si="1"/>
        <v>60</v>
      </c>
      <c r="H27" s="65">
        <f>VLOOKUP($A27,'Return Data'!$B$7:$R$2843,12,0)</f>
        <v>34.787100000000002</v>
      </c>
      <c r="I27" s="66">
        <f t="shared" si="2"/>
        <v>58</v>
      </c>
      <c r="J27" s="65">
        <f>VLOOKUP($A27,'Return Data'!$B$7:$R$2843,13,0)</f>
        <v>47.165500000000002</v>
      </c>
      <c r="K27" s="66">
        <f t="shared" si="3"/>
        <v>59</v>
      </c>
      <c r="L27" s="65">
        <f>VLOOKUP($A27,'Return Data'!$B$7:$R$2843,17,0)</f>
        <v>13.682700000000001</v>
      </c>
      <c r="M27" s="66">
        <f t="shared" si="4"/>
        <v>57</v>
      </c>
      <c r="N27" s="65"/>
      <c r="O27" s="66"/>
      <c r="P27" s="65"/>
      <c r="Q27" s="66"/>
      <c r="R27" s="65">
        <f>VLOOKUP($A27,'Return Data'!$B$7:$R$2843,16,0)</f>
        <v>7.7149000000000001</v>
      </c>
      <c r="S27" s="67">
        <f t="shared" si="5"/>
        <v>60</v>
      </c>
    </row>
    <row r="28" spans="1:19" x14ac:dyDescent="0.3">
      <c r="A28" s="63" t="s">
        <v>184</v>
      </c>
      <c r="B28" s="64">
        <f>VLOOKUP($A28,'Return Data'!$B$7:$R$2843,3,0)</f>
        <v>44378</v>
      </c>
      <c r="C28" s="65">
        <f>VLOOKUP($A28,'Return Data'!$B$7:$R$2843,4,0)</f>
        <v>84.19</v>
      </c>
      <c r="D28" s="65">
        <f>VLOOKUP($A28,'Return Data'!$B$7:$R$2843,10,0)</f>
        <v>9.7367000000000008</v>
      </c>
      <c r="E28" s="66">
        <f t="shared" si="0"/>
        <v>28</v>
      </c>
      <c r="F28" s="65">
        <f>VLOOKUP($A28,'Return Data'!$B$7:$R$2843,11,0)</f>
        <v>17.534600000000001</v>
      </c>
      <c r="G28" s="66">
        <f t="shared" si="1"/>
        <v>40</v>
      </c>
      <c r="H28" s="65">
        <f>VLOOKUP($A28,'Return Data'!$B$7:$R$2843,12,0)</f>
        <v>40.738900000000001</v>
      </c>
      <c r="I28" s="66">
        <f t="shared" si="2"/>
        <v>47</v>
      </c>
      <c r="J28" s="65">
        <f>VLOOKUP($A28,'Return Data'!$B$7:$R$2843,13,0)</f>
        <v>56.982999999999997</v>
      </c>
      <c r="K28" s="66">
        <f t="shared" si="3"/>
        <v>44</v>
      </c>
      <c r="L28" s="65">
        <f>VLOOKUP($A28,'Return Data'!$B$7:$R$2843,17,0)</f>
        <v>21.5321</v>
      </c>
      <c r="M28" s="66">
        <f t="shared" si="4"/>
        <v>24</v>
      </c>
      <c r="N28" s="65">
        <f>VLOOKUP($A28,'Return Data'!$B$7:$R$2843,14,0)</f>
        <v>15.950799999999999</v>
      </c>
      <c r="O28" s="66">
        <f>RANK(N28,N$8:N$71,0)</f>
        <v>19</v>
      </c>
      <c r="P28" s="65">
        <f>VLOOKUP($A28,'Return Data'!$B$7:$R$2843,15,0)</f>
        <v>17.008199999999999</v>
      </c>
      <c r="Q28" s="66">
        <f>RANK(P28,P$8:P$71,0)</f>
        <v>10</v>
      </c>
      <c r="R28" s="65">
        <f>VLOOKUP($A28,'Return Data'!$B$7:$R$2843,16,0)</f>
        <v>18.603000000000002</v>
      </c>
      <c r="S28" s="67">
        <f t="shared" si="5"/>
        <v>10</v>
      </c>
    </row>
    <row r="29" spans="1:19" x14ac:dyDescent="0.3">
      <c r="A29" s="63" t="s">
        <v>185</v>
      </c>
      <c r="B29" s="64">
        <f>VLOOKUP($A29,'Return Data'!$B$7:$R$2843,3,0)</f>
        <v>44378</v>
      </c>
      <c r="C29" s="65">
        <f>VLOOKUP($A29,'Return Data'!$B$7:$R$2843,4,0)</f>
        <v>14.800599999999999</v>
      </c>
      <c r="D29" s="65">
        <f>VLOOKUP($A29,'Return Data'!$B$7:$R$2843,10,0)</f>
        <v>11.025600000000001</v>
      </c>
      <c r="E29" s="66">
        <f t="shared" si="0"/>
        <v>19</v>
      </c>
      <c r="F29" s="65">
        <f>VLOOKUP($A29,'Return Data'!$B$7:$R$2843,11,0)</f>
        <v>21.437799999999999</v>
      </c>
      <c r="G29" s="66">
        <f t="shared" si="1"/>
        <v>22</v>
      </c>
      <c r="H29" s="65">
        <f>VLOOKUP($A29,'Return Data'!$B$7:$R$2843,12,0)</f>
        <v>45.553400000000003</v>
      </c>
      <c r="I29" s="66">
        <f t="shared" si="2"/>
        <v>30</v>
      </c>
      <c r="J29" s="65">
        <f>VLOOKUP($A29,'Return Data'!$B$7:$R$2843,13,0)</f>
        <v>60.494</v>
      </c>
      <c r="K29" s="66">
        <f t="shared" si="3"/>
        <v>31</v>
      </c>
      <c r="L29" s="65"/>
      <c r="M29" s="66"/>
      <c r="N29" s="65"/>
      <c r="O29" s="66"/>
      <c r="P29" s="65"/>
      <c r="Q29" s="66"/>
      <c r="R29" s="65">
        <f>VLOOKUP($A29,'Return Data'!$B$7:$R$2843,16,0)</f>
        <v>25.870200000000001</v>
      </c>
      <c r="S29" s="67">
        <f t="shared" si="5"/>
        <v>3</v>
      </c>
    </row>
    <row r="30" spans="1:19" x14ac:dyDescent="0.3">
      <c r="A30" s="63" t="s">
        <v>186</v>
      </c>
      <c r="B30" s="64">
        <f>VLOOKUP($A30,'Return Data'!$B$7:$R$2843,3,0)</f>
        <v>44378</v>
      </c>
      <c r="C30" s="65">
        <f>VLOOKUP($A30,'Return Data'!$B$7:$R$2843,4,0)</f>
        <v>27.3522</v>
      </c>
      <c r="D30" s="65">
        <f>VLOOKUP($A30,'Return Data'!$B$7:$R$2843,10,0)</f>
        <v>6.7378</v>
      </c>
      <c r="E30" s="66">
        <f t="shared" si="0"/>
        <v>56</v>
      </c>
      <c r="F30" s="65">
        <f>VLOOKUP($A30,'Return Data'!$B$7:$R$2843,11,0)</f>
        <v>14.6136</v>
      </c>
      <c r="G30" s="66">
        <f t="shared" si="1"/>
        <v>54</v>
      </c>
      <c r="H30" s="65">
        <f>VLOOKUP($A30,'Return Data'!$B$7:$R$2843,12,0)</f>
        <v>44.159300000000002</v>
      </c>
      <c r="I30" s="66">
        <f t="shared" si="2"/>
        <v>36</v>
      </c>
      <c r="J30" s="65">
        <f>VLOOKUP($A30,'Return Data'!$B$7:$R$2843,13,0)</f>
        <v>59.429499999999997</v>
      </c>
      <c r="K30" s="66">
        <f t="shared" si="3"/>
        <v>35</v>
      </c>
      <c r="L30" s="65">
        <f>VLOOKUP($A30,'Return Data'!$B$7:$R$2843,17,0)</f>
        <v>19.844999999999999</v>
      </c>
      <c r="M30" s="66">
        <f t="shared" ref="M30:M38" si="8">RANK(L30,L$8:L$71,0)</f>
        <v>30</v>
      </c>
      <c r="N30" s="65">
        <f>VLOOKUP($A30,'Return Data'!$B$7:$R$2843,14,0)</f>
        <v>16.528300000000002</v>
      </c>
      <c r="O30" s="66">
        <f t="shared" ref="O30:O38" si="9">RANK(N30,N$8:N$71,0)</f>
        <v>16</v>
      </c>
      <c r="P30" s="65">
        <f>VLOOKUP($A30,'Return Data'!$B$7:$R$2843,15,0)</f>
        <v>17.561800000000002</v>
      </c>
      <c r="Q30" s="66">
        <f>RANK(P30,P$8:P$71,0)</f>
        <v>6</v>
      </c>
      <c r="R30" s="65">
        <f>VLOOKUP($A30,'Return Data'!$B$7:$R$2843,16,0)</f>
        <v>17.102599999999999</v>
      </c>
      <c r="S30" s="67">
        <f t="shared" si="5"/>
        <v>15</v>
      </c>
    </row>
    <row r="31" spans="1:19" x14ac:dyDescent="0.3">
      <c r="A31" s="63" t="s">
        <v>187</v>
      </c>
      <c r="B31" s="64">
        <f>VLOOKUP($A31,'Return Data'!$B$7:$R$2843,3,0)</f>
        <v>44378</v>
      </c>
      <c r="C31" s="65">
        <f>VLOOKUP($A31,'Return Data'!$B$7:$R$2843,4,0)</f>
        <v>72.353999999999999</v>
      </c>
      <c r="D31" s="65">
        <f>VLOOKUP($A31,'Return Data'!$B$7:$R$2843,10,0)</f>
        <v>9.1905000000000001</v>
      </c>
      <c r="E31" s="66">
        <f t="shared" si="0"/>
        <v>34</v>
      </c>
      <c r="F31" s="65">
        <f>VLOOKUP($A31,'Return Data'!$B$7:$R$2843,11,0)</f>
        <v>21.151299999999999</v>
      </c>
      <c r="G31" s="66">
        <f t="shared" si="1"/>
        <v>23</v>
      </c>
      <c r="H31" s="65">
        <f>VLOOKUP($A31,'Return Data'!$B$7:$R$2843,12,0)</f>
        <v>44.312600000000003</v>
      </c>
      <c r="I31" s="66">
        <f t="shared" si="2"/>
        <v>35</v>
      </c>
      <c r="J31" s="65">
        <f>VLOOKUP($A31,'Return Data'!$B$7:$R$2843,13,0)</f>
        <v>59.870100000000001</v>
      </c>
      <c r="K31" s="66">
        <f t="shared" si="3"/>
        <v>33</v>
      </c>
      <c r="L31" s="65">
        <f>VLOOKUP($A31,'Return Data'!$B$7:$R$2843,17,0)</f>
        <v>20.592199999999998</v>
      </c>
      <c r="M31" s="66">
        <f t="shared" si="8"/>
        <v>28</v>
      </c>
      <c r="N31" s="65">
        <f>VLOOKUP($A31,'Return Data'!$B$7:$R$2843,14,0)</f>
        <v>18.6493</v>
      </c>
      <c r="O31" s="66">
        <f t="shared" si="9"/>
        <v>11</v>
      </c>
      <c r="P31" s="65">
        <f>VLOOKUP($A31,'Return Data'!$B$7:$R$2843,15,0)</f>
        <v>16.976800000000001</v>
      </c>
      <c r="Q31" s="66">
        <f>RANK(P31,P$8:P$71,0)</f>
        <v>11</v>
      </c>
      <c r="R31" s="65">
        <f>VLOOKUP($A31,'Return Data'!$B$7:$R$2843,16,0)</f>
        <v>16.110499999999998</v>
      </c>
      <c r="S31" s="67">
        <f t="shared" si="5"/>
        <v>23</v>
      </c>
    </row>
    <row r="32" spans="1:19" x14ac:dyDescent="0.3">
      <c r="A32" s="63" t="s">
        <v>188</v>
      </c>
      <c r="B32" s="64">
        <f>VLOOKUP($A32,'Return Data'!$B$7:$R$2843,3,0)</f>
        <v>44378</v>
      </c>
      <c r="C32" s="65">
        <f>VLOOKUP($A32,'Return Data'!$B$7:$R$2843,4,0)</f>
        <v>77.018000000000001</v>
      </c>
      <c r="D32" s="65">
        <f>VLOOKUP($A32,'Return Data'!$B$7:$R$2843,10,0)</f>
        <v>7.4725000000000001</v>
      </c>
      <c r="E32" s="66">
        <f t="shared" si="0"/>
        <v>49</v>
      </c>
      <c r="F32" s="65">
        <f>VLOOKUP($A32,'Return Data'!$B$7:$R$2843,11,0)</f>
        <v>16.092400000000001</v>
      </c>
      <c r="G32" s="66">
        <f t="shared" si="1"/>
        <v>47</v>
      </c>
      <c r="H32" s="65">
        <f>VLOOKUP($A32,'Return Data'!$B$7:$R$2843,12,0)</f>
        <v>37.561599999999999</v>
      </c>
      <c r="I32" s="66">
        <f t="shared" si="2"/>
        <v>52</v>
      </c>
      <c r="J32" s="65">
        <f>VLOOKUP($A32,'Return Data'!$B$7:$R$2843,13,0)</f>
        <v>53.9283</v>
      </c>
      <c r="K32" s="66">
        <f t="shared" si="3"/>
        <v>52</v>
      </c>
      <c r="L32" s="65">
        <f>VLOOKUP($A32,'Return Data'!$B$7:$R$2843,17,0)</f>
        <v>16.3536</v>
      </c>
      <c r="M32" s="66">
        <f t="shared" si="8"/>
        <v>48</v>
      </c>
      <c r="N32" s="65">
        <f>VLOOKUP($A32,'Return Data'!$B$7:$R$2843,14,0)</f>
        <v>10.8565</v>
      </c>
      <c r="O32" s="66">
        <f t="shared" si="9"/>
        <v>43</v>
      </c>
      <c r="P32" s="65">
        <f>VLOOKUP($A32,'Return Data'!$B$7:$R$2843,15,0)</f>
        <v>13.580299999999999</v>
      </c>
      <c r="Q32" s="66">
        <f>RANK(P32,P$8:P$71,0)</f>
        <v>25</v>
      </c>
      <c r="R32" s="65">
        <f>VLOOKUP($A32,'Return Data'!$B$7:$R$2843,16,0)</f>
        <v>14.8964</v>
      </c>
      <c r="S32" s="67">
        <f t="shared" si="5"/>
        <v>35</v>
      </c>
    </row>
    <row r="33" spans="1:19" x14ac:dyDescent="0.3">
      <c r="A33" s="63" t="s">
        <v>189</v>
      </c>
      <c r="B33" s="64">
        <f>VLOOKUP($A33,'Return Data'!$B$7:$R$2843,3,0)</f>
        <v>44378</v>
      </c>
      <c r="C33" s="65">
        <f>VLOOKUP($A33,'Return Data'!$B$7:$R$2843,4,0)</f>
        <v>97.425399999999996</v>
      </c>
      <c r="D33" s="65">
        <f>VLOOKUP($A33,'Return Data'!$B$7:$R$2843,10,0)</f>
        <v>9.3376000000000001</v>
      </c>
      <c r="E33" s="66">
        <f t="shared" si="0"/>
        <v>32</v>
      </c>
      <c r="F33" s="65">
        <f>VLOOKUP($A33,'Return Data'!$B$7:$R$2843,11,0)</f>
        <v>12.9824</v>
      </c>
      <c r="G33" s="66">
        <f t="shared" si="1"/>
        <v>58</v>
      </c>
      <c r="H33" s="65">
        <f>VLOOKUP($A33,'Return Data'!$B$7:$R$2843,12,0)</f>
        <v>36.577300000000001</v>
      </c>
      <c r="I33" s="66">
        <f t="shared" si="2"/>
        <v>53</v>
      </c>
      <c r="J33" s="65">
        <f>VLOOKUP($A33,'Return Data'!$B$7:$R$2843,13,0)</f>
        <v>52.414400000000001</v>
      </c>
      <c r="K33" s="66">
        <f t="shared" si="3"/>
        <v>53</v>
      </c>
      <c r="L33" s="65">
        <f>VLOOKUP($A33,'Return Data'!$B$7:$R$2843,17,0)</f>
        <v>15.9374</v>
      </c>
      <c r="M33" s="66">
        <f t="shared" si="8"/>
        <v>51</v>
      </c>
      <c r="N33" s="65">
        <f>VLOOKUP($A33,'Return Data'!$B$7:$R$2843,14,0)</f>
        <v>13.598000000000001</v>
      </c>
      <c r="O33" s="66">
        <f t="shared" si="9"/>
        <v>30</v>
      </c>
      <c r="P33" s="65">
        <f>VLOOKUP($A33,'Return Data'!$B$7:$R$2843,15,0)</f>
        <v>14.2096</v>
      </c>
      <c r="Q33" s="66">
        <f>RANK(P33,P$8:P$71,0)</f>
        <v>19</v>
      </c>
      <c r="R33" s="65">
        <f>VLOOKUP($A33,'Return Data'!$B$7:$R$2843,16,0)</f>
        <v>14.861499999999999</v>
      </c>
      <c r="S33" s="67">
        <f t="shared" si="5"/>
        <v>36</v>
      </c>
    </row>
    <row r="34" spans="1:19" x14ac:dyDescent="0.3">
      <c r="A34" s="63" t="s">
        <v>434</v>
      </c>
      <c r="B34" s="64">
        <f>VLOOKUP($A34,'Return Data'!$B$7:$R$2843,3,0)</f>
        <v>44378</v>
      </c>
      <c r="C34" s="65">
        <f>VLOOKUP($A34,'Return Data'!$B$7:$R$2843,4,0)</f>
        <v>18.3902</v>
      </c>
      <c r="D34" s="65">
        <f>VLOOKUP($A34,'Return Data'!$B$7:$R$2843,10,0)</f>
        <v>11.5815</v>
      </c>
      <c r="E34" s="66">
        <f t="shared" si="0"/>
        <v>15</v>
      </c>
      <c r="F34" s="65">
        <f>VLOOKUP($A34,'Return Data'!$B$7:$R$2843,11,0)</f>
        <v>24.248000000000001</v>
      </c>
      <c r="G34" s="66">
        <f t="shared" si="1"/>
        <v>16</v>
      </c>
      <c r="H34" s="65">
        <f>VLOOKUP($A34,'Return Data'!$B$7:$R$2843,12,0)</f>
        <v>52.068100000000001</v>
      </c>
      <c r="I34" s="66">
        <f t="shared" si="2"/>
        <v>16</v>
      </c>
      <c r="J34" s="65">
        <f>VLOOKUP($A34,'Return Data'!$B$7:$R$2843,13,0)</f>
        <v>65.483699999999999</v>
      </c>
      <c r="K34" s="66">
        <f t="shared" si="3"/>
        <v>23</v>
      </c>
      <c r="L34" s="65">
        <f>VLOOKUP($A34,'Return Data'!$B$7:$R$2843,17,0)</f>
        <v>21.985499999999998</v>
      </c>
      <c r="M34" s="66">
        <f t="shared" si="8"/>
        <v>23</v>
      </c>
      <c r="N34" s="65">
        <f>VLOOKUP($A34,'Return Data'!$B$7:$R$2843,14,0)</f>
        <v>15.826700000000001</v>
      </c>
      <c r="O34" s="66">
        <f t="shared" si="9"/>
        <v>20</v>
      </c>
      <c r="P34" s="65"/>
      <c r="Q34" s="66"/>
      <c r="R34" s="65">
        <f>VLOOKUP($A34,'Return Data'!$B$7:$R$2843,16,0)</f>
        <v>13.8271</v>
      </c>
      <c r="S34" s="67">
        <f t="shared" si="5"/>
        <v>42</v>
      </c>
    </row>
    <row r="35" spans="1:19" x14ac:dyDescent="0.3">
      <c r="A35" s="63" t="s">
        <v>191</v>
      </c>
      <c r="B35" s="64">
        <f>VLOOKUP($A35,'Return Data'!$B$7:$R$2843,3,0)</f>
        <v>44378</v>
      </c>
      <c r="C35" s="65">
        <f>VLOOKUP($A35,'Return Data'!$B$7:$R$2843,4,0)</f>
        <v>30.443000000000001</v>
      </c>
      <c r="D35" s="65">
        <f>VLOOKUP($A35,'Return Data'!$B$7:$R$2843,10,0)</f>
        <v>9.8112999999999992</v>
      </c>
      <c r="E35" s="66">
        <f t="shared" si="0"/>
        <v>27</v>
      </c>
      <c r="F35" s="65">
        <f>VLOOKUP($A35,'Return Data'!$B$7:$R$2843,11,0)</f>
        <v>21.781700000000001</v>
      </c>
      <c r="G35" s="66">
        <f t="shared" si="1"/>
        <v>21</v>
      </c>
      <c r="H35" s="65">
        <f>VLOOKUP($A35,'Return Data'!$B$7:$R$2843,12,0)</f>
        <v>48.531399999999998</v>
      </c>
      <c r="I35" s="66">
        <f t="shared" si="2"/>
        <v>24</v>
      </c>
      <c r="J35" s="65">
        <f>VLOOKUP($A35,'Return Data'!$B$7:$R$2843,13,0)</f>
        <v>68.865099999999998</v>
      </c>
      <c r="K35" s="66">
        <f t="shared" si="3"/>
        <v>19</v>
      </c>
      <c r="L35" s="65">
        <f>VLOOKUP($A35,'Return Data'!$B$7:$R$2843,17,0)</f>
        <v>26.3672</v>
      </c>
      <c r="M35" s="66">
        <f t="shared" si="8"/>
        <v>8</v>
      </c>
      <c r="N35" s="65">
        <f>VLOOKUP($A35,'Return Data'!$B$7:$R$2843,14,0)</f>
        <v>22.313700000000001</v>
      </c>
      <c r="O35" s="66">
        <f t="shared" si="9"/>
        <v>4</v>
      </c>
      <c r="P35" s="65"/>
      <c r="Q35" s="66"/>
      <c r="R35" s="65">
        <f>VLOOKUP($A35,'Return Data'!$B$7:$R$2843,16,0)</f>
        <v>22.379899999999999</v>
      </c>
      <c r="S35" s="67">
        <f t="shared" si="5"/>
        <v>6</v>
      </c>
    </row>
    <row r="36" spans="1:19" x14ac:dyDescent="0.3">
      <c r="A36" s="63" t="s">
        <v>192</v>
      </c>
      <c r="B36" s="64">
        <f>VLOOKUP($A36,'Return Data'!$B$7:$R$2843,3,0)</f>
        <v>44378</v>
      </c>
      <c r="C36" s="65">
        <f>VLOOKUP($A36,'Return Data'!$B$7:$R$2843,4,0)</f>
        <v>26.6342</v>
      </c>
      <c r="D36" s="65">
        <f>VLOOKUP($A36,'Return Data'!$B$7:$R$2843,10,0)</f>
        <v>9.3806999999999992</v>
      </c>
      <c r="E36" s="66">
        <f t="shared" si="0"/>
        <v>31</v>
      </c>
      <c r="F36" s="65">
        <f>VLOOKUP($A36,'Return Data'!$B$7:$R$2843,11,0)</f>
        <v>19.684899999999999</v>
      </c>
      <c r="G36" s="66">
        <f t="shared" si="1"/>
        <v>28</v>
      </c>
      <c r="H36" s="65">
        <f>VLOOKUP($A36,'Return Data'!$B$7:$R$2843,12,0)</f>
        <v>49.612699999999997</v>
      </c>
      <c r="I36" s="66">
        <f t="shared" si="2"/>
        <v>20</v>
      </c>
      <c r="J36" s="65">
        <f>VLOOKUP($A36,'Return Data'!$B$7:$R$2843,13,0)</f>
        <v>58.357799999999997</v>
      </c>
      <c r="K36" s="66">
        <f t="shared" si="3"/>
        <v>38</v>
      </c>
      <c r="L36" s="65">
        <f>VLOOKUP($A36,'Return Data'!$B$7:$R$2843,17,0)</f>
        <v>19.967099999999999</v>
      </c>
      <c r="M36" s="66">
        <f t="shared" si="8"/>
        <v>29</v>
      </c>
      <c r="N36" s="65">
        <f>VLOOKUP($A36,'Return Data'!$B$7:$R$2843,14,0)</f>
        <v>13.0769</v>
      </c>
      <c r="O36" s="66">
        <f t="shared" si="9"/>
        <v>34</v>
      </c>
      <c r="P36" s="65">
        <f>VLOOKUP($A36,'Return Data'!$B$7:$R$2843,15,0)</f>
        <v>17.352399999999999</v>
      </c>
      <c r="Q36" s="66">
        <f>RANK(P36,P$8:P$71,0)</f>
        <v>9</v>
      </c>
      <c r="R36" s="65">
        <f>VLOOKUP($A36,'Return Data'!$B$7:$R$2843,16,0)</f>
        <v>16.411200000000001</v>
      </c>
      <c r="S36" s="67">
        <f t="shared" si="5"/>
        <v>20</v>
      </c>
    </row>
    <row r="37" spans="1:19" x14ac:dyDescent="0.3">
      <c r="A37" s="81" t="s">
        <v>2013</v>
      </c>
      <c r="B37" s="64">
        <f>VLOOKUP($A37,'Return Data'!$B$7:$R$2843,3,0)</f>
        <v>44378</v>
      </c>
      <c r="C37" s="65">
        <f>VLOOKUP($A37,'Return Data'!$B$7:$R$2843,4,0)</f>
        <v>20.2105</v>
      </c>
      <c r="D37" s="65">
        <f>VLOOKUP($A37,'Return Data'!$B$7:$R$2843,10,0)</f>
        <v>6.9898999999999996</v>
      </c>
      <c r="E37" s="66">
        <f t="shared" si="0"/>
        <v>54</v>
      </c>
      <c r="F37" s="65">
        <f>VLOOKUP($A37,'Return Data'!$B$7:$R$2843,11,0)</f>
        <v>14.3102</v>
      </c>
      <c r="G37" s="66">
        <f t="shared" si="1"/>
        <v>55</v>
      </c>
      <c r="H37" s="65">
        <f>VLOOKUP($A37,'Return Data'!$B$7:$R$2843,12,0)</f>
        <v>34.886800000000001</v>
      </c>
      <c r="I37" s="66">
        <f t="shared" si="2"/>
        <v>57</v>
      </c>
      <c r="J37" s="65">
        <f>VLOOKUP($A37,'Return Data'!$B$7:$R$2843,13,0)</f>
        <v>47.5413</v>
      </c>
      <c r="K37" s="66">
        <f t="shared" si="3"/>
        <v>58</v>
      </c>
      <c r="L37" s="65">
        <f>VLOOKUP($A37,'Return Data'!$B$7:$R$2843,17,0)</f>
        <v>14.048500000000001</v>
      </c>
      <c r="M37" s="66">
        <f t="shared" si="8"/>
        <v>55</v>
      </c>
      <c r="N37" s="65">
        <f>VLOOKUP($A37,'Return Data'!$B$7:$R$2843,14,0)</f>
        <v>12.193</v>
      </c>
      <c r="O37" s="66">
        <f t="shared" si="9"/>
        <v>38</v>
      </c>
      <c r="P37" s="65"/>
      <c r="Q37" s="66"/>
      <c r="R37" s="65">
        <f>VLOOKUP($A37,'Return Data'!$B$7:$R$2843,16,0)</f>
        <v>13.629300000000001</v>
      </c>
      <c r="S37" s="67">
        <f t="shared" si="5"/>
        <v>43</v>
      </c>
    </row>
    <row r="38" spans="1:19" x14ac:dyDescent="0.3">
      <c r="A38" s="63" t="s">
        <v>193</v>
      </c>
      <c r="B38" s="64">
        <f>VLOOKUP($A38,'Return Data'!$B$7:$R$2843,3,0)</f>
        <v>44378</v>
      </c>
      <c r="C38" s="65">
        <f>VLOOKUP($A38,'Return Data'!$B$7:$R$2843,4,0)</f>
        <v>72.461299999999994</v>
      </c>
      <c r="D38" s="65">
        <f>VLOOKUP($A38,'Return Data'!$B$7:$R$2843,10,0)</f>
        <v>7.4024000000000001</v>
      </c>
      <c r="E38" s="66">
        <f t="shared" si="0"/>
        <v>51</v>
      </c>
      <c r="F38" s="65">
        <f>VLOOKUP($A38,'Return Data'!$B$7:$R$2843,11,0)</f>
        <v>22.456499999999998</v>
      </c>
      <c r="G38" s="66">
        <f t="shared" si="1"/>
        <v>20</v>
      </c>
      <c r="H38" s="65">
        <f>VLOOKUP($A38,'Return Data'!$B$7:$R$2843,12,0)</f>
        <v>51.604700000000001</v>
      </c>
      <c r="I38" s="66">
        <f t="shared" si="2"/>
        <v>17</v>
      </c>
      <c r="J38" s="65">
        <f>VLOOKUP($A38,'Return Data'!$B$7:$R$2843,13,0)</f>
        <v>63.7973</v>
      </c>
      <c r="K38" s="66">
        <f t="shared" si="3"/>
        <v>26</v>
      </c>
      <c r="L38" s="65">
        <f>VLOOKUP($A38,'Return Data'!$B$7:$R$2843,17,0)</f>
        <v>10.659000000000001</v>
      </c>
      <c r="M38" s="66">
        <f t="shared" si="8"/>
        <v>60</v>
      </c>
      <c r="N38" s="65">
        <f>VLOOKUP($A38,'Return Data'!$B$7:$R$2843,14,0)</f>
        <v>8.3963000000000001</v>
      </c>
      <c r="O38" s="66">
        <f t="shared" si="9"/>
        <v>51</v>
      </c>
      <c r="P38" s="65">
        <f>VLOOKUP($A38,'Return Data'!$B$7:$R$2843,15,0)</f>
        <v>8.6125000000000007</v>
      </c>
      <c r="Q38" s="66">
        <f>RANK(P38,P$8:P$71,0)</f>
        <v>37</v>
      </c>
      <c r="R38" s="65">
        <f>VLOOKUP($A38,'Return Data'!$B$7:$R$2843,16,0)</f>
        <v>13.444100000000001</v>
      </c>
      <c r="S38" s="67">
        <f t="shared" si="5"/>
        <v>45</v>
      </c>
    </row>
    <row r="39" spans="1:19" x14ac:dyDescent="0.3">
      <c r="A39" s="63" t="s">
        <v>194</v>
      </c>
      <c r="B39" s="64">
        <f>VLOOKUP($A39,'Return Data'!$B$7:$R$2843,3,0)</f>
        <v>44378</v>
      </c>
      <c r="C39" s="65">
        <f>VLOOKUP($A39,'Return Data'!$B$7:$R$2843,4,0)</f>
        <v>16.487400000000001</v>
      </c>
      <c r="D39" s="65">
        <f>VLOOKUP($A39,'Return Data'!$B$7:$R$2843,10,0)</f>
        <v>9.8991000000000007</v>
      </c>
      <c r="E39" s="66">
        <f t="shared" si="0"/>
        <v>25</v>
      </c>
      <c r="F39" s="65">
        <f>VLOOKUP($A39,'Return Data'!$B$7:$R$2843,11,0)</f>
        <v>16.5426</v>
      </c>
      <c r="G39" s="66">
        <f t="shared" si="1"/>
        <v>45</v>
      </c>
      <c r="H39" s="65">
        <f>VLOOKUP($A39,'Return Data'!$B$7:$R$2843,12,0)</f>
        <v>30.5778</v>
      </c>
      <c r="I39" s="66">
        <f t="shared" si="2"/>
        <v>61</v>
      </c>
      <c r="J39" s="65">
        <f>VLOOKUP($A39,'Return Data'!$B$7:$R$2843,13,0)</f>
        <v>57.328499999999998</v>
      </c>
      <c r="K39" s="66">
        <f t="shared" si="3"/>
        <v>42</v>
      </c>
      <c r="L39" s="65"/>
      <c r="M39" s="66"/>
      <c r="N39" s="65"/>
      <c r="O39" s="66"/>
      <c r="P39" s="65"/>
      <c r="Q39" s="66"/>
      <c r="R39" s="65">
        <f>VLOOKUP($A39,'Return Data'!$B$7:$R$2843,16,0)</f>
        <v>29.404699999999998</v>
      </c>
      <c r="S39" s="67">
        <f t="shared" si="5"/>
        <v>1</v>
      </c>
    </row>
    <row r="40" spans="1:19" x14ac:dyDescent="0.3">
      <c r="A40" s="63" t="s">
        <v>195</v>
      </c>
      <c r="B40" s="64">
        <f>VLOOKUP($A40,'Return Data'!$B$7:$R$2843,3,0)</f>
        <v>44378</v>
      </c>
      <c r="C40" s="65">
        <f>VLOOKUP($A40,'Return Data'!$B$7:$R$2843,4,0)</f>
        <v>22.52</v>
      </c>
      <c r="D40" s="65">
        <f>VLOOKUP($A40,'Return Data'!$B$7:$R$2843,10,0)</f>
        <v>11.209899999999999</v>
      </c>
      <c r="E40" s="66">
        <f t="shared" ref="E40:E71" si="10">RANK(D40,D$8:D$71,0)</f>
        <v>18</v>
      </c>
      <c r="F40" s="65">
        <f>VLOOKUP($A40,'Return Data'!$B$7:$R$2843,11,0)</f>
        <v>20.8155</v>
      </c>
      <c r="G40" s="66">
        <f t="shared" ref="G40:G71" si="11">RANK(F40,F$8:F$71,0)</f>
        <v>24</v>
      </c>
      <c r="H40" s="65">
        <f>VLOOKUP($A40,'Return Data'!$B$7:$R$2843,12,0)</f>
        <v>50.133299999999998</v>
      </c>
      <c r="I40" s="66">
        <f t="shared" ref="I40:I71" si="12">RANK(H40,H$8:H$71,0)</f>
        <v>19</v>
      </c>
      <c r="J40" s="65">
        <f>VLOOKUP($A40,'Return Data'!$B$7:$R$2843,13,0)</f>
        <v>61.8979</v>
      </c>
      <c r="K40" s="66">
        <f t="shared" ref="K40:K71" si="13">RANK(J40,J$8:J$71,0)</f>
        <v>28</v>
      </c>
      <c r="L40" s="65">
        <f>VLOOKUP($A40,'Return Data'!$B$7:$R$2843,17,0)</f>
        <v>20.661200000000001</v>
      </c>
      <c r="M40" s="66">
        <f t="shared" ref="M40:M52" si="14">RANK(L40,L$8:L$71,0)</f>
        <v>27</v>
      </c>
      <c r="N40" s="65">
        <f>VLOOKUP($A40,'Return Data'!$B$7:$R$2843,14,0)</f>
        <v>16.2149</v>
      </c>
      <c r="O40" s="66">
        <f t="shared" ref="O40:O49" si="15">RANK(N40,N$8:N$71,0)</f>
        <v>17</v>
      </c>
      <c r="P40" s="65"/>
      <c r="Q40" s="66"/>
      <c r="R40" s="65">
        <f>VLOOKUP($A40,'Return Data'!$B$7:$R$2843,16,0)</f>
        <v>15.7242</v>
      </c>
      <c r="S40" s="67">
        <f t="shared" ref="S40:S71" si="16">RANK(R40,R$8:R$71,0)</f>
        <v>28</v>
      </c>
    </row>
    <row r="41" spans="1:19" x14ac:dyDescent="0.3">
      <c r="A41" s="63" t="s">
        <v>196</v>
      </c>
      <c r="B41" s="64">
        <f>VLOOKUP($A41,'Return Data'!$B$7:$R$2843,3,0)</f>
        <v>44378</v>
      </c>
      <c r="C41" s="65">
        <f>VLOOKUP($A41,'Return Data'!$B$7:$R$2843,4,0)</f>
        <v>283.49</v>
      </c>
      <c r="D41" s="65">
        <f>VLOOKUP($A41,'Return Data'!$B$7:$R$2843,10,0)</f>
        <v>9.8797999999999995</v>
      </c>
      <c r="E41" s="66">
        <f t="shared" si="10"/>
        <v>26</v>
      </c>
      <c r="F41" s="65">
        <f>VLOOKUP($A41,'Return Data'!$B$7:$R$2843,11,0)</f>
        <v>17.518599999999999</v>
      </c>
      <c r="G41" s="66">
        <f t="shared" si="11"/>
        <v>41</v>
      </c>
      <c r="H41" s="65">
        <f>VLOOKUP($A41,'Return Data'!$B$7:$R$2843,12,0)</f>
        <v>44.859499999999997</v>
      </c>
      <c r="I41" s="66">
        <f t="shared" si="12"/>
        <v>32</v>
      </c>
      <c r="J41" s="65">
        <f>VLOOKUP($A41,'Return Data'!$B$7:$R$2843,13,0)</f>
        <v>58.445099999999996</v>
      </c>
      <c r="K41" s="66">
        <f t="shared" si="13"/>
        <v>37</v>
      </c>
      <c r="L41" s="65">
        <f>VLOOKUP($A41,'Return Data'!$B$7:$R$2843,17,0)</f>
        <v>17.8658</v>
      </c>
      <c r="M41" s="66">
        <f t="shared" si="14"/>
        <v>38</v>
      </c>
      <c r="N41" s="65">
        <f>VLOOKUP($A41,'Return Data'!$B$7:$R$2843,14,0)</f>
        <v>12.846500000000001</v>
      </c>
      <c r="O41" s="66">
        <f t="shared" si="15"/>
        <v>36</v>
      </c>
      <c r="P41" s="65">
        <f>VLOOKUP($A41,'Return Data'!$B$7:$R$2843,15,0)</f>
        <v>12.2339</v>
      </c>
      <c r="Q41" s="66">
        <f t="shared" ref="Q41:Q47" si="17">RANK(P41,P$8:P$71,0)</f>
        <v>32</v>
      </c>
      <c r="R41" s="65">
        <f>VLOOKUP($A41,'Return Data'!$B$7:$R$2843,16,0)</f>
        <v>12.7963</v>
      </c>
      <c r="S41" s="67">
        <f t="shared" si="16"/>
        <v>51</v>
      </c>
    </row>
    <row r="42" spans="1:19" x14ac:dyDescent="0.3">
      <c r="A42" s="63" t="s">
        <v>197</v>
      </c>
      <c r="B42" s="64">
        <f>VLOOKUP($A42,'Return Data'!$B$7:$R$2843,3,0)</f>
        <v>44378</v>
      </c>
      <c r="C42" s="65">
        <f>VLOOKUP($A42,'Return Data'!$B$7:$R$2843,4,0)</f>
        <v>303.86</v>
      </c>
      <c r="D42" s="65">
        <f>VLOOKUP($A42,'Return Data'!$B$7:$R$2843,10,0)</f>
        <v>9.9389000000000003</v>
      </c>
      <c r="E42" s="66">
        <f t="shared" si="10"/>
        <v>24</v>
      </c>
      <c r="F42" s="65">
        <f>VLOOKUP($A42,'Return Data'!$B$7:$R$2843,11,0)</f>
        <v>17.620200000000001</v>
      </c>
      <c r="G42" s="66">
        <f t="shared" si="11"/>
        <v>39</v>
      </c>
      <c r="H42" s="65">
        <f>VLOOKUP($A42,'Return Data'!$B$7:$R$2843,12,0)</f>
        <v>44.791800000000002</v>
      </c>
      <c r="I42" s="66">
        <f t="shared" si="12"/>
        <v>33</v>
      </c>
      <c r="J42" s="65">
        <f>VLOOKUP($A42,'Return Data'!$B$7:$R$2843,13,0)</f>
        <v>58.103999999999999</v>
      </c>
      <c r="K42" s="66">
        <f t="shared" si="13"/>
        <v>41</v>
      </c>
      <c r="L42" s="65">
        <f>VLOOKUP($A42,'Return Data'!$B$7:$R$2843,17,0)</f>
        <v>18.2652</v>
      </c>
      <c r="M42" s="66">
        <f t="shared" si="14"/>
        <v>37</v>
      </c>
      <c r="N42" s="65">
        <f>VLOOKUP($A42,'Return Data'!$B$7:$R$2843,14,0)</f>
        <v>13.182499999999999</v>
      </c>
      <c r="O42" s="66">
        <f t="shared" si="15"/>
        <v>33</v>
      </c>
      <c r="P42" s="65">
        <f>VLOOKUP($A42,'Return Data'!$B$7:$R$2843,15,0)</f>
        <v>15.302899999999999</v>
      </c>
      <c r="Q42" s="66">
        <f t="shared" si="17"/>
        <v>14</v>
      </c>
      <c r="R42" s="65">
        <f>VLOOKUP($A42,'Return Data'!$B$7:$R$2843,16,0)</f>
        <v>16.055399999999999</v>
      </c>
      <c r="S42" s="67">
        <f t="shared" si="16"/>
        <v>25</v>
      </c>
    </row>
    <row r="43" spans="1:19" x14ac:dyDescent="0.3">
      <c r="A43" s="63" t="s">
        <v>198</v>
      </c>
      <c r="B43" s="64">
        <f>VLOOKUP($A43,'Return Data'!$B$7:$R$2843,3,0)</f>
        <v>44378</v>
      </c>
      <c r="C43" s="65">
        <f>VLOOKUP($A43,'Return Data'!$B$7:$R$2843,4,0)</f>
        <v>205.81569999999999</v>
      </c>
      <c r="D43" s="65">
        <f>VLOOKUP($A43,'Return Data'!$B$7:$R$2843,10,0)</f>
        <v>21.7333</v>
      </c>
      <c r="E43" s="66">
        <f t="shared" si="10"/>
        <v>8</v>
      </c>
      <c r="F43" s="65">
        <f>VLOOKUP($A43,'Return Data'!$B$7:$R$2843,11,0)</f>
        <v>41.484900000000003</v>
      </c>
      <c r="G43" s="66">
        <f t="shared" si="11"/>
        <v>4</v>
      </c>
      <c r="H43" s="65">
        <f>VLOOKUP($A43,'Return Data'!$B$7:$R$2843,12,0)</f>
        <v>71.466899999999995</v>
      </c>
      <c r="I43" s="66">
        <f t="shared" si="12"/>
        <v>7</v>
      </c>
      <c r="J43" s="65">
        <f>VLOOKUP($A43,'Return Data'!$B$7:$R$2843,13,0)</f>
        <v>116.5989</v>
      </c>
      <c r="K43" s="66">
        <f t="shared" si="13"/>
        <v>1</v>
      </c>
      <c r="L43" s="65">
        <f>VLOOKUP($A43,'Return Data'!$B$7:$R$2843,17,0)</f>
        <v>45.558900000000001</v>
      </c>
      <c r="M43" s="66">
        <f t="shared" si="14"/>
        <v>1</v>
      </c>
      <c r="N43" s="65">
        <f>VLOOKUP($A43,'Return Data'!$B$7:$R$2843,14,0)</f>
        <v>31.754000000000001</v>
      </c>
      <c r="O43" s="66">
        <f t="shared" si="15"/>
        <v>2</v>
      </c>
      <c r="P43" s="65">
        <f>VLOOKUP($A43,'Return Data'!$B$7:$R$2843,15,0)</f>
        <v>24.045100000000001</v>
      </c>
      <c r="Q43" s="66">
        <f t="shared" si="17"/>
        <v>2</v>
      </c>
      <c r="R43" s="65">
        <f>VLOOKUP($A43,'Return Data'!$B$7:$R$2843,16,0)</f>
        <v>21.6023</v>
      </c>
      <c r="S43" s="67">
        <f t="shared" si="16"/>
        <v>7</v>
      </c>
    </row>
    <row r="44" spans="1:19" x14ac:dyDescent="0.3">
      <c r="A44" s="63" t="s">
        <v>199</v>
      </c>
      <c r="B44" s="64">
        <f>VLOOKUP($A44,'Return Data'!$B$7:$R$2843,3,0)</f>
        <v>44378</v>
      </c>
      <c r="C44" s="65">
        <f>VLOOKUP($A44,'Return Data'!$B$7:$R$2843,4,0)</f>
        <v>72.25</v>
      </c>
      <c r="D44" s="65">
        <f>VLOOKUP($A44,'Return Data'!$B$7:$R$2843,10,0)</f>
        <v>7.5949</v>
      </c>
      <c r="E44" s="66">
        <f t="shared" si="10"/>
        <v>48</v>
      </c>
      <c r="F44" s="65">
        <f>VLOOKUP($A44,'Return Data'!$B$7:$R$2843,11,0)</f>
        <v>18.8322</v>
      </c>
      <c r="G44" s="66">
        <f t="shared" si="11"/>
        <v>32</v>
      </c>
      <c r="H44" s="65">
        <f>VLOOKUP($A44,'Return Data'!$B$7:$R$2843,12,0)</f>
        <v>45.694699999999997</v>
      </c>
      <c r="I44" s="66">
        <f t="shared" si="12"/>
        <v>28</v>
      </c>
      <c r="J44" s="65">
        <f>VLOOKUP($A44,'Return Data'!$B$7:$R$2843,13,0)</f>
        <v>62.2502</v>
      </c>
      <c r="K44" s="66">
        <f t="shared" si="13"/>
        <v>27</v>
      </c>
      <c r="L44" s="65">
        <f>VLOOKUP($A44,'Return Data'!$B$7:$R$2843,17,0)</f>
        <v>14.0862</v>
      </c>
      <c r="M44" s="66">
        <f t="shared" si="14"/>
        <v>54</v>
      </c>
      <c r="N44" s="65">
        <f>VLOOKUP($A44,'Return Data'!$B$7:$R$2843,14,0)</f>
        <v>11.567299999999999</v>
      </c>
      <c r="O44" s="66">
        <f t="shared" si="15"/>
        <v>41</v>
      </c>
      <c r="P44" s="65">
        <f>VLOOKUP($A44,'Return Data'!$B$7:$R$2843,15,0)</f>
        <v>11.3789</v>
      </c>
      <c r="Q44" s="66">
        <f t="shared" si="17"/>
        <v>36</v>
      </c>
      <c r="R44" s="65">
        <f>VLOOKUP($A44,'Return Data'!$B$7:$R$2843,16,0)</f>
        <v>17.097899999999999</v>
      </c>
      <c r="S44" s="67">
        <f t="shared" si="16"/>
        <v>16</v>
      </c>
    </row>
    <row r="45" spans="1:19" x14ac:dyDescent="0.3">
      <c r="A45" s="63" t="s">
        <v>370</v>
      </c>
      <c r="B45" s="64">
        <f>VLOOKUP($A45,'Return Data'!$B$7:$R$2843,3,0)</f>
        <v>44378</v>
      </c>
      <c r="C45" s="65">
        <f>VLOOKUP($A45,'Return Data'!$B$7:$R$2843,4,0)</f>
        <v>212.05520000000001</v>
      </c>
      <c r="D45" s="65">
        <f>VLOOKUP($A45,'Return Data'!$B$7:$R$2843,10,0)</f>
        <v>9.9839000000000002</v>
      </c>
      <c r="E45" s="66">
        <f t="shared" si="10"/>
        <v>23</v>
      </c>
      <c r="F45" s="65">
        <f>VLOOKUP($A45,'Return Data'!$B$7:$R$2843,11,0)</f>
        <v>18.1831</v>
      </c>
      <c r="G45" s="66">
        <f t="shared" si="11"/>
        <v>34</v>
      </c>
      <c r="H45" s="65">
        <f>VLOOKUP($A45,'Return Data'!$B$7:$R$2843,12,0)</f>
        <v>41.997999999999998</v>
      </c>
      <c r="I45" s="66">
        <f t="shared" si="12"/>
        <v>43</v>
      </c>
      <c r="J45" s="65">
        <f>VLOOKUP($A45,'Return Data'!$B$7:$R$2843,13,0)</f>
        <v>58.216999999999999</v>
      </c>
      <c r="K45" s="66">
        <f t="shared" si="13"/>
        <v>39</v>
      </c>
      <c r="L45" s="65">
        <f>VLOOKUP($A45,'Return Data'!$B$7:$R$2843,17,0)</f>
        <v>18.963799999999999</v>
      </c>
      <c r="M45" s="66">
        <f t="shared" si="14"/>
        <v>34</v>
      </c>
      <c r="N45" s="65">
        <f>VLOOKUP($A45,'Return Data'!$B$7:$R$2843,14,0)</f>
        <v>15.0372</v>
      </c>
      <c r="O45" s="66">
        <f t="shared" si="15"/>
        <v>24</v>
      </c>
      <c r="P45" s="65">
        <f>VLOOKUP($A45,'Return Data'!$B$7:$R$2843,15,0)</f>
        <v>12.8782</v>
      </c>
      <c r="Q45" s="66">
        <f t="shared" si="17"/>
        <v>28</v>
      </c>
      <c r="R45" s="65">
        <f>VLOOKUP($A45,'Return Data'!$B$7:$R$2843,16,0)</f>
        <v>14.4018</v>
      </c>
      <c r="S45" s="67">
        <f t="shared" si="16"/>
        <v>40</v>
      </c>
    </row>
    <row r="46" spans="1:19" x14ac:dyDescent="0.3">
      <c r="A46" s="63" t="s">
        <v>201</v>
      </c>
      <c r="B46" s="64">
        <f>VLOOKUP($A46,'Return Data'!$B$7:$R$2843,3,0)</f>
        <v>44378</v>
      </c>
      <c r="C46" s="65">
        <f>VLOOKUP($A46,'Return Data'!$B$7:$R$2843,4,0)</f>
        <v>21.703099999999999</v>
      </c>
      <c r="D46" s="65">
        <f>VLOOKUP($A46,'Return Data'!$B$7:$R$2843,10,0)</f>
        <v>8.5264000000000006</v>
      </c>
      <c r="E46" s="66">
        <f t="shared" si="10"/>
        <v>43</v>
      </c>
      <c r="F46" s="65">
        <f>VLOOKUP($A46,'Return Data'!$B$7:$R$2843,11,0)</f>
        <v>20.122299999999999</v>
      </c>
      <c r="G46" s="66">
        <f t="shared" si="11"/>
        <v>27</v>
      </c>
      <c r="H46" s="65">
        <f>VLOOKUP($A46,'Return Data'!$B$7:$R$2843,12,0)</f>
        <v>45.131399999999999</v>
      </c>
      <c r="I46" s="66">
        <f t="shared" si="12"/>
        <v>31</v>
      </c>
      <c r="J46" s="65">
        <f>VLOOKUP($A46,'Return Data'!$B$7:$R$2843,13,0)</f>
        <v>76.330399999999997</v>
      </c>
      <c r="K46" s="66">
        <f t="shared" si="13"/>
        <v>13</v>
      </c>
      <c r="L46" s="65">
        <f>VLOOKUP($A46,'Return Data'!$B$7:$R$2843,17,0)</f>
        <v>24.6432</v>
      </c>
      <c r="M46" s="66">
        <f t="shared" si="14"/>
        <v>14</v>
      </c>
      <c r="N46" s="65">
        <f>VLOOKUP($A46,'Return Data'!$B$7:$R$2843,14,0)</f>
        <v>18.777100000000001</v>
      </c>
      <c r="O46" s="66">
        <f t="shared" si="15"/>
        <v>10</v>
      </c>
      <c r="P46" s="65">
        <f>VLOOKUP($A46,'Return Data'!$B$7:$R$2843,15,0)</f>
        <v>15.1518</v>
      </c>
      <c r="Q46" s="66">
        <f t="shared" si="17"/>
        <v>16</v>
      </c>
      <c r="R46" s="65">
        <f>VLOOKUP($A46,'Return Data'!$B$7:$R$2843,16,0)</f>
        <v>12.9605</v>
      </c>
      <c r="S46" s="67">
        <f t="shared" si="16"/>
        <v>47</v>
      </c>
    </row>
    <row r="47" spans="1:19" x14ac:dyDescent="0.3">
      <c r="A47" s="63" t="s">
        <v>202</v>
      </c>
      <c r="B47" s="64">
        <f>VLOOKUP($A47,'Return Data'!$B$7:$R$2843,3,0)</f>
        <v>44378</v>
      </c>
      <c r="C47" s="65">
        <f>VLOOKUP($A47,'Return Data'!$B$7:$R$2843,4,0)</f>
        <v>23.011199999999999</v>
      </c>
      <c r="D47" s="65">
        <f>VLOOKUP($A47,'Return Data'!$B$7:$R$2843,10,0)</f>
        <v>8.8298000000000005</v>
      </c>
      <c r="E47" s="66">
        <f t="shared" si="10"/>
        <v>38</v>
      </c>
      <c r="F47" s="65">
        <f>VLOOKUP($A47,'Return Data'!$B$7:$R$2843,11,0)</f>
        <v>19.613299999999999</v>
      </c>
      <c r="G47" s="66">
        <f t="shared" si="11"/>
        <v>29</v>
      </c>
      <c r="H47" s="65">
        <f>VLOOKUP($A47,'Return Data'!$B$7:$R$2843,12,0)</f>
        <v>44.668999999999997</v>
      </c>
      <c r="I47" s="66">
        <f t="shared" si="12"/>
        <v>34</v>
      </c>
      <c r="J47" s="65">
        <f>VLOOKUP($A47,'Return Data'!$B$7:$R$2843,13,0)</f>
        <v>75.11</v>
      </c>
      <c r="K47" s="66">
        <f t="shared" si="13"/>
        <v>16</v>
      </c>
      <c r="L47" s="65">
        <f>VLOOKUP($A47,'Return Data'!$B$7:$R$2843,17,0)</f>
        <v>25.946899999999999</v>
      </c>
      <c r="M47" s="66">
        <f t="shared" si="14"/>
        <v>9</v>
      </c>
      <c r="N47" s="65">
        <f>VLOOKUP($A47,'Return Data'!$B$7:$R$2843,14,0)</f>
        <v>20.7852</v>
      </c>
      <c r="O47" s="66">
        <f t="shared" si="15"/>
        <v>7</v>
      </c>
      <c r="P47" s="65">
        <f>VLOOKUP($A47,'Return Data'!$B$7:$R$2843,15,0)</f>
        <v>16.419</v>
      </c>
      <c r="Q47" s="66">
        <f t="shared" si="17"/>
        <v>12</v>
      </c>
      <c r="R47" s="65">
        <f>VLOOKUP($A47,'Return Data'!$B$7:$R$2843,16,0)</f>
        <v>14.2082</v>
      </c>
      <c r="S47" s="67">
        <f t="shared" si="16"/>
        <v>41</v>
      </c>
    </row>
    <row r="48" spans="1:19" x14ac:dyDescent="0.3">
      <c r="A48" s="63" t="s">
        <v>203</v>
      </c>
      <c r="B48" s="64">
        <f>VLOOKUP($A48,'Return Data'!$B$7:$R$2843,3,0)</f>
        <v>44378</v>
      </c>
      <c r="C48" s="65">
        <f>VLOOKUP($A48,'Return Data'!$B$7:$R$2843,4,0)</f>
        <v>22.713999999999999</v>
      </c>
      <c r="D48" s="65">
        <f>VLOOKUP($A48,'Return Data'!$B$7:$R$2843,10,0)</f>
        <v>8.7460000000000004</v>
      </c>
      <c r="E48" s="66">
        <f t="shared" si="10"/>
        <v>40</v>
      </c>
      <c r="F48" s="65">
        <f>VLOOKUP($A48,'Return Data'!$B$7:$R$2843,11,0)</f>
        <v>20.349299999999999</v>
      </c>
      <c r="G48" s="66">
        <f t="shared" si="11"/>
        <v>26</v>
      </c>
      <c r="H48" s="65">
        <f>VLOOKUP($A48,'Return Data'!$B$7:$R$2843,12,0)</f>
        <v>45.590400000000002</v>
      </c>
      <c r="I48" s="66">
        <f t="shared" si="12"/>
        <v>29</v>
      </c>
      <c r="J48" s="65">
        <f>VLOOKUP($A48,'Return Data'!$B$7:$R$2843,13,0)</f>
        <v>75.942499999999995</v>
      </c>
      <c r="K48" s="66">
        <f t="shared" si="13"/>
        <v>14</v>
      </c>
      <c r="L48" s="65">
        <f>VLOOKUP($A48,'Return Data'!$B$7:$R$2843,17,0)</f>
        <v>25.258900000000001</v>
      </c>
      <c r="M48" s="66">
        <f t="shared" si="14"/>
        <v>12</v>
      </c>
      <c r="N48" s="65">
        <f>VLOOKUP($A48,'Return Data'!$B$7:$R$2843,14,0)</f>
        <v>21.231200000000001</v>
      </c>
      <c r="O48" s="66">
        <f t="shared" si="15"/>
        <v>6</v>
      </c>
      <c r="P48" s="65"/>
      <c r="Q48" s="66"/>
      <c r="R48" s="65">
        <f>VLOOKUP($A48,'Return Data'!$B$7:$R$2843,16,0)</f>
        <v>16.896999999999998</v>
      </c>
      <c r="S48" s="67">
        <f t="shared" si="16"/>
        <v>18</v>
      </c>
    </row>
    <row r="49" spans="1:19" x14ac:dyDescent="0.3">
      <c r="A49" s="63" t="s">
        <v>204</v>
      </c>
      <c r="B49" s="64">
        <f>VLOOKUP($A49,'Return Data'!$B$7:$R$2843,3,0)</f>
        <v>44378</v>
      </c>
      <c r="C49" s="65">
        <f>VLOOKUP($A49,'Return Data'!$B$7:$R$2843,4,0)</f>
        <v>26.421600000000002</v>
      </c>
      <c r="D49" s="65">
        <f>VLOOKUP($A49,'Return Data'!$B$7:$R$2843,10,0)</f>
        <v>22.587800000000001</v>
      </c>
      <c r="E49" s="66">
        <f t="shared" si="10"/>
        <v>7</v>
      </c>
      <c r="F49" s="65">
        <f>VLOOKUP($A49,'Return Data'!$B$7:$R$2843,11,0)</f>
        <v>36.886000000000003</v>
      </c>
      <c r="G49" s="66">
        <f t="shared" si="11"/>
        <v>8</v>
      </c>
      <c r="H49" s="65">
        <f>VLOOKUP($A49,'Return Data'!$B$7:$R$2843,12,0)</f>
        <v>69.216300000000004</v>
      </c>
      <c r="I49" s="66">
        <f t="shared" si="12"/>
        <v>8</v>
      </c>
      <c r="J49" s="65">
        <f>VLOOKUP($A49,'Return Data'!$B$7:$R$2843,13,0)</f>
        <v>100.5343</v>
      </c>
      <c r="K49" s="66">
        <f t="shared" si="13"/>
        <v>7</v>
      </c>
      <c r="L49" s="65">
        <f>VLOOKUP($A49,'Return Data'!$B$7:$R$2843,17,0)</f>
        <v>41.302500000000002</v>
      </c>
      <c r="M49" s="66">
        <f t="shared" si="14"/>
        <v>2</v>
      </c>
      <c r="N49" s="65">
        <f>VLOOKUP($A49,'Return Data'!$B$7:$R$2843,14,0)</f>
        <v>28.988600000000002</v>
      </c>
      <c r="O49" s="66">
        <f t="shared" si="15"/>
        <v>3</v>
      </c>
      <c r="P49" s="65"/>
      <c r="Q49" s="66"/>
      <c r="R49" s="65">
        <f>VLOOKUP($A49,'Return Data'!$B$7:$R$2843,16,0)</f>
        <v>25.652899999999999</v>
      </c>
      <c r="S49" s="67">
        <f t="shared" si="16"/>
        <v>4</v>
      </c>
    </row>
    <row r="50" spans="1:19" x14ac:dyDescent="0.3">
      <c r="A50" s="63" t="s">
        <v>205</v>
      </c>
      <c r="B50" s="64">
        <f>VLOOKUP($A50,'Return Data'!$B$7:$R$2843,3,0)</f>
        <v>44378</v>
      </c>
      <c r="C50" s="65">
        <f>VLOOKUP($A50,'Return Data'!$B$7:$R$2843,4,0)</f>
        <v>14.8725</v>
      </c>
      <c r="D50" s="65">
        <f>VLOOKUP($A50,'Return Data'!$B$7:$R$2843,10,0)</f>
        <v>8.5757999999999992</v>
      </c>
      <c r="E50" s="66">
        <f t="shared" si="10"/>
        <v>42</v>
      </c>
      <c r="F50" s="65">
        <f>VLOOKUP($A50,'Return Data'!$B$7:$R$2843,11,0)</f>
        <v>17.379000000000001</v>
      </c>
      <c r="G50" s="66">
        <f t="shared" si="11"/>
        <v>42</v>
      </c>
      <c r="H50" s="65">
        <f>VLOOKUP($A50,'Return Data'!$B$7:$R$2843,12,0)</f>
        <v>41.526899999999998</v>
      </c>
      <c r="I50" s="66">
        <f t="shared" si="12"/>
        <v>45</v>
      </c>
      <c r="J50" s="65">
        <f>VLOOKUP($A50,'Return Data'!$B$7:$R$2843,13,0)</f>
        <v>58.558799999999998</v>
      </c>
      <c r="K50" s="66">
        <f t="shared" si="13"/>
        <v>36</v>
      </c>
      <c r="L50" s="65">
        <f>VLOOKUP($A50,'Return Data'!$B$7:$R$2843,17,0)</f>
        <v>18.579000000000001</v>
      </c>
      <c r="M50" s="66">
        <f t="shared" si="14"/>
        <v>36</v>
      </c>
      <c r="N50" s="65"/>
      <c r="O50" s="66"/>
      <c r="P50" s="65"/>
      <c r="Q50" s="66"/>
      <c r="R50" s="65">
        <f>VLOOKUP($A50,'Return Data'!$B$7:$R$2843,16,0)</f>
        <v>12.9238</v>
      </c>
      <c r="S50" s="67">
        <f t="shared" si="16"/>
        <v>48</v>
      </c>
    </row>
    <row r="51" spans="1:19" x14ac:dyDescent="0.3">
      <c r="A51" s="63" t="s">
        <v>206</v>
      </c>
      <c r="B51" s="64">
        <f>VLOOKUP($A51,'Return Data'!$B$7:$R$2843,3,0)</f>
        <v>44378</v>
      </c>
      <c r="C51" s="65">
        <f>VLOOKUP($A51,'Return Data'!$B$7:$R$2843,4,0)</f>
        <v>16.4605</v>
      </c>
      <c r="D51" s="65">
        <f>VLOOKUP($A51,'Return Data'!$B$7:$R$2843,10,0)</f>
        <v>10.554</v>
      </c>
      <c r="E51" s="66">
        <f t="shared" si="10"/>
        <v>21</v>
      </c>
      <c r="F51" s="65">
        <f>VLOOKUP($A51,'Return Data'!$B$7:$R$2843,11,0)</f>
        <v>19.3568</v>
      </c>
      <c r="G51" s="66">
        <f t="shared" si="11"/>
        <v>31</v>
      </c>
      <c r="H51" s="65">
        <f>VLOOKUP($A51,'Return Data'!$B$7:$R$2843,12,0)</f>
        <v>46.638800000000003</v>
      </c>
      <c r="I51" s="66">
        <f t="shared" si="12"/>
        <v>26</v>
      </c>
      <c r="J51" s="65">
        <f>VLOOKUP($A51,'Return Data'!$B$7:$R$2843,13,0)</f>
        <v>65.413899999999998</v>
      </c>
      <c r="K51" s="66">
        <f t="shared" si="13"/>
        <v>24</v>
      </c>
      <c r="L51" s="65">
        <f>VLOOKUP($A51,'Return Data'!$B$7:$R$2843,17,0)</f>
        <v>22.416899999999998</v>
      </c>
      <c r="M51" s="66">
        <f t="shared" si="14"/>
        <v>21</v>
      </c>
      <c r="N51" s="65"/>
      <c r="O51" s="66"/>
      <c r="P51" s="65"/>
      <c r="Q51" s="66"/>
      <c r="R51" s="65">
        <f>VLOOKUP($A51,'Return Data'!$B$7:$R$2843,16,0)</f>
        <v>18.344899999999999</v>
      </c>
      <c r="S51" s="67">
        <f t="shared" si="16"/>
        <v>13</v>
      </c>
    </row>
    <row r="52" spans="1:19" x14ac:dyDescent="0.3">
      <c r="A52" s="63" t="s">
        <v>207</v>
      </c>
      <c r="B52" s="64">
        <f>VLOOKUP($A52,'Return Data'!$B$7:$R$2843,3,0)</f>
        <v>44378</v>
      </c>
      <c r="C52" s="65">
        <f>VLOOKUP($A52,'Return Data'!$B$7:$R$2843,4,0)</f>
        <v>52.424700000000001</v>
      </c>
      <c r="D52" s="65">
        <f>VLOOKUP($A52,'Return Data'!$B$7:$R$2843,10,0)</f>
        <v>18.006399999999999</v>
      </c>
      <c r="E52" s="66">
        <f t="shared" si="10"/>
        <v>9</v>
      </c>
      <c r="F52" s="65">
        <f>VLOOKUP($A52,'Return Data'!$B$7:$R$2843,11,0)</f>
        <v>31.2376</v>
      </c>
      <c r="G52" s="66">
        <f t="shared" si="11"/>
        <v>9</v>
      </c>
      <c r="H52" s="65">
        <f>VLOOKUP($A52,'Return Data'!$B$7:$R$2843,12,0)</f>
        <v>54.808599999999998</v>
      </c>
      <c r="I52" s="66">
        <f t="shared" si="12"/>
        <v>13</v>
      </c>
      <c r="J52" s="65">
        <f>VLOOKUP($A52,'Return Data'!$B$7:$R$2843,13,0)</f>
        <v>89.800799999999995</v>
      </c>
      <c r="K52" s="66">
        <f t="shared" si="13"/>
        <v>9</v>
      </c>
      <c r="L52" s="65">
        <f>VLOOKUP($A52,'Return Data'!$B$7:$R$2843,17,0)</f>
        <v>40.836300000000001</v>
      </c>
      <c r="M52" s="66">
        <f t="shared" si="14"/>
        <v>3</v>
      </c>
      <c r="N52" s="65">
        <f>VLOOKUP($A52,'Return Data'!$B$7:$R$2843,14,0)</f>
        <v>32.003500000000003</v>
      </c>
      <c r="O52" s="66">
        <f>RANK(N52,N$8:N$71,0)</f>
        <v>1</v>
      </c>
      <c r="P52" s="65">
        <f>VLOOKUP($A52,'Return Data'!$B$7:$R$2843,15,0)</f>
        <v>24.853300000000001</v>
      </c>
      <c r="Q52" s="66">
        <f>RANK(P52,P$8:P$71,0)</f>
        <v>1</v>
      </c>
      <c r="R52" s="65">
        <f>VLOOKUP($A52,'Return Data'!$B$7:$R$2843,16,0)</f>
        <v>25.611999999999998</v>
      </c>
      <c r="S52" s="67">
        <f t="shared" si="16"/>
        <v>5</v>
      </c>
    </row>
    <row r="53" spans="1:19" x14ac:dyDescent="0.3">
      <c r="A53" s="63" t="s">
        <v>208</v>
      </c>
      <c r="B53" s="64">
        <f>VLOOKUP($A53,'Return Data'!$B$7:$R$2843,3,0)</f>
        <v>44378</v>
      </c>
      <c r="C53" s="65">
        <f>VLOOKUP($A53,'Return Data'!$B$7:$R$2843,4,0)</f>
        <v>14.620799999999999</v>
      </c>
      <c r="D53" s="65">
        <f>VLOOKUP($A53,'Return Data'!$B$7:$R$2843,10,0)</f>
        <v>6.0107999999999997</v>
      </c>
      <c r="E53" s="66">
        <f t="shared" si="10"/>
        <v>62</v>
      </c>
      <c r="F53" s="65">
        <f>VLOOKUP($A53,'Return Data'!$B$7:$R$2843,11,0)</f>
        <v>8.4685000000000006</v>
      </c>
      <c r="G53" s="66">
        <f t="shared" si="11"/>
        <v>62</v>
      </c>
      <c r="H53" s="65">
        <f>VLOOKUP($A53,'Return Data'!$B$7:$R$2843,12,0)</f>
        <v>27.445499999999999</v>
      </c>
      <c r="I53" s="66">
        <f t="shared" si="12"/>
        <v>62</v>
      </c>
      <c r="J53" s="65">
        <f>VLOOKUP($A53,'Return Data'!$B$7:$R$2843,13,0)</f>
        <v>38.048000000000002</v>
      </c>
      <c r="K53" s="66">
        <f t="shared" si="13"/>
        <v>62</v>
      </c>
      <c r="L53" s="65"/>
      <c r="M53" s="66"/>
      <c r="N53" s="65"/>
      <c r="O53" s="66"/>
      <c r="P53" s="65"/>
      <c r="Q53" s="66"/>
      <c r="R53" s="65">
        <f>VLOOKUP($A53,'Return Data'!$B$7:$R$2843,16,0)</f>
        <v>16.898499999999999</v>
      </c>
      <c r="S53" s="67">
        <f t="shared" si="16"/>
        <v>17</v>
      </c>
    </row>
    <row r="54" spans="1:19" x14ac:dyDescent="0.3">
      <c r="A54" s="63" t="s">
        <v>209</v>
      </c>
      <c r="B54" s="64">
        <f>VLOOKUP($A54,'Return Data'!$B$7:$R$2843,3,0)</f>
        <v>44378</v>
      </c>
      <c r="C54" s="65">
        <f>VLOOKUP($A54,'Return Data'!$B$7:$R$2843,4,0)</f>
        <v>136.01070000000001</v>
      </c>
      <c r="D54" s="65">
        <f>VLOOKUP($A54,'Return Data'!$B$7:$R$2843,10,0)</f>
        <v>7.0854999999999997</v>
      </c>
      <c r="E54" s="66">
        <f t="shared" si="10"/>
        <v>52</v>
      </c>
      <c r="F54" s="65">
        <f>VLOOKUP($A54,'Return Data'!$B$7:$R$2843,11,0)</f>
        <v>16.450099999999999</v>
      </c>
      <c r="G54" s="66">
        <f t="shared" si="11"/>
        <v>46</v>
      </c>
      <c r="H54" s="65">
        <f>VLOOKUP($A54,'Return Data'!$B$7:$R$2843,12,0)</f>
        <v>40.166400000000003</v>
      </c>
      <c r="I54" s="66">
        <f t="shared" si="12"/>
        <v>49</v>
      </c>
      <c r="J54" s="65">
        <f>VLOOKUP($A54,'Return Data'!$B$7:$R$2843,13,0)</f>
        <v>55.362000000000002</v>
      </c>
      <c r="K54" s="66">
        <f t="shared" si="13"/>
        <v>49</v>
      </c>
      <c r="L54" s="65">
        <f>VLOOKUP($A54,'Return Data'!$B$7:$R$2843,17,0)</f>
        <v>13.5107</v>
      </c>
      <c r="M54" s="66">
        <f t="shared" ref="M54:M71" si="18">RANK(L54,L$8:L$71,0)</f>
        <v>58</v>
      </c>
      <c r="N54" s="65">
        <f>VLOOKUP($A54,'Return Data'!$B$7:$R$2843,14,0)</f>
        <v>9.7667000000000002</v>
      </c>
      <c r="O54" s="66">
        <f t="shared" ref="O54:O60" si="19">RANK(N54,N$8:N$71,0)</f>
        <v>48</v>
      </c>
      <c r="P54" s="65">
        <f>VLOOKUP($A54,'Return Data'!$B$7:$R$2843,15,0)</f>
        <v>11.429600000000001</v>
      </c>
      <c r="Q54" s="66">
        <f>RANK(P54,P$8:P$71,0)</f>
        <v>35</v>
      </c>
      <c r="R54" s="65">
        <f>VLOOKUP($A54,'Return Data'!$B$7:$R$2843,16,0)</f>
        <v>12.8466</v>
      </c>
      <c r="S54" s="67">
        <f t="shared" si="16"/>
        <v>49</v>
      </c>
    </row>
    <row r="55" spans="1:19" x14ac:dyDescent="0.3">
      <c r="A55" s="63" t="s">
        <v>210</v>
      </c>
      <c r="B55" s="64">
        <f>VLOOKUP($A55,'Return Data'!$B$7:$R$2843,3,0)</f>
        <v>44378</v>
      </c>
      <c r="C55" s="65">
        <f>VLOOKUP($A55,'Return Data'!$B$7:$R$2843,4,0)</f>
        <v>15.920999999999999</v>
      </c>
      <c r="D55" s="65">
        <f>VLOOKUP($A55,'Return Data'!$B$7:$R$2843,10,0)</f>
        <v>26.353100000000001</v>
      </c>
      <c r="E55" s="66">
        <f t="shared" si="10"/>
        <v>3</v>
      </c>
      <c r="F55" s="65">
        <f>VLOOKUP($A55,'Return Data'!$B$7:$R$2843,11,0)</f>
        <v>41.428199999999997</v>
      </c>
      <c r="G55" s="66">
        <f t="shared" si="11"/>
        <v>6</v>
      </c>
      <c r="H55" s="65">
        <f>VLOOKUP($A55,'Return Data'!$B$7:$R$2843,12,0)</f>
        <v>77.211100000000002</v>
      </c>
      <c r="I55" s="66">
        <f t="shared" si="12"/>
        <v>5</v>
      </c>
      <c r="J55" s="65">
        <f>VLOOKUP($A55,'Return Data'!$B$7:$R$2843,13,0)</f>
        <v>101.1268</v>
      </c>
      <c r="K55" s="66">
        <f t="shared" si="13"/>
        <v>6</v>
      </c>
      <c r="L55" s="65">
        <f>VLOOKUP($A55,'Return Data'!$B$7:$R$2843,17,0)</f>
        <v>23.435199999999998</v>
      </c>
      <c r="M55" s="66">
        <f t="shared" si="18"/>
        <v>19</v>
      </c>
      <c r="N55" s="65">
        <f>VLOOKUP($A55,'Return Data'!$B$7:$R$2843,14,0)</f>
        <v>10.138400000000001</v>
      </c>
      <c r="O55" s="66">
        <f t="shared" si="19"/>
        <v>46</v>
      </c>
      <c r="P55" s="65"/>
      <c r="Q55" s="66"/>
      <c r="R55" s="65">
        <f>VLOOKUP($A55,'Return Data'!$B$7:$R$2843,16,0)</f>
        <v>10.5922</v>
      </c>
      <c r="S55" s="67">
        <f t="shared" si="16"/>
        <v>54</v>
      </c>
    </row>
    <row r="56" spans="1:19" x14ac:dyDescent="0.3">
      <c r="A56" s="63" t="s">
        <v>211</v>
      </c>
      <c r="B56" s="64">
        <f>VLOOKUP($A56,'Return Data'!$B$7:$R$2843,3,0)</f>
        <v>44378</v>
      </c>
      <c r="C56" s="65">
        <f>VLOOKUP($A56,'Return Data'!$B$7:$R$2843,4,0)</f>
        <v>13.629300000000001</v>
      </c>
      <c r="D56" s="65">
        <f>VLOOKUP($A56,'Return Data'!$B$7:$R$2843,10,0)</f>
        <v>25.997699999999998</v>
      </c>
      <c r="E56" s="66">
        <f t="shared" si="10"/>
        <v>5</v>
      </c>
      <c r="F56" s="65">
        <f>VLOOKUP($A56,'Return Data'!$B$7:$R$2843,11,0)</f>
        <v>42.827399999999997</v>
      </c>
      <c r="G56" s="66">
        <f t="shared" si="11"/>
        <v>3</v>
      </c>
      <c r="H56" s="65">
        <f>VLOOKUP($A56,'Return Data'!$B$7:$R$2843,12,0)</f>
        <v>78.522499999999994</v>
      </c>
      <c r="I56" s="66">
        <f t="shared" si="12"/>
        <v>3</v>
      </c>
      <c r="J56" s="65">
        <f>VLOOKUP($A56,'Return Data'!$B$7:$R$2843,13,0)</f>
        <v>102.88639999999999</v>
      </c>
      <c r="K56" s="66">
        <f t="shared" si="13"/>
        <v>5</v>
      </c>
      <c r="L56" s="65">
        <f>VLOOKUP($A56,'Return Data'!$B$7:$R$2843,17,0)</f>
        <v>24.472999999999999</v>
      </c>
      <c r="M56" s="66">
        <f t="shared" si="18"/>
        <v>16</v>
      </c>
      <c r="N56" s="65">
        <f>VLOOKUP($A56,'Return Data'!$B$7:$R$2843,14,0)</f>
        <v>10.4863</v>
      </c>
      <c r="O56" s="66">
        <f t="shared" si="19"/>
        <v>44</v>
      </c>
      <c r="P56" s="65"/>
      <c r="Q56" s="66"/>
      <c r="R56" s="65">
        <f>VLOOKUP($A56,'Return Data'!$B$7:$R$2843,16,0)</f>
        <v>7.5136000000000003</v>
      </c>
      <c r="S56" s="67">
        <f t="shared" si="16"/>
        <v>61</v>
      </c>
    </row>
    <row r="57" spans="1:19" x14ac:dyDescent="0.3">
      <c r="A57" s="63" t="s">
        <v>212</v>
      </c>
      <c r="B57" s="64">
        <f>VLOOKUP($A57,'Return Data'!$B$7:$R$2843,3,0)</f>
        <v>44378</v>
      </c>
      <c r="C57" s="65">
        <f>VLOOKUP($A57,'Return Data'!$B$7:$R$2843,4,0)</f>
        <v>13.6669</v>
      </c>
      <c r="D57" s="65">
        <f>VLOOKUP($A57,'Return Data'!$B$7:$R$2843,10,0)</f>
        <v>28.4</v>
      </c>
      <c r="E57" s="66">
        <f t="shared" si="10"/>
        <v>2</v>
      </c>
      <c r="F57" s="65">
        <f>VLOOKUP($A57,'Return Data'!$B$7:$R$2843,11,0)</f>
        <v>46.538400000000003</v>
      </c>
      <c r="G57" s="66">
        <f t="shared" si="11"/>
        <v>2</v>
      </c>
      <c r="H57" s="65">
        <f>VLOOKUP($A57,'Return Data'!$B$7:$R$2843,12,0)</f>
        <v>83.554299999999998</v>
      </c>
      <c r="I57" s="66">
        <f t="shared" si="12"/>
        <v>2</v>
      </c>
      <c r="J57" s="65">
        <f>VLOOKUP($A57,'Return Data'!$B$7:$R$2843,13,0)</f>
        <v>111.77500000000001</v>
      </c>
      <c r="K57" s="66">
        <f t="shared" si="13"/>
        <v>3</v>
      </c>
      <c r="L57" s="65">
        <f>VLOOKUP($A57,'Return Data'!$B$7:$R$2843,17,0)</f>
        <v>26.4358</v>
      </c>
      <c r="M57" s="66">
        <f t="shared" si="18"/>
        <v>7</v>
      </c>
      <c r="N57" s="65">
        <f>VLOOKUP($A57,'Return Data'!$B$7:$R$2843,14,0)</f>
        <v>11.6837</v>
      </c>
      <c r="O57" s="66">
        <f t="shared" si="19"/>
        <v>40</v>
      </c>
      <c r="P57" s="65"/>
      <c r="Q57" s="66"/>
      <c r="R57" s="65">
        <f>VLOOKUP($A57,'Return Data'!$B$7:$R$2843,16,0)</f>
        <v>8.1402000000000001</v>
      </c>
      <c r="S57" s="67">
        <f t="shared" si="16"/>
        <v>59</v>
      </c>
    </row>
    <row r="58" spans="1:19" x14ac:dyDescent="0.3">
      <c r="A58" s="63" t="s">
        <v>213</v>
      </c>
      <c r="B58" s="64">
        <f>VLOOKUP($A58,'Return Data'!$B$7:$R$2843,3,0)</f>
        <v>44378</v>
      </c>
      <c r="C58" s="65">
        <f>VLOOKUP($A58,'Return Data'!$B$7:$R$2843,4,0)</f>
        <v>12.938000000000001</v>
      </c>
      <c r="D58" s="65">
        <f>VLOOKUP($A58,'Return Data'!$B$7:$R$2843,10,0)</f>
        <v>30.328800000000001</v>
      </c>
      <c r="E58" s="66">
        <f t="shared" si="10"/>
        <v>1</v>
      </c>
      <c r="F58" s="65">
        <f>VLOOKUP($A58,'Return Data'!$B$7:$R$2843,11,0)</f>
        <v>48.870100000000001</v>
      </c>
      <c r="G58" s="66">
        <f t="shared" si="11"/>
        <v>1</v>
      </c>
      <c r="H58" s="65">
        <f>VLOOKUP($A58,'Return Data'!$B$7:$R$2843,12,0)</f>
        <v>84.897199999999998</v>
      </c>
      <c r="I58" s="66">
        <f t="shared" si="12"/>
        <v>1</v>
      </c>
      <c r="J58" s="65">
        <f>VLOOKUP($A58,'Return Data'!$B$7:$R$2843,13,0)</f>
        <v>112.9502</v>
      </c>
      <c r="K58" s="66">
        <f t="shared" si="13"/>
        <v>2</v>
      </c>
      <c r="L58" s="65">
        <f>VLOOKUP($A58,'Return Data'!$B$7:$R$2843,17,0)</f>
        <v>25.7224</v>
      </c>
      <c r="M58" s="66">
        <f t="shared" si="18"/>
        <v>10</v>
      </c>
      <c r="N58" s="65">
        <f>VLOOKUP($A58,'Return Data'!$B$7:$R$2843,14,0)</f>
        <v>11.3466</v>
      </c>
      <c r="O58" s="66">
        <f t="shared" si="19"/>
        <v>42</v>
      </c>
      <c r="P58" s="65"/>
      <c r="Q58" s="66"/>
      <c r="R58" s="65">
        <f>VLOOKUP($A58,'Return Data'!$B$7:$R$2843,16,0)</f>
        <v>7.0929000000000002</v>
      </c>
      <c r="S58" s="67">
        <f t="shared" si="16"/>
        <v>62</v>
      </c>
    </row>
    <row r="59" spans="1:19" x14ac:dyDescent="0.3">
      <c r="A59" s="63" t="s">
        <v>214</v>
      </c>
      <c r="B59" s="64">
        <f>VLOOKUP($A59,'Return Data'!$B$7:$R$2843,3,0)</f>
        <v>44378</v>
      </c>
      <c r="C59" s="65">
        <f>VLOOKUP($A59,'Return Data'!$B$7:$R$2843,4,0)</f>
        <v>19.707100000000001</v>
      </c>
      <c r="D59" s="65">
        <f>VLOOKUP($A59,'Return Data'!$B$7:$R$2843,10,0)</f>
        <v>8.5108999999999995</v>
      </c>
      <c r="E59" s="66">
        <f t="shared" si="10"/>
        <v>44</v>
      </c>
      <c r="F59" s="65">
        <f>VLOOKUP($A59,'Return Data'!$B$7:$R$2843,11,0)</f>
        <v>17.964200000000002</v>
      </c>
      <c r="G59" s="66">
        <f t="shared" si="11"/>
        <v>35</v>
      </c>
      <c r="H59" s="65">
        <f>VLOOKUP($A59,'Return Data'!$B$7:$R$2843,12,0)</f>
        <v>42.5871</v>
      </c>
      <c r="I59" s="66">
        <f t="shared" si="12"/>
        <v>40</v>
      </c>
      <c r="J59" s="65">
        <f>VLOOKUP($A59,'Return Data'!$B$7:$R$2843,13,0)</f>
        <v>58.126100000000001</v>
      </c>
      <c r="K59" s="66">
        <f t="shared" si="13"/>
        <v>40</v>
      </c>
      <c r="L59" s="65">
        <f>VLOOKUP($A59,'Return Data'!$B$7:$R$2843,17,0)</f>
        <v>18.8965</v>
      </c>
      <c r="M59" s="66">
        <f t="shared" si="18"/>
        <v>35</v>
      </c>
      <c r="N59" s="65">
        <f>VLOOKUP($A59,'Return Data'!$B$7:$R$2843,14,0)</f>
        <v>13.7813</v>
      </c>
      <c r="O59" s="66">
        <f t="shared" si="19"/>
        <v>28</v>
      </c>
      <c r="P59" s="65">
        <f>VLOOKUP($A59,'Return Data'!$B$7:$R$2843,15,0)</f>
        <v>13.9915</v>
      </c>
      <c r="Q59" s="66">
        <f>RANK(P59,P$8:P$71,0)</f>
        <v>20</v>
      </c>
      <c r="R59" s="65">
        <f>VLOOKUP($A59,'Return Data'!$B$7:$R$2843,16,0)</f>
        <v>11.424300000000001</v>
      </c>
      <c r="S59" s="67">
        <f t="shared" si="16"/>
        <v>53</v>
      </c>
    </row>
    <row r="60" spans="1:19" x14ac:dyDescent="0.3">
      <c r="A60" s="63" t="s">
        <v>215</v>
      </c>
      <c r="B60" s="64">
        <f>VLOOKUP($A60,'Return Data'!$B$7:$R$2843,3,0)</f>
        <v>44378</v>
      </c>
      <c r="C60" s="65">
        <f>VLOOKUP($A60,'Return Data'!$B$7:$R$2843,4,0)</f>
        <v>21.508099999999999</v>
      </c>
      <c r="D60" s="65">
        <f>VLOOKUP($A60,'Return Data'!$B$7:$R$2843,10,0)</f>
        <v>8.5094999999999992</v>
      </c>
      <c r="E60" s="66">
        <f t="shared" si="10"/>
        <v>45</v>
      </c>
      <c r="F60" s="65">
        <f>VLOOKUP($A60,'Return Data'!$B$7:$R$2843,11,0)</f>
        <v>17.760999999999999</v>
      </c>
      <c r="G60" s="66">
        <f t="shared" si="11"/>
        <v>38</v>
      </c>
      <c r="H60" s="65">
        <f>VLOOKUP($A60,'Return Data'!$B$7:$R$2843,12,0)</f>
        <v>41.4634</v>
      </c>
      <c r="I60" s="66">
        <f t="shared" si="12"/>
        <v>46</v>
      </c>
      <c r="J60" s="65">
        <f>VLOOKUP($A60,'Return Data'!$B$7:$R$2843,13,0)</f>
        <v>57.206899999999997</v>
      </c>
      <c r="K60" s="66">
        <f t="shared" si="13"/>
        <v>43</v>
      </c>
      <c r="L60" s="65">
        <f>VLOOKUP($A60,'Return Data'!$B$7:$R$2843,17,0)</f>
        <v>19.2652</v>
      </c>
      <c r="M60" s="66">
        <f t="shared" si="18"/>
        <v>32</v>
      </c>
      <c r="N60" s="65">
        <f>VLOOKUP($A60,'Return Data'!$B$7:$R$2843,14,0)</f>
        <v>14.4025</v>
      </c>
      <c r="O60" s="66">
        <f t="shared" si="19"/>
        <v>26</v>
      </c>
      <c r="P60" s="65"/>
      <c r="Q60" s="66"/>
      <c r="R60" s="65">
        <f>VLOOKUP($A60,'Return Data'!$B$7:$R$2843,16,0)</f>
        <v>15.602399999999999</v>
      </c>
      <c r="S60" s="67">
        <f t="shared" si="16"/>
        <v>30</v>
      </c>
    </row>
    <row r="61" spans="1:19" x14ac:dyDescent="0.3">
      <c r="A61" s="63" t="s">
        <v>216</v>
      </c>
      <c r="B61" s="64">
        <f>VLOOKUP($A61,'Return Data'!$B$7:$R$2843,3,0)</f>
        <v>44378</v>
      </c>
      <c r="C61" s="65">
        <f>VLOOKUP($A61,'Return Data'!$B$7:$R$2843,4,0)</f>
        <v>13.309799999999999</v>
      </c>
      <c r="D61" s="65">
        <f>VLOOKUP($A61,'Return Data'!$B$7:$R$2843,10,0)</f>
        <v>26.183199999999999</v>
      </c>
      <c r="E61" s="66">
        <f t="shared" si="10"/>
        <v>4</v>
      </c>
      <c r="F61" s="65">
        <f>VLOOKUP($A61,'Return Data'!$B$7:$R$2843,11,0)</f>
        <v>41.446199999999997</v>
      </c>
      <c r="G61" s="66">
        <f t="shared" si="11"/>
        <v>5</v>
      </c>
      <c r="H61" s="65">
        <f>VLOOKUP($A61,'Return Data'!$B$7:$R$2843,12,0)</f>
        <v>77.279600000000002</v>
      </c>
      <c r="I61" s="66">
        <f t="shared" si="12"/>
        <v>4</v>
      </c>
      <c r="J61" s="65">
        <f>VLOOKUP($A61,'Return Data'!$B$7:$R$2843,13,0)</f>
        <v>108.464</v>
      </c>
      <c r="K61" s="66">
        <f t="shared" si="13"/>
        <v>4</v>
      </c>
      <c r="L61" s="65">
        <f>VLOOKUP($A61,'Return Data'!$B$7:$R$2843,17,0)</f>
        <v>24.523700000000002</v>
      </c>
      <c r="M61" s="66">
        <f t="shared" si="18"/>
        <v>15</v>
      </c>
      <c r="N61" s="65"/>
      <c r="O61" s="66"/>
      <c r="P61" s="65"/>
      <c r="Q61" s="66"/>
      <c r="R61" s="65">
        <f>VLOOKUP($A61,'Return Data'!$B$7:$R$2843,16,0)</f>
        <v>9.1577000000000002</v>
      </c>
      <c r="S61" s="67">
        <f t="shared" si="16"/>
        <v>56</v>
      </c>
    </row>
    <row r="62" spans="1:19" x14ac:dyDescent="0.3">
      <c r="A62" s="63" t="s">
        <v>217</v>
      </c>
      <c r="B62" s="64">
        <f>VLOOKUP($A62,'Return Data'!$B$7:$R$2843,3,0)</f>
        <v>44378</v>
      </c>
      <c r="C62" s="65">
        <f>VLOOKUP($A62,'Return Data'!$B$7:$R$2843,4,0)</f>
        <v>15.2582</v>
      </c>
      <c r="D62" s="65">
        <f>VLOOKUP($A62,'Return Data'!$B$7:$R$2843,10,0)</f>
        <v>25.241700000000002</v>
      </c>
      <c r="E62" s="66">
        <f t="shared" si="10"/>
        <v>6</v>
      </c>
      <c r="F62" s="65">
        <f>VLOOKUP($A62,'Return Data'!$B$7:$R$2843,11,0)</f>
        <v>40.256300000000003</v>
      </c>
      <c r="G62" s="66">
        <f t="shared" si="11"/>
        <v>7</v>
      </c>
      <c r="H62" s="65">
        <f>VLOOKUP($A62,'Return Data'!$B$7:$R$2843,12,0)</f>
        <v>76.863600000000005</v>
      </c>
      <c r="I62" s="66">
        <f t="shared" si="12"/>
        <v>6</v>
      </c>
      <c r="J62" s="65">
        <f>VLOOKUP($A62,'Return Data'!$B$7:$R$2843,13,0)</f>
        <v>99.169799999999995</v>
      </c>
      <c r="K62" s="66">
        <f t="shared" si="13"/>
        <v>8</v>
      </c>
      <c r="L62" s="65">
        <f>VLOOKUP($A62,'Return Data'!$B$7:$R$2843,17,0)</f>
        <v>24.695900000000002</v>
      </c>
      <c r="M62" s="66">
        <f t="shared" si="18"/>
        <v>13</v>
      </c>
      <c r="N62" s="65"/>
      <c r="O62" s="66"/>
      <c r="P62" s="65"/>
      <c r="Q62" s="66"/>
      <c r="R62" s="65">
        <f>VLOOKUP($A62,'Return Data'!$B$7:$R$2843,16,0)</f>
        <v>15.0802</v>
      </c>
      <c r="S62" s="67">
        <f t="shared" si="16"/>
        <v>33</v>
      </c>
    </row>
    <row r="63" spans="1:19" x14ac:dyDescent="0.3">
      <c r="A63" s="63" t="s">
        <v>218</v>
      </c>
      <c r="B63" s="64">
        <f>VLOOKUP($A63,'Return Data'!$B$7:$R$2843,3,0)</f>
        <v>44378</v>
      </c>
      <c r="C63" s="65">
        <f>VLOOKUP($A63,'Return Data'!$B$7:$R$2843,4,0)</f>
        <v>27.088100000000001</v>
      </c>
      <c r="D63" s="65">
        <f>VLOOKUP($A63,'Return Data'!$B$7:$R$2843,10,0)</f>
        <v>6.2503000000000002</v>
      </c>
      <c r="E63" s="66">
        <f t="shared" si="10"/>
        <v>61</v>
      </c>
      <c r="F63" s="65">
        <f>VLOOKUP($A63,'Return Data'!$B$7:$R$2843,11,0)</f>
        <v>15.6692</v>
      </c>
      <c r="G63" s="66">
        <f t="shared" si="11"/>
        <v>52</v>
      </c>
      <c r="H63" s="65">
        <f>VLOOKUP($A63,'Return Data'!$B$7:$R$2843,12,0)</f>
        <v>39.7057</v>
      </c>
      <c r="I63" s="66">
        <f t="shared" si="12"/>
        <v>51</v>
      </c>
      <c r="J63" s="65">
        <f>VLOOKUP($A63,'Return Data'!$B$7:$R$2843,13,0)</f>
        <v>54.899799999999999</v>
      </c>
      <c r="K63" s="66">
        <f t="shared" si="13"/>
        <v>50</v>
      </c>
      <c r="L63" s="65">
        <f>VLOOKUP($A63,'Return Data'!$B$7:$R$2843,17,0)</f>
        <v>16.229800000000001</v>
      </c>
      <c r="M63" s="66">
        <f t="shared" si="18"/>
        <v>49</v>
      </c>
      <c r="N63" s="65">
        <f>VLOOKUP($A63,'Return Data'!$B$7:$R$2843,14,0)</f>
        <v>15.440899999999999</v>
      </c>
      <c r="O63" s="66">
        <f t="shared" ref="O63:O68" si="20">RANK(N63,N$8:N$71,0)</f>
        <v>22</v>
      </c>
      <c r="P63" s="65">
        <f>VLOOKUP($A63,'Return Data'!$B$7:$R$2843,15,0)</f>
        <v>15.2986</v>
      </c>
      <c r="Q63" s="66">
        <f>RANK(P63,P$8:P$71,0)</f>
        <v>15</v>
      </c>
      <c r="R63" s="65">
        <f>VLOOKUP($A63,'Return Data'!$B$7:$R$2843,16,0)</f>
        <v>15.983499999999999</v>
      </c>
      <c r="S63" s="67">
        <f t="shared" si="16"/>
        <v>26</v>
      </c>
    </row>
    <row r="64" spans="1:19" x14ac:dyDescent="0.3">
      <c r="A64" s="63" t="s">
        <v>219</v>
      </c>
      <c r="B64" s="64">
        <f>VLOOKUP($A64,'Return Data'!$B$7:$R$2843,3,0)</f>
        <v>44378</v>
      </c>
      <c r="C64" s="65">
        <f>VLOOKUP($A64,'Return Data'!$B$7:$R$2843,4,0)</f>
        <v>111.5</v>
      </c>
      <c r="D64" s="65">
        <f>VLOOKUP($A64,'Return Data'!$B$7:$R$2843,10,0)</f>
        <v>8.7486999999999995</v>
      </c>
      <c r="E64" s="66">
        <f t="shared" si="10"/>
        <v>39</v>
      </c>
      <c r="F64" s="65">
        <f>VLOOKUP($A64,'Return Data'!$B$7:$R$2843,11,0)</f>
        <v>13.6479</v>
      </c>
      <c r="G64" s="66">
        <f t="shared" si="11"/>
        <v>56</v>
      </c>
      <c r="H64" s="65">
        <f>VLOOKUP($A64,'Return Data'!$B$7:$R$2843,12,0)</f>
        <v>32.359900000000003</v>
      </c>
      <c r="I64" s="66">
        <f t="shared" si="12"/>
        <v>60</v>
      </c>
      <c r="J64" s="65">
        <f>VLOOKUP($A64,'Return Data'!$B$7:$R$2843,13,0)</f>
        <v>47.760399999999997</v>
      </c>
      <c r="K64" s="66">
        <f t="shared" si="13"/>
        <v>57</v>
      </c>
      <c r="L64" s="65">
        <f>VLOOKUP($A64,'Return Data'!$B$7:$R$2843,17,0)</f>
        <v>15.4094</v>
      </c>
      <c r="M64" s="66">
        <f t="shared" si="18"/>
        <v>52</v>
      </c>
      <c r="N64" s="65">
        <f>VLOOKUP($A64,'Return Data'!$B$7:$R$2843,14,0)</f>
        <v>12.051500000000001</v>
      </c>
      <c r="O64" s="66">
        <f t="shared" si="20"/>
        <v>39</v>
      </c>
      <c r="P64" s="65">
        <f>VLOOKUP($A64,'Return Data'!$B$7:$R$2843,15,0)</f>
        <v>14.526400000000001</v>
      </c>
      <c r="Q64" s="66">
        <f>RANK(P64,P$8:P$71,0)</f>
        <v>18</v>
      </c>
      <c r="R64" s="65">
        <f>VLOOKUP($A64,'Return Data'!$B$7:$R$2843,16,0)</f>
        <v>13.2585</v>
      </c>
      <c r="S64" s="67">
        <f t="shared" si="16"/>
        <v>46</v>
      </c>
    </row>
    <row r="65" spans="1:19" x14ac:dyDescent="0.3">
      <c r="A65" s="63" t="s">
        <v>220</v>
      </c>
      <c r="B65" s="64">
        <f>VLOOKUP($A65,'Return Data'!$B$7:$R$2843,3,0)</f>
        <v>44378</v>
      </c>
      <c r="C65" s="65">
        <f>VLOOKUP($A65,'Return Data'!$B$7:$R$2843,4,0)</f>
        <v>38.590000000000003</v>
      </c>
      <c r="D65" s="65">
        <f>VLOOKUP($A65,'Return Data'!$B$7:$R$2843,10,0)</f>
        <v>9.6929999999999996</v>
      </c>
      <c r="E65" s="66">
        <f t="shared" si="10"/>
        <v>29</v>
      </c>
      <c r="F65" s="65">
        <f>VLOOKUP($A65,'Return Data'!$B$7:$R$2843,11,0)</f>
        <v>17.940100000000001</v>
      </c>
      <c r="G65" s="66">
        <f t="shared" si="11"/>
        <v>36</v>
      </c>
      <c r="H65" s="65">
        <f>VLOOKUP($A65,'Return Data'!$B$7:$R$2843,12,0)</f>
        <v>42.398499999999999</v>
      </c>
      <c r="I65" s="66">
        <f t="shared" si="12"/>
        <v>41</v>
      </c>
      <c r="J65" s="65">
        <f>VLOOKUP($A65,'Return Data'!$B$7:$R$2843,13,0)</f>
        <v>59.594700000000003</v>
      </c>
      <c r="K65" s="66">
        <f t="shared" si="13"/>
        <v>34</v>
      </c>
      <c r="L65" s="65">
        <f>VLOOKUP($A65,'Return Data'!$B$7:$R$2843,17,0)</f>
        <v>22.408899999999999</v>
      </c>
      <c r="M65" s="66">
        <f t="shared" si="18"/>
        <v>22</v>
      </c>
      <c r="N65" s="65">
        <f>VLOOKUP($A65,'Return Data'!$B$7:$R$2843,14,0)</f>
        <v>17.151299999999999</v>
      </c>
      <c r="O65" s="66">
        <f t="shared" si="20"/>
        <v>12</v>
      </c>
      <c r="P65" s="65">
        <f>VLOOKUP($A65,'Return Data'!$B$7:$R$2843,15,0)</f>
        <v>13.9832</v>
      </c>
      <c r="Q65" s="66">
        <f>RANK(P65,P$8:P$71,0)</f>
        <v>21</v>
      </c>
      <c r="R65" s="65">
        <f>VLOOKUP($A65,'Return Data'!$B$7:$R$2843,16,0)</f>
        <v>13.5206</v>
      </c>
      <c r="S65" s="67">
        <f t="shared" si="16"/>
        <v>44</v>
      </c>
    </row>
    <row r="66" spans="1:19" x14ac:dyDescent="0.3">
      <c r="A66" s="63" t="s">
        <v>221</v>
      </c>
      <c r="B66" s="64">
        <f>VLOOKUP($A66,'Return Data'!$B$7:$R$2843,3,0)</f>
        <v>44378</v>
      </c>
      <c r="C66" s="65">
        <f>VLOOKUP($A66,'Return Data'!$B$7:$R$2843,4,0)</f>
        <v>21.228899999999999</v>
      </c>
      <c r="D66" s="65">
        <f>VLOOKUP($A66,'Return Data'!$B$7:$R$2843,10,0)</f>
        <v>10.7171</v>
      </c>
      <c r="E66" s="66">
        <f t="shared" si="10"/>
        <v>20</v>
      </c>
      <c r="F66" s="65">
        <f>VLOOKUP($A66,'Return Data'!$B$7:$R$2843,11,0)</f>
        <v>26.590800000000002</v>
      </c>
      <c r="G66" s="66">
        <f t="shared" si="11"/>
        <v>15</v>
      </c>
      <c r="H66" s="65">
        <f>VLOOKUP($A66,'Return Data'!$B$7:$R$2843,12,0)</f>
        <v>52.211199999999998</v>
      </c>
      <c r="I66" s="66">
        <f t="shared" si="12"/>
        <v>15</v>
      </c>
      <c r="J66" s="65">
        <f>VLOOKUP($A66,'Return Data'!$B$7:$R$2843,13,0)</f>
        <v>72.849800000000002</v>
      </c>
      <c r="K66" s="66">
        <f t="shared" si="13"/>
        <v>17</v>
      </c>
      <c r="L66" s="65">
        <f>VLOOKUP($A66,'Return Data'!$B$7:$R$2843,17,0)</f>
        <v>21.344799999999999</v>
      </c>
      <c r="M66" s="66">
        <f t="shared" si="18"/>
        <v>25</v>
      </c>
      <c r="N66" s="65">
        <f>VLOOKUP($A66,'Return Data'!$B$7:$R$2843,14,0)</f>
        <v>15.428800000000001</v>
      </c>
      <c r="O66" s="66">
        <f t="shared" si="20"/>
        <v>23</v>
      </c>
      <c r="P66" s="65"/>
      <c r="Q66" s="66"/>
      <c r="R66" s="65">
        <f>VLOOKUP($A66,'Return Data'!$B$7:$R$2843,16,0)</f>
        <v>15.3939</v>
      </c>
      <c r="S66" s="67">
        <f t="shared" si="16"/>
        <v>32</v>
      </c>
    </row>
    <row r="67" spans="1:19" x14ac:dyDescent="0.3">
      <c r="A67" s="63" t="s">
        <v>222</v>
      </c>
      <c r="B67" s="64">
        <f>VLOOKUP($A67,'Return Data'!$B$7:$R$2843,3,0)</f>
        <v>44378</v>
      </c>
      <c r="C67" s="65">
        <f>VLOOKUP($A67,'Return Data'!$B$7:$R$2843,4,0)</f>
        <v>15.3255</v>
      </c>
      <c r="D67" s="65">
        <f>VLOOKUP($A67,'Return Data'!$B$7:$R$2843,10,0)</f>
        <v>11.835599999999999</v>
      </c>
      <c r="E67" s="66">
        <f t="shared" si="10"/>
        <v>14</v>
      </c>
      <c r="F67" s="65">
        <f>VLOOKUP($A67,'Return Data'!$B$7:$R$2843,11,0)</f>
        <v>27.346399999999999</v>
      </c>
      <c r="G67" s="66">
        <f t="shared" si="11"/>
        <v>13</v>
      </c>
      <c r="H67" s="65">
        <f>VLOOKUP($A67,'Return Data'!$B$7:$R$2843,12,0)</f>
        <v>56.9544</v>
      </c>
      <c r="I67" s="66">
        <f t="shared" si="12"/>
        <v>10</v>
      </c>
      <c r="J67" s="65">
        <f>VLOOKUP($A67,'Return Data'!$B$7:$R$2843,13,0)</f>
        <v>70.988200000000006</v>
      </c>
      <c r="K67" s="66">
        <f t="shared" si="13"/>
        <v>18</v>
      </c>
      <c r="L67" s="65">
        <f>VLOOKUP($A67,'Return Data'!$B$7:$R$2843,17,0)</f>
        <v>17.018599999999999</v>
      </c>
      <c r="M67" s="66">
        <f t="shared" si="18"/>
        <v>43</v>
      </c>
      <c r="N67" s="65">
        <f>VLOOKUP($A67,'Return Data'!$B$7:$R$2843,14,0)</f>
        <v>13.351900000000001</v>
      </c>
      <c r="O67" s="66">
        <f t="shared" si="20"/>
        <v>32</v>
      </c>
      <c r="P67" s="65"/>
      <c r="Q67" s="66"/>
      <c r="R67" s="65">
        <f>VLOOKUP($A67,'Return Data'!$B$7:$R$2843,16,0)</f>
        <v>10.110099999999999</v>
      </c>
      <c r="S67" s="67">
        <f t="shared" si="16"/>
        <v>55</v>
      </c>
    </row>
    <row r="68" spans="1:19" x14ac:dyDescent="0.3">
      <c r="A68" s="63" t="s">
        <v>223</v>
      </c>
      <c r="B68" s="64">
        <f>VLOOKUP($A68,'Return Data'!$B$7:$R$2843,3,0)</f>
        <v>44378</v>
      </c>
      <c r="C68" s="65">
        <f>VLOOKUP($A68,'Return Data'!$B$7:$R$2843,4,0)</f>
        <v>14.234</v>
      </c>
      <c r="D68" s="65">
        <f>VLOOKUP($A68,'Return Data'!$B$7:$R$2843,10,0)</f>
        <v>11.2857</v>
      </c>
      <c r="E68" s="66">
        <f t="shared" si="10"/>
        <v>17</v>
      </c>
      <c r="F68" s="65">
        <f>VLOOKUP($A68,'Return Data'!$B$7:$R$2843,11,0)</f>
        <v>26.607700000000001</v>
      </c>
      <c r="G68" s="66">
        <f t="shared" si="11"/>
        <v>14</v>
      </c>
      <c r="H68" s="65">
        <f>VLOOKUP($A68,'Return Data'!$B$7:$R$2843,12,0)</f>
        <v>55.061199999999999</v>
      </c>
      <c r="I68" s="66">
        <f t="shared" si="12"/>
        <v>12</v>
      </c>
      <c r="J68" s="65">
        <f>VLOOKUP($A68,'Return Data'!$B$7:$R$2843,13,0)</f>
        <v>67.311199999999999</v>
      </c>
      <c r="K68" s="66">
        <f t="shared" si="13"/>
        <v>21</v>
      </c>
      <c r="L68" s="65">
        <f>VLOOKUP($A68,'Return Data'!$B$7:$R$2843,17,0)</f>
        <v>17.431000000000001</v>
      </c>
      <c r="M68" s="66">
        <f t="shared" si="18"/>
        <v>39</v>
      </c>
      <c r="N68" s="65">
        <f>VLOOKUP($A68,'Return Data'!$B$7:$R$2843,14,0)</f>
        <v>14.2738</v>
      </c>
      <c r="O68" s="66">
        <f t="shared" si="20"/>
        <v>27</v>
      </c>
      <c r="P68" s="65"/>
      <c r="Q68" s="66"/>
      <c r="R68" s="65">
        <f>VLOOKUP($A68,'Return Data'!$B$7:$R$2843,16,0)</f>
        <v>8.64</v>
      </c>
      <c r="S68" s="67">
        <f t="shared" si="16"/>
        <v>58</v>
      </c>
    </row>
    <row r="69" spans="1:19" x14ac:dyDescent="0.3">
      <c r="A69" s="63" t="s">
        <v>224</v>
      </c>
      <c r="B69" s="64">
        <f>VLOOKUP($A69,'Return Data'!$B$7:$R$2843,3,0)</f>
        <v>44378</v>
      </c>
      <c r="C69" s="65">
        <f>VLOOKUP($A69,'Return Data'!$B$7:$R$2843,4,0)</f>
        <v>11.743499999999999</v>
      </c>
      <c r="D69" s="65">
        <f>VLOOKUP($A69,'Return Data'!$B$7:$R$2843,10,0)</f>
        <v>6.3125999999999998</v>
      </c>
      <c r="E69" s="66">
        <f t="shared" si="10"/>
        <v>60</v>
      </c>
      <c r="F69" s="65">
        <f>VLOOKUP($A69,'Return Data'!$B$7:$R$2843,11,0)</f>
        <v>15.918799999999999</v>
      </c>
      <c r="G69" s="66">
        <f t="shared" si="11"/>
        <v>48</v>
      </c>
      <c r="H69" s="65">
        <f>VLOOKUP($A69,'Return Data'!$B$7:$R$2843,12,0)</f>
        <v>36.374699999999997</v>
      </c>
      <c r="I69" s="66">
        <f t="shared" si="12"/>
        <v>54</v>
      </c>
      <c r="J69" s="65">
        <f>VLOOKUP($A69,'Return Data'!$B$7:$R$2843,13,0)</f>
        <v>47.902999999999999</v>
      </c>
      <c r="K69" s="66">
        <f t="shared" si="13"/>
        <v>56</v>
      </c>
      <c r="L69" s="65">
        <f>VLOOKUP($A69,'Return Data'!$B$7:$R$2843,17,0)</f>
        <v>16.104900000000001</v>
      </c>
      <c r="M69" s="66">
        <f t="shared" si="18"/>
        <v>50</v>
      </c>
      <c r="N69" s="65"/>
      <c r="O69" s="66"/>
      <c r="P69" s="65"/>
      <c r="Q69" s="66"/>
      <c r="R69" s="65">
        <f>VLOOKUP($A69,'Return Data'!$B$7:$R$2843,16,0)</f>
        <v>4.7656999999999998</v>
      </c>
      <c r="S69" s="67">
        <f t="shared" si="16"/>
        <v>64</v>
      </c>
    </row>
    <row r="70" spans="1:19" x14ac:dyDescent="0.3">
      <c r="A70" s="63" t="s">
        <v>225</v>
      </c>
      <c r="B70" s="64">
        <f>VLOOKUP($A70,'Return Data'!$B$7:$R$2843,3,0)</f>
        <v>44378</v>
      </c>
      <c r="C70" s="65">
        <f>VLOOKUP($A70,'Return Data'!$B$7:$R$2843,4,0)</f>
        <v>12.2059</v>
      </c>
      <c r="D70" s="65">
        <f>VLOOKUP($A70,'Return Data'!$B$7:$R$2843,10,0)</f>
        <v>6.625</v>
      </c>
      <c r="E70" s="66">
        <f t="shared" si="10"/>
        <v>57</v>
      </c>
      <c r="F70" s="65">
        <f>VLOOKUP($A70,'Return Data'!$B$7:$R$2843,11,0)</f>
        <v>15.365500000000001</v>
      </c>
      <c r="G70" s="66">
        <f t="shared" si="11"/>
        <v>53</v>
      </c>
      <c r="H70" s="65">
        <f>VLOOKUP($A70,'Return Data'!$B$7:$R$2843,12,0)</f>
        <v>35.575899999999997</v>
      </c>
      <c r="I70" s="66">
        <f t="shared" si="12"/>
        <v>56</v>
      </c>
      <c r="J70" s="65">
        <f>VLOOKUP($A70,'Return Data'!$B$7:$R$2843,13,0)</f>
        <v>46.798999999999999</v>
      </c>
      <c r="K70" s="66">
        <f t="shared" si="13"/>
        <v>60</v>
      </c>
      <c r="L70" s="65">
        <f>VLOOKUP($A70,'Return Data'!$B$7:$R$2843,17,0)</f>
        <v>16.752600000000001</v>
      </c>
      <c r="M70" s="66">
        <f t="shared" si="18"/>
        <v>45</v>
      </c>
      <c r="N70" s="65"/>
      <c r="O70" s="66"/>
      <c r="P70" s="65"/>
      <c r="Q70" s="66"/>
      <c r="R70" s="65">
        <f>VLOOKUP($A70,'Return Data'!$B$7:$R$2843,16,0)</f>
        <v>6.2938999999999998</v>
      </c>
      <c r="S70" s="67">
        <f t="shared" si="16"/>
        <v>63</v>
      </c>
    </row>
    <row r="71" spans="1:19" x14ac:dyDescent="0.3">
      <c r="A71" s="63" t="s">
        <v>226</v>
      </c>
      <c r="B71" s="64">
        <f>VLOOKUP($A71,'Return Data'!$B$7:$R$2843,3,0)</f>
        <v>44378</v>
      </c>
      <c r="C71" s="65">
        <f>VLOOKUP($A71,'Return Data'!$B$7:$R$2843,4,0)</f>
        <v>139.28030000000001</v>
      </c>
      <c r="D71" s="65">
        <f>VLOOKUP($A71,'Return Data'!$B$7:$R$2843,10,0)</f>
        <v>8.7264999999999997</v>
      </c>
      <c r="E71" s="66">
        <f t="shared" si="10"/>
        <v>41</v>
      </c>
      <c r="F71" s="65">
        <f>VLOOKUP($A71,'Return Data'!$B$7:$R$2843,11,0)</f>
        <v>17.128599999999999</v>
      </c>
      <c r="G71" s="66">
        <f t="shared" si="11"/>
        <v>44</v>
      </c>
      <c r="H71" s="65">
        <f>VLOOKUP($A71,'Return Data'!$B$7:$R$2843,12,0)</f>
        <v>46.247100000000003</v>
      </c>
      <c r="I71" s="66">
        <f t="shared" si="12"/>
        <v>27</v>
      </c>
      <c r="J71" s="65">
        <f>VLOOKUP($A71,'Return Data'!$B$7:$R$2843,13,0)</f>
        <v>59.881100000000004</v>
      </c>
      <c r="K71" s="66">
        <f t="shared" si="13"/>
        <v>32</v>
      </c>
      <c r="L71" s="65">
        <f>VLOOKUP($A71,'Return Data'!$B$7:$R$2843,17,0)</f>
        <v>22.781099999999999</v>
      </c>
      <c r="M71" s="66">
        <f t="shared" si="18"/>
        <v>20</v>
      </c>
      <c r="N71" s="65">
        <f>VLOOKUP($A71,'Return Data'!$B$7:$R$2843,14,0)</f>
        <v>16.921099999999999</v>
      </c>
      <c r="O71" s="66">
        <f>RANK(N71,N$8:N$71,0)</f>
        <v>13</v>
      </c>
      <c r="P71" s="65">
        <f>VLOOKUP($A71,'Return Data'!$B$7:$R$2843,15,0)</f>
        <v>14.9894</v>
      </c>
      <c r="Q71" s="66">
        <f>RANK(P71,P$8:P$71,0)</f>
        <v>17</v>
      </c>
      <c r="R71" s="65">
        <f>VLOOKUP($A71,'Return Data'!$B$7:$R$2843,16,0)</f>
        <v>14.9955</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11.263804687499997</v>
      </c>
      <c r="E73" s="74"/>
      <c r="F73" s="75">
        <f>AVERAGE(F8:F71)</f>
        <v>21.614645312499995</v>
      </c>
      <c r="G73" s="74"/>
      <c r="H73" s="75">
        <f>AVERAGE(H8:H71)</f>
        <v>47.665168749999999</v>
      </c>
      <c r="I73" s="74"/>
      <c r="J73" s="75">
        <f>AVERAGE(J8:J71)</f>
        <v>65.893837500000004</v>
      </c>
      <c r="K73" s="74"/>
      <c r="L73" s="75">
        <f>AVERAGE(L8:L71)</f>
        <v>21.157200000000007</v>
      </c>
      <c r="M73" s="74"/>
      <c r="N73" s="75">
        <f>AVERAGE(N8:N71)</f>
        <v>15.450784313725498</v>
      </c>
      <c r="O73" s="74"/>
      <c r="P73" s="75">
        <f>AVERAGE(P8:P71)</f>
        <v>15.112029729729729</v>
      </c>
      <c r="Q73" s="74"/>
      <c r="R73" s="75">
        <f>AVERAGE(R8:R71)</f>
        <v>15.278539062500004</v>
      </c>
      <c r="S73" s="76"/>
    </row>
    <row r="74" spans="1:19" x14ac:dyDescent="0.3">
      <c r="A74" s="73" t="s">
        <v>28</v>
      </c>
      <c r="B74" s="74"/>
      <c r="C74" s="74"/>
      <c r="D74" s="75">
        <f>MIN(D8:D71)</f>
        <v>2.7132999999999998</v>
      </c>
      <c r="E74" s="74"/>
      <c r="F74" s="75">
        <f>MIN(F8:F71)</f>
        <v>6.9946999999999999</v>
      </c>
      <c r="G74" s="74"/>
      <c r="H74" s="75">
        <f>MIN(H8:H71)</f>
        <v>25.226099999999999</v>
      </c>
      <c r="I74" s="74"/>
      <c r="J74" s="75">
        <f>MIN(J8:J71)</f>
        <v>34.923099999999998</v>
      </c>
      <c r="K74" s="74"/>
      <c r="L74" s="75">
        <f>MIN(L8:L71)</f>
        <v>10.539</v>
      </c>
      <c r="M74" s="74"/>
      <c r="N74" s="75">
        <f>MIN(N8:N71)</f>
        <v>8.3963000000000001</v>
      </c>
      <c r="O74" s="74"/>
      <c r="P74" s="75">
        <f>MIN(P8:P71)</f>
        <v>8.6125000000000007</v>
      </c>
      <c r="Q74" s="74"/>
      <c r="R74" s="75">
        <f>MIN(R8:R71)</f>
        <v>4.7656999999999998</v>
      </c>
      <c r="S74" s="76"/>
    </row>
    <row r="75" spans="1:19" ht="15" thickBot="1" x14ac:dyDescent="0.35">
      <c r="A75" s="77" t="s">
        <v>29</v>
      </c>
      <c r="B75" s="78"/>
      <c r="C75" s="78"/>
      <c r="D75" s="79">
        <f>MAX(D8:D71)</f>
        <v>30.328800000000001</v>
      </c>
      <c r="E75" s="78"/>
      <c r="F75" s="79">
        <f>MAX(F8:F71)</f>
        <v>48.870100000000001</v>
      </c>
      <c r="G75" s="78"/>
      <c r="H75" s="79">
        <f>MAX(H8:H71)</f>
        <v>84.897199999999998</v>
      </c>
      <c r="I75" s="78"/>
      <c r="J75" s="79">
        <f>MAX(J8:J71)</f>
        <v>116.5989</v>
      </c>
      <c r="K75" s="78"/>
      <c r="L75" s="79">
        <f>MAX(L8:L71)</f>
        <v>45.558900000000001</v>
      </c>
      <c r="M75" s="78"/>
      <c r="N75" s="79">
        <f>MAX(N8:N71)</f>
        <v>32.003500000000003</v>
      </c>
      <c r="O75" s="78"/>
      <c r="P75" s="79">
        <f>MAX(P8:P71)</f>
        <v>24.853300000000001</v>
      </c>
      <c r="Q75" s="78"/>
      <c r="R75" s="79">
        <f>MAX(R8:R71)</f>
        <v>29.404699999999998</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44378</v>
      </c>
      <c r="C8" s="65">
        <f>VLOOKUP($A8,'Return Data'!$B$7:$R$2843,4,0)</f>
        <v>48.7</v>
      </c>
      <c r="D8" s="65">
        <f>VLOOKUP($A8,'Return Data'!$B$7:$R$2843,10,0)</f>
        <v>2.5478999999999998</v>
      </c>
      <c r="E8" s="66">
        <f t="shared" ref="E8:E39" si="0">RANK(D8,D$8:D$73,0)</f>
        <v>66</v>
      </c>
      <c r="F8" s="65">
        <f>VLOOKUP($A8,'Return Data'!$B$7:$R$2843,11,0)</f>
        <v>6.6578999999999997</v>
      </c>
      <c r="G8" s="66">
        <f t="shared" ref="G8:G39" si="1">RANK(F8,F$8:F$73,0)</f>
        <v>66</v>
      </c>
      <c r="H8" s="65">
        <f>VLOOKUP($A8,'Return Data'!$B$7:$R$2843,12,0)</f>
        <v>24.616199999999999</v>
      </c>
      <c r="I8" s="66">
        <f t="shared" ref="I8:I39" si="2">RANK(H8,H$8:H$73,0)</f>
        <v>66</v>
      </c>
      <c r="J8" s="65">
        <f>VLOOKUP($A8,'Return Data'!$B$7:$R$2843,13,0)</f>
        <v>34.048999999999999</v>
      </c>
      <c r="K8" s="66">
        <f t="shared" ref="K8:K39" si="3">RANK(J8,J$8:J$73,0)</f>
        <v>66</v>
      </c>
      <c r="L8" s="65">
        <f>VLOOKUP($A8,'Return Data'!$B$7:$R$2843,17,0)</f>
        <v>12.378399999999999</v>
      </c>
      <c r="M8" s="66">
        <f t="shared" ref="M8:M28" si="4">RANK(L8,L$8:L$73,0)</f>
        <v>59</v>
      </c>
      <c r="N8" s="65">
        <f>VLOOKUP($A8,'Return Data'!$B$7:$R$2843,14,0)</f>
        <v>7.6997999999999998</v>
      </c>
      <c r="O8" s="66">
        <f>RANK(N8,N$8:N$73,0)</f>
        <v>51</v>
      </c>
      <c r="P8" s="65">
        <f>VLOOKUP($A8,'Return Data'!$B$7:$R$2843,15,0)</f>
        <v>11.311999999999999</v>
      </c>
      <c r="Q8" s="66">
        <f>RANK(P8,P$8:P$73,0)</f>
        <v>34</v>
      </c>
      <c r="R8" s="65">
        <f>VLOOKUP($A8,'Return Data'!$B$7:$R$2843,16,0)</f>
        <v>11.327199999999999</v>
      </c>
      <c r="S8" s="67">
        <f t="shared" ref="S8:S39" si="5">RANK(R8,R$8:R$73,0)</f>
        <v>51</v>
      </c>
    </row>
    <row r="9" spans="1:20" x14ac:dyDescent="0.3">
      <c r="A9" s="63" t="s">
        <v>267</v>
      </c>
      <c r="B9" s="64">
        <f>VLOOKUP($A9,'Return Data'!$B$7:$R$2843,3,0)</f>
        <v>44378</v>
      </c>
      <c r="C9" s="65">
        <f>VLOOKUP($A9,'Return Data'!$B$7:$R$2843,4,0)</f>
        <v>39.869999999999997</v>
      </c>
      <c r="D9" s="65">
        <f>VLOOKUP($A9,'Return Data'!$B$7:$R$2843,10,0)</f>
        <v>2.8637999999999999</v>
      </c>
      <c r="E9" s="66">
        <f t="shared" si="0"/>
        <v>65</v>
      </c>
      <c r="F9" s="65">
        <f>VLOOKUP($A9,'Return Data'!$B$7:$R$2843,11,0)</f>
        <v>6.9474</v>
      </c>
      <c r="G9" s="66">
        <f t="shared" si="1"/>
        <v>65</v>
      </c>
      <c r="H9" s="65">
        <f>VLOOKUP($A9,'Return Data'!$B$7:$R$2843,12,0)</f>
        <v>24.9452</v>
      </c>
      <c r="I9" s="66">
        <f t="shared" si="2"/>
        <v>65</v>
      </c>
      <c r="J9" s="65">
        <f>VLOOKUP($A9,'Return Data'!$B$7:$R$2843,13,0)</f>
        <v>34.468800000000002</v>
      </c>
      <c r="K9" s="66">
        <f t="shared" si="3"/>
        <v>65</v>
      </c>
      <c r="L9" s="65">
        <f>VLOOKUP($A9,'Return Data'!$B$7:$R$2843,17,0)</f>
        <v>13.296900000000001</v>
      </c>
      <c r="M9" s="66">
        <f t="shared" si="4"/>
        <v>56</v>
      </c>
      <c r="N9" s="65">
        <f>VLOOKUP($A9,'Return Data'!$B$7:$R$2843,14,0)</f>
        <v>8.5388999999999999</v>
      </c>
      <c r="O9" s="66">
        <f>RANK(N9,N$8:N$73,0)</f>
        <v>50</v>
      </c>
      <c r="P9" s="65">
        <f>VLOOKUP($A9,'Return Data'!$B$7:$R$2843,15,0)</f>
        <v>12.0161</v>
      </c>
      <c r="Q9" s="66">
        <f>RANK(P9,P$8:P$73,0)</f>
        <v>30</v>
      </c>
      <c r="R9" s="65">
        <f>VLOOKUP($A9,'Return Data'!$B$7:$R$2843,16,0)</f>
        <v>11.043900000000001</v>
      </c>
      <c r="S9" s="67">
        <f t="shared" si="5"/>
        <v>53</v>
      </c>
    </row>
    <row r="10" spans="1:20" x14ac:dyDescent="0.3">
      <c r="A10" s="63" t="s">
        <v>268</v>
      </c>
      <c r="B10" s="64">
        <f>VLOOKUP($A10,'Return Data'!$B$7:$R$2843,3,0)</f>
        <v>44378</v>
      </c>
      <c r="C10" s="65">
        <f>VLOOKUP($A10,'Return Data'!$B$7:$R$2843,4,0)</f>
        <v>66.821100000000001</v>
      </c>
      <c r="D10" s="65">
        <f>VLOOKUP($A10,'Return Data'!$B$7:$R$2843,10,0)</f>
        <v>8.8437000000000001</v>
      </c>
      <c r="E10" s="66">
        <f t="shared" si="0"/>
        <v>36</v>
      </c>
      <c r="F10" s="65">
        <f>VLOOKUP($A10,'Return Data'!$B$7:$R$2843,11,0)</f>
        <v>12.0364</v>
      </c>
      <c r="G10" s="66">
        <f t="shared" si="1"/>
        <v>61</v>
      </c>
      <c r="H10" s="65">
        <f>VLOOKUP($A10,'Return Data'!$B$7:$R$2843,12,0)</f>
        <v>41.752699999999997</v>
      </c>
      <c r="I10" s="66">
        <f t="shared" si="2"/>
        <v>42</v>
      </c>
      <c r="J10" s="65">
        <f>VLOOKUP($A10,'Return Data'!$B$7:$R$2843,13,0)</f>
        <v>53.4054</v>
      </c>
      <c r="K10" s="66">
        <f t="shared" si="3"/>
        <v>51</v>
      </c>
      <c r="L10" s="65">
        <f>VLOOKUP($A10,'Return Data'!$B$7:$R$2843,17,0)</f>
        <v>20.1828</v>
      </c>
      <c r="M10" s="66">
        <f t="shared" si="4"/>
        <v>25</v>
      </c>
      <c r="N10" s="65">
        <f>VLOOKUP($A10,'Return Data'!$B$7:$R$2843,14,0)</f>
        <v>15.7783</v>
      </c>
      <c r="O10" s="66">
        <f>RANK(N10,N$8:N$73,0)</f>
        <v>15</v>
      </c>
      <c r="P10" s="65">
        <f>VLOOKUP($A10,'Return Data'!$B$7:$R$2843,15,0)</f>
        <v>16.229299999999999</v>
      </c>
      <c r="Q10" s="66">
        <f>RANK(P10,P$8:P$73,0)</f>
        <v>9</v>
      </c>
      <c r="R10" s="65">
        <f>VLOOKUP($A10,'Return Data'!$B$7:$R$2843,16,0)</f>
        <v>17.938300000000002</v>
      </c>
      <c r="S10" s="67">
        <f t="shared" si="5"/>
        <v>17</v>
      </c>
    </row>
    <row r="11" spans="1:20" x14ac:dyDescent="0.3">
      <c r="A11" s="63" t="s">
        <v>269</v>
      </c>
      <c r="B11" s="64">
        <f>VLOOKUP($A11,'Return Data'!$B$7:$R$2843,3,0)</f>
        <v>44378</v>
      </c>
      <c r="C11" s="65">
        <f>VLOOKUP($A11,'Return Data'!$B$7:$R$2843,4,0)</f>
        <v>62.32</v>
      </c>
      <c r="D11" s="65">
        <f>VLOOKUP($A11,'Return Data'!$B$7:$R$2843,10,0)</f>
        <v>8.7040000000000006</v>
      </c>
      <c r="E11" s="66">
        <f t="shared" si="0"/>
        <v>39</v>
      </c>
      <c r="F11" s="65">
        <f>VLOOKUP($A11,'Return Data'!$B$7:$R$2843,11,0)</f>
        <v>17.762699999999999</v>
      </c>
      <c r="G11" s="66">
        <f t="shared" si="1"/>
        <v>36</v>
      </c>
      <c r="H11" s="65">
        <f>VLOOKUP($A11,'Return Data'!$B$7:$R$2843,12,0)</f>
        <v>42.023699999999998</v>
      </c>
      <c r="I11" s="66">
        <f t="shared" si="2"/>
        <v>40</v>
      </c>
      <c r="J11" s="65">
        <f>VLOOKUP($A11,'Return Data'!$B$7:$R$2843,13,0)</f>
        <v>59.427</v>
      </c>
      <c r="K11" s="66">
        <f t="shared" si="3"/>
        <v>31</v>
      </c>
      <c r="L11" s="65">
        <f>VLOOKUP($A11,'Return Data'!$B$7:$R$2843,17,0)</f>
        <v>18.366499999999998</v>
      </c>
      <c r="M11" s="66">
        <f t="shared" si="4"/>
        <v>34</v>
      </c>
      <c r="N11" s="65">
        <f>VLOOKUP($A11,'Return Data'!$B$7:$R$2843,14,0)</f>
        <v>11.6302</v>
      </c>
      <c r="O11" s="66">
        <f>RANK(N11,N$8:N$73,0)</f>
        <v>38</v>
      </c>
      <c r="P11" s="65">
        <f>VLOOKUP($A11,'Return Data'!$B$7:$R$2843,15,0)</f>
        <v>11.537800000000001</v>
      </c>
      <c r="Q11" s="66">
        <f>RANK(P11,P$8:P$73,0)</f>
        <v>33</v>
      </c>
      <c r="R11" s="65">
        <f>VLOOKUP($A11,'Return Data'!$B$7:$R$2843,16,0)</f>
        <v>7.7294</v>
      </c>
      <c r="S11" s="67">
        <f t="shared" si="5"/>
        <v>58</v>
      </c>
    </row>
    <row r="12" spans="1:20" x14ac:dyDescent="0.3">
      <c r="A12" s="63" t="s">
        <v>270</v>
      </c>
      <c r="B12" s="64">
        <f>VLOOKUP($A12,'Return Data'!$B$7:$R$2843,3,0)</f>
        <v>44378</v>
      </c>
      <c r="C12" s="65">
        <f>VLOOKUP($A12,'Return Data'!$B$7:$R$2843,4,0)</f>
        <v>54.795999999999999</v>
      </c>
      <c r="D12" s="65">
        <f>VLOOKUP($A12,'Return Data'!$B$7:$R$2843,10,0)</f>
        <v>6.2144000000000004</v>
      </c>
      <c r="E12" s="66">
        <f t="shared" si="0"/>
        <v>60</v>
      </c>
      <c r="F12" s="65">
        <f>VLOOKUP($A12,'Return Data'!$B$7:$R$2843,11,0)</f>
        <v>12.6424</v>
      </c>
      <c r="G12" s="66">
        <f t="shared" si="1"/>
        <v>59</v>
      </c>
      <c r="H12" s="65">
        <f>VLOOKUP($A12,'Return Data'!$B$7:$R$2843,12,0)</f>
        <v>34.521500000000003</v>
      </c>
      <c r="I12" s="66">
        <f t="shared" si="2"/>
        <v>58</v>
      </c>
      <c r="J12" s="65">
        <f>VLOOKUP($A12,'Return Data'!$B$7:$R$2843,13,0)</f>
        <v>46.325600000000001</v>
      </c>
      <c r="K12" s="66">
        <f t="shared" si="3"/>
        <v>59</v>
      </c>
      <c r="L12" s="65">
        <f>VLOOKUP($A12,'Return Data'!$B$7:$R$2843,17,0)</f>
        <v>18.001200000000001</v>
      </c>
      <c r="M12" s="66">
        <f t="shared" si="4"/>
        <v>36</v>
      </c>
      <c r="N12" s="65">
        <f>VLOOKUP($A12,'Return Data'!$B$7:$R$2843,14,0)</f>
        <v>14.707100000000001</v>
      </c>
      <c r="O12" s="66">
        <f>RANK(N12,N$8:N$73,0)</f>
        <v>20</v>
      </c>
      <c r="P12" s="65">
        <f>VLOOKUP($A12,'Return Data'!$B$7:$R$2843,15,0)</f>
        <v>12.571199999999999</v>
      </c>
      <c r="Q12" s="66">
        <f>RANK(P12,P$8:P$73,0)</f>
        <v>25</v>
      </c>
      <c r="R12" s="65">
        <f>VLOOKUP($A12,'Return Data'!$B$7:$R$2843,16,0)</f>
        <v>11.602499999999999</v>
      </c>
      <c r="S12" s="67">
        <f t="shared" si="5"/>
        <v>47</v>
      </c>
    </row>
    <row r="13" spans="1:20" x14ac:dyDescent="0.3">
      <c r="A13" s="63" t="s">
        <v>271</v>
      </c>
      <c r="B13" s="64">
        <f>VLOOKUP($A13,'Return Data'!$B$7:$R$2843,3,0)</f>
        <v>44378</v>
      </c>
      <c r="C13" s="65">
        <f>VLOOKUP($A13,'Return Data'!$B$7:$R$2843,4,0)</f>
        <v>15.37</v>
      </c>
      <c r="D13" s="65">
        <f>VLOOKUP($A13,'Return Data'!$B$7:$R$2843,10,0)</f>
        <v>15.303800000000001</v>
      </c>
      <c r="E13" s="66">
        <f t="shared" si="0"/>
        <v>12</v>
      </c>
      <c r="F13" s="65">
        <f>VLOOKUP($A13,'Return Data'!$B$7:$R$2843,11,0)</f>
        <v>27.024799999999999</v>
      </c>
      <c r="G13" s="66">
        <f t="shared" si="1"/>
        <v>14</v>
      </c>
      <c r="H13" s="65">
        <f>VLOOKUP($A13,'Return Data'!$B$7:$R$2843,12,0)</f>
        <v>47.930700000000002</v>
      </c>
      <c r="I13" s="66">
        <f t="shared" si="2"/>
        <v>23</v>
      </c>
      <c r="J13" s="65">
        <f>VLOOKUP($A13,'Return Data'!$B$7:$R$2843,13,0)</f>
        <v>78.306299999999993</v>
      </c>
      <c r="K13" s="66">
        <f t="shared" si="3"/>
        <v>13</v>
      </c>
      <c r="L13" s="65">
        <f>VLOOKUP($A13,'Return Data'!$B$7:$R$2843,17,0)</f>
        <v>34.258499999999998</v>
      </c>
      <c r="M13" s="66">
        <f t="shared" si="4"/>
        <v>5</v>
      </c>
      <c r="N13" s="65"/>
      <c r="O13" s="66"/>
      <c r="P13" s="65"/>
      <c r="Q13" s="66"/>
      <c r="R13" s="65">
        <f>VLOOKUP($A13,'Return Data'!$B$7:$R$2843,16,0)</f>
        <v>13.628</v>
      </c>
      <c r="S13" s="67">
        <f t="shared" si="5"/>
        <v>39</v>
      </c>
    </row>
    <row r="14" spans="1:20" x14ac:dyDescent="0.3">
      <c r="A14" s="63" t="s">
        <v>272</v>
      </c>
      <c r="B14" s="64">
        <f>VLOOKUP($A14,'Return Data'!$B$7:$R$2843,3,0)</f>
        <v>44378</v>
      </c>
      <c r="C14" s="65">
        <f>VLOOKUP($A14,'Return Data'!$B$7:$R$2843,4,0)</f>
        <v>18.77</v>
      </c>
      <c r="D14" s="65">
        <f>VLOOKUP($A14,'Return Data'!$B$7:$R$2843,10,0)</f>
        <v>16.151</v>
      </c>
      <c r="E14" s="66">
        <f t="shared" si="0"/>
        <v>11</v>
      </c>
      <c r="F14" s="65">
        <f>VLOOKUP($A14,'Return Data'!$B$7:$R$2843,11,0)</f>
        <v>27.081900000000001</v>
      </c>
      <c r="G14" s="66">
        <f t="shared" si="1"/>
        <v>13</v>
      </c>
      <c r="H14" s="65">
        <f>VLOOKUP($A14,'Return Data'!$B$7:$R$2843,12,0)</f>
        <v>49.680999999999997</v>
      </c>
      <c r="I14" s="66">
        <f t="shared" si="2"/>
        <v>19</v>
      </c>
      <c r="J14" s="65">
        <f>VLOOKUP($A14,'Return Data'!$B$7:$R$2843,13,0)</f>
        <v>80.654499999999999</v>
      </c>
      <c r="K14" s="66">
        <f t="shared" si="3"/>
        <v>12</v>
      </c>
      <c r="L14" s="65">
        <f>VLOOKUP($A14,'Return Data'!$B$7:$R$2843,17,0)</f>
        <v>32.149099999999997</v>
      </c>
      <c r="M14" s="66">
        <f t="shared" si="4"/>
        <v>7</v>
      </c>
      <c r="N14" s="65"/>
      <c r="O14" s="66"/>
      <c r="P14" s="65"/>
      <c r="Q14" s="66"/>
      <c r="R14" s="65">
        <f>VLOOKUP($A14,'Return Data'!$B$7:$R$2843,16,0)</f>
        <v>26.2501</v>
      </c>
      <c r="S14" s="67">
        <f t="shared" si="5"/>
        <v>2</v>
      </c>
    </row>
    <row r="15" spans="1:20" x14ac:dyDescent="0.3">
      <c r="A15" s="63" t="s">
        <v>273</v>
      </c>
      <c r="B15" s="64">
        <f>VLOOKUP($A15,'Return Data'!$B$7:$R$2843,3,0)</f>
        <v>44378</v>
      </c>
      <c r="C15" s="65">
        <f>VLOOKUP($A15,'Return Data'!$B$7:$R$2843,4,0)</f>
        <v>90.23</v>
      </c>
      <c r="D15" s="65">
        <f>VLOOKUP($A15,'Return Data'!$B$7:$R$2843,10,0)</f>
        <v>13.8262</v>
      </c>
      <c r="E15" s="66">
        <f t="shared" si="0"/>
        <v>13</v>
      </c>
      <c r="F15" s="65">
        <f>VLOOKUP($A15,'Return Data'!$B$7:$R$2843,11,0)</f>
        <v>22.895700000000001</v>
      </c>
      <c r="G15" s="66">
        <f t="shared" si="1"/>
        <v>19</v>
      </c>
      <c r="H15" s="65">
        <f>VLOOKUP($A15,'Return Data'!$B$7:$R$2843,12,0)</f>
        <v>47.651800000000001</v>
      </c>
      <c r="I15" s="66">
        <f t="shared" si="2"/>
        <v>24</v>
      </c>
      <c r="J15" s="65">
        <f>VLOOKUP($A15,'Return Data'!$B$7:$R$2843,13,0)</f>
        <v>73.719700000000003</v>
      </c>
      <c r="K15" s="66">
        <f t="shared" si="3"/>
        <v>17</v>
      </c>
      <c r="L15" s="65">
        <f>VLOOKUP($A15,'Return Data'!$B$7:$R$2843,17,0)</f>
        <v>32.249699999999997</v>
      </c>
      <c r="M15" s="66">
        <f t="shared" si="4"/>
        <v>6</v>
      </c>
      <c r="N15" s="65">
        <f>VLOOKUP($A15,'Return Data'!$B$7:$R$2843,14,0)</f>
        <v>18.909400000000002</v>
      </c>
      <c r="O15" s="66">
        <f t="shared" ref="O15:O23" si="6">RANK(N15,N$8:N$73,0)</f>
        <v>9</v>
      </c>
      <c r="P15" s="65">
        <f>VLOOKUP($A15,'Return Data'!$B$7:$R$2843,15,0)</f>
        <v>18.957799999999999</v>
      </c>
      <c r="Q15" s="66">
        <f t="shared" ref="Q15:Q23" si="7">RANK(P15,P$8:P$73,0)</f>
        <v>4</v>
      </c>
      <c r="R15" s="65">
        <f>VLOOKUP($A15,'Return Data'!$B$7:$R$2843,16,0)</f>
        <v>19.4909</v>
      </c>
      <c r="S15" s="67">
        <f t="shared" si="5"/>
        <v>13</v>
      </c>
    </row>
    <row r="16" spans="1:20" x14ac:dyDescent="0.3">
      <c r="A16" s="63" t="s">
        <v>274</v>
      </c>
      <c r="B16" s="64">
        <f>VLOOKUP($A16,'Return Data'!$B$7:$R$2843,3,0)</f>
        <v>44378</v>
      </c>
      <c r="C16" s="65">
        <f>VLOOKUP($A16,'Return Data'!$B$7:$R$2843,4,0)</f>
        <v>103.98</v>
      </c>
      <c r="D16" s="65">
        <f>VLOOKUP($A16,'Return Data'!$B$7:$R$2843,10,0)</f>
        <v>8.9480000000000004</v>
      </c>
      <c r="E16" s="66">
        <f t="shared" si="0"/>
        <v>34</v>
      </c>
      <c r="F16" s="65">
        <f>VLOOKUP($A16,'Return Data'!$B$7:$R$2843,11,0)</f>
        <v>18.861499999999999</v>
      </c>
      <c r="G16" s="66">
        <f t="shared" si="1"/>
        <v>32</v>
      </c>
      <c r="H16" s="65">
        <f>VLOOKUP($A16,'Return Data'!$B$7:$R$2843,12,0)</f>
        <v>42.418799999999997</v>
      </c>
      <c r="I16" s="66">
        <f t="shared" si="2"/>
        <v>39</v>
      </c>
      <c r="J16" s="65">
        <f>VLOOKUP($A16,'Return Data'!$B$7:$R$2843,13,0)</f>
        <v>64.369299999999996</v>
      </c>
      <c r="K16" s="66">
        <f t="shared" si="3"/>
        <v>24</v>
      </c>
      <c r="L16" s="65">
        <f>VLOOKUP($A16,'Return Data'!$B$7:$R$2843,17,0)</f>
        <v>24.0138</v>
      </c>
      <c r="M16" s="66">
        <f t="shared" si="4"/>
        <v>17</v>
      </c>
      <c r="N16" s="65">
        <f>VLOOKUP($A16,'Return Data'!$B$7:$R$2843,14,0)</f>
        <v>20.289200000000001</v>
      </c>
      <c r="O16" s="66">
        <f t="shared" si="6"/>
        <v>7</v>
      </c>
      <c r="P16" s="65">
        <f>VLOOKUP($A16,'Return Data'!$B$7:$R$2843,15,0)</f>
        <v>17.690899999999999</v>
      </c>
      <c r="Q16" s="66">
        <f t="shared" si="7"/>
        <v>5</v>
      </c>
      <c r="R16" s="65">
        <f>VLOOKUP($A16,'Return Data'!$B$7:$R$2843,16,0)</f>
        <v>20.3551</v>
      </c>
      <c r="S16" s="67">
        <f t="shared" si="5"/>
        <v>11</v>
      </c>
    </row>
    <row r="17" spans="1:19" x14ac:dyDescent="0.3">
      <c r="A17" s="63" t="s">
        <v>275</v>
      </c>
      <c r="B17" s="64">
        <f>VLOOKUP($A17,'Return Data'!$B$7:$R$2843,3,0)</f>
        <v>44378</v>
      </c>
      <c r="C17" s="65">
        <f>VLOOKUP($A17,'Return Data'!$B$7:$R$2843,4,0)</f>
        <v>73.665000000000006</v>
      </c>
      <c r="D17" s="65">
        <f>VLOOKUP($A17,'Return Data'!$B$7:$R$2843,10,0)</f>
        <v>11.1119</v>
      </c>
      <c r="E17" s="66">
        <f t="shared" si="0"/>
        <v>18</v>
      </c>
      <c r="F17" s="65">
        <f>VLOOKUP($A17,'Return Data'!$B$7:$R$2843,11,0)</f>
        <v>23.6052</v>
      </c>
      <c r="G17" s="66">
        <f t="shared" si="1"/>
        <v>17</v>
      </c>
      <c r="H17" s="65">
        <f>VLOOKUP($A17,'Return Data'!$B$7:$R$2843,12,0)</f>
        <v>51.758299999999998</v>
      </c>
      <c r="I17" s="66">
        <f t="shared" si="2"/>
        <v>16</v>
      </c>
      <c r="J17" s="65">
        <f>VLOOKUP($A17,'Return Data'!$B$7:$R$2843,13,0)</f>
        <v>63.460299999999997</v>
      </c>
      <c r="K17" s="66">
        <f t="shared" si="3"/>
        <v>25</v>
      </c>
      <c r="L17" s="65">
        <f>VLOOKUP($A17,'Return Data'!$B$7:$R$2843,17,0)</f>
        <v>22.3398</v>
      </c>
      <c r="M17" s="66">
        <f t="shared" si="4"/>
        <v>20</v>
      </c>
      <c r="N17" s="65">
        <f>VLOOKUP($A17,'Return Data'!$B$7:$R$2843,14,0)</f>
        <v>18.535599999999999</v>
      </c>
      <c r="O17" s="66">
        <f t="shared" si="6"/>
        <v>10</v>
      </c>
      <c r="P17" s="65">
        <f>VLOOKUP($A17,'Return Data'!$B$7:$R$2843,15,0)</f>
        <v>16.338699999999999</v>
      </c>
      <c r="Q17" s="66">
        <f t="shared" si="7"/>
        <v>8</v>
      </c>
      <c r="R17" s="65">
        <f>VLOOKUP($A17,'Return Data'!$B$7:$R$2843,16,0)</f>
        <v>14.8089</v>
      </c>
      <c r="S17" s="67">
        <f t="shared" si="5"/>
        <v>30</v>
      </c>
    </row>
    <row r="18" spans="1:19" x14ac:dyDescent="0.3">
      <c r="A18" s="63" t="s">
        <v>276</v>
      </c>
      <c r="B18" s="64">
        <f>VLOOKUP($A18,'Return Data'!$B$7:$R$2843,3,0)</f>
        <v>44378</v>
      </c>
      <c r="C18" s="65">
        <f>VLOOKUP($A18,'Return Data'!$B$7:$R$2843,4,0)</f>
        <v>63.34</v>
      </c>
      <c r="D18" s="65">
        <f>VLOOKUP($A18,'Return Data'!$B$7:$R$2843,10,0)</f>
        <v>6.3108000000000004</v>
      </c>
      <c r="E18" s="66">
        <f t="shared" si="0"/>
        <v>59</v>
      </c>
      <c r="F18" s="65">
        <f>VLOOKUP($A18,'Return Data'!$B$7:$R$2843,11,0)</f>
        <v>14.892099999999999</v>
      </c>
      <c r="G18" s="66">
        <f t="shared" si="1"/>
        <v>55</v>
      </c>
      <c r="H18" s="65">
        <f>VLOOKUP($A18,'Return Data'!$B$7:$R$2843,12,0)</f>
        <v>38.629899999999999</v>
      </c>
      <c r="I18" s="66">
        <f t="shared" si="2"/>
        <v>52</v>
      </c>
      <c r="J18" s="65">
        <f>VLOOKUP($A18,'Return Data'!$B$7:$R$2843,13,0)</f>
        <v>53.143099999999997</v>
      </c>
      <c r="K18" s="66">
        <f t="shared" si="3"/>
        <v>52</v>
      </c>
      <c r="L18" s="65">
        <f>VLOOKUP($A18,'Return Data'!$B$7:$R$2843,17,0)</f>
        <v>15.4534</v>
      </c>
      <c r="M18" s="66">
        <f t="shared" si="4"/>
        <v>48</v>
      </c>
      <c r="N18" s="65">
        <f>VLOOKUP($A18,'Return Data'!$B$7:$R$2843,14,0)</f>
        <v>11.7058</v>
      </c>
      <c r="O18" s="66">
        <f t="shared" si="6"/>
        <v>36</v>
      </c>
      <c r="P18" s="65">
        <f>VLOOKUP($A18,'Return Data'!$B$7:$R$2843,15,0)</f>
        <v>12.112299999999999</v>
      </c>
      <c r="Q18" s="66">
        <f t="shared" si="7"/>
        <v>29</v>
      </c>
      <c r="R18" s="65">
        <f>VLOOKUP($A18,'Return Data'!$B$7:$R$2843,16,0)</f>
        <v>15.900399999999999</v>
      </c>
      <c r="S18" s="67">
        <f t="shared" si="5"/>
        <v>22</v>
      </c>
    </row>
    <row r="19" spans="1:19" x14ac:dyDescent="0.3">
      <c r="A19" s="63" t="s">
        <v>278</v>
      </c>
      <c r="B19" s="64">
        <f>VLOOKUP($A19,'Return Data'!$B$7:$R$2843,3,0)</f>
        <v>44378</v>
      </c>
      <c r="C19" s="65">
        <f>VLOOKUP($A19,'Return Data'!$B$7:$R$2843,4,0)</f>
        <v>779.28859999999997</v>
      </c>
      <c r="D19" s="65">
        <f>VLOOKUP($A19,'Return Data'!$B$7:$R$2843,10,0)</f>
        <v>9.9278999999999993</v>
      </c>
      <c r="E19" s="66">
        <f t="shared" si="0"/>
        <v>23</v>
      </c>
      <c r="F19" s="65">
        <f>VLOOKUP($A19,'Return Data'!$B$7:$R$2843,11,0)</f>
        <v>22.454799999999999</v>
      </c>
      <c r="G19" s="66">
        <f t="shared" si="1"/>
        <v>20</v>
      </c>
      <c r="H19" s="65">
        <f>VLOOKUP($A19,'Return Data'!$B$7:$R$2843,12,0)</f>
        <v>54.345100000000002</v>
      </c>
      <c r="I19" s="66">
        <f t="shared" si="2"/>
        <v>12</v>
      </c>
      <c r="J19" s="65">
        <f>VLOOKUP($A19,'Return Data'!$B$7:$R$2843,13,0)</f>
        <v>66.025000000000006</v>
      </c>
      <c r="K19" s="66">
        <f t="shared" si="3"/>
        <v>22</v>
      </c>
      <c r="L19" s="65">
        <f>VLOOKUP($A19,'Return Data'!$B$7:$R$2843,17,0)</f>
        <v>16.0366</v>
      </c>
      <c r="M19" s="66">
        <f t="shared" si="4"/>
        <v>44</v>
      </c>
      <c r="N19" s="65">
        <f>VLOOKUP($A19,'Return Data'!$B$7:$R$2843,14,0)</f>
        <v>12.3407</v>
      </c>
      <c r="O19" s="66">
        <f t="shared" si="6"/>
        <v>33</v>
      </c>
      <c r="P19" s="65">
        <f>VLOOKUP($A19,'Return Data'!$B$7:$R$2843,15,0)</f>
        <v>11.736000000000001</v>
      </c>
      <c r="Q19" s="66">
        <f t="shared" si="7"/>
        <v>31</v>
      </c>
      <c r="R19" s="65">
        <f>VLOOKUP($A19,'Return Data'!$B$7:$R$2843,16,0)</f>
        <v>21.633800000000001</v>
      </c>
      <c r="S19" s="67">
        <f t="shared" si="5"/>
        <v>8</v>
      </c>
    </row>
    <row r="20" spans="1:19" x14ac:dyDescent="0.3">
      <c r="A20" s="63" t="s">
        <v>279</v>
      </c>
      <c r="B20" s="64">
        <f>VLOOKUP($A20,'Return Data'!$B$7:$R$2843,3,0)</f>
        <v>44378</v>
      </c>
      <c r="C20" s="65">
        <f>VLOOKUP($A20,'Return Data'!$B$7:$R$2843,4,0)</f>
        <v>504.57299999999998</v>
      </c>
      <c r="D20" s="65">
        <f>VLOOKUP($A20,'Return Data'!$B$7:$R$2843,10,0)</f>
        <v>8.9207000000000001</v>
      </c>
      <c r="E20" s="66">
        <f t="shared" si="0"/>
        <v>35</v>
      </c>
      <c r="F20" s="65">
        <f>VLOOKUP($A20,'Return Data'!$B$7:$R$2843,11,0)</f>
        <v>20.338100000000001</v>
      </c>
      <c r="G20" s="66">
        <f t="shared" si="1"/>
        <v>24</v>
      </c>
      <c r="H20" s="65">
        <f>VLOOKUP($A20,'Return Data'!$B$7:$R$2843,12,0)</f>
        <v>48.415599999999998</v>
      </c>
      <c r="I20" s="66">
        <f t="shared" si="2"/>
        <v>21</v>
      </c>
      <c r="J20" s="65">
        <f>VLOOKUP($A20,'Return Data'!$B$7:$R$2843,13,0)</f>
        <v>61.097900000000003</v>
      </c>
      <c r="K20" s="66">
        <f t="shared" si="3"/>
        <v>29</v>
      </c>
      <c r="L20" s="65">
        <f>VLOOKUP($A20,'Return Data'!$B$7:$R$2843,17,0)</f>
        <v>16.670200000000001</v>
      </c>
      <c r="M20" s="66">
        <f t="shared" si="4"/>
        <v>42</v>
      </c>
      <c r="N20" s="65">
        <f>VLOOKUP($A20,'Return Data'!$B$7:$R$2843,14,0)</f>
        <v>15.2026</v>
      </c>
      <c r="O20" s="66">
        <f t="shared" si="6"/>
        <v>18</v>
      </c>
      <c r="P20" s="65">
        <f>VLOOKUP($A20,'Return Data'!$B$7:$R$2843,15,0)</f>
        <v>15.238200000000001</v>
      </c>
      <c r="Q20" s="66">
        <f t="shared" si="7"/>
        <v>14</v>
      </c>
      <c r="R20" s="65">
        <f>VLOOKUP($A20,'Return Data'!$B$7:$R$2843,16,0)</f>
        <v>21.071400000000001</v>
      </c>
      <c r="S20" s="67">
        <f t="shared" si="5"/>
        <v>9</v>
      </c>
    </row>
    <row r="21" spans="1:19" x14ac:dyDescent="0.3">
      <c r="A21" s="63" t="s">
        <v>280</v>
      </c>
      <c r="B21" s="64">
        <f>VLOOKUP($A21,'Return Data'!$B$7:$R$2843,3,0)</f>
        <v>44378</v>
      </c>
      <c r="C21" s="65">
        <f>VLOOKUP($A21,'Return Data'!$B$7:$R$2843,4,0)</f>
        <v>2105.8282554812899</v>
      </c>
      <c r="D21" s="65">
        <f>VLOOKUP($A21,'Return Data'!$B$7:$R$2843,10,0)</f>
        <v>9.3157999999999994</v>
      </c>
      <c r="E21" s="66">
        <f t="shared" si="0"/>
        <v>31</v>
      </c>
      <c r="F21" s="65">
        <f>VLOOKUP($A21,'Return Data'!$B$7:$R$2843,11,0)</f>
        <v>17.510999999999999</v>
      </c>
      <c r="G21" s="66">
        <f t="shared" si="1"/>
        <v>39</v>
      </c>
      <c r="H21" s="65">
        <f>VLOOKUP($A21,'Return Data'!$B$7:$R$2843,12,0)</f>
        <v>40.943600000000004</v>
      </c>
      <c r="I21" s="66">
        <f t="shared" si="2"/>
        <v>46</v>
      </c>
      <c r="J21" s="65">
        <f>VLOOKUP($A21,'Return Data'!$B$7:$R$2843,13,0)</f>
        <v>50.685299999999998</v>
      </c>
      <c r="K21" s="66">
        <f t="shared" si="3"/>
        <v>55</v>
      </c>
      <c r="L21" s="65">
        <f>VLOOKUP($A21,'Return Data'!$B$7:$R$2843,17,0)</f>
        <v>9.9100999999999999</v>
      </c>
      <c r="M21" s="66">
        <f t="shared" si="4"/>
        <v>62</v>
      </c>
      <c r="N21" s="65">
        <f>VLOOKUP($A21,'Return Data'!$B$7:$R$2843,14,0)</f>
        <v>9.1655999999999995</v>
      </c>
      <c r="O21" s="66">
        <f t="shared" si="6"/>
        <v>48</v>
      </c>
      <c r="P21" s="65">
        <f>VLOOKUP($A21,'Return Data'!$B$7:$R$2843,15,0)</f>
        <v>10.7698</v>
      </c>
      <c r="Q21" s="66">
        <f t="shared" si="7"/>
        <v>37</v>
      </c>
      <c r="R21" s="65">
        <f>VLOOKUP($A21,'Return Data'!$B$7:$R$2843,16,0)</f>
        <v>23.580300000000001</v>
      </c>
      <c r="S21" s="67">
        <f t="shared" si="5"/>
        <v>5</v>
      </c>
    </row>
    <row r="22" spans="1:19" x14ac:dyDescent="0.3">
      <c r="A22" s="63" t="s">
        <v>281</v>
      </c>
      <c r="B22" s="64">
        <f>VLOOKUP($A22,'Return Data'!$B$7:$R$2843,3,0)</f>
        <v>44378</v>
      </c>
      <c r="C22" s="65">
        <f>VLOOKUP($A22,'Return Data'!$B$7:$R$2843,4,0)</f>
        <v>49.734000000000002</v>
      </c>
      <c r="D22" s="65">
        <f>VLOOKUP($A22,'Return Data'!$B$7:$R$2843,10,0)</f>
        <v>8.1540999999999997</v>
      </c>
      <c r="E22" s="66">
        <f t="shared" si="0"/>
        <v>47</v>
      </c>
      <c r="F22" s="65">
        <f>VLOOKUP($A22,'Return Data'!$B$7:$R$2843,11,0)</f>
        <v>15.1061</v>
      </c>
      <c r="G22" s="66">
        <f t="shared" si="1"/>
        <v>53</v>
      </c>
      <c r="H22" s="65">
        <f>VLOOKUP($A22,'Return Data'!$B$7:$R$2843,12,0)</f>
        <v>40.747599999999998</v>
      </c>
      <c r="I22" s="66">
        <f t="shared" si="2"/>
        <v>47</v>
      </c>
      <c r="J22" s="65">
        <f>VLOOKUP($A22,'Return Data'!$B$7:$R$2843,13,0)</f>
        <v>53.562600000000003</v>
      </c>
      <c r="K22" s="66">
        <f t="shared" si="3"/>
        <v>50</v>
      </c>
      <c r="L22" s="65">
        <f>VLOOKUP($A22,'Return Data'!$B$7:$R$2843,17,0)</f>
        <v>15.1288</v>
      </c>
      <c r="M22" s="66">
        <f t="shared" si="4"/>
        <v>50</v>
      </c>
      <c r="N22" s="65">
        <f>VLOOKUP($A22,'Return Data'!$B$7:$R$2843,14,0)</f>
        <v>11.6561</v>
      </c>
      <c r="O22" s="66">
        <f t="shared" si="6"/>
        <v>37</v>
      </c>
      <c r="P22" s="65">
        <f>VLOOKUP($A22,'Return Data'!$B$7:$R$2843,15,0)</f>
        <v>12.3086</v>
      </c>
      <c r="Q22" s="66">
        <f t="shared" si="7"/>
        <v>27</v>
      </c>
      <c r="R22" s="65">
        <f>VLOOKUP($A22,'Return Data'!$B$7:$R$2843,16,0)</f>
        <v>11.7014</v>
      </c>
      <c r="S22" s="67">
        <f t="shared" si="5"/>
        <v>46</v>
      </c>
    </row>
    <row r="23" spans="1:19" x14ac:dyDescent="0.3">
      <c r="A23" s="63" t="s">
        <v>282</v>
      </c>
      <c r="B23" s="64">
        <f>VLOOKUP($A23,'Return Data'!$B$7:$R$2843,3,0)</f>
        <v>44378</v>
      </c>
      <c r="C23" s="65">
        <f>VLOOKUP($A23,'Return Data'!$B$7:$R$2843,4,0)</f>
        <v>522.63</v>
      </c>
      <c r="D23" s="65">
        <f>VLOOKUP($A23,'Return Data'!$B$7:$R$2843,10,0)</f>
        <v>7.2568000000000001</v>
      </c>
      <c r="E23" s="66">
        <f t="shared" si="0"/>
        <v>52</v>
      </c>
      <c r="F23" s="65">
        <f>VLOOKUP($A23,'Return Data'!$B$7:$R$2843,11,0)</f>
        <v>16.9116</v>
      </c>
      <c r="G23" s="66">
        <f t="shared" si="1"/>
        <v>43</v>
      </c>
      <c r="H23" s="65">
        <f>VLOOKUP($A23,'Return Data'!$B$7:$R$2843,12,0)</f>
        <v>45.961599999999997</v>
      </c>
      <c r="I23" s="66">
        <f t="shared" si="2"/>
        <v>27</v>
      </c>
      <c r="J23" s="65">
        <f>VLOOKUP($A23,'Return Data'!$B$7:$R$2843,13,0)</f>
        <v>55.683599999999998</v>
      </c>
      <c r="K23" s="66">
        <f t="shared" si="3"/>
        <v>44</v>
      </c>
      <c r="L23" s="65">
        <f>VLOOKUP($A23,'Return Data'!$B$7:$R$2843,17,0)</f>
        <v>15.952500000000001</v>
      </c>
      <c r="M23" s="66">
        <f t="shared" si="4"/>
        <v>45</v>
      </c>
      <c r="N23" s="65">
        <f>VLOOKUP($A23,'Return Data'!$B$7:$R$2843,14,0)</f>
        <v>13.7677</v>
      </c>
      <c r="O23" s="66">
        <f t="shared" si="6"/>
        <v>27</v>
      </c>
      <c r="P23" s="65">
        <f>VLOOKUP($A23,'Return Data'!$B$7:$R$2843,15,0)</f>
        <v>12.8246</v>
      </c>
      <c r="Q23" s="66">
        <f t="shared" si="7"/>
        <v>23</v>
      </c>
      <c r="R23" s="65">
        <f>VLOOKUP($A23,'Return Data'!$B$7:$R$2843,16,0)</f>
        <v>19.817499999999999</v>
      </c>
      <c r="S23" s="67">
        <f t="shared" si="5"/>
        <v>12</v>
      </c>
    </row>
    <row r="24" spans="1:19" x14ac:dyDescent="0.3">
      <c r="A24" s="63" t="s">
        <v>283</v>
      </c>
      <c r="B24" s="64">
        <f>VLOOKUP($A24,'Return Data'!$B$7:$R$2843,3,0)</f>
        <v>44378</v>
      </c>
      <c r="C24" s="65">
        <f>VLOOKUP($A24,'Return Data'!$B$7:$R$2843,4,0)</f>
        <v>14.28</v>
      </c>
      <c r="D24" s="65">
        <f>VLOOKUP($A24,'Return Data'!$B$7:$R$2843,10,0)</f>
        <v>8.0998999999999999</v>
      </c>
      <c r="E24" s="66">
        <f t="shared" si="0"/>
        <v>48</v>
      </c>
      <c r="F24" s="65">
        <f>VLOOKUP($A24,'Return Data'!$B$7:$R$2843,11,0)</f>
        <v>15.534000000000001</v>
      </c>
      <c r="G24" s="66">
        <f t="shared" si="1"/>
        <v>50</v>
      </c>
      <c r="H24" s="65">
        <f>VLOOKUP($A24,'Return Data'!$B$7:$R$2843,12,0)</f>
        <v>39.317100000000003</v>
      </c>
      <c r="I24" s="66">
        <f t="shared" si="2"/>
        <v>51</v>
      </c>
      <c r="J24" s="65">
        <f>VLOOKUP($A24,'Return Data'!$B$7:$R$2843,13,0)</f>
        <v>55.217399999999998</v>
      </c>
      <c r="K24" s="66">
        <f t="shared" si="3"/>
        <v>46</v>
      </c>
      <c r="L24" s="65">
        <f>VLOOKUP($A24,'Return Data'!$B$7:$R$2843,17,0)</f>
        <v>13.2003</v>
      </c>
      <c r="M24" s="66">
        <f t="shared" si="4"/>
        <v>57</v>
      </c>
      <c r="N24" s="65"/>
      <c r="O24" s="66"/>
      <c r="P24" s="65"/>
      <c r="Q24" s="66"/>
      <c r="R24" s="65">
        <f>VLOOKUP($A24,'Return Data'!$B$7:$R$2843,16,0)</f>
        <v>11.4861</v>
      </c>
      <c r="S24" s="67">
        <f t="shared" si="5"/>
        <v>50</v>
      </c>
    </row>
    <row r="25" spans="1:19" x14ac:dyDescent="0.3">
      <c r="A25" s="63" t="s">
        <v>284</v>
      </c>
      <c r="B25" s="64">
        <f>VLOOKUP($A25,'Return Data'!$B$7:$R$2843,3,0)</f>
        <v>44378</v>
      </c>
      <c r="C25" s="65">
        <f>VLOOKUP($A25,'Return Data'!$B$7:$R$2843,4,0)</f>
        <v>34.270000000000003</v>
      </c>
      <c r="D25" s="65">
        <f>VLOOKUP($A25,'Return Data'!$B$7:$R$2843,10,0)</f>
        <v>6.7268999999999997</v>
      </c>
      <c r="E25" s="66">
        <f t="shared" si="0"/>
        <v>55</v>
      </c>
      <c r="F25" s="65">
        <f>VLOOKUP($A25,'Return Data'!$B$7:$R$2843,11,0)</f>
        <v>11.555999999999999</v>
      </c>
      <c r="G25" s="66">
        <f t="shared" si="1"/>
        <v>62</v>
      </c>
      <c r="H25" s="65">
        <f>VLOOKUP($A25,'Return Data'!$B$7:$R$2843,12,0)</f>
        <v>33.398200000000003</v>
      </c>
      <c r="I25" s="66">
        <f t="shared" si="2"/>
        <v>59</v>
      </c>
      <c r="J25" s="65">
        <f>VLOOKUP($A25,'Return Data'!$B$7:$R$2843,13,0)</f>
        <v>40.566000000000003</v>
      </c>
      <c r="K25" s="66">
        <f t="shared" si="3"/>
        <v>63</v>
      </c>
      <c r="L25" s="65">
        <f>VLOOKUP($A25,'Return Data'!$B$7:$R$2843,17,0)</f>
        <v>15.3186</v>
      </c>
      <c r="M25" s="66">
        <f t="shared" si="4"/>
        <v>49</v>
      </c>
      <c r="N25" s="65">
        <f>VLOOKUP($A25,'Return Data'!$B$7:$R$2843,14,0)</f>
        <v>8.8414999999999999</v>
      </c>
      <c r="O25" s="66">
        <f>RANK(N25,N$8:N$73,0)</f>
        <v>49</v>
      </c>
      <c r="P25" s="65">
        <f>VLOOKUP($A25,'Return Data'!$B$7:$R$2843,15,0)</f>
        <v>10.549099999999999</v>
      </c>
      <c r="Q25" s="66">
        <f>RANK(P25,P$8:P$73,0)</f>
        <v>38</v>
      </c>
      <c r="R25" s="65">
        <f>VLOOKUP($A25,'Return Data'!$B$7:$R$2843,16,0)</f>
        <v>17.079899999999999</v>
      </c>
      <c r="S25" s="67">
        <f t="shared" si="5"/>
        <v>19</v>
      </c>
    </row>
    <row r="26" spans="1:19" x14ac:dyDescent="0.3">
      <c r="A26" s="63" t="s">
        <v>285</v>
      </c>
      <c r="B26" s="64">
        <f>VLOOKUP($A26,'Return Data'!$B$7:$R$2843,3,0)</f>
        <v>44378</v>
      </c>
      <c r="C26" s="65">
        <f>VLOOKUP($A26,'Return Data'!$B$7:$R$2843,4,0)</f>
        <v>86.04</v>
      </c>
      <c r="D26" s="65">
        <f>VLOOKUP($A26,'Return Data'!$B$7:$R$2843,10,0)</f>
        <v>13.0024</v>
      </c>
      <c r="E26" s="66">
        <f t="shared" si="0"/>
        <v>14</v>
      </c>
      <c r="F26" s="65">
        <f>VLOOKUP($A26,'Return Data'!$B$7:$R$2843,11,0)</f>
        <v>30.324100000000001</v>
      </c>
      <c r="G26" s="66">
        <f t="shared" si="1"/>
        <v>10</v>
      </c>
      <c r="H26" s="65">
        <f>VLOOKUP($A26,'Return Data'!$B$7:$R$2843,12,0)</f>
        <v>58.423900000000003</v>
      </c>
      <c r="I26" s="66">
        <f t="shared" si="2"/>
        <v>9</v>
      </c>
      <c r="J26" s="65">
        <f>VLOOKUP($A26,'Return Data'!$B$7:$R$2843,13,0)</f>
        <v>82.830399999999997</v>
      </c>
      <c r="K26" s="66">
        <f t="shared" si="3"/>
        <v>11</v>
      </c>
      <c r="L26" s="65">
        <f>VLOOKUP($A26,'Return Data'!$B$7:$R$2843,17,0)</f>
        <v>22.6221</v>
      </c>
      <c r="M26" s="66">
        <f t="shared" si="4"/>
        <v>19</v>
      </c>
      <c r="N26" s="65">
        <f>VLOOKUP($A26,'Return Data'!$B$7:$R$2843,14,0)</f>
        <v>15.305099999999999</v>
      </c>
      <c r="O26" s="66">
        <f>RANK(N26,N$8:N$73,0)</f>
        <v>17</v>
      </c>
      <c r="P26" s="65">
        <f>VLOOKUP($A26,'Return Data'!$B$7:$R$2843,15,0)</f>
        <v>16.812000000000001</v>
      </c>
      <c r="Q26" s="66">
        <f>RANK(P26,P$8:P$73,0)</f>
        <v>6</v>
      </c>
      <c r="R26" s="65">
        <f>VLOOKUP($A26,'Return Data'!$B$7:$R$2843,16,0)</f>
        <v>18.755400000000002</v>
      </c>
      <c r="S26" s="67">
        <f t="shared" si="5"/>
        <v>15</v>
      </c>
    </row>
    <row r="27" spans="1:19" x14ac:dyDescent="0.3">
      <c r="A27" s="63" t="s">
        <v>286</v>
      </c>
      <c r="B27" s="64">
        <f>VLOOKUP($A27,'Return Data'!$B$7:$R$2843,3,0)</f>
        <v>44378</v>
      </c>
      <c r="C27" s="65">
        <f>VLOOKUP($A27,'Return Data'!$B$7:$R$2843,4,0)</f>
        <v>12.23</v>
      </c>
      <c r="D27" s="65">
        <f>VLOOKUP($A27,'Return Data'!$B$7:$R$2843,10,0)</f>
        <v>5.9791999999999996</v>
      </c>
      <c r="E27" s="66">
        <f t="shared" si="0"/>
        <v>62</v>
      </c>
      <c r="F27" s="65">
        <f>VLOOKUP($A27,'Return Data'!$B$7:$R$2843,11,0)</f>
        <v>9.8832000000000004</v>
      </c>
      <c r="G27" s="66">
        <f t="shared" si="1"/>
        <v>63</v>
      </c>
      <c r="H27" s="65">
        <f>VLOOKUP($A27,'Return Data'!$B$7:$R$2843,12,0)</f>
        <v>30.9422</v>
      </c>
      <c r="I27" s="66">
        <f t="shared" si="2"/>
        <v>62</v>
      </c>
      <c r="J27" s="65">
        <f>VLOOKUP($A27,'Return Data'!$B$7:$R$2843,13,0)</f>
        <v>42.374899999999997</v>
      </c>
      <c r="K27" s="66">
        <f t="shared" si="3"/>
        <v>62</v>
      </c>
      <c r="L27" s="65">
        <f>VLOOKUP($A27,'Return Data'!$B$7:$R$2843,17,0)</f>
        <v>11.1304</v>
      </c>
      <c r="M27" s="66">
        <f t="shared" si="4"/>
        <v>61</v>
      </c>
      <c r="N27" s="65"/>
      <c r="O27" s="66"/>
      <c r="P27" s="65"/>
      <c r="Q27" s="66"/>
      <c r="R27" s="65">
        <f>VLOOKUP($A27,'Return Data'!$B$7:$R$2843,16,0)</f>
        <v>5.9036</v>
      </c>
      <c r="S27" s="67">
        <f t="shared" si="5"/>
        <v>64</v>
      </c>
    </row>
    <row r="28" spans="1:19" x14ac:dyDescent="0.3">
      <c r="A28" s="63" t="s">
        <v>287</v>
      </c>
      <c r="B28" s="64">
        <f>VLOOKUP($A28,'Return Data'!$B$7:$R$2843,3,0)</f>
        <v>44378</v>
      </c>
      <c r="C28" s="65">
        <f>VLOOKUP($A28,'Return Data'!$B$7:$R$2843,4,0)</f>
        <v>74.72</v>
      </c>
      <c r="D28" s="65">
        <f>VLOOKUP($A28,'Return Data'!$B$7:$R$2843,10,0)</f>
        <v>9.3996999999999993</v>
      </c>
      <c r="E28" s="66">
        <f t="shared" si="0"/>
        <v>30</v>
      </c>
      <c r="F28" s="65">
        <f>VLOOKUP($A28,'Return Data'!$B$7:$R$2843,11,0)</f>
        <v>16.8048</v>
      </c>
      <c r="G28" s="66">
        <f t="shared" si="1"/>
        <v>44</v>
      </c>
      <c r="H28" s="65">
        <f>VLOOKUP($A28,'Return Data'!$B$7:$R$2843,12,0)</f>
        <v>39.402999999999999</v>
      </c>
      <c r="I28" s="66">
        <f t="shared" si="2"/>
        <v>50</v>
      </c>
      <c r="J28" s="65">
        <f>VLOOKUP($A28,'Return Data'!$B$7:$R$2843,13,0)</f>
        <v>55.020699999999998</v>
      </c>
      <c r="K28" s="66">
        <f t="shared" si="3"/>
        <v>47</v>
      </c>
      <c r="L28" s="65">
        <f>VLOOKUP($A28,'Return Data'!$B$7:$R$2843,17,0)</f>
        <v>20.107600000000001</v>
      </c>
      <c r="M28" s="66">
        <f t="shared" si="4"/>
        <v>26</v>
      </c>
      <c r="N28" s="65">
        <f>VLOOKUP($A28,'Return Data'!$B$7:$R$2843,14,0)</f>
        <v>14.454599999999999</v>
      </c>
      <c r="O28" s="66">
        <f>RANK(N28,N$8:N$73,0)</f>
        <v>22</v>
      </c>
      <c r="P28" s="65">
        <f>VLOOKUP($A28,'Return Data'!$B$7:$R$2843,15,0)</f>
        <v>15.3466</v>
      </c>
      <c r="Q28" s="66">
        <f>RANK(P28,P$8:P$73,0)</f>
        <v>13</v>
      </c>
      <c r="R28" s="65">
        <f>VLOOKUP($A28,'Return Data'!$B$7:$R$2843,16,0)</f>
        <v>14.861499999999999</v>
      </c>
      <c r="S28" s="67">
        <f t="shared" si="5"/>
        <v>28</v>
      </c>
    </row>
    <row r="29" spans="1:19" x14ac:dyDescent="0.3">
      <c r="A29" s="63" t="s">
        <v>288</v>
      </c>
      <c r="B29" s="64">
        <f>VLOOKUP($A29,'Return Data'!$B$7:$R$2843,3,0)</f>
        <v>44378</v>
      </c>
      <c r="C29" s="65">
        <f>VLOOKUP($A29,'Return Data'!$B$7:$R$2843,4,0)</f>
        <v>14.258100000000001</v>
      </c>
      <c r="D29" s="65">
        <f>VLOOKUP($A29,'Return Data'!$B$7:$R$2843,10,0)</f>
        <v>10.4175</v>
      </c>
      <c r="E29" s="66">
        <f t="shared" si="0"/>
        <v>22</v>
      </c>
      <c r="F29" s="65">
        <f>VLOOKUP($A29,'Return Data'!$B$7:$R$2843,11,0)</f>
        <v>20.119800000000001</v>
      </c>
      <c r="G29" s="66">
        <f t="shared" si="1"/>
        <v>26</v>
      </c>
      <c r="H29" s="65">
        <f>VLOOKUP($A29,'Return Data'!$B$7:$R$2843,12,0)</f>
        <v>43.178100000000001</v>
      </c>
      <c r="I29" s="66">
        <f t="shared" si="2"/>
        <v>36</v>
      </c>
      <c r="J29" s="65">
        <f>VLOOKUP($A29,'Return Data'!$B$7:$R$2843,13,0)</f>
        <v>57.001600000000003</v>
      </c>
      <c r="K29" s="66">
        <f t="shared" si="3"/>
        <v>41</v>
      </c>
      <c r="L29" s="65"/>
      <c r="M29" s="66"/>
      <c r="N29" s="65"/>
      <c r="O29" s="66"/>
      <c r="P29" s="65"/>
      <c r="Q29" s="66"/>
      <c r="R29" s="65">
        <f>VLOOKUP($A29,'Return Data'!$B$7:$R$2843,16,0)</f>
        <v>23.1419</v>
      </c>
      <c r="S29" s="67">
        <f t="shared" si="5"/>
        <v>7</v>
      </c>
    </row>
    <row r="30" spans="1:19" x14ac:dyDescent="0.3">
      <c r="A30" s="63" t="s">
        <v>289</v>
      </c>
      <c r="B30" s="64">
        <f>VLOOKUP($A30,'Return Data'!$B$7:$R$2843,3,0)</f>
        <v>44378</v>
      </c>
      <c r="C30" s="65">
        <f>VLOOKUP($A30,'Return Data'!$B$7:$R$2843,4,0)</f>
        <v>24.979199999999999</v>
      </c>
      <c r="D30" s="65">
        <f>VLOOKUP($A30,'Return Data'!$B$7:$R$2843,10,0)</f>
        <v>6.5378999999999996</v>
      </c>
      <c r="E30" s="66">
        <f t="shared" si="0"/>
        <v>56</v>
      </c>
      <c r="F30" s="65">
        <f>VLOOKUP($A30,'Return Data'!$B$7:$R$2843,11,0)</f>
        <v>14.190099999999999</v>
      </c>
      <c r="G30" s="66">
        <f t="shared" si="1"/>
        <v>56</v>
      </c>
      <c r="H30" s="65">
        <f>VLOOKUP($A30,'Return Data'!$B$7:$R$2843,12,0)</f>
        <v>43.355899999999998</v>
      </c>
      <c r="I30" s="66">
        <f t="shared" si="2"/>
        <v>35</v>
      </c>
      <c r="J30" s="65">
        <f>VLOOKUP($A30,'Return Data'!$B$7:$R$2843,13,0)</f>
        <v>58.242400000000004</v>
      </c>
      <c r="K30" s="66">
        <f t="shared" si="3"/>
        <v>34</v>
      </c>
      <c r="L30" s="65">
        <f>VLOOKUP($A30,'Return Data'!$B$7:$R$2843,17,0)</f>
        <v>18.9526</v>
      </c>
      <c r="M30" s="66">
        <f t="shared" ref="M30:M38" si="8">RANK(L30,L$8:L$73,0)</f>
        <v>31</v>
      </c>
      <c r="N30" s="65">
        <f>VLOOKUP($A30,'Return Data'!$B$7:$R$2843,14,0)</f>
        <v>15.6602</v>
      </c>
      <c r="O30" s="66">
        <f t="shared" ref="O30:O38" si="9">RANK(N30,N$8:N$73,0)</f>
        <v>16</v>
      </c>
      <c r="P30" s="65">
        <f>VLOOKUP($A30,'Return Data'!$B$7:$R$2843,15,0)</f>
        <v>16.430900000000001</v>
      </c>
      <c r="Q30" s="66">
        <f>RANK(P30,P$8:P$73,0)</f>
        <v>7</v>
      </c>
      <c r="R30" s="65">
        <f>VLOOKUP($A30,'Return Data'!$B$7:$R$2843,16,0)</f>
        <v>7.1477000000000004</v>
      </c>
      <c r="S30" s="67">
        <f t="shared" si="5"/>
        <v>61</v>
      </c>
    </row>
    <row r="31" spans="1:19" x14ac:dyDescent="0.3">
      <c r="A31" s="63" t="s">
        <v>290</v>
      </c>
      <c r="B31" s="64">
        <f>VLOOKUP($A31,'Return Data'!$B$7:$R$2843,3,0)</f>
        <v>44378</v>
      </c>
      <c r="C31" s="65">
        <f>VLOOKUP($A31,'Return Data'!$B$7:$R$2843,4,0)</f>
        <v>65.009</v>
      </c>
      <c r="D31" s="65">
        <f>VLOOKUP($A31,'Return Data'!$B$7:$R$2843,10,0)</f>
        <v>8.8399000000000001</v>
      </c>
      <c r="E31" s="66">
        <f t="shared" si="0"/>
        <v>37</v>
      </c>
      <c r="F31" s="65">
        <f>VLOOKUP($A31,'Return Data'!$B$7:$R$2843,11,0)</f>
        <v>20.3447</v>
      </c>
      <c r="G31" s="66">
        <f t="shared" si="1"/>
        <v>23</v>
      </c>
      <c r="H31" s="65">
        <f>VLOOKUP($A31,'Return Data'!$B$7:$R$2843,12,0)</f>
        <v>42.886299999999999</v>
      </c>
      <c r="I31" s="66">
        <f t="shared" si="2"/>
        <v>37</v>
      </c>
      <c r="J31" s="65">
        <f>VLOOKUP($A31,'Return Data'!$B$7:$R$2843,13,0)</f>
        <v>57.781199999999998</v>
      </c>
      <c r="K31" s="66">
        <f t="shared" si="3"/>
        <v>38</v>
      </c>
      <c r="L31" s="65">
        <f>VLOOKUP($A31,'Return Data'!$B$7:$R$2843,17,0)</f>
        <v>19.074100000000001</v>
      </c>
      <c r="M31" s="66">
        <f t="shared" si="8"/>
        <v>29</v>
      </c>
      <c r="N31" s="65">
        <f>VLOOKUP($A31,'Return Data'!$B$7:$R$2843,14,0)</f>
        <v>17.2151</v>
      </c>
      <c r="O31" s="66">
        <f t="shared" si="9"/>
        <v>12</v>
      </c>
      <c r="P31" s="65">
        <f>VLOOKUP($A31,'Return Data'!$B$7:$R$2843,15,0)</f>
        <v>15.4839</v>
      </c>
      <c r="Q31" s="66">
        <f>RANK(P31,P$8:P$73,0)</f>
        <v>12</v>
      </c>
      <c r="R31" s="65">
        <f>VLOOKUP($A31,'Return Data'!$B$7:$R$2843,16,0)</f>
        <v>12.737399999999999</v>
      </c>
      <c r="S31" s="67">
        <f t="shared" si="5"/>
        <v>41</v>
      </c>
    </row>
    <row r="32" spans="1:19" x14ac:dyDescent="0.3">
      <c r="A32" s="63" t="s">
        <v>291</v>
      </c>
      <c r="B32" s="64">
        <f>VLOOKUP($A32,'Return Data'!$B$7:$R$2843,3,0)</f>
        <v>44378</v>
      </c>
      <c r="C32" s="65">
        <f>VLOOKUP($A32,'Return Data'!$B$7:$R$2843,4,0)</f>
        <v>72.938999999999993</v>
      </c>
      <c r="D32" s="65">
        <f>VLOOKUP($A32,'Return Data'!$B$7:$R$2843,10,0)</f>
        <v>7.2694999999999999</v>
      </c>
      <c r="E32" s="66">
        <f t="shared" si="0"/>
        <v>51</v>
      </c>
      <c r="F32" s="65">
        <f>VLOOKUP($A32,'Return Data'!$B$7:$R$2843,11,0)</f>
        <v>15.6936</v>
      </c>
      <c r="G32" s="66">
        <f t="shared" si="1"/>
        <v>48</v>
      </c>
      <c r="H32" s="65">
        <f>VLOOKUP($A32,'Return Data'!$B$7:$R$2843,12,0)</f>
        <v>36.869300000000003</v>
      </c>
      <c r="I32" s="66">
        <f t="shared" si="2"/>
        <v>54</v>
      </c>
      <c r="J32" s="65">
        <f>VLOOKUP($A32,'Return Data'!$B$7:$R$2843,13,0)</f>
        <v>52.915199999999999</v>
      </c>
      <c r="K32" s="66">
        <f t="shared" si="3"/>
        <v>53</v>
      </c>
      <c r="L32" s="65">
        <f>VLOOKUP($A32,'Return Data'!$B$7:$R$2843,17,0)</f>
        <v>15.6473</v>
      </c>
      <c r="M32" s="66">
        <f t="shared" si="8"/>
        <v>46</v>
      </c>
      <c r="N32" s="65">
        <f>VLOOKUP($A32,'Return Data'!$B$7:$R$2843,14,0)</f>
        <v>10.1965</v>
      </c>
      <c r="O32" s="66">
        <f t="shared" si="9"/>
        <v>44</v>
      </c>
      <c r="P32" s="65">
        <f>VLOOKUP($A32,'Return Data'!$B$7:$R$2843,15,0)</f>
        <v>12.821099999999999</v>
      </c>
      <c r="Q32" s="66">
        <f>RANK(P32,P$8:P$73,0)</f>
        <v>24</v>
      </c>
      <c r="R32" s="65">
        <f>VLOOKUP($A32,'Return Data'!$B$7:$R$2843,16,0)</f>
        <v>13.8194</v>
      </c>
      <c r="S32" s="67">
        <f t="shared" si="5"/>
        <v>37</v>
      </c>
    </row>
    <row r="33" spans="1:19" x14ac:dyDescent="0.3">
      <c r="A33" s="63" t="s">
        <v>292</v>
      </c>
      <c r="B33" s="64">
        <f>VLOOKUP($A33,'Return Data'!$B$7:$R$2843,3,0)</f>
        <v>44378</v>
      </c>
      <c r="C33" s="65">
        <f>VLOOKUP($A33,'Return Data'!$B$7:$R$2843,4,0)</f>
        <v>89.4268</v>
      </c>
      <c r="D33" s="65">
        <f>VLOOKUP($A33,'Return Data'!$B$7:$R$2843,10,0)</f>
        <v>8.9882000000000009</v>
      </c>
      <c r="E33" s="66">
        <f t="shared" si="0"/>
        <v>33</v>
      </c>
      <c r="F33" s="65">
        <f>VLOOKUP($A33,'Return Data'!$B$7:$R$2843,11,0)</f>
        <v>12.275499999999999</v>
      </c>
      <c r="G33" s="66">
        <f t="shared" si="1"/>
        <v>60</v>
      </c>
      <c r="H33" s="65">
        <f>VLOOKUP($A33,'Return Data'!$B$7:$R$2843,12,0)</f>
        <v>35.303699999999999</v>
      </c>
      <c r="I33" s="66">
        <f t="shared" si="2"/>
        <v>56</v>
      </c>
      <c r="J33" s="65">
        <f>VLOOKUP($A33,'Return Data'!$B$7:$R$2843,13,0)</f>
        <v>50.519799999999996</v>
      </c>
      <c r="K33" s="66">
        <f t="shared" si="3"/>
        <v>56</v>
      </c>
      <c r="L33" s="65">
        <f>VLOOKUP($A33,'Return Data'!$B$7:$R$2843,17,0)</f>
        <v>14.575799999999999</v>
      </c>
      <c r="M33" s="66">
        <f t="shared" si="8"/>
        <v>53</v>
      </c>
      <c r="N33" s="65">
        <f>VLOOKUP($A33,'Return Data'!$B$7:$R$2843,14,0)</f>
        <v>12.275600000000001</v>
      </c>
      <c r="O33" s="66">
        <f t="shared" si="9"/>
        <v>34</v>
      </c>
      <c r="P33" s="65">
        <f>VLOOKUP($A33,'Return Data'!$B$7:$R$2843,15,0)</f>
        <v>12.9026</v>
      </c>
      <c r="Q33" s="66">
        <f>RANK(P33,P$8:P$73,0)</f>
        <v>22</v>
      </c>
      <c r="R33" s="65">
        <f>VLOOKUP($A33,'Return Data'!$B$7:$R$2843,16,0)</f>
        <v>9.7197999999999993</v>
      </c>
      <c r="S33" s="67">
        <f t="shared" si="5"/>
        <v>55</v>
      </c>
    </row>
    <row r="34" spans="1:19" x14ac:dyDescent="0.3">
      <c r="A34" s="63" t="s">
        <v>435</v>
      </c>
      <c r="B34" s="64">
        <f>VLOOKUP($A34,'Return Data'!$B$7:$R$2843,3,0)</f>
        <v>44378</v>
      </c>
      <c r="C34" s="65">
        <f>VLOOKUP($A34,'Return Data'!$B$7:$R$2843,4,0)</f>
        <v>16.755299999999998</v>
      </c>
      <c r="D34" s="65">
        <f>VLOOKUP($A34,'Return Data'!$B$7:$R$2843,10,0)</f>
        <v>11.1249</v>
      </c>
      <c r="E34" s="66">
        <f t="shared" si="0"/>
        <v>17</v>
      </c>
      <c r="F34" s="65">
        <f>VLOOKUP($A34,'Return Data'!$B$7:$R$2843,11,0)</f>
        <v>23.247</v>
      </c>
      <c r="G34" s="66">
        <f t="shared" si="1"/>
        <v>18</v>
      </c>
      <c r="H34" s="65">
        <f>VLOOKUP($A34,'Return Data'!$B$7:$R$2843,12,0)</f>
        <v>50.2286</v>
      </c>
      <c r="I34" s="66">
        <f t="shared" si="2"/>
        <v>18</v>
      </c>
      <c r="J34" s="65">
        <f>VLOOKUP($A34,'Return Data'!$B$7:$R$2843,13,0)</f>
        <v>62.775500000000001</v>
      </c>
      <c r="K34" s="66">
        <f t="shared" si="3"/>
        <v>26</v>
      </c>
      <c r="L34" s="65">
        <f>VLOOKUP($A34,'Return Data'!$B$7:$R$2843,17,0)</f>
        <v>19.971699999999998</v>
      </c>
      <c r="M34" s="66">
        <f t="shared" si="8"/>
        <v>27</v>
      </c>
      <c r="N34" s="65">
        <f>VLOOKUP($A34,'Return Data'!$B$7:$R$2843,14,0)</f>
        <v>13.8154</v>
      </c>
      <c r="O34" s="66">
        <f t="shared" si="9"/>
        <v>26</v>
      </c>
      <c r="P34" s="65"/>
      <c r="Q34" s="66"/>
      <c r="R34" s="65">
        <f>VLOOKUP($A34,'Return Data'!$B$7:$R$2843,16,0)</f>
        <v>11.596399999999999</v>
      </c>
      <c r="S34" s="67">
        <f t="shared" si="5"/>
        <v>48</v>
      </c>
    </row>
    <row r="35" spans="1:19" x14ac:dyDescent="0.3">
      <c r="A35" s="63" t="s">
        <v>294</v>
      </c>
      <c r="B35" s="64">
        <f>VLOOKUP($A35,'Return Data'!$B$7:$R$2843,3,0)</f>
        <v>44378</v>
      </c>
      <c r="C35" s="65">
        <f>VLOOKUP($A35,'Return Data'!$B$7:$R$2843,4,0)</f>
        <v>28.11</v>
      </c>
      <c r="D35" s="65">
        <f>VLOOKUP($A35,'Return Data'!$B$7:$R$2843,10,0)</f>
        <v>9.4583999999999993</v>
      </c>
      <c r="E35" s="66">
        <f t="shared" si="0"/>
        <v>29</v>
      </c>
      <c r="F35" s="65">
        <f>VLOOKUP($A35,'Return Data'!$B$7:$R$2843,11,0)</f>
        <v>20.918800000000001</v>
      </c>
      <c r="G35" s="66">
        <f t="shared" si="1"/>
        <v>22</v>
      </c>
      <c r="H35" s="65">
        <f>VLOOKUP($A35,'Return Data'!$B$7:$R$2843,12,0)</f>
        <v>46.903599999999997</v>
      </c>
      <c r="I35" s="66">
        <f t="shared" si="2"/>
        <v>25</v>
      </c>
      <c r="J35" s="65">
        <f>VLOOKUP($A35,'Return Data'!$B$7:$R$2843,13,0)</f>
        <v>66.3904</v>
      </c>
      <c r="K35" s="66">
        <f t="shared" si="3"/>
        <v>21</v>
      </c>
      <c r="L35" s="65">
        <f>VLOOKUP($A35,'Return Data'!$B$7:$R$2843,17,0)</f>
        <v>24.473600000000001</v>
      </c>
      <c r="M35" s="66">
        <f t="shared" si="8"/>
        <v>12</v>
      </c>
      <c r="N35" s="65">
        <f>VLOOKUP($A35,'Return Data'!$B$7:$R$2843,14,0)</f>
        <v>20.457799999999999</v>
      </c>
      <c r="O35" s="66">
        <f t="shared" si="9"/>
        <v>5</v>
      </c>
      <c r="P35" s="65"/>
      <c r="Q35" s="66"/>
      <c r="R35" s="65">
        <f>VLOOKUP($A35,'Return Data'!$B$7:$R$2843,16,0)</f>
        <v>20.622599999999998</v>
      </c>
      <c r="S35" s="67">
        <f t="shared" si="5"/>
        <v>10</v>
      </c>
    </row>
    <row r="36" spans="1:19" x14ac:dyDescent="0.3">
      <c r="A36" s="63" t="s">
        <v>295</v>
      </c>
      <c r="B36" s="64">
        <f>VLOOKUP($A36,'Return Data'!$B$7:$R$2843,3,0)</f>
        <v>44378</v>
      </c>
      <c r="C36" s="65">
        <f>VLOOKUP($A36,'Return Data'!$B$7:$R$2843,4,0)</f>
        <v>24.417899999999999</v>
      </c>
      <c r="D36" s="65">
        <f>VLOOKUP($A36,'Return Data'!$B$7:$R$2843,10,0)</f>
        <v>9.0318000000000005</v>
      </c>
      <c r="E36" s="66">
        <f t="shared" si="0"/>
        <v>32</v>
      </c>
      <c r="F36" s="65">
        <f>VLOOKUP($A36,'Return Data'!$B$7:$R$2843,11,0)</f>
        <v>18.915600000000001</v>
      </c>
      <c r="G36" s="66">
        <f t="shared" si="1"/>
        <v>31</v>
      </c>
      <c r="H36" s="65">
        <f>VLOOKUP($A36,'Return Data'!$B$7:$R$2843,12,0)</f>
        <v>48.1462</v>
      </c>
      <c r="I36" s="66">
        <f t="shared" si="2"/>
        <v>22</v>
      </c>
      <c r="J36" s="65">
        <f>VLOOKUP($A36,'Return Data'!$B$7:$R$2843,13,0)</f>
        <v>56.233600000000003</v>
      </c>
      <c r="K36" s="66">
        <f t="shared" si="3"/>
        <v>43</v>
      </c>
      <c r="L36" s="65">
        <f>VLOOKUP($A36,'Return Data'!$B$7:$R$2843,17,0)</f>
        <v>18.378</v>
      </c>
      <c r="M36" s="66">
        <f t="shared" si="8"/>
        <v>33</v>
      </c>
      <c r="N36" s="65">
        <f>VLOOKUP($A36,'Return Data'!$B$7:$R$2843,14,0)</f>
        <v>11.6038</v>
      </c>
      <c r="O36" s="66">
        <f t="shared" si="9"/>
        <v>39</v>
      </c>
      <c r="P36" s="65">
        <f>VLOOKUP($A36,'Return Data'!$B$7:$R$2843,15,0)</f>
        <v>15.7925</v>
      </c>
      <c r="Q36" s="66">
        <f>RANK(P36,P$8:P$73,0)</f>
        <v>11</v>
      </c>
      <c r="R36" s="65">
        <f>VLOOKUP($A36,'Return Data'!$B$7:$R$2843,16,0)</f>
        <v>14.8528</v>
      </c>
      <c r="S36" s="67">
        <f t="shared" si="5"/>
        <v>29</v>
      </c>
    </row>
    <row r="37" spans="1:19" x14ac:dyDescent="0.3">
      <c r="A37" s="63" t="s">
        <v>2014</v>
      </c>
      <c r="B37" s="64">
        <f>VLOOKUP($A37,'Return Data'!$B$7:$R$2843,3,0)</f>
        <v>44378</v>
      </c>
      <c r="C37" s="65">
        <f>VLOOKUP($A37,'Return Data'!$B$7:$R$2843,4,0)</f>
        <v>18.414899999999999</v>
      </c>
      <c r="D37" s="65">
        <f>VLOOKUP($A37,'Return Data'!$B$7:$R$2843,10,0)</f>
        <v>6.4691000000000001</v>
      </c>
      <c r="E37" s="66">
        <f t="shared" si="0"/>
        <v>58</v>
      </c>
      <c r="F37" s="65">
        <f>VLOOKUP($A37,'Return Data'!$B$7:$R$2843,11,0)</f>
        <v>13.2006</v>
      </c>
      <c r="G37" s="66">
        <f t="shared" si="1"/>
        <v>58</v>
      </c>
      <c r="H37" s="65">
        <f>VLOOKUP($A37,'Return Data'!$B$7:$R$2843,12,0)</f>
        <v>32.916400000000003</v>
      </c>
      <c r="I37" s="66">
        <f t="shared" si="2"/>
        <v>60</v>
      </c>
      <c r="J37" s="65">
        <f>VLOOKUP($A37,'Return Data'!$B$7:$R$2843,13,0)</f>
        <v>44.661999999999999</v>
      </c>
      <c r="K37" s="66">
        <f t="shared" si="3"/>
        <v>61</v>
      </c>
      <c r="L37" s="65">
        <f>VLOOKUP($A37,'Return Data'!$B$7:$R$2843,17,0)</f>
        <v>12.0824</v>
      </c>
      <c r="M37" s="66">
        <f t="shared" si="8"/>
        <v>60</v>
      </c>
      <c r="N37" s="65">
        <f>VLOOKUP($A37,'Return Data'!$B$7:$R$2843,14,0)</f>
        <v>10.2179</v>
      </c>
      <c r="O37" s="66">
        <f t="shared" si="9"/>
        <v>43</v>
      </c>
      <c r="P37" s="65"/>
      <c r="Q37" s="66"/>
      <c r="R37" s="65">
        <f>VLOOKUP($A37,'Return Data'!$B$7:$R$2843,16,0)</f>
        <v>11.7256</v>
      </c>
      <c r="S37" s="67">
        <f t="shared" si="5"/>
        <v>45</v>
      </c>
    </row>
    <row r="38" spans="1:19" x14ac:dyDescent="0.3">
      <c r="A38" s="63" t="s">
        <v>296</v>
      </c>
      <c r="B38" s="64">
        <f>VLOOKUP($A38,'Return Data'!$B$7:$R$2843,3,0)</f>
        <v>44378</v>
      </c>
      <c r="C38" s="65">
        <f>VLOOKUP($A38,'Return Data'!$B$7:$R$2843,4,0)</f>
        <v>67.898499999999999</v>
      </c>
      <c r="D38" s="65">
        <f>VLOOKUP($A38,'Return Data'!$B$7:$R$2843,10,0)</f>
        <v>7.2224000000000004</v>
      </c>
      <c r="E38" s="66">
        <f t="shared" si="0"/>
        <v>53</v>
      </c>
      <c r="F38" s="65">
        <f>VLOOKUP($A38,'Return Data'!$B$7:$R$2843,11,0)</f>
        <v>22.027000000000001</v>
      </c>
      <c r="G38" s="66">
        <f t="shared" si="1"/>
        <v>21</v>
      </c>
      <c r="H38" s="65">
        <f>VLOOKUP($A38,'Return Data'!$B$7:$R$2843,12,0)</f>
        <v>50.802399999999999</v>
      </c>
      <c r="I38" s="66">
        <f t="shared" si="2"/>
        <v>17</v>
      </c>
      <c r="J38" s="65">
        <f>VLOOKUP($A38,'Return Data'!$B$7:$R$2843,13,0)</f>
        <v>62.644799999999996</v>
      </c>
      <c r="K38" s="66">
        <f t="shared" si="3"/>
        <v>27</v>
      </c>
      <c r="L38" s="65">
        <f>VLOOKUP($A38,'Return Data'!$B$7:$R$2843,17,0)</f>
        <v>9.8933</v>
      </c>
      <c r="M38" s="66">
        <f t="shared" si="8"/>
        <v>63</v>
      </c>
      <c r="N38" s="65">
        <f>VLOOKUP($A38,'Return Data'!$B$7:$R$2843,14,0)</f>
        <v>7.6036999999999999</v>
      </c>
      <c r="O38" s="66">
        <f t="shared" si="9"/>
        <v>52</v>
      </c>
      <c r="P38" s="65">
        <f>VLOOKUP($A38,'Return Data'!$B$7:$R$2843,15,0)</f>
        <v>7.7306999999999997</v>
      </c>
      <c r="Q38" s="66">
        <f>RANK(P38,P$8:P$73,0)</f>
        <v>39</v>
      </c>
      <c r="R38" s="65">
        <f>VLOOKUP($A38,'Return Data'!$B$7:$R$2843,16,0)</f>
        <v>12.9003</v>
      </c>
      <c r="S38" s="67">
        <f t="shared" si="5"/>
        <v>40</v>
      </c>
    </row>
    <row r="39" spans="1:19" x14ac:dyDescent="0.3">
      <c r="A39" s="63" t="s">
        <v>297</v>
      </c>
      <c r="B39" s="64">
        <f>VLOOKUP($A39,'Return Data'!$B$7:$R$2843,3,0)</f>
        <v>44378</v>
      </c>
      <c r="C39" s="65">
        <f>VLOOKUP($A39,'Return Data'!$B$7:$R$2843,4,0)</f>
        <v>16.102900000000002</v>
      </c>
      <c r="D39" s="65">
        <f>VLOOKUP($A39,'Return Data'!$B$7:$R$2843,10,0)</f>
        <v>9.5465</v>
      </c>
      <c r="E39" s="66">
        <f t="shared" si="0"/>
        <v>27</v>
      </c>
      <c r="F39" s="65">
        <f>VLOOKUP($A39,'Return Data'!$B$7:$R$2843,11,0)</f>
        <v>15.845700000000001</v>
      </c>
      <c r="G39" s="66">
        <f t="shared" si="1"/>
        <v>47</v>
      </c>
      <c r="H39" s="65">
        <f>VLOOKUP($A39,'Return Data'!$B$7:$R$2843,12,0)</f>
        <v>29.4102</v>
      </c>
      <c r="I39" s="66">
        <f t="shared" si="2"/>
        <v>63</v>
      </c>
      <c r="J39" s="65">
        <f>VLOOKUP($A39,'Return Data'!$B$7:$R$2843,13,0)</f>
        <v>55.4514</v>
      </c>
      <c r="K39" s="66">
        <f t="shared" si="3"/>
        <v>45</v>
      </c>
      <c r="L39" s="65"/>
      <c r="M39" s="66"/>
      <c r="N39" s="65"/>
      <c r="O39" s="66"/>
      <c r="P39" s="65"/>
      <c r="Q39" s="66"/>
      <c r="R39" s="65">
        <f>VLOOKUP($A39,'Return Data'!$B$7:$R$2843,16,0)</f>
        <v>27.84</v>
      </c>
      <c r="S39" s="67">
        <f t="shared" si="5"/>
        <v>1</v>
      </c>
    </row>
    <row r="40" spans="1:19" x14ac:dyDescent="0.3">
      <c r="A40" s="63" t="s">
        <v>298</v>
      </c>
      <c r="B40" s="64">
        <f>VLOOKUP($A40,'Return Data'!$B$7:$R$2843,3,0)</f>
        <v>44378</v>
      </c>
      <c r="C40" s="65">
        <f>VLOOKUP($A40,'Return Data'!$B$7:$R$2843,4,0)</f>
        <v>20.87</v>
      </c>
      <c r="D40" s="65">
        <f>VLOOKUP($A40,'Return Data'!$B$7:$R$2843,10,0)</f>
        <v>10.8927</v>
      </c>
      <c r="E40" s="66">
        <f t="shared" ref="E40:E71" si="10">RANK(D40,D$8:D$73,0)</f>
        <v>19</v>
      </c>
      <c r="F40" s="65">
        <f>VLOOKUP($A40,'Return Data'!$B$7:$R$2843,11,0)</f>
        <v>20.149699999999999</v>
      </c>
      <c r="G40" s="66">
        <f t="shared" ref="G40:G71" si="11">RANK(F40,F$8:F$73,0)</f>
        <v>25</v>
      </c>
      <c r="H40" s="65">
        <f>VLOOKUP($A40,'Return Data'!$B$7:$R$2843,12,0)</f>
        <v>48.858800000000002</v>
      </c>
      <c r="I40" s="66">
        <f t="shared" ref="I40:I71" si="12">RANK(H40,H$8:H$73,0)</f>
        <v>20</v>
      </c>
      <c r="J40" s="65">
        <f>VLOOKUP($A40,'Return Data'!$B$7:$R$2843,13,0)</f>
        <v>60.045999999999999</v>
      </c>
      <c r="K40" s="66">
        <f t="shared" ref="K40:K71" si="13">RANK(J40,J$8:J$73,0)</f>
        <v>30</v>
      </c>
      <c r="L40" s="65">
        <f>VLOOKUP($A40,'Return Data'!$B$7:$R$2843,17,0)</f>
        <v>19.083300000000001</v>
      </c>
      <c r="M40" s="66">
        <f t="shared" ref="M40:M53" si="14">RANK(L40,L$8:L$73,0)</f>
        <v>28</v>
      </c>
      <c r="N40" s="65">
        <f>VLOOKUP($A40,'Return Data'!$B$7:$R$2843,14,0)</f>
        <v>14.5204</v>
      </c>
      <c r="O40" s="66">
        <f t="shared" ref="O40:O49" si="15">RANK(N40,N$8:N$73,0)</f>
        <v>21</v>
      </c>
      <c r="P40" s="65"/>
      <c r="Q40" s="66"/>
      <c r="R40" s="65">
        <f>VLOOKUP($A40,'Return Data'!$B$7:$R$2843,16,0)</f>
        <v>14.1509</v>
      </c>
      <c r="S40" s="67">
        <f t="shared" ref="S40:S71" si="16">RANK(R40,R$8:R$73,0)</f>
        <v>36</v>
      </c>
    </row>
    <row r="41" spans="1:19" x14ac:dyDescent="0.3">
      <c r="A41" s="63" t="s">
        <v>299</v>
      </c>
      <c r="B41" s="64">
        <f>VLOOKUP($A41,'Return Data'!$B$7:$R$2843,3,0)</f>
        <v>44378</v>
      </c>
      <c r="C41" s="65">
        <f>VLOOKUP($A41,'Return Data'!$B$7:$R$2843,4,0)</f>
        <v>803.41218382489296</v>
      </c>
      <c r="D41" s="65">
        <f>VLOOKUP($A41,'Return Data'!$B$7:$R$2843,10,0)</f>
        <v>9.7705000000000002</v>
      </c>
      <c r="E41" s="66">
        <f t="shared" si="10"/>
        <v>26</v>
      </c>
      <c r="F41" s="65">
        <f>VLOOKUP($A41,'Return Data'!$B$7:$R$2843,11,0)</f>
        <v>17.2851</v>
      </c>
      <c r="G41" s="66">
        <f t="shared" si="11"/>
        <v>41</v>
      </c>
      <c r="H41" s="65">
        <f>VLOOKUP($A41,'Return Data'!$B$7:$R$2843,12,0)</f>
        <v>44.421999999999997</v>
      </c>
      <c r="I41" s="66">
        <f t="shared" si="12"/>
        <v>32</v>
      </c>
      <c r="J41" s="65">
        <f>VLOOKUP($A41,'Return Data'!$B$7:$R$2843,13,0)</f>
        <v>57.799500000000002</v>
      </c>
      <c r="K41" s="66">
        <f t="shared" si="13"/>
        <v>37</v>
      </c>
      <c r="L41" s="65">
        <f>VLOOKUP($A41,'Return Data'!$B$7:$R$2843,17,0)</f>
        <v>17.432300000000001</v>
      </c>
      <c r="M41" s="66">
        <f t="shared" si="14"/>
        <v>39</v>
      </c>
      <c r="N41" s="65">
        <f>VLOOKUP($A41,'Return Data'!$B$7:$R$2843,14,0)</f>
        <v>12.408799999999999</v>
      </c>
      <c r="O41" s="66">
        <f t="shared" si="15"/>
        <v>32</v>
      </c>
      <c r="P41" s="65">
        <f>VLOOKUP($A41,'Return Data'!$B$7:$R$2843,15,0)</f>
        <v>11.7089</v>
      </c>
      <c r="Q41" s="66">
        <f>RANK(P41,P$8:P$73,0)</f>
        <v>32</v>
      </c>
      <c r="R41" s="65">
        <f>VLOOKUP($A41,'Return Data'!$B$7:$R$2843,16,0)</f>
        <v>18.956399999999999</v>
      </c>
      <c r="S41" s="67">
        <f t="shared" si="16"/>
        <v>14</v>
      </c>
    </row>
    <row r="42" spans="1:19" x14ac:dyDescent="0.3">
      <c r="A42" s="63" t="s">
        <v>300</v>
      </c>
      <c r="B42" s="64">
        <f>VLOOKUP($A42,'Return Data'!$B$7:$R$2843,3,0)</f>
        <v>44378</v>
      </c>
      <c r="C42" s="65">
        <f>VLOOKUP($A42,'Return Data'!$B$7:$R$2843,4,0)</f>
        <v>438.61066317073102</v>
      </c>
      <c r="D42" s="65">
        <f>VLOOKUP($A42,'Return Data'!$B$7:$R$2843,10,0)</f>
        <v>9.7952999999999992</v>
      </c>
      <c r="E42" s="66">
        <f t="shared" si="10"/>
        <v>25</v>
      </c>
      <c r="F42" s="65">
        <f>VLOOKUP($A42,'Return Data'!$B$7:$R$2843,11,0)</f>
        <v>17.317599999999999</v>
      </c>
      <c r="G42" s="66">
        <f t="shared" si="11"/>
        <v>40</v>
      </c>
      <c r="H42" s="65">
        <f>VLOOKUP($A42,'Return Data'!$B$7:$R$2843,12,0)</f>
        <v>44.2333</v>
      </c>
      <c r="I42" s="66">
        <f t="shared" si="12"/>
        <v>34</v>
      </c>
      <c r="J42" s="65">
        <f>VLOOKUP($A42,'Return Data'!$B$7:$R$2843,13,0)</f>
        <v>57.295099999999998</v>
      </c>
      <c r="K42" s="66">
        <f t="shared" si="13"/>
        <v>39</v>
      </c>
      <c r="L42" s="65">
        <f>VLOOKUP($A42,'Return Data'!$B$7:$R$2843,17,0)</f>
        <v>17.686399999999999</v>
      </c>
      <c r="M42" s="66">
        <f t="shared" si="14"/>
        <v>38</v>
      </c>
      <c r="N42" s="65">
        <f>VLOOKUP($A42,'Return Data'!$B$7:$R$2843,14,0)</f>
        <v>12.5335</v>
      </c>
      <c r="O42" s="66">
        <f t="shared" si="15"/>
        <v>31</v>
      </c>
      <c r="P42" s="65">
        <f>VLOOKUP($A42,'Return Data'!$B$7:$R$2843,15,0)</f>
        <v>14.705399999999999</v>
      </c>
      <c r="Q42" s="66">
        <f>RANK(P42,P$8:P$73,0)</f>
        <v>15</v>
      </c>
      <c r="R42" s="65">
        <f>VLOOKUP($A42,'Return Data'!$B$7:$R$2843,16,0)</f>
        <v>16.140899999999998</v>
      </c>
      <c r="S42" s="67">
        <f t="shared" si="16"/>
        <v>21</v>
      </c>
    </row>
    <row r="43" spans="1:19" x14ac:dyDescent="0.3">
      <c r="A43" s="63" t="s">
        <v>301</v>
      </c>
      <c r="B43" s="64">
        <f>VLOOKUP($A43,'Return Data'!$B$7:$R$2843,3,0)</f>
        <v>44378</v>
      </c>
      <c r="C43" s="65">
        <f>VLOOKUP($A43,'Return Data'!$B$7:$R$2843,4,0)</f>
        <v>194.56229999999999</v>
      </c>
      <c r="D43" s="65">
        <f>VLOOKUP($A43,'Return Data'!$B$7:$R$2843,10,0)</f>
        <v>21.119599999999998</v>
      </c>
      <c r="E43" s="66">
        <f t="shared" si="10"/>
        <v>8</v>
      </c>
      <c r="F43" s="65">
        <f>VLOOKUP($A43,'Return Data'!$B$7:$R$2843,11,0)</f>
        <v>39.960799999999999</v>
      </c>
      <c r="G43" s="66">
        <f t="shared" si="11"/>
        <v>7</v>
      </c>
      <c r="H43" s="65">
        <f>VLOOKUP($A43,'Return Data'!$B$7:$R$2843,12,0)</f>
        <v>68.758300000000006</v>
      </c>
      <c r="I43" s="66">
        <f t="shared" si="12"/>
        <v>7</v>
      </c>
      <c r="J43" s="65">
        <f>VLOOKUP($A43,'Return Data'!$B$7:$R$2843,13,0)</f>
        <v>112.1842</v>
      </c>
      <c r="K43" s="66">
        <f t="shared" si="13"/>
        <v>2</v>
      </c>
      <c r="L43" s="65">
        <f>VLOOKUP($A43,'Return Data'!$B$7:$R$2843,17,0)</f>
        <v>42.817</v>
      </c>
      <c r="M43" s="66">
        <f t="shared" si="14"/>
        <v>1</v>
      </c>
      <c r="N43" s="65">
        <f>VLOOKUP($A43,'Return Data'!$B$7:$R$2843,14,0)</f>
        <v>29.8245</v>
      </c>
      <c r="O43" s="66">
        <f t="shared" si="15"/>
        <v>2</v>
      </c>
      <c r="P43" s="65">
        <f>VLOOKUP($A43,'Return Data'!$B$7:$R$2843,15,0)</f>
        <v>22.88</v>
      </c>
      <c r="Q43" s="66">
        <f>RANK(P43,P$8:P$73,0)</f>
        <v>3</v>
      </c>
      <c r="R43" s="65">
        <f>VLOOKUP($A43,'Return Data'!$B$7:$R$2843,16,0)</f>
        <v>14.9785</v>
      </c>
      <c r="S43" s="67">
        <f t="shared" si="16"/>
        <v>27</v>
      </c>
    </row>
    <row r="44" spans="1:19" x14ac:dyDescent="0.3">
      <c r="A44" s="63" t="s">
        <v>302</v>
      </c>
      <c r="B44" s="64">
        <f>VLOOKUP($A44,'Return Data'!$B$7:$R$2843,3,0)</f>
        <v>44378</v>
      </c>
      <c r="C44" s="65">
        <f>VLOOKUP($A44,'Return Data'!$B$7:$R$2843,4,0)</f>
        <v>71.17</v>
      </c>
      <c r="D44" s="65">
        <f>VLOOKUP($A44,'Return Data'!$B$7:$R$2843,10,0)</f>
        <v>7.4751000000000003</v>
      </c>
      <c r="E44" s="66">
        <f t="shared" si="10"/>
        <v>50</v>
      </c>
      <c r="F44" s="65">
        <f>VLOOKUP($A44,'Return Data'!$B$7:$R$2843,11,0)</f>
        <v>18.557400000000001</v>
      </c>
      <c r="G44" s="66">
        <f t="shared" si="11"/>
        <v>33</v>
      </c>
      <c r="H44" s="65">
        <f>VLOOKUP($A44,'Return Data'!$B$7:$R$2843,12,0)</f>
        <v>45.155999999999999</v>
      </c>
      <c r="I44" s="66">
        <f t="shared" si="12"/>
        <v>29</v>
      </c>
      <c r="J44" s="65">
        <f>VLOOKUP($A44,'Return Data'!$B$7:$R$2843,13,0)</f>
        <v>61.456400000000002</v>
      </c>
      <c r="K44" s="66">
        <f t="shared" si="13"/>
        <v>28</v>
      </c>
      <c r="L44" s="65">
        <f>VLOOKUP($A44,'Return Data'!$B$7:$R$2843,17,0)</f>
        <v>13.5281</v>
      </c>
      <c r="M44" s="66">
        <f t="shared" si="14"/>
        <v>55</v>
      </c>
      <c r="N44" s="65">
        <f>VLOOKUP($A44,'Return Data'!$B$7:$R$2843,14,0)</f>
        <v>11.0883</v>
      </c>
      <c r="O44" s="66">
        <f t="shared" si="15"/>
        <v>42</v>
      </c>
      <c r="P44" s="65">
        <f>VLOOKUP($A44,'Return Data'!$B$7:$R$2843,15,0)</f>
        <v>11.002000000000001</v>
      </c>
      <c r="Q44" s="66">
        <f>RANK(P44,P$8:P$73,0)</f>
        <v>35</v>
      </c>
      <c r="R44" s="65">
        <f>VLOOKUP($A44,'Return Data'!$B$7:$R$2843,16,0)</f>
        <v>16.763400000000001</v>
      </c>
      <c r="S44" s="67">
        <f t="shared" si="16"/>
        <v>20</v>
      </c>
    </row>
    <row r="45" spans="1:19" x14ac:dyDescent="0.3">
      <c r="A45" s="63" t="s">
        <v>373</v>
      </c>
      <c r="B45" s="64">
        <f>VLOOKUP($A45,'Return Data'!$B$7:$R$2843,3,0)</f>
        <v>44378</v>
      </c>
      <c r="C45" s="65">
        <f>VLOOKUP($A45,'Return Data'!$B$7:$R$2843,4,0)</f>
        <v>625.66594449405</v>
      </c>
      <c r="D45" s="65">
        <f>VLOOKUP($A45,'Return Data'!$B$7:$R$2843,10,0)</f>
        <v>9.8171999999999997</v>
      </c>
      <c r="E45" s="66">
        <f t="shared" si="10"/>
        <v>24</v>
      </c>
      <c r="F45" s="65">
        <f>VLOOKUP($A45,'Return Data'!$B$7:$R$2843,11,0)</f>
        <v>17.8064</v>
      </c>
      <c r="G45" s="66">
        <f t="shared" si="11"/>
        <v>35</v>
      </c>
      <c r="H45" s="65">
        <f>VLOOKUP($A45,'Return Data'!$B$7:$R$2843,12,0)</f>
        <v>41.328899999999997</v>
      </c>
      <c r="I45" s="66">
        <f t="shared" si="12"/>
        <v>43</v>
      </c>
      <c r="J45" s="65">
        <f>VLOOKUP($A45,'Return Data'!$B$7:$R$2843,13,0)</f>
        <v>57.246600000000001</v>
      </c>
      <c r="K45" s="66">
        <f t="shared" si="13"/>
        <v>40</v>
      </c>
      <c r="L45" s="65">
        <f>VLOOKUP($A45,'Return Data'!$B$7:$R$2843,17,0)</f>
        <v>18.2178</v>
      </c>
      <c r="M45" s="66">
        <f t="shared" si="14"/>
        <v>35</v>
      </c>
      <c r="N45" s="65">
        <f>VLOOKUP($A45,'Return Data'!$B$7:$R$2843,14,0)</f>
        <v>14.315799999999999</v>
      </c>
      <c r="O45" s="66">
        <f t="shared" si="15"/>
        <v>23</v>
      </c>
      <c r="P45" s="65">
        <f>VLOOKUP($A45,'Return Data'!$B$7:$R$2843,15,0)</f>
        <v>12.1435</v>
      </c>
      <c r="Q45" s="66">
        <f>RANK(P45,P$8:P$73,0)</f>
        <v>28</v>
      </c>
      <c r="R45" s="65">
        <f>VLOOKUP($A45,'Return Data'!$B$7:$R$2843,16,0)</f>
        <v>15.755000000000001</v>
      </c>
      <c r="S45" s="67">
        <f t="shared" si="16"/>
        <v>24</v>
      </c>
    </row>
    <row r="46" spans="1:19" x14ac:dyDescent="0.3">
      <c r="A46" s="63" t="s">
        <v>304</v>
      </c>
      <c r="B46" s="64">
        <f>VLOOKUP($A46,'Return Data'!$B$7:$R$2843,3,0)</f>
        <v>44378</v>
      </c>
      <c r="C46" s="65">
        <f>VLOOKUP($A46,'Return Data'!$B$7:$R$2843,4,0)</f>
        <v>21.667300000000001</v>
      </c>
      <c r="D46" s="65">
        <f>VLOOKUP($A46,'Return Data'!$B$7:$R$2843,10,0)</f>
        <v>8.6254000000000008</v>
      </c>
      <c r="E46" s="66">
        <f t="shared" si="10"/>
        <v>40</v>
      </c>
      <c r="F46" s="65">
        <f>VLOOKUP($A46,'Return Data'!$B$7:$R$2843,11,0)</f>
        <v>20.078399999999998</v>
      </c>
      <c r="G46" s="66">
        <f t="shared" si="11"/>
        <v>27</v>
      </c>
      <c r="H46" s="65">
        <f>VLOOKUP($A46,'Return Data'!$B$7:$R$2843,12,0)</f>
        <v>45.080199999999998</v>
      </c>
      <c r="I46" s="66">
        <f t="shared" si="12"/>
        <v>30</v>
      </c>
      <c r="J46" s="65">
        <f>VLOOKUP($A46,'Return Data'!$B$7:$R$2843,13,0)</f>
        <v>75.106300000000005</v>
      </c>
      <c r="K46" s="66">
        <f t="shared" si="13"/>
        <v>15</v>
      </c>
      <c r="L46" s="65">
        <f>VLOOKUP($A46,'Return Data'!$B$7:$R$2843,17,0)</f>
        <v>24.6569</v>
      </c>
      <c r="M46" s="66">
        <f t="shared" si="14"/>
        <v>11</v>
      </c>
      <c r="N46" s="65">
        <f>VLOOKUP($A46,'Return Data'!$B$7:$R$2843,14,0)</f>
        <v>20.450900000000001</v>
      </c>
      <c r="O46" s="66">
        <f t="shared" si="15"/>
        <v>6</v>
      </c>
      <c r="P46" s="65"/>
      <c r="Q46" s="66"/>
      <c r="R46" s="65">
        <f>VLOOKUP($A46,'Return Data'!$B$7:$R$2843,16,0)</f>
        <v>15.8522</v>
      </c>
      <c r="S46" s="67">
        <f t="shared" si="16"/>
        <v>23</v>
      </c>
    </row>
    <row r="47" spans="1:19" x14ac:dyDescent="0.3">
      <c r="A47" s="63" t="s">
        <v>305</v>
      </c>
      <c r="B47" s="64">
        <f>VLOOKUP($A47,'Return Data'!$B$7:$R$2843,3,0)</f>
        <v>44378</v>
      </c>
      <c r="C47" s="65">
        <f>VLOOKUP($A47,'Return Data'!$B$7:$R$2843,4,0)</f>
        <v>22.452400000000001</v>
      </c>
      <c r="D47" s="65">
        <f>VLOOKUP($A47,'Return Data'!$B$7:$R$2843,10,0)</f>
        <v>8.7352000000000007</v>
      </c>
      <c r="E47" s="66">
        <f t="shared" si="10"/>
        <v>38</v>
      </c>
      <c r="F47" s="65">
        <f>VLOOKUP($A47,'Return Data'!$B$7:$R$2843,11,0)</f>
        <v>19.406700000000001</v>
      </c>
      <c r="G47" s="66">
        <f t="shared" si="11"/>
        <v>29</v>
      </c>
      <c r="H47" s="65">
        <f>VLOOKUP($A47,'Return Data'!$B$7:$R$2843,12,0)</f>
        <v>44.291899999999998</v>
      </c>
      <c r="I47" s="66">
        <f t="shared" si="12"/>
        <v>33</v>
      </c>
      <c r="J47" s="65">
        <f>VLOOKUP($A47,'Return Data'!$B$7:$R$2843,13,0)</f>
        <v>74.498699999999999</v>
      </c>
      <c r="K47" s="66">
        <f t="shared" si="13"/>
        <v>16</v>
      </c>
      <c r="L47" s="65">
        <f>VLOOKUP($A47,'Return Data'!$B$7:$R$2843,17,0)</f>
        <v>25.512699999999999</v>
      </c>
      <c r="M47" s="66">
        <f t="shared" si="14"/>
        <v>9</v>
      </c>
      <c r="N47" s="65">
        <f>VLOOKUP($A47,'Return Data'!$B$7:$R$2843,14,0)</f>
        <v>20.130099999999999</v>
      </c>
      <c r="O47" s="66">
        <f t="shared" si="15"/>
        <v>8</v>
      </c>
      <c r="P47" s="65">
        <f>VLOOKUP($A47,'Return Data'!$B$7:$R$2843,15,0)</f>
        <v>15.936400000000001</v>
      </c>
      <c r="Q47" s="66">
        <f>RANK(P47,P$8:P$73,0)</f>
        <v>10</v>
      </c>
      <c r="R47" s="65">
        <f>VLOOKUP($A47,'Return Data'!$B$7:$R$2843,16,0)</f>
        <v>13.7606</v>
      </c>
      <c r="S47" s="67">
        <f t="shared" si="16"/>
        <v>38</v>
      </c>
    </row>
    <row r="48" spans="1:19" x14ac:dyDescent="0.3">
      <c r="A48" s="63" t="s">
        <v>306</v>
      </c>
      <c r="B48" s="64">
        <f>VLOOKUP($A48,'Return Data'!$B$7:$R$2843,3,0)</f>
        <v>44378</v>
      </c>
      <c r="C48" s="65">
        <f>VLOOKUP($A48,'Return Data'!$B$7:$R$2843,4,0)</f>
        <v>21.17</v>
      </c>
      <c r="D48" s="65">
        <f>VLOOKUP($A48,'Return Data'!$B$7:$R$2843,10,0)</f>
        <v>8.4318000000000008</v>
      </c>
      <c r="E48" s="66">
        <f t="shared" si="10"/>
        <v>46</v>
      </c>
      <c r="F48" s="65">
        <f>VLOOKUP($A48,'Return Data'!$B$7:$R$2843,11,0)</f>
        <v>19.9148</v>
      </c>
      <c r="G48" s="66">
        <f t="shared" si="11"/>
        <v>28</v>
      </c>
      <c r="H48" s="65">
        <f>VLOOKUP($A48,'Return Data'!$B$7:$R$2843,12,0)</f>
        <v>44.748199999999997</v>
      </c>
      <c r="I48" s="66">
        <f t="shared" si="12"/>
        <v>31</v>
      </c>
      <c r="J48" s="65">
        <f>VLOOKUP($A48,'Return Data'!$B$7:$R$2843,13,0)</f>
        <v>75.706500000000005</v>
      </c>
      <c r="K48" s="66">
        <f t="shared" si="13"/>
        <v>14</v>
      </c>
      <c r="L48" s="65">
        <f>VLOOKUP($A48,'Return Data'!$B$7:$R$2843,17,0)</f>
        <v>24.206600000000002</v>
      </c>
      <c r="M48" s="66">
        <f t="shared" si="14"/>
        <v>16</v>
      </c>
      <c r="N48" s="65">
        <f>VLOOKUP($A48,'Return Data'!$B$7:$R$2843,14,0)</f>
        <v>18.128599999999999</v>
      </c>
      <c r="O48" s="66">
        <f t="shared" si="15"/>
        <v>11</v>
      </c>
      <c r="P48" s="65">
        <f>VLOOKUP($A48,'Return Data'!$B$7:$R$2843,15,0)</f>
        <v>14.661300000000001</v>
      </c>
      <c r="Q48" s="66">
        <f>RANK(P48,P$8:P$73,0)</f>
        <v>16</v>
      </c>
      <c r="R48" s="65">
        <f>VLOOKUP($A48,'Return Data'!$B$7:$R$2843,16,0)</f>
        <v>12.521800000000001</v>
      </c>
      <c r="S48" s="67">
        <f t="shared" si="16"/>
        <v>42</v>
      </c>
    </row>
    <row r="49" spans="1:19" x14ac:dyDescent="0.3">
      <c r="A49" s="63" t="s">
        <v>307</v>
      </c>
      <c r="B49" s="64">
        <f>VLOOKUP($A49,'Return Data'!$B$7:$R$2843,3,0)</f>
        <v>44378</v>
      </c>
      <c r="C49" s="65">
        <f>VLOOKUP($A49,'Return Data'!$B$7:$R$2843,4,0)</f>
        <v>25.6266</v>
      </c>
      <c r="D49" s="65">
        <f>VLOOKUP($A49,'Return Data'!$B$7:$R$2843,10,0)</f>
        <v>22.450099999999999</v>
      </c>
      <c r="E49" s="66">
        <f t="shared" si="10"/>
        <v>7</v>
      </c>
      <c r="F49" s="65">
        <f>VLOOKUP($A49,'Return Data'!$B$7:$R$2843,11,0)</f>
        <v>36.577599999999997</v>
      </c>
      <c r="G49" s="66">
        <f t="shared" si="11"/>
        <v>8</v>
      </c>
      <c r="H49" s="65">
        <f>VLOOKUP($A49,'Return Data'!$B$7:$R$2843,12,0)</f>
        <v>68.621600000000001</v>
      </c>
      <c r="I49" s="66">
        <f t="shared" si="12"/>
        <v>8</v>
      </c>
      <c r="J49" s="65">
        <f>VLOOKUP($A49,'Return Data'!$B$7:$R$2843,13,0)</f>
        <v>99.576300000000003</v>
      </c>
      <c r="K49" s="66">
        <f t="shared" si="13"/>
        <v>7</v>
      </c>
      <c r="L49" s="65">
        <f>VLOOKUP($A49,'Return Data'!$B$7:$R$2843,17,0)</f>
        <v>40.612200000000001</v>
      </c>
      <c r="M49" s="66">
        <f t="shared" si="14"/>
        <v>2</v>
      </c>
      <c r="N49" s="65">
        <f>VLOOKUP($A49,'Return Data'!$B$7:$R$2843,14,0)</f>
        <v>28.1874</v>
      </c>
      <c r="O49" s="66">
        <f t="shared" si="15"/>
        <v>4</v>
      </c>
      <c r="P49" s="65"/>
      <c r="Q49" s="66"/>
      <c r="R49" s="65">
        <f>VLOOKUP($A49,'Return Data'!$B$7:$R$2843,16,0)</f>
        <v>24.753900000000002</v>
      </c>
      <c r="S49" s="67">
        <f t="shared" si="16"/>
        <v>4</v>
      </c>
    </row>
    <row r="50" spans="1:19" x14ac:dyDescent="0.3">
      <c r="A50" s="63" t="s">
        <v>308</v>
      </c>
      <c r="B50" s="64">
        <f>VLOOKUP($A50,'Return Data'!$B$7:$R$2843,3,0)</f>
        <v>44378</v>
      </c>
      <c r="C50" s="65">
        <f>VLOOKUP($A50,'Return Data'!$B$7:$R$2843,4,0)</f>
        <v>16.089500000000001</v>
      </c>
      <c r="D50" s="65">
        <f>VLOOKUP($A50,'Return Data'!$B$7:$R$2843,10,0)</f>
        <v>10.444100000000001</v>
      </c>
      <c r="E50" s="66">
        <f t="shared" si="10"/>
        <v>21</v>
      </c>
      <c r="F50" s="65">
        <f>VLOOKUP($A50,'Return Data'!$B$7:$R$2843,11,0)</f>
        <v>19.161200000000001</v>
      </c>
      <c r="G50" s="66">
        <f t="shared" si="11"/>
        <v>30</v>
      </c>
      <c r="H50" s="65">
        <f>VLOOKUP($A50,'Return Data'!$B$7:$R$2843,12,0)</f>
        <v>46.159199999999998</v>
      </c>
      <c r="I50" s="66">
        <f t="shared" si="12"/>
        <v>26</v>
      </c>
      <c r="J50" s="65">
        <f>VLOOKUP($A50,'Return Data'!$B$7:$R$2843,13,0)</f>
        <v>64.601799999999997</v>
      </c>
      <c r="K50" s="66">
        <f t="shared" si="13"/>
        <v>23</v>
      </c>
      <c r="L50" s="65">
        <f>VLOOKUP($A50,'Return Data'!$B$7:$R$2843,17,0)</f>
        <v>21.717600000000001</v>
      </c>
      <c r="M50" s="66">
        <f t="shared" si="14"/>
        <v>22</v>
      </c>
      <c r="N50" s="65"/>
      <c r="O50" s="66"/>
      <c r="P50" s="65"/>
      <c r="Q50" s="66"/>
      <c r="R50" s="65">
        <f>VLOOKUP($A50,'Return Data'!$B$7:$R$2843,16,0)</f>
        <v>17.436699999999998</v>
      </c>
      <c r="S50" s="67">
        <f t="shared" si="16"/>
        <v>18</v>
      </c>
    </row>
    <row r="51" spans="1:19" x14ac:dyDescent="0.3">
      <c r="A51" s="63" t="s">
        <v>309</v>
      </c>
      <c r="B51" s="64">
        <f>VLOOKUP($A51,'Return Data'!$B$7:$R$2843,3,0)</f>
        <v>44378</v>
      </c>
      <c r="C51" s="65">
        <f>VLOOKUP($A51,'Return Data'!$B$7:$R$2843,4,0)</f>
        <v>14.532999999999999</v>
      </c>
      <c r="D51" s="65">
        <f>VLOOKUP($A51,'Return Data'!$B$7:$R$2843,10,0)</f>
        <v>8.4673999999999996</v>
      </c>
      <c r="E51" s="66">
        <f t="shared" si="10"/>
        <v>44</v>
      </c>
      <c r="F51" s="65">
        <f>VLOOKUP($A51,'Return Data'!$B$7:$R$2843,11,0)</f>
        <v>17.1922</v>
      </c>
      <c r="G51" s="66">
        <f t="shared" si="11"/>
        <v>42</v>
      </c>
      <c r="H51" s="65">
        <f>VLOOKUP($A51,'Return Data'!$B$7:$R$2843,12,0)</f>
        <v>41.087499999999999</v>
      </c>
      <c r="I51" s="66">
        <f t="shared" si="12"/>
        <v>45</v>
      </c>
      <c r="J51" s="65">
        <f>VLOOKUP($A51,'Return Data'!$B$7:$R$2843,13,0)</f>
        <v>57.826700000000002</v>
      </c>
      <c r="K51" s="66">
        <f t="shared" si="13"/>
        <v>36</v>
      </c>
      <c r="L51" s="65">
        <f>VLOOKUP($A51,'Return Data'!$B$7:$R$2843,17,0)</f>
        <v>17.953399999999998</v>
      </c>
      <c r="M51" s="66">
        <f t="shared" si="14"/>
        <v>37</v>
      </c>
      <c r="N51" s="65"/>
      <c r="O51" s="66"/>
      <c r="P51" s="65"/>
      <c r="Q51" s="66"/>
      <c r="R51" s="65">
        <f>VLOOKUP($A51,'Return Data'!$B$7:$R$2843,16,0)</f>
        <v>12.1281</v>
      </c>
      <c r="S51" s="67">
        <f t="shared" si="16"/>
        <v>43</v>
      </c>
    </row>
    <row r="52" spans="1:19" x14ac:dyDescent="0.3">
      <c r="A52" s="63" t="s">
        <v>310</v>
      </c>
      <c r="B52" s="64">
        <f>VLOOKUP($A52,'Return Data'!$B$7:$R$2843,3,0)</f>
        <v>44378</v>
      </c>
      <c r="C52" s="65">
        <f>VLOOKUP($A52,'Return Data'!$B$7:$R$2843,4,0)</f>
        <v>70.486199999999997</v>
      </c>
      <c r="D52" s="65">
        <f>VLOOKUP($A52,'Return Data'!$B$7:$R$2843,10,0)</f>
        <v>16.256900000000002</v>
      </c>
      <c r="E52" s="66">
        <f t="shared" si="10"/>
        <v>10</v>
      </c>
      <c r="F52" s="65">
        <f>VLOOKUP($A52,'Return Data'!$B$7:$R$2843,11,0)</f>
        <v>29.171500000000002</v>
      </c>
      <c r="G52" s="66">
        <f t="shared" si="11"/>
        <v>11</v>
      </c>
      <c r="H52" s="65">
        <f>VLOOKUP($A52,'Return Data'!$B$7:$R$2843,12,0)</f>
        <v>52.396000000000001</v>
      </c>
      <c r="I52" s="66">
        <f t="shared" si="12"/>
        <v>14</v>
      </c>
      <c r="J52" s="65">
        <f>VLOOKUP($A52,'Return Data'!$B$7:$R$2843,13,0)</f>
        <v>84.268500000000003</v>
      </c>
      <c r="K52" s="66">
        <f t="shared" si="13"/>
        <v>10</v>
      </c>
      <c r="L52" s="65">
        <f>VLOOKUP($A52,'Return Data'!$B$7:$R$2843,17,0)</f>
        <v>36.8917</v>
      </c>
      <c r="M52" s="66">
        <f t="shared" si="14"/>
        <v>4</v>
      </c>
      <c r="N52" s="65">
        <f>VLOOKUP($A52,'Return Data'!$B$7:$R$2843,14,0)</f>
        <v>29.2622</v>
      </c>
      <c r="O52" s="66">
        <f>RANK(N52,N$8:N$73,0)</f>
        <v>3</v>
      </c>
      <c r="P52" s="65">
        <f>VLOOKUP($A52,'Return Data'!$B$7:$R$2843,15,0)</f>
        <v>23.691500000000001</v>
      </c>
      <c r="Q52" s="66">
        <f>RANK(P52,P$8:P$73,0)</f>
        <v>2</v>
      </c>
      <c r="R52" s="65">
        <f>VLOOKUP($A52,'Return Data'!$B$7:$R$2843,16,0)</f>
        <v>23.469100000000001</v>
      </c>
      <c r="S52" s="67">
        <f t="shared" si="16"/>
        <v>6</v>
      </c>
    </row>
    <row r="53" spans="1:19" x14ac:dyDescent="0.3">
      <c r="A53" s="63" t="s">
        <v>311</v>
      </c>
      <c r="B53" s="64">
        <f>VLOOKUP($A53,'Return Data'!$B$7:$R$2843,3,0)</f>
        <v>44378</v>
      </c>
      <c r="C53" s="65">
        <f>VLOOKUP($A53,'Return Data'!$B$7:$R$2843,4,0)</f>
        <v>50.892099999999999</v>
      </c>
      <c r="D53" s="65">
        <f>VLOOKUP($A53,'Return Data'!$B$7:$R$2843,10,0)</f>
        <v>17.889600000000002</v>
      </c>
      <c r="E53" s="66">
        <f t="shared" si="10"/>
        <v>9</v>
      </c>
      <c r="F53" s="65">
        <f>VLOOKUP($A53,'Return Data'!$B$7:$R$2843,11,0)</f>
        <v>30.9664</v>
      </c>
      <c r="G53" s="66">
        <f t="shared" si="11"/>
        <v>9</v>
      </c>
      <c r="H53" s="65">
        <f>VLOOKUP($A53,'Return Data'!$B$7:$R$2843,12,0)</f>
        <v>54.293799999999997</v>
      </c>
      <c r="I53" s="66">
        <f t="shared" si="12"/>
        <v>13</v>
      </c>
      <c r="J53" s="65">
        <f>VLOOKUP($A53,'Return Data'!$B$7:$R$2843,13,0)</f>
        <v>88.930800000000005</v>
      </c>
      <c r="K53" s="66">
        <f t="shared" si="13"/>
        <v>9</v>
      </c>
      <c r="L53" s="65">
        <f>VLOOKUP($A53,'Return Data'!$B$7:$R$2843,17,0)</f>
        <v>40.165599999999998</v>
      </c>
      <c r="M53" s="66">
        <f t="shared" si="14"/>
        <v>3</v>
      </c>
      <c r="N53" s="65">
        <f>VLOOKUP($A53,'Return Data'!$B$7:$R$2843,14,0)</f>
        <v>31.150200000000002</v>
      </c>
      <c r="O53" s="66">
        <f>RANK(N53,N$8:N$73,0)</f>
        <v>1</v>
      </c>
      <c r="P53" s="65">
        <f>VLOOKUP($A53,'Return Data'!$B$7:$R$2843,15,0)</f>
        <v>24.227499999999999</v>
      </c>
      <c r="Q53" s="66">
        <f>RANK(P53,P$8:P$73,0)</f>
        <v>1</v>
      </c>
      <c r="R53" s="65">
        <f>VLOOKUP($A53,'Return Data'!$B$7:$R$2843,16,0)</f>
        <v>25.100100000000001</v>
      </c>
      <c r="S53" s="67">
        <f t="shared" si="16"/>
        <v>3</v>
      </c>
    </row>
    <row r="54" spans="1:19" x14ac:dyDescent="0.3">
      <c r="A54" s="63" t="s">
        <v>312</v>
      </c>
      <c r="B54" s="64">
        <f>VLOOKUP($A54,'Return Data'!$B$7:$R$2843,3,0)</f>
        <v>44378</v>
      </c>
      <c r="C54" s="65">
        <f>VLOOKUP($A54,'Return Data'!$B$7:$R$2843,4,0)</f>
        <v>13.9526</v>
      </c>
      <c r="D54" s="65">
        <f>VLOOKUP($A54,'Return Data'!$B$7:$R$2843,10,0)</f>
        <v>5.5368000000000004</v>
      </c>
      <c r="E54" s="66">
        <f t="shared" si="10"/>
        <v>64</v>
      </c>
      <c r="F54" s="65">
        <f>VLOOKUP($A54,'Return Data'!$B$7:$R$2843,11,0)</f>
        <v>7.4881000000000002</v>
      </c>
      <c r="G54" s="66">
        <f t="shared" si="11"/>
        <v>64</v>
      </c>
      <c r="H54" s="65">
        <f>VLOOKUP($A54,'Return Data'!$B$7:$R$2843,12,0)</f>
        <v>25.699100000000001</v>
      </c>
      <c r="I54" s="66">
        <f t="shared" si="12"/>
        <v>64</v>
      </c>
      <c r="J54" s="65">
        <f>VLOOKUP($A54,'Return Data'!$B$7:$R$2843,13,0)</f>
        <v>35.524000000000001</v>
      </c>
      <c r="K54" s="66">
        <f t="shared" si="13"/>
        <v>64</v>
      </c>
      <c r="L54" s="65"/>
      <c r="M54" s="66"/>
      <c r="N54" s="65"/>
      <c r="O54" s="66"/>
      <c r="P54" s="65"/>
      <c r="Q54" s="66"/>
      <c r="R54" s="65">
        <f>VLOOKUP($A54,'Return Data'!$B$7:$R$2843,16,0)</f>
        <v>14.6723</v>
      </c>
      <c r="S54" s="67">
        <f t="shared" si="16"/>
        <v>31</v>
      </c>
    </row>
    <row r="55" spans="1:19" x14ac:dyDescent="0.3">
      <c r="A55" s="63" t="s">
        <v>313</v>
      </c>
      <c r="B55" s="64">
        <f>VLOOKUP($A55,'Return Data'!$B$7:$R$2843,3,0)</f>
        <v>44378</v>
      </c>
      <c r="C55" s="65">
        <f>VLOOKUP($A55,'Return Data'!$B$7:$R$2843,4,0)</f>
        <v>131.31139999999999</v>
      </c>
      <c r="D55" s="65">
        <f>VLOOKUP($A55,'Return Data'!$B$7:$R$2843,10,0)</f>
        <v>6.8582000000000001</v>
      </c>
      <c r="E55" s="66">
        <f t="shared" si="10"/>
        <v>54</v>
      </c>
      <c r="F55" s="65">
        <f>VLOOKUP($A55,'Return Data'!$B$7:$R$2843,11,0)</f>
        <v>16.079799999999999</v>
      </c>
      <c r="G55" s="66">
        <f t="shared" si="11"/>
        <v>46</v>
      </c>
      <c r="H55" s="65">
        <f>VLOOKUP($A55,'Return Data'!$B$7:$R$2843,12,0)</f>
        <v>39.596200000000003</v>
      </c>
      <c r="I55" s="66">
        <f t="shared" si="12"/>
        <v>49</v>
      </c>
      <c r="J55" s="65">
        <f>VLOOKUP($A55,'Return Data'!$B$7:$R$2843,13,0)</f>
        <v>54.592199999999998</v>
      </c>
      <c r="K55" s="66">
        <f t="shared" si="13"/>
        <v>48</v>
      </c>
      <c r="L55" s="65">
        <f>VLOOKUP($A55,'Return Data'!$B$7:$R$2843,17,0)</f>
        <v>13.017300000000001</v>
      </c>
      <c r="M55" s="66">
        <f t="shared" ref="M55:M73" si="17">RANK(L55,L$8:L$73,0)</f>
        <v>58</v>
      </c>
      <c r="N55" s="65">
        <f>VLOOKUP($A55,'Return Data'!$B$7:$R$2843,14,0)</f>
        <v>9.2824000000000009</v>
      </c>
      <c r="O55" s="66">
        <f>RANK(N55,N$8:N$73,0)</f>
        <v>47</v>
      </c>
      <c r="P55" s="65">
        <f>VLOOKUP($A55,'Return Data'!$B$7:$R$2843,15,0)</f>
        <v>10.8926</v>
      </c>
      <c r="Q55" s="66">
        <f>RANK(P55,P$8:P$73,0)</f>
        <v>36</v>
      </c>
      <c r="R55" s="65">
        <f>VLOOKUP($A55,'Return Data'!$B$7:$R$2843,16,0)</f>
        <v>15.2584</v>
      </c>
      <c r="S55" s="67">
        <f t="shared" si="16"/>
        <v>25</v>
      </c>
    </row>
    <row r="56" spans="1:19" x14ac:dyDescent="0.3">
      <c r="A56" s="63" t="s">
        <v>314</v>
      </c>
      <c r="B56" s="64">
        <f>VLOOKUP($A56,'Return Data'!$B$7:$R$2843,3,0)</f>
        <v>44378</v>
      </c>
      <c r="C56" s="65">
        <f>VLOOKUP($A56,'Return Data'!$B$7:$R$2843,4,0)</f>
        <v>15.571</v>
      </c>
      <c r="D56" s="65">
        <f>VLOOKUP($A56,'Return Data'!$B$7:$R$2843,10,0)</f>
        <v>26.3019</v>
      </c>
      <c r="E56" s="66">
        <f t="shared" si="10"/>
        <v>3</v>
      </c>
      <c r="F56" s="65">
        <f>VLOOKUP($A56,'Return Data'!$B$7:$R$2843,11,0)</f>
        <v>41.332299999999996</v>
      </c>
      <c r="G56" s="66">
        <f t="shared" si="11"/>
        <v>5</v>
      </c>
      <c r="H56" s="65">
        <f>VLOOKUP($A56,'Return Data'!$B$7:$R$2843,12,0)</f>
        <v>77.015600000000006</v>
      </c>
      <c r="I56" s="66">
        <f t="shared" si="12"/>
        <v>5</v>
      </c>
      <c r="J56" s="65">
        <f>VLOOKUP($A56,'Return Data'!$B$7:$R$2843,13,0)</f>
        <v>100.8177</v>
      </c>
      <c r="K56" s="66">
        <f t="shared" si="13"/>
        <v>6</v>
      </c>
      <c r="L56" s="65">
        <f>VLOOKUP($A56,'Return Data'!$B$7:$R$2843,17,0)</f>
        <v>23.2456</v>
      </c>
      <c r="M56" s="66">
        <f t="shared" si="17"/>
        <v>18</v>
      </c>
      <c r="N56" s="65">
        <f>VLOOKUP($A56,'Return Data'!$B$7:$R$2843,14,0)</f>
        <v>9.8564000000000007</v>
      </c>
      <c r="O56" s="66">
        <f>RANK(N56,N$8:N$73,0)</f>
        <v>46</v>
      </c>
      <c r="P56" s="65"/>
      <c r="Q56" s="66"/>
      <c r="R56" s="65">
        <f>VLOOKUP($A56,'Return Data'!$B$7:$R$2843,16,0)</f>
        <v>10.061199999999999</v>
      </c>
      <c r="S56" s="67">
        <f t="shared" si="16"/>
        <v>54</v>
      </c>
    </row>
    <row r="57" spans="1:19" x14ac:dyDescent="0.3">
      <c r="A57" s="63" t="s">
        <v>315</v>
      </c>
      <c r="B57" s="64">
        <f>VLOOKUP($A57,'Return Data'!$B$7:$R$2843,3,0)</f>
        <v>44378</v>
      </c>
      <c r="C57" s="65">
        <f>VLOOKUP($A57,'Return Data'!$B$7:$R$2843,4,0)</f>
        <v>13.3887</v>
      </c>
      <c r="D57" s="65">
        <f>VLOOKUP($A57,'Return Data'!$B$7:$R$2843,10,0)</f>
        <v>25.959099999999999</v>
      </c>
      <c r="E57" s="66">
        <f t="shared" si="10"/>
        <v>5</v>
      </c>
      <c r="F57" s="65">
        <f>VLOOKUP($A57,'Return Data'!$B$7:$R$2843,11,0)</f>
        <v>42.744300000000003</v>
      </c>
      <c r="G57" s="66">
        <f t="shared" si="11"/>
        <v>3</v>
      </c>
      <c r="H57" s="65">
        <f>VLOOKUP($A57,'Return Data'!$B$7:$R$2843,12,0)</f>
        <v>78.382800000000003</v>
      </c>
      <c r="I57" s="66">
        <f t="shared" si="12"/>
        <v>3</v>
      </c>
      <c r="J57" s="65">
        <f>VLOOKUP($A57,'Return Data'!$B$7:$R$2843,13,0)</f>
        <v>102.6871</v>
      </c>
      <c r="K57" s="66">
        <f t="shared" si="13"/>
        <v>5</v>
      </c>
      <c r="L57" s="65">
        <f>VLOOKUP($A57,'Return Data'!$B$7:$R$2843,17,0)</f>
        <v>24.3264</v>
      </c>
      <c r="M57" s="66">
        <f t="shared" si="17"/>
        <v>14</v>
      </c>
      <c r="N57" s="65">
        <f>VLOOKUP($A57,'Return Data'!$B$7:$R$2843,14,0)</f>
        <v>10.172800000000001</v>
      </c>
      <c r="O57" s="66">
        <f>RANK(N57,N$8:N$73,0)</f>
        <v>45</v>
      </c>
      <c r="P57" s="65"/>
      <c r="Q57" s="66"/>
      <c r="R57" s="65">
        <f>VLOOKUP($A57,'Return Data'!$B$7:$R$2843,16,0)</f>
        <v>7.0664999999999996</v>
      </c>
      <c r="S57" s="67">
        <f t="shared" si="16"/>
        <v>62</v>
      </c>
    </row>
    <row r="58" spans="1:19" x14ac:dyDescent="0.3">
      <c r="A58" s="63" t="s">
        <v>316</v>
      </c>
      <c r="B58" s="64">
        <f>VLOOKUP($A58,'Return Data'!$B$7:$R$2843,3,0)</f>
        <v>44378</v>
      </c>
      <c r="C58" s="65">
        <f>VLOOKUP($A58,'Return Data'!$B$7:$R$2843,4,0)</f>
        <v>12.460599999999999</v>
      </c>
      <c r="D58" s="65">
        <f>VLOOKUP($A58,'Return Data'!$B$7:$R$2843,10,0)</f>
        <v>30.270099999999999</v>
      </c>
      <c r="E58" s="66">
        <f t="shared" si="10"/>
        <v>1</v>
      </c>
      <c r="F58" s="65">
        <f>VLOOKUP($A58,'Return Data'!$B$7:$R$2843,11,0)</f>
        <v>48.698099999999997</v>
      </c>
      <c r="G58" s="66">
        <f t="shared" si="11"/>
        <v>1</v>
      </c>
      <c r="H58" s="65">
        <f>VLOOKUP($A58,'Return Data'!$B$7:$R$2843,12,0)</f>
        <v>84.555000000000007</v>
      </c>
      <c r="I58" s="66">
        <f t="shared" si="12"/>
        <v>1</v>
      </c>
      <c r="J58" s="65">
        <f>VLOOKUP($A58,'Return Data'!$B$7:$R$2843,13,0)</f>
        <v>112.40260000000001</v>
      </c>
      <c r="K58" s="66">
        <f t="shared" si="13"/>
        <v>1</v>
      </c>
      <c r="L58" s="65">
        <f>VLOOKUP($A58,'Return Data'!$B$7:$R$2843,17,0)</f>
        <v>25.384799999999998</v>
      </c>
      <c r="M58" s="66">
        <f t="shared" si="17"/>
        <v>10</v>
      </c>
      <c r="N58" s="65"/>
      <c r="O58" s="66"/>
      <c r="P58" s="65"/>
      <c r="Q58" s="66"/>
      <c r="R58" s="65">
        <f>VLOOKUP($A58,'Return Data'!$B$7:$R$2843,16,0)</f>
        <v>6.0270999999999999</v>
      </c>
      <c r="S58" s="67">
        <f t="shared" si="16"/>
        <v>63</v>
      </c>
    </row>
    <row r="59" spans="1:19" x14ac:dyDescent="0.3">
      <c r="A59" s="63" t="s">
        <v>317</v>
      </c>
      <c r="B59" s="64">
        <f>VLOOKUP($A59,'Return Data'!$B$7:$R$2843,3,0)</f>
        <v>44378</v>
      </c>
      <c r="C59" s="65">
        <f>VLOOKUP($A59,'Return Data'!$B$7:$R$2843,4,0)</f>
        <v>13.4071</v>
      </c>
      <c r="D59" s="65">
        <f>VLOOKUP($A59,'Return Data'!$B$7:$R$2843,10,0)</f>
        <v>28.338100000000001</v>
      </c>
      <c r="E59" s="66">
        <f t="shared" si="10"/>
        <v>2</v>
      </c>
      <c r="F59" s="65">
        <f>VLOOKUP($A59,'Return Data'!$B$7:$R$2843,11,0)</f>
        <v>46.349699999999999</v>
      </c>
      <c r="G59" s="66">
        <f t="shared" si="11"/>
        <v>2</v>
      </c>
      <c r="H59" s="65">
        <f>VLOOKUP($A59,'Return Data'!$B$7:$R$2843,12,0)</f>
        <v>83.169600000000003</v>
      </c>
      <c r="I59" s="66">
        <f t="shared" si="12"/>
        <v>2</v>
      </c>
      <c r="J59" s="65">
        <f>VLOOKUP($A59,'Return Data'!$B$7:$R$2843,13,0)</f>
        <v>111.1587</v>
      </c>
      <c r="K59" s="66">
        <f t="shared" si="13"/>
        <v>3</v>
      </c>
      <c r="L59" s="65">
        <f>VLOOKUP($A59,'Return Data'!$B$7:$R$2843,17,0)</f>
        <v>26.0488</v>
      </c>
      <c r="M59" s="66">
        <f t="shared" si="17"/>
        <v>8</v>
      </c>
      <c r="N59" s="65">
        <f>VLOOKUP($A59,'Return Data'!$B$7:$R$2843,14,0)</f>
        <v>11.270899999999999</v>
      </c>
      <c r="O59" s="66">
        <f>RANK(N59,N$8:N$73,0)</f>
        <v>40</v>
      </c>
      <c r="P59" s="65"/>
      <c r="Q59" s="66"/>
      <c r="R59" s="65">
        <f>VLOOKUP($A59,'Return Data'!$B$7:$R$2843,16,0)</f>
        <v>7.6215999999999999</v>
      </c>
      <c r="S59" s="67">
        <f t="shared" si="16"/>
        <v>59</v>
      </c>
    </row>
    <row r="60" spans="1:19" x14ac:dyDescent="0.3">
      <c r="A60" s="63" t="s">
        <v>318</v>
      </c>
      <c r="B60" s="64">
        <f>VLOOKUP($A60,'Return Data'!$B$7:$R$2843,3,0)</f>
        <v>44378</v>
      </c>
      <c r="C60" s="65">
        <f>VLOOKUP($A60,'Return Data'!$B$7:$R$2843,4,0)</f>
        <v>13.017099999999999</v>
      </c>
      <c r="D60" s="65">
        <f>VLOOKUP($A60,'Return Data'!$B$7:$R$2843,10,0)</f>
        <v>26.152999999999999</v>
      </c>
      <c r="E60" s="66">
        <f t="shared" si="10"/>
        <v>4</v>
      </c>
      <c r="F60" s="65">
        <f>VLOOKUP($A60,'Return Data'!$B$7:$R$2843,11,0)</f>
        <v>41.338099999999997</v>
      </c>
      <c r="G60" s="66">
        <f t="shared" si="11"/>
        <v>4</v>
      </c>
      <c r="H60" s="65">
        <f>VLOOKUP($A60,'Return Data'!$B$7:$R$2843,12,0)</f>
        <v>77.050399999999996</v>
      </c>
      <c r="I60" s="66">
        <f t="shared" si="12"/>
        <v>4</v>
      </c>
      <c r="J60" s="65">
        <f>VLOOKUP($A60,'Return Data'!$B$7:$R$2843,13,0)</f>
        <v>108.0838</v>
      </c>
      <c r="K60" s="66">
        <f t="shared" si="13"/>
        <v>4</v>
      </c>
      <c r="L60" s="65">
        <f>VLOOKUP($A60,'Return Data'!$B$7:$R$2843,17,0)</f>
        <v>24.2788</v>
      </c>
      <c r="M60" s="66">
        <f t="shared" si="17"/>
        <v>15</v>
      </c>
      <c r="N60" s="65"/>
      <c r="O60" s="66"/>
      <c r="P60" s="65"/>
      <c r="Q60" s="66"/>
      <c r="R60" s="65">
        <f>VLOOKUP($A60,'Return Data'!$B$7:$R$2843,16,0)</f>
        <v>8.4162999999999997</v>
      </c>
      <c r="S60" s="67">
        <f t="shared" si="16"/>
        <v>57</v>
      </c>
    </row>
    <row r="61" spans="1:19" x14ac:dyDescent="0.3">
      <c r="A61" s="63" t="s">
        <v>319</v>
      </c>
      <c r="B61" s="64">
        <f>VLOOKUP($A61,'Return Data'!$B$7:$R$2843,3,0)</f>
        <v>44378</v>
      </c>
      <c r="C61" s="65">
        <f>VLOOKUP($A61,'Return Data'!$B$7:$R$2843,4,0)</f>
        <v>21.037500000000001</v>
      </c>
      <c r="D61" s="65">
        <f>VLOOKUP($A61,'Return Data'!$B$7:$R$2843,10,0)</f>
        <v>8.4648000000000003</v>
      </c>
      <c r="E61" s="66">
        <f t="shared" si="10"/>
        <v>45</v>
      </c>
      <c r="F61" s="65">
        <f>VLOOKUP($A61,'Return Data'!$B$7:$R$2843,11,0)</f>
        <v>17.666</v>
      </c>
      <c r="G61" s="66">
        <f t="shared" si="11"/>
        <v>37</v>
      </c>
      <c r="H61" s="65">
        <f>VLOOKUP($A61,'Return Data'!$B$7:$R$2843,12,0)</f>
        <v>41.292700000000004</v>
      </c>
      <c r="I61" s="66">
        <f t="shared" si="12"/>
        <v>44</v>
      </c>
      <c r="J61" s="65">
        <f>VLOOKUP($A61,'Return Data'!$B$7:$R$2843,13,0)</f>
        <v>56.9529</v>
      </c>
      <c r="K61" s="66">
        <f t="shared" si="13"/>
        <v>42</v>
      </c>
      <c r="L61" s="65">
        <f>VLOOKUP($A61,'Return Data'!$B$7:$R$2843,17,0)</f>
        <v>19.021100000000001</v>
      </c>
      <c r="M61" s="66">
        <f t="shared" si="17"/>
        <v>30</v>
      </c>
      <c r="N61" s="65">
        <f>VLOOKUP($A61,'Return Data'!$B$7:$R$2843,14,0)</f>
        <v>14.007300000000001</v>
      </c>
      <c r="O61" s="66">
        <f>RANK(N61,N$8:N$73,0)</f>
        <v>24</v>
      </c>
      <c r="P61" s="65"/>
      <c r="Q61" s="66"/>
      <c r="R61" s="65">
        <f>VLOOKUP($A61,'Return Data'!$B$7:$R$2843,16,0)</f>
        <v>15.119199999999999</v>
      </c>
      <c r="S61" s="67">
        <f t="shared" si="16"/>
        <v>26</v>
      </c>
    </row>
    <row r="62" spans="1:19" x14ac:dyDescent="0.3">
      <c r="A62" s="63" t="s">
        <v>320</v>
      </c>
      <c r="B62" s="64">
        <f>VLOOKUP($A62,'Return Data'!$B$7:$R$2843,3,0)</f>
        <v>44378</v>
      </c>
      <c r="C62" s="65">
        <f>VLOOKUP($A62,'Return Data'!$B$7:$R$2843,4,0)</f>
        <v>19.292100000000001</v>
      </c>
      <c r="D62" s="65">
        <f>VLOOKUP($A62,'Return Data'!$B$7:$R$2843,10,0)</f>
        <v>8.5265000000000004</v>
      </c>
      <c r="E62" s="66">
        <f t="shared" si="10"/>
        <v>42</v>
      </c>
      <c r="F62" s="65">
        <f>VLOOKUP($A62,'Return Data'!$B$7:$R$2843,11,0)</f>
        <v>17.976500000000001</v>
      </c>
      <c r="G62" s="66">
        <f t="shared" si="11"/>
        <v>34</v>
      </c>
      <c r="H62" s="65">
        <f>VLOOKUP($A62,'Return Data'!$B$7:$R$2843,12,0)</f>
        <v>42.594999999999999</v>
      </c>
      <c r="I62" s="66">
        <f t="shared" si="12"/>
        <v>38</v>
      </c>
      <c r="J62" s="65">
        <f>VLOOKUP($A62,'Return Data'!$B$7:$R$2843,13,0)</f>
        <v>58.129399999999997</v>
      </c>
      <c r="K62" s="66">
        <f t="shared" si="13"/>
        <v>35</v>
      </c>
      <c r="L62" s="65">
        <f>VLOOKUP($A62,'Return Data'!$B$7:$R$2843,17,0)</f>
        <v>18.693999999999999</v>
      </c>
      <c r="M62" s="66">
        <f t="shared" si="17"/>
        <v>32</v>
      </c>
      <c r="N62" s="65">
        <f>VLOOKUP($A62,'Return Data'!$B$7:$R$2843,14,0)</f>
        <v>13.512700000000001</v>
      </c>
      <c r="O62" s="66">
        <f>RANK(N62,N$8:N$73,0)</f>
        <v>28</v>
      </c>
      <c r="P62" s="65">
        <f>VLOOKUP($A62,'Return Data'!$B$7:$R$2843,15,0)</f>
        <v>13.670999999999999</v>
      </c>
      <c r="Q62" s="66">
        <f>RANK(P62,P$8:P$73,0)</f>
        <v>20</v>
      </c>
      <c r="R62" s="65">
        <f>VLOOKUP($A62,'Return Data'!$B$7:$R$2843,16,0)</f>
        <v>11.046799999999999</v>
      </c>
      <c r="S62" s="67">
        <f t="shared" si="16"/>
        <v>52</v>
      </c>
    </row>
    <row r="63" spans="1:19" x14ac:dyDescent="0.3">
      <c r="A63" s="63" t="s">
        <v>321</v>
      </c>
      <c r="B63" s="64">
        <f>VLOOKUP($A63,'Return Data'!$B$7:$R$2843,3,0)</f>
        <v>44378</v>
      </c>
      <c r="C63" s="65">
        <f>VLOOKUP($A63,'Return Data'!$B$7:$R$2843,4,0)</f>
        <v>15.0928</v>
      </c>
      <c r="D63" s="65">
        <f>VLOOKUP($A63,'Return Data'!$B$7:$R$2843,10,0)</f>
        <v>25.150700000000001</v>
      </c>
      <c r="E63" s="66">
        <f t="shared" si="10"/>
        <v>6</v>
      </c>
      <c r="F63" s="65">
        <f>VLOOKUP($A63,'Return Data'!$B$7:$R$2843,11,0)</f>
        <v>40.055500000000002</v>
      </c>
      <c r="G63" s="66">
        <f t="shared" si="11"/>
        <v>6</v>
      </c>
      <c r="H63" s="65">
        <f>VLOOKUP($A63,'Return Data'!$B$7:$R$2843,12,0)</f>
        <v>76.480599999999995</v>
      </c>
      <c r="I63" s="66">
        <f t="shared" si="12"/>
        <v>6</v>
      </c>
      <c r="J63" s="65">
        <f>VLOOKUP($A63,'Return Data'!$B$7:$R$2843,13,0)</f>
        <v>98.592100000000002</v>
      </c>
      <c r="K63" s="66">
        <f t="shared" si="13"/>
        <v>8</v>
      </c>
      <c r="L63" s="65">
        <f>VLOOKUP($A63,'Return Data'!$B$7:$R$2843,17,0)</f>
        <v>24.3354</v>
      </c>
      <c r="M63" s="66">
        <f t="shared" si="17"/>
        <v>13</v>
      </c>
      <c r="N63" s="65"/>
      <c r="O63" s="66"/>
      <c r="P63" s="65"/>
      <c r="Q63" s="66"/>
      <c r="R63" s="65">
        <f>VLOOKUP($A63,'Return Data'!$B$7:$R$2843,16,0)</f>
        <v>14.664</v>
      </c>
      <c r="S63" s="67">
        <f t="shared" si="16"/>
        <v>32</v>
      </c>
    </row>
    <row r="64" spans="1:19" x14ac:dyDescent="0.3">
      <c r="A64" s="63" t="s">
        <v>322</v>
      </c>
      <c r="B64" s="64">
        <f>VLOOKUP($A64,'Return Data'!$B$7:$R$2843,3,0)</f>
        <v>44378</v>
      </c>
      <c r="C64" s="65">
        <f>VLOOKUP($A64,'Return Data'!$B$7:$R$2843,4,0)</f>
        <v>24.808399999999999</v>
      </c>
      <c r="D64" s="65">
        <f>VLOOKUP($A64,'Return Data'!$B$7:$R$2843,10,0)</f>
        <v>5.9223999999999997</v>
      </c>
      <c r="E64" s="66">
        <f t="shared" si="10"/>
        <v>63</v>
      </c>
      <c r="F64" s="65">
        <f>VLOOKUP($A64,'Return Data'!$B$7:$R$2843,11,0)</f>
        <v>14.916499999999999</v>
      </c>
      <c r="G64" s="66">
        <f t="shared" si="11"/>
        <v>54</v>
      </c>
      <c r="H64" s="65">
        <f>VLOOKUP($A64,'Return Data'!$B$7:$R$2843,12,0)</f>
        <v>38.322400000000002</v>
      </c>
      <c r="I64" s="66">
        <f t="shared" si="12"/>
        <v>53</v>
      </c>
      <c r="J64" s="65">
        <f>VLOOKUP($A64,'Return Data'!$B$7:$R$2843,13,0)</f>
        <v>52.8354</v>
      </c>
      <c r="K64" s="66">
        <f t="shared" si="13"/>
        <v>54</v>
      </c>
      <c r="L64" s="65">
        <f>VLOOKUP($A64,'Return Data'!$B$7:$R$2843,17,0)</f>
        <v>14.5747</v>
      </c>
      <c r="M64" s="66">
        <f t="shared" si="17"/>
        <v>54</v>
      </c>
      <c r="N64" s="65">
        <f>VLOOKUP($A64,'Return Data'!$B$7:$R$2843,14,0)</f>
        <v>13.823</v>
      </c>
      <c r="O64" s="66">
        <f t="shared" ref="O64:O69" si="18">RANK(N64,N$8:N$73,0)</f>
        <v>25</v>
      </c>
      <c r="P64" s="65">
        <f>VLOOKUP($A64,'Return Data'!$B$7:$R$2843,15,0)</f>
        <v>13.8246</v>
      </c>
      <c r="Q64" s="66">
        <f>RANK(P64,P$8:P$73,0)</f>
        <v>18</v>
      </c>
      <c r="R64" s="65">
        <f>VLOOKUP($A64,'Return Data'!$B$7:$R$2843,16,0)</f>
        <v>14.4762</v>
      </c>
      <c r="S64" s="67">
        <f t="shared" si="16"/>
        <v>34</v>
      </c>
    </row>
    <row r="65" spans="1:19" x14ac:dyDescent="0.3">
      <c r="A65" s="63" t="s">
        <v>323</v>
      </c>
      <c r="B65" s="64">
        <f>VLOOKUP($A65,'Return Data'!$B$7:$R$2843,3,0)</f>
        <v>44378</v>
      </c>
      <c r="C65" s="65">
        <f>VLOOKUP($A65,'Return Data'!$B$7:$R$2843,4,0)</f>
        <v>159.52931280561901</v>
      </c>
      <c r="D65" s="65">
        <f>VLOOKUP($A65,'Return Data'!$B$7:$R$2843,10,0)</f>
        <v>8.5451999999999995</v>
      </c>
      <c r="E65" s="66">
        <f t="shared" si="10"/>
        <v>41</v>
      </c>
      <c r="F65" s="65">
        <f>VLOOKUP($A65,'Return Data'!$B$7:$R$2843,11,0)</f>
        <v>13.2981</v>
      </c>
      <c r="G65" s="66">
        <f t="shared" si="11"/>
        <v>57</v>
      </c>
      <c r="H65" s="65">
        <f>VLOOKUP($A65,'Return Data'!$B$7:$R$2843,12,0)</f>
        <v>31.773700000000002</v>
      </c>
      <c r="I65" s="66">
        <f t="shared" si="12"/>
        <v>61</v>
      </c>
      <c r="J65" s="65">
        <f>VLOOKUP($A65,'Return Data'!$B$7:$R$2843,13,0)</f>
        <v>46.861499999999999</v>
      </c>
      <c r="K65" s="66">
        <f t="shared" si="13"/>
        <v>58</v>
      </c>
      <c r="L65" s="65">
        <f>VLOOKUP($A65,'Return Data'!$B$7:$R$2843,17,0)</f>
        <v>14.591799999999999</v>
      </c>
      <c r="M65" s="66">
        <f t="shared" si="17"/>
        <v>52</v>
      </c>
      <c r="N65" s="65">
        <f>VLOOKUP($A65,'Return Data'!$B$7:$R$2843,14,0)</f>
        <v>11.2685</v>
      </c>
      <c r="O65" s="66">
        <f t="shared" si="18"/>
        <v>41</v>
      </c>
      <c r="P65" s="65">
        <f>VLOOKUP($A65,'Return Data'!$B$7:$R$2843,15,0)</f>
        <v>13.8005</v>
      </c>
      <c r="Q65" s="66">
        <f>RANK(P65,P$8:P$73,0)</f>
        <v>19</v>
      </c>
      <c r="R65" s="65">
        <f>VLOOKUP($A65,'Return Data'!$B$7:$R$2843,16,0)</f>
        <v>11.584099999999999</v>
      </c>
      <c r="S65" s="67">
        <f t="shared" si="16"/>
        <v>49</v>
      </c>
    </row>
    <row r="66" spans="1:19" x14ac:dyDescent="0.3">
      <c r="A66" s="63" t="s">
        <v>324</v>
      </c>
      <c r="B66" s="64">
        <f>VLOOKUP($A66,'Return Data'!$B$7:$R$2843,3,0)</f>
        <v>44378</v>
      </c>
      <c r="C66" s="65">
        <f>VLOOKUP($A66,'Return Data'!$B$7:$R$2843,4,0)</f>
        <v>36.79</v>
      </c>
      <c r="D66" s="65">
        <f>VLOOKUP($A66,'Return Data'!$B$7:$R$2843,10,0)</f>
        <v>9.5266000000000002</v>
      </c>
      <c r="E66" s="66">
        <f t="shared" si="10"/>
        <v>28</v>
      </c>
      <c r="F66" s="65">
        <f>VLOOKUP($A66,'Return Data'!$B$7:$R$2843,11,0)</f>
        <v>17.615100000000002</v>
      </c>
      <c r="G66" s="66">
        <f t="shared" si="11"/>
        <v>38</v>
      </c>
      <c r="H66" s="65">
        <f>VLOOKUP($A66,'Return Data'!$B$7:$R$2843,12,0)</f>
        <v>41.772599999999997</v>
      </c>
      <c r="I66" s="66">
        <f t="shared" si="12"/>
        <v>41</v>
      </c>
      <c r="J66" s="65">
        <f>VLOOKUP($A66,'Return Data'!$B$7:$R$2843,13,0)</f>
        <v>58.714399999999998</v>
      </c>
      <c r="K66" s="66">
        <f t="shared" si="13"/>
        <v>32</v>
      </c>
      <c r="L66" s="65">
        <f>VLOOKUP($A66,'Return Data'!$B$7:$R$2843,17,0)</f>
        <v>21.8385</v>
      </c>
      <c r="M66" s="66">
        <f t="shared" si="17"/>
        <v>21</v>
      </c>
      <c r="N66" s="65">
        <f>VLOOKUP($A66,'Return Data'!$B$7:$R$2843,14,0)</f>
        <v>16.5975</v>
      </c>
      <c r="O66" s="66">
        <f t="shared" si="18"/>
        <v>13</v>
      </c>
      <c r="P66" s="65">
        <f>VLOOKUP($A66,'Return Data'!$B$7:$R$2843,15,0)</f>
        <v>13.2637</v>
      </c>
      <c r="Q66" s="66">
        <f>RANK(P66,P$8:P$73,0)</f>
        <v>21</v>
      </c>
      <c r="R66" s="65">
        <f>VLOOKUP($A66,'Return Data'!$B$7:$R$2843,16,0)</f>
        <v>14.649100000000001</v>
      </c>
      <c r="S66" s="67">
        <f t="shared" si="16"/>
        <v>33</v>
      </c>
    </row>
    <row r="67" spans="1:19" x14ac:dyDescent="0.3">
      <c r="A67" s="63" t="s">
        <v>325</v>
      </c>
      <c r="B67" s="64">
        <f>VLOOKUP($A67,'Return Data'!$B$7:$R$2843,3,0)</f>
        <v>44378</v>
      </c>
      <c r="C67" s="65">
        <f>VLOOKUP($A67,'Return Data'!$B$7:$R$2843,4,0)</f>
        <v>20.128299999999999</v>
      </c>
      <c r="D67" s="65">
        <f>VLOOKUP($A67,'Return Data'!$B$7:$R$2843,10,0)</f>
        <v>10.6753</v>
      </c>
      <c r="E67" s="66">
        <f t="shared" si="10"/>
        <v>20</v>
      </c>
      <c r="F67" s="65">
        <f>VLOOKUP($A67,'Return Data'!$B$7:$R$2843,11,0)</f>
        <v>26.4968</v>
      </c>
      <c r="G67" s="66">
        <f t="shared" si="11"/>
        <v>16</v>
      </c>
      <c r="H67" s="65">
        <f>VLOOKUP($A67,'Return Data'!$B$7:$R$2843,12,0)</f>
        <v>52.041400000000003</v>
      </c>
      <c r="I67" s="66">
        <f t="shared" si="12"/>
        <v>15</v>
      </c>
      <c r="J67" s="65">
        <f>VLOOKUP($A67,'Return Data'!$B$7:$R$2843,13,0)</f>
        <v>72.564800000000005</v>
      </c>
      <c r="K67" s="66">
        <f t="shared" si="13"/>
        <v>18</v>
      </c>
      <c r="L67" s="65">
        <f>VLOOKUP($A67,'Return Data'!$B$7:$R$2843,17,0)</f>
        <v>21.1525</v>
      </c>
      <c r="M67" s="66">
        <f t="shared" si="17"/>
        <v>24</v>
      </c>
      <c r="N67" s="65">
        <f>VLOOKUP($A67,'Return Data'!$B$7:$R$2843,14,0)</f>
        <v>15.008599999999999</v>
      </c>
      <c r="O67" s="66">
        <f t="shared" si="18"/>
        <v>19</v>
      </c>
      <c r="P67" s="65"/>
      <c r="Q67" s="66"/>
      <c r="R67" s="65">
        <f>VLOOKUP($A67,'Return Data'!$B$7:$R$2843,16,0)</f>
        <v>14.231299999999999</v>
      </c>
      <c r="S67" s="67">
        <f t="shared" si="16"/>
        <v>35</v>
      </c>
    </row>
    <row r="68" spans="1:19" x14ac:dyDescent="0.3">
      <c r="A68" s="63" t="s">
        <v>326</v>
      </c>
      <c r="B68" s="64">
        <f>VLOOKUP($A68,'Return Data'!$B$7:$R$2843,3,0)</f>
        <v>44378</v>
      </c>
      <c r="C68" s="65">
        <f>VLOOKUP($A68,'Return Data'!$B$7:$R$2843,4,0)</f>
        <v>14.6081</v>
      </c>
      <c r="D68" s="65">
        <f>VLOOKUP($A68,'Return Data'!$B$7:$R$2843,10,0)</f>
        <v>11.7896</v>
      </c>
      <c r="E68" s="66">
        <f t="shared" si="10"/>
        <v>15</v>
      </c>
      <c r="F68" s="65">
        <f>VLOOKUP($A68,'Return Data'!$B$7:$R$2843,11,0)</f>
        <v>27.253799999999998</v>
      </c>
      <c r="G68" s="66">
        <f t="shared" si="11"/>
        <v>12</v>
      </c>
      <c r="H68" s="65">
        <f>VLOOKUP($A68,'Return Data'!$B$7:$R$2843,12,0)</f>
        <v>56.7881</v>
      </c>
      <c r="I68" s="66">
        <f t="shared" si="12"/>
        <v>10</v>
      </c>
      <c r="J68" s="65">
        <f>VLOOKUP($A68,'Return Data'!$B$7:$R$2843,13,0)</f>
        <v>70.751099999999994</v>
      </c>
      <c r="K68" s="66">
        <f t="shared" si="13"/>
        <v>19</v>
      </c>
      <c r="L68" s="65">
        <f>VLOOKUP($A68,'Return Data'!$B$7:$R$2843,17,0)</f>
        <v>16.7316</v>
      </c>
      <c r="M68" s="66">
        <f t="shared" si="17"/>
        <v>41</v>
      </c>
      <c r="N68" s="65">
        <f>VLOOKUP($A68,'Return Data'!$B$7:$R$2843,14,0)</f>
        <v>12.718299999999999</v>
      </c>
      <c r="O68" s="66">
        <f t="shared" si="18"/>
        <v>30</v>
      </c>
      <c r="P68" s="65"/>
      <c r="Q68" s="66"/>
      <c r="R68" s="65">
        <f>VLOOKUP($A68,'Return Data'!$B$7:$R$2843,16,0)</f>
        <v>8.9257000000000009</v>
      </c>
      <c r="S68" s="67">
        <f t="shared" si="16"/>
        <v>56</v>
      </c>
    </row>
    <row r="69" spans="1:19" x14ac:dyDescent="0.3">
      <c r="A69" s="63" t="s">
        <v>327</v>
      </c>
      <c r="B69" s="64">
        <f>VLOOKUP($A69,'Return Data'!$B$7:$R$2843,3,0)</f>
        <v>44378</v>
      </c>
      <c r="C69" s="65">
        <f>VLOOKUP($A69,'Return Data'!$B$7:$R$2843,4,0)</f>
        <v>13.565300000000001</v>
      </c>
      <c r="D69" s="65">
        <f>VLOOKUP($A69,'Return Data'!$B$7:$R$2843,10,0)</f>
        <v>11.2585</v>
      </c>
      <c r="E69" s="66">
        <f t="shared" si="10"/>
        <v>16</v>
      </c>
      <c r="F69" s="65">
        <f>VLOOKUP($A69,'Return Data'!$B$7:$R$2843,11,0)</f>
        <v>26.545500000000001</v>
      </c>
      <c r="G69" s="66">
        <f t="shared" si="11"/>
        <v>15</v>
      </c>
      <c r="H69" s="65">
        <f>VLOOKUP($A69,'Return Data'!$B$7:$R$2843,12,0)</f>
        <v>54.941699999999997</v>
      </c>
      <c r="I69" s="66">
        <f t="shared" si="12"/>
        <v>11</v>
      </c>
      <c r="J69" s="65">
        <f>VLOOKUP($A69,'Return Data'!$B$7:$R$2843,13,0)</f>
        <v>67.136499999999998</v>
      </c>
      <c r="K69" s="66">
        <f t="shared" si="13"/>
        <v>20</v>
      </c>
      <c r="L69" s="65">
        <f>VLOOKUP($A69,'Return Data'!$B$7:$R$2843,17,0)</f>
        <v>17.182500000000001</v>
      </c>
      <c r="M69" s="66">
        <f t="shared" si="17"/>
        <v>40</v>
      </c>
      <c r="N69" s="65">
        <f>VLOOKUP($A69,'Return Data'!$B$7:$R$2843,14,0)</f>
        <v>13.4869</v>
      </c>
      <c r="O69" s="66">
        <f t="shared" si="18"/>
        <v>29</v>
      </c>
      <c r="P69" s="65"/>
      <c r="Q69" s="66"/>
      <c r="R69" s="65">
        <f>VLOOKUP($A69,'Return Data'!$B$7:$R$2843,16,0)</f>
        <v>7.4199000000000002</v>
      </c>
      <c r="S69" s="67">
        <f t="shared" si="16"/>
        <v>60</v>
      </c>
    </row>
    <row r="70" spans="1:19" x14ac:dyDescent="0.3">
      <c r="A70" s="63" t="s">
        <v>328</v>
      </c>
      <c r="B70" s="64">
        <f>VLOOKUP($A70,'Return Data'!$B$7:$R$2843,3,0)</f>
        <v>44378</v>
      </c>
      <c r="C70" s="65">
        <f>VLOOKUP($A70,'Return Data'!$B$7:$R$2843,4,0)</f>
        <v>11.3057</v>
      </c>
      <c r="D70" s="65">
        <f>VLOOKUP($A70,'Return Data'!$B$7:$R$2843,10,0)</f>
        <v>6.2007000000000003</v>
      </c>
      <c r="E70" s="66">
        <f t="shared" si="10"/>
        <v>61</v>
      </c>
      <c r="F70" s="65">
        <f>VLOOKUP($A70,'Return Data'!$B$7:$R$2843,11,0)</f>
        <v>15.6889</v>
      </c>
      <c r="G70" s="66">
        <f t="shared" si="11"/>
        <v>49</v>
      </c>
      <c r="H70" s="65">
        <f>VLOOKUP($A70,'Return Data'!$B$7:$R$2843,12,0)</f>
        <v>35.965899999999998</v>
      </c>
      <c r="I70" s="66">
        <f t="shared" si="12"/>
        <v>55</v>
      </c>
      <c r="J70" s="65">
        <f>VLOOKUP($A70,'Return Data'!$B$7:$R$2843,13,0)</f>
        <v>47.295900000000003</v>
      </c>
      <c r="K70" s="66">
        <f t="shared" si="13"/>
        <v>57</v>
      </c>
      <c r="L70" s="65">
        <f>VLOOKUP($A70,'Return Data'!$B$7:$R$2843,17,0)</f>
        <v>15.564299999999999</v>
      </c>
      <c r="M70" s="66">
        <f t="shared" si="17"/>
        <v>47</v>
      </c>
      <c r="N70" s="65"/>
      <c r="O70" s="66"/>
      <c r="P70" s="65"/>
      <c r="Q70" s="66"/>
      <c r="R70" s="65">
        <f>VLOOKUP($A70,'Return Data'!$B$7:$R$2843,16,0)</f>
        <v>3.6190000000000002</v>
      </c>
      <c r="S70" s="67">
        <f t="shared" si="16"/>
        <v>66</v>
      </c>
    </row>
    <row r="71" spans="1:19" x14ac:dyDescent="0.3">
      <c r="A71" s="63" t="s">
        <v>329</v>
      </c>
      <c r="B71" s="64">
        <f>VLOOKUP($A71,'Return Data'!$B$7:$R$2843,3,0)</f>
        <v>44378</v>
      </c>
      <c r="C71" s="65">
        <f>VLOOKUP($A71,'Return Data'!$B$7:$R$2843,4,0)</f>
        <v>11.8018</v>
      </c>
      <c r="D71" s="65">
        <f>VLOOKUP($A71,'Return Data'!$B$7:$R$2843,10,0)</f>
        <v>6.5346000000000002</v>
      </c>
      <c r="E71" s="66">
        <f t="shared" si="10"/>
        <v>57</v>
      </c>
      <c r="F71" s="65">
        <f>VLOOKUP($A71,'Return Data'!$B$7:$R$2843,11,0)</f>
        <v>15.168699999999999</v>
      </c>
      <c r="G71" s="66">
        <f t="shared" si="11"/>
        <v>52</v>
      </c>
      <c r="H71" s="65">
        <f>VLOOKUP($A71,'Return Data'!$B$7:$R$2843,12,0)</f>
        <v>35.228499999999997</v>
      </c>
      <c r="I71" s="66">
        <f t="shared" si="12"/>
        <v>57</v>
      </c>
      <c r="J71" s="65">
        <f>VLOOKUP($A71,'Return Data'!$B$7:$R$2843,13,0)</f>
        <v>46.293599999999998</v>
      </c>
      <c r="K71" s="66">
        <f t="shared" si="13"/>
        <v>60</v>
      </c>
      <c r="L71" s="65">
        <f>VLOOKUP($A71,'Return Data'!$B$7:$R$2843,17,0)</f>
        <v>16.328399999999998</v>
      </c>
      <c r="M71" s="66">
        <f t="shared" si="17"/>
        <v>43</v>
      </c>
      <c r="N71" s="65"/>
      <c r="O71" s="66"/>
      <c r="P71" s="65"/>
      <c r="Q71" s="66"/>
      <c r="R71" s="65">
        <f>VLOOKUP($A71,'Return Data'!$B$7:$R$2843,16,0)</f>
        <v>5.2037000000000004</v>
      </c>
      <c r="S71" s="67">
        <f t="shared" si="16"/>
        <v>65</v>
      </c>
    </row>
    <row r="72" spans="1:19" x14ac:dyDescent="0.3">
      <c r="A72" s="63" t="s">
        <v>330</v>
      </c>
      <c r="B72" s="64">
        <f>VLOOKUP($A72,'Return Data'!$B$7:$R$2843,3,0)</f>
        <v>44378</v>
      </c>
      <c r="C72" s="65">
        <f>VLOOKUP($A72,'Return Data'!$B$7:$R$2843,4,0)</f>
        <v>129.5942</v>
      </c>
      <c r="D72" s="65">
        <f>VLOOKUP($A72,'Return Data'!$B$7:$R$2843,10,0)</f>
        <v>8.4817</v>
      </c>
      <c r="E72" s="66">
        <f t="shared" ref="E72:E73" si="19">RANK(D72,D$8:D$73,0)</f>
        <v>43</v>
      </c>
      <c r="F72" s="65">
        <f>VLOOKUP($A72,'Return Data'!$B$7:$R$2843,11,0)</f>
        <v>16.582999999999998</v>
      </c>
      <c r="G72" s="66">
        <f t="shared" ref="G72:G73" si="20">RANK(F72,F$8:F$73,0)</f>
        <v>45</v>
      </c>
      <c r="H72" s="65">
        <f>VLOOKUP($A72,'Return Data'!$B$7:$R$2843,12,0)</f>
        <v>45.241700000000002</v>
      </c>
      <c r="I72" s="66">
        <f t="shared" ref="I72:I73" si="21">RANK(H72,H$8:H$73,0)</f>
        <v>28</v>
      </c>
      <c r="J72" s="65">
        <f>VLOOKUP($A72,'Return Data'!$B$7:$R$2843,13,0)</f>
        <v>58.393300000000004</v>
      </c>
      <c r="K72" s="66">
        <f t="shared" ref="K72:K73" si="22">RANK(J72,J$8:J$73,0)</f>
        <v>33</v>
      </c>
      <c r="L72" s="65">
        <f>VLOOKUP($A72,'Return Data'!$B$7:$R$2843,17,0)</f>
        <v>21.634399999999999</v>
      </c>
      <c r="M72" s="66">
        <f t="shared" si="17"/>
        <v>23</v>
      </c>
      <c r="N72" s="65">
        <f>VLOOKUP($A72,'Return Data'!$B$7:$R$2843,14,0)</f>
        <v>15.853300000000001</v>
      </c>
      <c r="O72" s="66">
        <f>RANK(N72,N$8:N$73,0)</f>
        <v>14</v>
      </c>
      <c r="P72" s="65">
        <f>VLOOKUP($A72,'Return Data'!$B$7:$R$2843,15,0)</f>
        <v>13.938700000000001</v>
      </c>
      <c r="Q72" s="66">
        <f>RANK(P72,P$8:P$73,0)</f>
        <v>17</v>
      </c>
      <c r="R72" s="65">
        <f>VLOOKUP($A72,'Return Data'!$B$7:$R$2843,16,0)</f>
        <v>11.9992</v>
      </c>
      <c r="S72" s="67">
        <f t="shared" ref="S72:S73" si="23">RANK(R72,R$8:R$73,0)</f>
        <v>44</v>
      </c>
    </row>
    <row r="73" spans="1:19" x14ac:dyDescent="0.3">
      <c r="A73" s="63" t="s">
        <v>331</v>
      </c>
      <c r="B73" s="64">
        <f>VLOOKUP($A73,'Return Data'!$B$7:$R$2843,3,0)</f>
        <v>44378</v>
      </c>
      <c r="C73" s="65">
        <f>VLOOKUP($A73,'Return Data'!$B$7:$R$2843,4,0)</f>
        <v>206.41522018014399</v>
      </c>
      <c r="D73" s="65">
        <f>VLOOKUP($A73,'Return Data'!$B$7:$R$2843,10,0)</f>
        <v>7.4901999999999997</v>
      </c>
      <c r="E73" s="66">
        <f t="shared" si="19"/>
        <v>49</v>
      </c>
      <c r="F73" s="65">
        <f>VLOOKUP($A73,'Return Data'!$B$7:$R$2843,11,0)</f>
        <v>15.339399999999999</v>
      </c>
      <c r="G73" s="66">
        <f t="shared" si="20"/>
        <v>51</v>
      </c>
      <c r="H73" s="65">
        <f>VLOOKUP($A73,'Return Data'!$B$7:$R$2843,12,0)</f>
        <v>39.815899999999999</v>
      </c>
      <c r="I73" s="66">
        <f t="shared" si="21"/>
        <v>48</v>
      </c>
      <c r="J73" s="65">
        <f>VLOOKUP($A73,'Return Data'!$B$7:$R$2843,13,0)</f>
        <v>53.604199999999999</v>
      </c>
      <c r="K73" s="66">
        <f t="shared" si="22"/>
        <v>49</v>
      </c>
      <c r="L73" s="65">
        <f>VLOOKUP($A73,'Return Data'!$B$7:$R$2843,17,0)</f>
        <v>14.670199999999999</v>
      </c>
      <c r="M73" s="66">
        <f t="shared" si="17"/>
        <v>51</v>
      </c>
      <c r="N73" s="65">
        <f>VLOOKUP($A73,'Return Data'!$B$7:$R$2843,14,0)</f>
        <v>11.9795</v>
      </c>
      <c r="O73" s="66">
        <f>RANK(N73,N$8:N$73,0)</f>
        <v>35</v>
      </c>
      <c r="P73" s="65">
        <f>VLOOKUP($A73,'Return Data'!$B$7:$R$2843,15,0)</f>
        <v>12.532400000000001</v>
      </c>
      <c r="Q73" s="66">
        <f>RANK(P73,P$8:P$73,0)</f>
        <v>26</v>
      </c>
      <c r="R73" s="65">
        <f>VLOOKUP($A73,'Return Data'!$B$7:$R$2843,16,0)</f>
        <v>18.017399999999999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11.070756060606064</v>
      </c>
      <c r="E75" s="74"/>
      <c r="F75" s="75">
        <f>AVERAGE(F8:F73)</f>
        <v>21.148334848484847</v>
      </c>
      <c r="G75" s="74"/>
      <c r="H75" s="75">
        <f>AVERAGE(H8:H73)</f>
        <v>46.742318181818177</v>
      </c>
      <c r="I75" s="74"/>
      <c r="J75" s="75">
        <f>AVERAGE(J8:J73)</f>
        <v>64.680989393939385</v>
      </c>
      <c r="K75" s="74"/>
      <c r="L75" s="75">
        <f>AVERAGE(L8:L73)</f>
        <v>20.395536507936502</v>
      </c>
      <c r="M75" s="74"/>
      <c r="N75" s="75">
        <f>AVERAGE(N8:N73)</f>
        <v>14.777173076923079</v>
      </c>
      <c r="O75" s="74"/>
      <c r="P75" s="75">
        <f>AVERAGE(P8:P73)</f>
        <v>14.317761538461545</v>
      </c>
      <c r="Q75" s="74"/>
      <c r="R75" s="75">
        <f>AVERAGE(R8:R73)</f>
        <v>14.604789393939393</v>
      </c>
      <c r="S75" s="76"/>
    </row>
    <row r="76" spans="1:19" x14ac:dyDescent="0.3">
      <c r="A76" s="73" t="s">
        <v>28</v>
      </c>
      <c r="B76" s="74"/>
      <c r="C76" s="74"/>
      <c r="D76" s="75">
        <f>MIN(D8:D73)</f>
        <v>2.5478999999999998</v>
      </c>
      <c r="E76" s="74"/>
      <c r="F76" s="75">
        <f>MIN(F8:F73)</f>
        <v>6.6578999999999997</v>
      </c>
      <c r="G76" s="74"/>
      <c r="H76" s="75">
        <f>MIN(H8:H73)</f>
        <v>24.616199999999999</v>
      </c>
      <c r="I76" s="74"/>
      <c r="J76" s="75">
        <f>MIN(J8:J73)</f>
        <v>34.048999999999999</v>
      </c>
      <c r="K76" s="74"/>
      <c r="L76" s="75">
        <f>MIN(L8:L73)</f>
        <v>9.8933</v>
      </c>
      <c r="M76" s="74"/>
      <c r="N76" s="75">
        <f>MIN(N8:N73)</f>
        <v>7.6036999999999999</v>
      </c>
      <c r="O76" s="74"/>
      <c r="P76" s="75">
        <f>MIN(P8:P73)</f>
        <v>7.7306999999999997</v>
      </c>
      <c r="Q76" s="74"/>
      <c r="R76" s="75">
        <f>MIN(R8:R73)</f>
        <v>3.6190000000000002</v>
      </c>
      <c r="S76" s="76"/>
    </row>
    <row r="77" spans="1:19" ht="15" thickBot="1" x14ac:dyDescent="0.35">
      <c r="A77" s="77" t="s">
        <v>29</v>
      </c>
      <c r="B77" s="78"/>
      <c r="C77" s="78"/>
      <c r="D77" s="79">
        <f>MAX(D8:D73)</f>
        <v>30.270099999999999</v>
      </c>
      <c r="E77" s="78"/>
      <c r="F77" s="79">
        <f>MAX(F8:F73)</f>
        <v>48.698099999999997</v>
      </c>
      <c r="G77" s="78"/>
      <c r="H77" s="79">
        <f>MAX(H8:H73)</f>
        <v>84.555000000000007</v>
      </c>
      <c r="I77" s="78"/>
      <c r="J77" s="79">
        <f>MAX(J8:J73)</f>
        <v>112.40260000000001</v>
      </c>
      <c r="K77" s="78"/>
      <c r="L77" s="79">
        <f>MAX(L8:L73)</f>
        <v>42.817</v>
      </c>
      <c r="M77" s="78"/>
      <c r="N77" s="79">
        <f>MAX(N8:N73)</f>
        <v>31.150200000000002</v>
      </c>
      <c r="O77" s="78"/>
      <c r="P77" s="79">
        <f>MAX(P8:P73)</f>
        <v>24.227499999999999</v>
      </c>
      <c r="Q77" s="78"/>
      <c r="R77" s="79">
        <f>MAX(R8:R73)</f>
        <v>27.84</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44378</v>
      </c>
      <c r="C8" s="65">
        <f>VLOOKUP($A8,'Return Data'!$B$7:$R$2843,4,0)</f>
        <v>11.55</v>
      </c>
      <c r="D8" s="65">
        <f>VLOOKUP($A8,'Return Data'!$B$7:$R$2843,8,0)</f>
        <v>0.96150000000000002</v>
      </c>
      <c r="E8" s="66">
        <f>RANK(D8,D$8:D$15,0)</f>
        <v>6</v>
      </c>
      <c r="F8" s="65">
        <f>VLOOKUP($A8,'Return Data'!$B$7:$R$2843,9,0)</f>
        <v>4.5248999999999997</v>
      </c>
      <c r="G8" s="66">
        <f t="shared" ref="G8" si="0">RANK(F8,F$8:F$15,0)</f>
        <v>4</v>
      </c>
      <c r="H8" s="65">
        <f>VLOOKUP($A8,'Return Data'!$B$7:$R$2843,10,0)</f>
        <v>7.8430999999999997</v>
      </c>
      <c r="I8" s="66">
        <f t="shared" ref="I8" si="1">RANK(H8,H$8:H$15,0)</f>
        <v>6</v>
      </c>
      <c r="J8" s="65"/>
      <c r="K8" s="66"/>
      <c r="L8" s="65"/>
      <c r="M8" s="66"/>
      <c r="N8" s="65"/>
      <c r="O8" s="66"/>
      <c r="P8" s="65">
        <f>VLOOKUP($A8,'Return Data'!$B$7:$R$2843,16,0)</f>
        <v>15.5</v>
      </c>
      <c r="Q8" s="67">
        <f>RANK(P8,P$8:P$15,0)</f>
        <v>5</v>
      </c>
    </row>
    <row r="9" spans="1:18" x14ac:dyDescent="0.3">
      <c r="A9" s="63" t="s">
        <v>377</v>
      </c>
      <c r="B9" s="64">
        <f>VLOOKUP($A9,'Return Data'!$B$7:$R$2843,3,0)</f>
        <v>44378</v>
      </c>
      <c r="C9" s="65">
        <f>VLOOKUP($A9,'Return Data'!$B$7:$R$2843,4,0)</f>
        <v>15.06</v>
      </c>
      <c r="D9" s="65">
        <f>VLOOKUP($A9,'Return Data'!$B$7:$R$2843,8,0)</f>
        <v>0.33310000000000001</v>
      </c>
      <c r="E9" s="66">
        <f t="shared" ref="E9:E15" si="2">RANK(D9,D$8:D$15,0)</f>
        <v>8</v>
      </c>
      <c r="F9" s="65">
        <f>VLOOKUP($A9,'Return Data'!$B$7:$R$2843,9,0)</f>
        <v>3.0095999999999998</v>
      </c>
      <c r="G9" s="66">
        <f t="shared" ref="G9" si="3">RANK(F9,F$8:F$15,0)</f>
        <v>7</v>
      </c>
      <c r="H9" s="65">
        <f>VLOOKUP($A9,'Return Data'!$B$7:$R$2843,10,0)</f>
        <v>8.1120000000000001</v>
      </c>
      <c r="I9" s="66">
        <f t="shared" ref="I9" si="4">RANK(H9,H$8:H$15,0)</f>
        <v>4</v>
      </c>
      <c r="J9" s="65">
        <f>VLOOKUP($A9,'Return Data'!$B$7:$R$2843,11,0)</f>
        <v>10.4916</v>
      </c>
      <c r="K9" s="66">
        <f t="shared" ref="K9" si="5">RANK(J9,J$8:J$15,0)</f>
        <v>5</v>
      </c>
      <c r="L9" s="65">
        <f>VLOOKUP($A9,'Return Data'!$B$7:$R$2843,12,0)</f>
        <v>38.546500000000002</v>
      </c>
      <c r="M9" s="66">
        <f t="shared" ref="M9" si="6">RANK(L9,L$8:L$15,0)</f>
        <v>3</v>
      </c>
      <c r="N9" s="65">
        <f>VLOOKUP($A9,'Return Data'!$B$7:$R$2843,13,0)</f>
        <v>47.502400000000002</v>
      </c>
      <c r="O9" s="66">
        <f t="shared" ref="O9" si="7">RANK(N9,N$8:N$15,0)</f>
        <v>3</v>
      </c>
      <c r="P9" s="65">
        <f>VLOOKUP($A9,'Return Data'!$B$7:$R$2843,16,0)</f>
        <v>34.439500000000002</v>
      </c>
      <c r="Q9" s="67">
        <f t="shared" ref="Q9:Q15" si="8">RANK(P9,P$8:P$15,0)</f>
        <v>2</v>
      </c>
    </row>
    <row r="10" spans="1:18" x14ac:dyDescent="0.3">
      <c r="A10" s="63" t="s">
        <v>1961</v>
      </c>
      <c r="B10" s="64">
        <f>VLOOKUP($A10,'Return Data'!$B$7:$R$2843,3,0)</f>
        <v>44378</v>
      </c>
      <c r="C10" s="65">
        <f>VLOOKUP($A10,'Return Data'!$B$7:$R$2843,4,0)</f>
        <v>13.12</v>
      </c>
      <c r="D10" s="65">
        <f>VLOOKUP($A10,'Return Data'!$B$7:$R$2843,8,0)</f>
        <v>1.4695</v>
      </c>
      <c r="E10" s="66">
        <f t="shared" si="2"/>
        <v>3</v>
      </c>
      <c r="F10" s="65">
        <f>VLOOKUP($A10,'Return Data'!$B$7:$R$2843,9,0)</f>
        <v>4.7923</v>
      </c>
      <c r="G10" s="66">
        <f t="shared" ref="G10:G15" si="9">RANK(F10,F$8:F$15,0)</f>
        <v>3</v>
      </c>
      <c r="H10" s="65">
        <f>VLOOKUP($A10,'Return Data'!$B$7:$R$2843,10,0)</f>
        <v>10.7173</v>
      </c>
      <c r="I10" s="66">
        <f t="shared" ref="I10:I15" si="10">RANK(H10,H$8:H$15,0)</f>
        <v>2</v>
      </c>
      <c r="J10" s="65">
        <f>VLOOKUP($A10,'Return Data'!$B$7:$R$2843,11,0)</f>
        <v>15.391400000000001</v>
      </c>
      <c r="K10" s="66">
        <f t="shared" ref="K10:K15" si="11">RANK(J10,J$8:J$15,0)</f>
        <v>3</v>
      </c>
      <c r="L10" s="65"/>
      <c r="M10" s="66"/>
      <c r="N10" s="65"/>
      <c r="O10" s="66"/>
      <c r="P10" s="65">
        <f>VLOOKUP($A10,'Return Data'!$B$7:$R$2843,16,0)</f>
        <v>31.2</v>
      </c>
      <c r="Q10" s="67">
        <f t="shared" si="8"/>
        <v>3</v>
      </c>
    </row>
    <row r="11" spans="1:18" x14ac:dyDescent="0.3">
      <c r="A11" s="63" t="s">
        <v>1962</v>
      </c>
      <c r="B11" s="64">
        <f>VLOOKUP($A11,'Return Data'!$B$7:$R$2843,3,0)</f>
        <v>44378</v>
      </c>
      <c r="C11" s="65">
        <f>VLOOKUP($A11,'Return Data'!$B$7:$R$2843,4,0)</f>
        <v>11.33</v>
      </c>
      <c r="D11" s="65">
        <f>VLOOKUP($A11,'Return Data'!$B$7:$R$2843,8,0)</f>
        <v>2.6267999999999998</v>
      </c>
      <c r="E11" s="66">
        <f t="shared" si="2"/>
        <v>1</v>
      </c>
      <c r="F11" s="65">
        <f>VLOOKUP($A11,'Return Data'!$B$7:$R$2843,9,0)</f>
        <v>6.1856</v>
      </c>
      <c r="G11" s="66">
        <f t="shared" si="9"/>
        <v>1</v>
      </c>
      <c r="H11" s="65"/>
      <c r="I11" s="66"/>
      <c r="J11" s="65"/>
      <c r="K11" s="66"/>
      <c r="L11" s="65"/>
      <c r="M11" s="66"/>
      <c r="N11" s="65"/>
      <c r="O11" s="66"/>
      <c r="P11" s="65">
        <f>VLOOKUP($A11,'Return Data'!$B$7:$R$2843,16,0)</f>
        <v>13.3</v>
      </c>
      <c r="Q11" s="67">
        <f t="shared" si="8"/>
        <v>8</v>
      </c>
    </row>
    <row r="12" spans="1:18" x14ac:dyDescent="0.3">
      <c r="A12" s="63" t="s">
        <v>1964</v>
      </c>
      <c r="B12" s="64">
        <f>VLOOKUP($A12,'Return Data'!$B$7:$R$2843,3,0)</f>
        <v>44378</v>
      </c>
      <c r="C12" s="65">
        <f>VLOOKUP($A12,'Return Data'!$B$7:$R$2843,4,0)</f>
        <v>11.531000000000001</v>
      </c>
      <c r="D12" s="65">
        <f>VLOOKUP($A12,'Return Data'!$B$7:$R$2843,8,0)</f>
        <v>1.0782</v>
      </c>
      <c r="E12" s="66">
        <f t="shared" si="2"/>
        <v>4</v>
      </c>
      <c r="F12" s="65">
        <f>VLOOKUP($A12,'Return Data'!$B$7:$R$2843,9,0)</f>
        <v>2.7627000000000002</v>
      </c>
      <c r="G12" s="66">
        <f t="shared" si="9"/>
        <v>8</v>
      </c>
      <c r="H12" s="65">
        <f>VLOOKUP($A12,'Return Data'!$B$7:$R$2843,10,0)</f>
        <v>8.4046000000000003</v>
      </c>
      <c r="I12" s="66">
        <f t="shared" si="10"/>
        <v>3</v>
      </c>
      <c r="J12" s="65"/>
      <c r="K12" s="66"/>
      <c r="L12" s="65"/>
      <c r="M12" s="66"/>
      <c r="N12" s="65"/>
      <c r="O12" s="66"/>
      <c r="P12" s="65">
        <f>VLOOKUP($A12,'Return Data'!$B$7:$R$2843,16,0)</f>
        <v>15.31</v>
      </c>
      <c r="Q12" s="67">
        <f t="shared" si="8"/>
        <v>6</v>
      </c>
    </row>
    <row r="13" spans="1:18" x14ac:dyDescent="0.3">
      <c r="A13" s="63" t="s">
        <v>1967</v>
      </c>
      <c r="B13" s="64">
        <f>VLOOKUP($A13,'Return Data'!$B$7:$R$2843,3,0)</f>
        <v>44378</v>
      </c>
      <c r="C13" s="65">
        <f>VLOOKUP($A13,'Return Data'!$B$7:$R$2843,4,0)</f>
        <v>15.956899999999999</v>
      </c>
      <c r="D13" s="65">
        <f>VLOOKUP($A13,'Return Data'!$B$7:$R$2843,8,0)</f>
        <v>1.5051000000000001</v>
      </c>
      <c r="E13" s="66">
        <f t="shared" si="2"/>
        <v>2</v>
      </c>
      <c r="F13" s="65">
        <f>VLOOKUP($A13,'Return Data'!$B$7:$R$2843,9,0)</f>
        <v>5.9730999999999996</v>
      </c>
      <c r="G13" s="66">
        <f t="shared" si="9"/>
        <v>2</v>
      </c>
      <c r="H13" s="65">
        <f>VLOOKUP($A13,'Return Data'!$B$7:$R$2843,10,0)</f>
        <v>18.258800000000001</v>
      </c>
      <c r="I13" s="66">
        <f t="shared" si="10"/>
        <v>1</v>
      </c>
      <c r="J13" s="65">
        <f>VLOOKUP($A13,'Return Data'!$B$7:$R$2843,11,0)</f>
        <v>34.865699999999997</v>
      </c>
      <c r="K13" s="66">
        <f t="shared" ref="K13" si="12">RANK(J13,J$8:J$15,0)</f>
        <v>1</v>
      </c>
      <c r="L13" s="65"/>
      <c r="M13" s="66"/>
      <c r="N13" s="65"/>
      <c r="O13" s="66"/>
      <c r="P13" s="65">
        <f>VLOOKUP($A13,'Return Data'!$B$7:$R$2843,16,0)</f>
        <v>59.569000000000003</v>
      </c>
      <c r="Q13" s="67">
        <f t="shared" si="8"/>
        <v>1</v>
      </c>
    </row>
    <row r="14" spans="1:18" x14ac:dyDescent="0.3">
      <c r="A14" s="63" t="s">
        <v>49</v>
      </c>
      <c r="B14" s="64">
        <f>VLOOKUP($A14,'Return Data'!$B$7:$R$2843,3,0)</f>
        <v>44378</v>
      </c>
      <c r="C14" s="65">
        <f>VLOOKUP($A14,'Return Data'!$B$7:$R$2843,4,0)</f>
        <v>15.86</v>
      </c>
      <c r="D14" s="65">
        <f>VLOOKUP($A14,'Return Data'!$B$7:$R$2843,8,0)</f>
        <v>0.50700000000000001</v>
      </c>
      <c r="E14" s="66">
        <f t="shared" si="2"/>
        <v>7</v>
      </c>
      <c r="F14" s="65">
        <f>VLOOKUP($A14,'Return Data'!$B$7:$R$2843,9,0)</f>
        <v>4.2735000000000003</v>
      </c>
      <c r="G14" s="66">
        <f t="shared" si="9"/>
        <v>5</v>
      </c>
      <c r="H14" s="65">
        <f>VLOOKUP($A14,'Return Data'!$B$7:$R$2843,10,0)</f>
        <v>8.1118000000000006</v>
      </c>
      <c r="I14" s="66">
        <f t="shared" si="10"/>
        <v>5</v>
      </c>
      <c r="J14" s="65">
        <f>VLOOKUP($A14,'Return Data'!$B$7:$R$2843,11,0)</f>
        <v>18.712599999999998</v>
      </c>
      <c r="K14" s="66">
        <f t="shared" si="11"/>
        <v>2</v>
      </c>
      <c r="L14" s="65">
        <f>VLOOKUP($A14,'Return Data'!$B$7:$R$2843,12,0)</f>
        <v>45.105200000000004</v>
      </c>
      <c r="M14" s="66">
        <f t="shared" ref="M14:M15" si="13">RANK(L14,L$8:L$15,0)</f>
        <v>1</v>
      </c>
      <c r="N14" s="65">
        <f>VLOOKUP($A14,'Return Data'!$B$7:$R$2843,13,0)</f>
        <v>62.666699999999999</v>
      </c>
      <c r="O14" s="66">
        <f t="shared" ref="O14:O15" si="14">RANK(N14,N$8:N$15,0)</f>
        <v>1</v>
      </c>
      <c r="P14" s="65">
        <f>VLOOKUP($A14,'Return Data'!$B$7:$R$2843,16,0)</f>
        <v>26.340499999999999</v>
      </c>
      <c r="Q14" s="67">
        <f t="shared" si="8"/>
        <v>4</v>
      </c>
    </row>
    <row r="15" spans="1:18" x14ac:dyDescent="0.3">
      <c r="A15" s="63" t="s">
        <v>50</v>
      </c>
      <c r="B15" s="64">
        <f>VLOOKUP($A15,'Return Data'!$B$7:$R$2843,3,0)</f>
        <v>44378</v>
      </c>
      <c r="C15" s="65">
        <f>VLOOKUP($A15,'Return Data'!$B$7:$R$2843,4,0)</f>
        <v>157.05199999999999</v>
      </c>
      <c r="D15" s="65">
        <f>VLOOKUP($A15,'Return Data'!$B$7:$R$2843,8,0)</f>
        <v>1.0623</v>
      </c>
      <c r="E15" s="66">
        <f t="shared" si="2"/>
        <v>5</v>
      </c>
      <c r="F15" s="65">
        <f>VLOOKUP($A15,'Return Data'!$B$7:$R$2843,9,0)</f>
        <v>3.3371</v>
      </c>
      <c r="G15" s="66">
        <f t="shared" si="9"/>
        <v>6</v>
      </c>
      <c r="H15" s="65">
        <f>VLOOKUP($A15,'Return Data'!$B$7:$R$2843,10,0)</f>
        <v>7.7643000000000004</v>
      </c>
      <c r="I15" s="66">
        <f t="shared" si="10"/>
        <v>7</v>
      </c>
      <c r="J15" s="65">
        <f>VLOOKUP($A15,'Return Data'!$B$7:$R$2843,11,0)</f>
        <v>14.1951</v>
      </c>
      <c r="K15" s="66">
        <f t="shared" si="11"/>
        <v>4</v>
      </c>
      <c r="L15" s="65">
        <f>VLOOKUP($A15,'Return Data'!$B$7:$R$2843,12,0)</f>
        <v>39.6614</v>
      </c>
      <c r="M15" s="66">
        <f t="shared" si="13"/>
        <v>2</v>
      </c>
      <c r="N15" s="65">
        <f>VLOOKUP($A15,'Return Data'!$B$7:$R$2843,13,0)</f>
        <v>53.118400000000001</v>
      </c>
      <c r="O15" s="66">
        <f t="shared" si="14"/>
        <v>2</v>
      </c>
      <c r="P15" s="65">
        <f>VLOOKUP($A15,'Return Data'!$B$7:$R$2843,16,0)</f>
        <v>14.897600000000001</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1.1929375</v>
      </c>
      <c r="E17" s="74"/>
      <c r="F17" s="75">
        <f>AVERAGE(F8:F15)</f>
        <v>4.3573499999999994</v>
      </c>
      <c r="G17" s="74"/>
      <c r="H17" s="75">
        <f>AVERAGE(H8:H15)</f>
        <v>9.8874142857142857</v>
      </c>
      <c r="I17" s="74"/>
      <c r="J17" s="75">
        <f>AVERAGE(J8:J15)</f>
        <v>18.731279999999998</v>
      </c>
      <c r="K17" s="74"/>
      <c r="L17" s="75">
        <f>AVERAGE(L8:L15)</f>
        <v>41.104366666666671</v>
      </c>
      <c r="M17" s="74"/>
      <c r="N17" s="75">
        <f>AVERAGE(N8:N15)</f>
        <v>54.429166666666667</v>
      </c>
      <c r="O17" s="74"/>
      <c r="P17" s="75">
        <f>AVERAGE(P8:P15)</f>
        <v>26.319575</v>
      </c>
      <c r="Q17" s="76"/>
    </row>
    <row r="18" spans="1:17" ht="15" customHeight="1" x14ac:dyDescent="0.3">
      <c r="A18" s="73" t="s">
        <v>28</v>
      </c>
      <c r="B18" s="74"/>
      <c r="C18" s="74"/>
      <c r="D18" s="75">
        <f>MIN(D8:D15)</f>
        <v>0.33310000000000001</v>
      </c>
      <c r="E18" s="74"/>
      <c r="F18" s="75">
        <f>MIN(F8:F15)</f>
        <v>2.7627000000000002</v>
      </c>
      <c r="G18" s="74"/>
      <c r="H18" s="75">
        <f>MIN(H8:H15)</f>
        <v>7.7643000000000004</v>
      </c>
      <c r="I18" s="74"/>
      <c r="J18" s="75">
        <f>MIN(J8:J15)</f>
        <v>10.4916</v>
      </c>
      <c r="K18" s="74"/>
      <c r="L18" s="75">
        <f>MIN(L8:L15)</f>
        <v>38.546500000000002</v>
      </c>
      <c r="M18" s="74"/>
      <c r="N18" s="75">
        <f>MIN(N8:N15)</f>
        <v>47.502400000000002</v>
      </c>
      <c r="O18" s="74"/>
      <c r="P18" s="75">
        <f>MIN(P8:P15)</f>
        <v>13.3</v>
      </c>
      <c r="Q18" s="76"/>
    </row>
    <row r="19" spans="1:17" ht="15" thickBot="1" x14ac:dyDescent="0.35">
      <c r="A19" s="77" t="s">
        <v>29</v>
      </c>
      <c r="B19" s="78"/>
      <c r="C19" s="78"/>
      <c r="D19" s="79">
        <f>MAX(D8:D15)</f>
        <v>2.6267999999999998</v>
      </c>
      <c r="E19" s="78"/>
      <c r="F19" s="79">
        <f>MAX(F8:F15)</f>
        <v>6.1856</v>
      </c>
      <c r="G19" s="78"/>
      <c r="H19" s="79">
        <f>MAX(H8:H15)</f>
        <v>18.258800000000001</v>
      </c>
      <c r="I19" s="78"/>
      <c r="J19" s="79">
        <f>MAX(J8:J15)</f>
        <v>34.865699999999997</v>
      </c>
      <c r="K19" s="78"/>
      <c r="L19" s="79">
        <f>MAX(L8:L15)</f>
        <v>45.105200000000004</v>
      </c>
      <c r="M19" s="78"/>
      <c r="N19" s="79">
        <f>MAX(N8:N15)</f>
        <v>62.666699999999999</v>
      </c>
      <c r="O19" s="78"/>
      <c r="P19" s="79">
        <f>MAX(P8:P15)</f>
        <v>59.569000000000003</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44378</v>
      </c>
      <c r="C8" s="65">
        <f>VLOOKUP($A8,'Return Data'!$B$7:$R$2843,4,0)</f>
        <v>11.43</v>
      </c>
      <c r="D8" s="65">
        <f>VLOOKUP($A8,'Return Data'!$B$7:$R$2843,8,0)</f>
        <v>0.88260000000000005</v>
      </c>
      <c r="E8" s="66">
        <f>RANK(D8,D$8:D$16,0)</f>
        <v>6</v>
      </c>
      <c r="F8" s="65">
        <f>VLOOKUP($A8,'Return Data'!$B$7:$R$2843,9,0)</f>
        <v>4.3836000000000004</v>
      </c>
      <c r="G8" s="66">
        <f>RANK(F8,F$8:F$16,0)</f>
        <v>4</v>
      </c>
      <c r="H8" s="65">
        <f>VLOOKUP($A8,'Return Data'!$B$7:$R$2843,10,0)</f>
        <v>7.3239000000000001</v>
      </c>
      <c r="I8" s="66">
        <f>RANK(H8,H$8:H$16,0)</f>
        <v>7</v>
      </c>
      <c r="J8" s="65"/>
      <c r="K8" s="66"/>
      <c r="L8" s="65"/>
      <c r="M8" s="66"/>
      <c r="N8" s="65"/>
      <c r="O8" s="66"/>
      <c r="P8" s="65">
        <f>VLOOKUP($A8,'Return Data'!$B$7:$R$2843,16,0)</f>
        <v>14.3</v>
      </c>
      <c r="Q8" s="67">
        <f>RANK(P8,P$8:P$16,0)</f>
        <v>7</v>
      </c>
    </row>
    <row r="9" spans="1:17" x14ac:dyDescent="0.3">
      <c r="A9" s="63" t="s">
        <v>379</v>
      </c>
      <c r="B9" s="64">
        <f>VLOOKUP($A9,'Return Data'!$B$7:$R$2843,3,0)</f>
        <v>44378</v>
      </c>
      <c r="C9" s="65">
        <f>VLOOKUP($A9,'Return Data'!$B$7:$R$2843,4,0)</f>
        <v>14.73</v>
      </c>
      <c r="D9" s="65">
        <f>VLOOKUP($A9,'Return Data'!$B$7:$R$2843,8,0)</f>
        <v>0.27229999999999999</v>
      </c>
      <c r="E9" s="66">
        <f t="shared" ref="E9:E16" si="0">RANK(D9,D$8:D$16,0)</f>
        <v>8</v>
      </c>
      <c r="F9" s="65">
        <f>VLOOKUP($A9,'Return Data'!$B$7:$R$2843,9,0)</f>
        <v>2.8631000000000002</v>
      </c>
      <c r="G9" s="66">
        <f t="shared" ref="G9:G16" si="1">RANK(F9,F$8:F$16,0)</f>
        <v>7</v>
      </c>
      <c r="H9" s="65">
        <f>VLOOKUP($A9,'Return Data'!$B$7:$R$2843,10,0)</f>
        <v>7.6753999999999998</v>
      </c>
      <c r="I9" s="66">
        <f t="shared" ref="I9:I16" si="2">RANK(H9,H$8:H$16,0)</f>
        <v>5</v>
      </c>
      <c r="J9" s="65">
        <f>VLOOKUP($A9,'Return Data'!$B$7:$R$2843,11,0)</f>
        <v>9.5982000000000003</v>
      </c>
      <c r="K9" s="66">
        <f t="shared" ref="K9:K16" si="3">RANK(J9,J$8:J$16,0)</f>
        <v>5</v>
      </c>
      <c r="L9" s="65">
        <f>VLOOKUP($A9,'Return Data'!$B$7:$R$2843,12,0)</f>
        <v>36.895899999999997</v>
      </c>
      <c r="M9" s="66">
        <f t="shared" ref="M9:M16" si="4">RANK(L9,L$8:L$16,0)</f>
        <v>3</v>
      </c>
      <c r="N9" s="65">
        <f>VLOOKUP($A9,'Return Data'!$B$7:$R$2843,13,0)</f>
        <v>45.123199999999997</v>
      </c>
      <c r="O9" s="66">
        <f t="shared" ref="O9:O16" si="5">RANK(N9,N$8:N$16,0)</f>
        <v>3</v>
      </c>
      <c r="P9" s="65">
        <f>VLOOKUP($A9,'Return Data'!$B$7:$R$2843,16,0)</f>
        <v>32.303800000000003</v>
      </c>
      <c r="Q9" s="67">
        <f t="shared" ref="Q9:Q16" si="6">RANK(P9,P$8:P$16,0)</f>
        <v>2</v>
      </c>
    </row>
    <row r="10" spans="1:17" x14ac:dyDescent="0.3">
      <c r="A10" s="63" t="s">
        <v>1960</v>
      </c>
      <c r="B10" s="64">
        <f>VLOOKUP($A10,'Return Data'!$B$7:$R$2843,3,0)</f>
        <v>44378</v>
      </c>
      <c r="C10" s="65">
        <f>VLOOKUP($A10,'Return Data'!$B$7:$R$2843,4,0)</f>
        <v>12.96</v>
      </c>
      <c r="D10" s="65">
        <f>VLOOKUP($A10,'Return Data'!$B$7:$R$2843,8,0)</f>
        <v>1.4085000000000001</v>
      </c>
      <c r="E10" s="66">
        <f t="shared" si="0"/>
        <v>3</v>
      </c>
      <c r="F10" s="65">
        <f>VLOOKUP($A10,'Return Data'!$B$7:$R$2843,9,0)</f>
        <v>4.6005000000000003</v>
      </c>
      <c r="G10" s="66">
        <f t="shared" si="1"/>
        <v>3</v>
      </c>
      <c r="H10" s="65">
        <f>VLOOKUP($A10,'Return Data'!$B$7:$R$2843,10,0)</f>
        <v>10.2979</v>
      </c>
      <c r="I10" s="66">
        <f t="shared" ref="I10" si="7">RANK(H10,H$8:H$16,0)</f>
        <v>2</v>
      </c>
      <c r="J10" s="65">
        <f>VLOOKUP($A10,'Return Data'!$B$7:$R$2843,11,0)</f>
        <v>14.3866</v>
      </c>
      <c r="K10" s="66">
        <f t="shared" ref="K10" si="8">RANK(J10,J$8:J$16,0)</f>
        <v>3</v>
      </c>
      <c r="L10" s="65"/>
      <c r="M10" s="66"/>
      <c r="N10" s="65"/>
      <c r="O10" s="66"/>
      <c r="P10" s="65">
        <f>VLOOKUP($A10,'Return Data'!$B$7:$R$2843,16,0)</f>
        <v>29.6</v>
      </c>
      <c r="Q10" s="67">
        <f t="shared" si="6"/>
        <v>3</v>
      </c>
    </row>
    <row r="11" spans="1:17" x14ac:dyDescent="0.3">
      <c r="A11" s="63" t="s">
        <v>1963</v>
      </c>
      <c r="B11" s="64">
        <f>VLOOKUP($A11,'Return Data'!$B$7:$R$2843,3,0)</f>
        <v>44378</v>
      </c>
      <c r="C11" s="65">
        <f>VLOOKUP($A11,'Return Data'!$B$7:$R$2843,4,0)</f>
        <v>11.28</v>
      </c>
      <c r="D11" s="65">
        <f>VLOOKUP($A11,'Return Data'!$B$7:$R$2843,8,0)</f>
        <v>2.6387999999999998</v>
      </c>
      <c r="E11" s="66">
        <f t="shared" si="0"/>
        <v>1</v>
      </c>
      <c r="F11" s="65">
        <f>VLOOKUP($A11,'Return Data'!$B$7:$R$2843,9,0)</f>
        <v>6.1147999999999998</v>
      </c>
      <c r="G11" s="66">
        <f t="shared" ref="G11" si="9">RANK(F11,F$8:F$16,0)</f>
        <v>1</v>
      </c>
      <c r="H11" s="65"/>
      <c r="I11" s="66"/>
      <c r="J11" s="65"/>
      <c r="K11" s="66"/>
      <c r="L11" s="65"/>
      <c r="M11" s="66"/>
      <c r="N11" s="65"/>
      <c r="O11" s="66"/>
      <c r="P11" s="65">
        <f>VLOOKUP($A11,'Return Data'!$B$7:$R$2843,16,0)</f>
        <v>12.8</v>
      </c>
      <c r="Q11" s="67">
        <f t="shared" si="6"/>
        <v>9</v>
      </c>
    </row>
    <row r="12" spans="1:17" x14ac:dyDescent="0.3">
      <c r="A12" s="63" t="s">
        <v>1965</v>
      </c>
      <c r="B12" s="64">
        <f>VLOOKUP($A12,'Return Data'!$B$7:$R$2843,3,0)</f>
        <v>44378</v>
      </c>
      <c r="C12" s="65">
        <f>VLOOKUP($A12,'Return Data'!$B$7:$R$2843,4,0)</f>
        <v>11.417</v>
      </c>
      <c r="D12" s="65">
        <f>VLOOKUP($A12,'Return Data'!$B$7:$R$2843,8,0)</f>
        <v>1.0085999999999999</v>
      </c>
      <c r="E12" s="66">
        <f t="shared" si="0"/>
        <v>5</v>
      </c>
      <c r="F12" s="65">
        <f>VLOOKUP($A12,'Return Data'!$B$7:$R$2843,9,0)</f>
        <v>2.6154999999999999</v>
      </c>
      <c r="G12" s="66">
        <f t="shared" si="1"/>
        <v>8</v>
      </c>
      <c r="H12" s="65">
        <f>VLOOKUP($A12,'Return Data'!$B$7:$R$2843,10,0)</f>
        <v>7.9417999999999997</v>
      </c>
      <c r="I12" s="66">
        <f t="shared" si="2"/>
        <v>3</v>
      </c>
      <c r="J12" s="65"/>
      <c r="K12" s="66"/>
      <c r="L12" s="65"/>
      <c r="M12" s="66"/>
      <c r="N12" s="65"/>
      <c r="O12" s="66"/>
      <c r="P12" s="65">
        <f>VLOOKUP($A12,'Return Data'!$B$7:$R$2843,16,0)</f>
        <v>14.17</v>
      </c>
      <c r="Q12" s="67">
        <f t="shared" si="6"/>
        <v>8</v>
      </c>
    </row>
    <row r="13" spans="1:17" x14ac:dyDescent="0.3">
      <c r="A13" s="63" t="s">
        <v>1966</v>
      </c>
      <c r="B13" s="64">
        <f>VLOOKUP($A13,'Return Data'!$B$7:$R$2843,3,0)</f>
        <v>44378</v>
      </c>
      <c r="C13" s="65">
        <f>VLOOKUP($A13,'Return Data'!$B$7:$R$2843,4,0)</f>
        <v>26.768999999999998</v>
      </c>
      <c r="D13" s="65">
        <f>VLOOKUP($A13,'Return Data'!$B$7:$R$2843,8,0)</f>
        <v>-0.27200000000000002</v>
      </c>
      <c r="E13" s="66">
        <f t="shared" si="0"/>
        <v>9</v>
      </c>
      <c r="F13" s="65">
        <f>VLOOKUP($A13,'Return Data'!$B$7:$R$2843,9,0)</f>
        <v>1.0531999999999999</v>
      </c>
      <c r="G13" s="66">
        <f t="shared" si="1"/>
        <v>9</v>
      </c>
      <c r="H13" s="65">
        <f>VLOOKUP($A13,'Return Data'!$B$7:$R$2843,10,0)</f>
        <v>5.7938000000000001</v>
      </c>
      <c r="I13" s="66">
        <f t="shared" si="2"/>
        <v>8</v>
      </c>
      <c r="J13" s="65"/>
      <c r="K13" s="66"/>
      <c r="L13" s="65"/>
      <c r="M13" s="66"/>
      <c r="N13" s="65"/>
      <c r="O13" s="66"/>
      <c r="P13" s="65">
        <f>VLOOKUP($A13,'Return Data'!$B$7:$R$2843,16,0)</f>
        <v>20.013400000000001</v>
      </c>
      <c r="Q13" s="67">
        <f t="shared" si="6"/>
        <v>5</v>
      </c>
    </row>
    <row r="14" spans="1:17" x14ac:dyDescent="0.3">
      <c r="A14" s="63" t="s">
        <v>1968</v>
      </c>
      <c r="B14" s="64">
        <f>VLOOKUP($A14,'Return Data'!$B$7:$R$2843,3,0)</f>
        <v>44378</v>
      </c>
      <c r="C14" s="65">
        <f>VLOOKUP($A14,'Return Data'!$B$7:$R$2843,4,0)</f>
        <v>15.8241</v>
      </c>
      <c r="D14" s="65">
        <f>VLOOKUP($A14,'Return Data'!$B$7:$R$2843,8,0)</f>
        <v>1.4587000000000001</v>
      </c>
      <c r="E14" s="66">
        <f t="shared" si="0"/>
        <v>2</v>
      </c>
      <c r="F14" s="65">
        <f>VLOOKUP($A14,'Return Data'!$B$7:$R$2843,9,0)</f>
        <v>5.8708999999999998</v>
      </c>
      <c r="G14" s="66">
        <f t="shared" si="1"/>
        <v>2</v>
      </c>
      <c r="H14" s="65">
        <f>VLOOKUP($A14,'Return Data'!$B$7:$R$2843,10,0)</f>
        <v>17.904599999999999</v>
      </c>
      <c r="I14" s="66">
        <f t="shared" si="2"/>
        <v>1</v>
      </c>
      <c r="J14" s="65">
        <f>VLOOKUP($A14,'Return Data'!$B$7:$R$2843,11,0)</f>
        <v>33.990099999999998</v>
      </c>
      <c r="K14" s="66">
        <f t="shared" ref="K14" si="10">RANK(J14,J$8:J$16,0)</f>
        <v>1</v>
      </c>
      <c r="L14" s="65"/>
      <c r="M14" s="66"/>
      <c r="N14" s="65"/>
      <c r="O14" s="66"/>
      <c r="P14" s="65">
        <f>VLOOKUP($A14,'Return Data'!$B$7:$R$2843,16,0)</f>
        <v>58.241</v>
      </c>
      <c r="Q14" s="67">
        <f t="shared" si="6"/>
        <v>1</v>
      </c>
    </row>
    <row r="15" spans="1:17" x14ac:dyDescent="0.3">
      <c r="A15" s="63" t="s">
        <v>51</v>
      </c>
      <c r="B15" s="64">
        <f>VLOOKUP($A15,'Return Data'!$B$7:$R$2843,3,0)</f>
        <v>44378</v>
      </c>
      <c r="C15" s="65">
        <f>VLOOKUP($A15,'Return Data'!$B$7:$R$2843,4,0)</f>
        <v>15.66</v>
      </c>
      <c r="D15" s="65">
        <f>VLOOKUP($A15,'Return Data'!$B$7:$R$2843,8,0)</f>
        <v>0.44900000000000001</v>
      </c>
      <c r="E15" s="66">
        <f t="shared" si="0"/>
        <v>7</v>
      </c>
      <c r="F15" s="65">
        <f>VLOOKUP($A15,'Return Data'!$B$7:$R$2843,9,0)</f>
        <v>4.1916000000000002</v>
      </c>
      <c r="G15" s="66">
        <f t="shared" si="1"/>
        <v>5</v>
      </c>
      <c r="H15" s="65">
        <f>VLOOKUP($A15,'Return Data'!$B$7:$R$2843,10,0)</f>
        <v>7.9256000000000002</v>
      </c>
      <c r="I15" s="66">
        <f t="shared" si="2"/>
        <v>4</v>
      </c>
      <c r="J15" s="65">
        <f>VLOOKUP($A15,'Return Data'!$B$7:$R$2843,11,0)</f>
        <v>18.188700000000001</v>
      </c>
      <c r="K15" s="66">
        <f t="shared" si="3"/>
        <v>2</v>
      </c>
      <c r="L15" s="65">
        <f>VLOOKUP($A15,'Return Data'!$B$7:$R$2843,12,0)</f>
        <v>44.198900000000002</v>
      </c>
      <c r="M15" s="66">
        <f t="shared" si="4"/>
        <v>1</v>
      </c>
      <c r="N15" s="65">
        <f>VLOOKUP($A15,'Return Data'!$B$7:$R$2843,13,0)</f>
        <v>61.443300000000001</v>
      </c>
      <c r="O15" s="66">
        <f t="shared" si="5"/>
        <v>1</v>
      </c>
      <c r="P15" s="65">
        <f>VLOOKUP($A15,'Return Data'!$B$7:$R$2843,16,0)</f>
        <v>25.5303</v>
      </c>
      <c r="Q15" s="67">
        <f t="shared" si="6"/>
        <v>4</v>
      </c>
    </row>
    <row r="16" spans="1:17" x14ac:dyDescent="0.3">
      <c r="A16" s="63" t="s">
        <v>52</v>
      </c>
      <c r="B16" s="64">
        <f>VLOOKUP($A16,'Return Data'!$B$7:$R$2843,3,0)</f>
        <v>44378</v>
      </c>
      <c r="C16" s="65">
        <f>VLOOKUP($A16,'Return Data'!$B$7:$R$2843,4,0)</f>
        <v>649.38771338902097</v>
      </c>
      <c r="D16" s="65">
        <f>VLOOKUP($A16,'Return Data'!$B$7:$R$2843,8,0)</f>
        <v>1.0333000000000001</v>
      </c>
      <c r="E16" s="66">
        <f t="shared" si="0"/>
        <v>4</v>
      </c>
      <c r="F16" s="65">
        <f>VLOOKUP($A16,'Return Data'!$B$7:$R$2843,9,0)</f>
        <v>3.2707999999999999</v>
      </c>
      <c r="G16" s="66">
        <f t="shared" si="1"/>
        <v>6</v>
      </c>
      <c r="H16" s="65">
        <f>VLOOKUP($A16,'Return Data'!$B$7:$R$2843,10,0)</f>
        <v>7.5460000000000003</v>
      </c>
      <c r="I16" s="66">
        <f t="shared" si="2"/>
        <v>6</v>
      </c>
      <c r="J16" s="65">
        <f>VLOOKUP($A16,'Return Data'!$B$7:$R$2843,11,0)</f>
        <v>13.731400000000001</v>
      </c>
      <c r="K16" s="66">
        <f t="shared" si="3"/>
        <v>4</v>
      </c>
      <c r="L16" s="65">
        <f>VLOOKUP($A16,'Return Data'!$B$7:$R$2843,12,0)</f>
        <v>38.824100000000001</v>
      </c>
      <c r="M16" s="66">
        <f t="shared" si="4"/>
        <v>2</v>
      </c>
      <c r="N16" s="65">
        <f>VLOOKUP($A16,'Return Data'!$B$7:$R$2843,13,0)</f>
        <v>51.933100000000003</v>
      </c>
      <c r="O16" s="66">
        <f t="shared" si="5"/>
        <v>2</v>
      </c>
      <c r="P16" s="65">
        <f>VLOOKUP($A16,'Return Data'!$B$7:$R$2843,16,0)</f>
        <v>14.6547</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0.98664444444444444</v>
      </c>
      <c r="E18" s="74"/>
      <c r="F18" s="75">
        <f>AVERAGE(F8:F16)</f>
        <v>3.8848888888888888</v>
      </c>
      <c r="G18" s="74"/>
      <c r="H18" s="75">
        <f>AVERAGE(H8:H16)</f>
        <v>9.0511250000000008</v>
      </c>
      <c r="I18" s="74"/>
      <c r="J18" s="75">
        <f>AVERAGE(J8:J16)</f>
        <v>17.979000000000003</v>
      </c>
      <c r="K18" s="74"/>
      <c r="L18" s="75">
        <f>AVERAGE(L8:L16)</f>
        <v>39.972966666666665</v>
      </c>
      <c r="M18" s="74"/>
      <c r="N18" s="75">
        <f>AVERAGE(N8:N16)</f>
        <v>52.833199999999998</v>
      </c>
      <c r="O18" s="74"/>
      <c r="P18" s="75">
        <f>AVERAGE(P8:P16)</f>
        <v>24.623688888888889</v>
      </c>
      <c r="Q18" s="76"/>
    </row>
    <row r="19" spans="1:17" x14ac:dyDescent="0.3">
      <c r="A19" s="73" t="s">
        <v>28</v>
      </c>
      <c r="B19" s="74"/>
      <c r="C19" s="74"/>
      <c r="D19" s="75">
        <f>MIN(D8:D16)</f>
        <v>-0.27200000000000002</v>
      </c>
      <c r="E19" s="74"/>
      <c r="F19" s="75">
        <f>MIN(F8:F16)</f>
        <v>1.0531999999999999</v>
      </c>
      <c r="G19" s="74"/>
      <c r="H19" s="75">
        <f>MIN(H8:H16)</f>
        <v>5.7938000000000001</v>
      </c>
      <c r="I19" s="74"/>
      <c r="J19" s="75">
        <f>MIN(J8:J16)</f>
        <v>9.5982000000000003</v>
      </c>
      <c r="K19" s="74"/>
      <c r="L19" s="75">
        <f>MIN(L8:L16)</f>
        <v>36.895899999999997</v>
      </c>
      <c r="M19" s="74"/>
      <c r="N19" s="75">
        <f>MIN(N8:N16)</f>
        <v>45.123199999999997</v>
      </c>
      <c r="O19" s="74"/>
      <c r="P19" s="75">
        <f>MIN(P8:P16)</f>
        <v>12.8</v>
      </c>
      <c r="Q19" s="76"/>
    </row>
    <row r="20" spans="1:17" ht="15" thickBot="1" x14ac:dyDescent="0.35">
      <c r="A20" s="77" t="s">
        <v>29</v>
      </c>
      <c r="B20" s="78"/>
      <c r="C20" s="78"/>
      <c r="D20" s="79">
        <f>MAX(D8:D16)</f>
        <v>2.6387999999999998</v>
      </c>
      <c r="E20" s="78"/>
      <c r="F20" s="79">
        <f>MAX(F8:F16)</f>
        <v>6.1147999999999998</v>
      </c>
      <c r="G20" s="78"/>
      <c r="H20" s="79">
        <f>MAX(H8:H16)</f>
        <v>17.904599999999999</v>
      </c>
      <c r="I20" s="78"/>
      <c r="J20" s="79">
        <f>MAX(J8:J16)</f>
        <v>33.990099999999998</v>
      </c>
      <c r="K20" s="78"/>
      <c r="L20" s="79">
        <f>MAX(L8:L16)</f>
        <v>44.198900000000002</v>
      </c>
      <c r="M20" s="78"/>
      <c r="N20" s="79">
        <f>MAX(N8:N16)</f>
        <v>61.443300000000001</v>
      </c>
      <c r="O20" s="78"/>
      <c r="P20" s="79">
        <f>MAX(P8:P16)</f>
        <v>58.241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44378</v>
      </c>
      <c r="C8" s="65">
        <f>VLOOKUP($A8,'Return Data'!$B$7:$R$2843,4,0)</f>
        <v>39.058599999999998</v>
      </c>
      <c r="D8" s="65">
        <f>VLOOKUP($A8,'Return Data'!$B$7:$R$2843,9,0)</f>
        <v>3.2294</v>
      </c>
      <c r="E8" s="66">
        <f t="shared" ref="E8:E33" si="0">RANK(D8,D$8:D$33,0)</f>
        <v>7</v>
      </c>
      <c r="F8" s="65">
        <f>VLOOKUP($A8,'Return Data'!$B$7:$R$2843,10,0)</f>
        <v>6.2325999999999997</v>
      </c>
      <c r="G8" s="66">
        <f t="shared" ref="G8:G33" si="1">RANK(F8,F$8:F$33,0)</f>
        <v>6</v>
      </c>
      <c r="H8" s="65">
        <f>VLOOKUP($A8,'Return Data'!$B$7:$R$2843,11,0)</f>
        <v>3.8841999999999999</v>
      </c>
      <c r="I8" s="66">
        <f t="shared" ref="I8:I33" si="2">RANK(H8,H$8:H$33,0)</f>
        <v>6</v>
      </c>
      <c r="J8" s="65">
        <f>VLOOKUP($A8,'Return Data'!$B$7:$R$2843,12,0)</f>
        <v>6.1154000000000002</v>
      </c>
      <c r="K8" s="66">
        <f t="shared" ref="K8:K33" si="3">RANK(J8,J$8:J$33,0)</f>
        <v>4</v>
      </c>
      <c r="L8" s="65">
        <f>VLOOKUP($A8,'Return Data'!$B$7:$R$2843,13,0)</f>
        <v>7.7743000000000002</v>
      </c>
      <c r="M8" s="66">
        <f t="shared" ref="M8:M33" si="4">RANK(L8,L$8:L$33,0)</f>
        <v>4</v>
      </c>
      <c r="N8" s="65">
        <f>VLOOKUP($A8,'Return Data'!$B$7:$R$2843,17,0)</f>
        <v>9.1919000000000004</v>
      </c>
      <c r="O8" s="66">
        <f t="shared" ref="O8:O24" si="5">RANK(N8,N$8:N$33,0)</f>
        <v>4</v>
      </c>
      <c r="P8" s="65">
        <f>VLOOKUP($A8,'Return Data'!$B$7:$R$2843,14,0)</f>
        <v>9.3134999999999994</v>
      </c>
      <c r="Q8" s="66">
        <f t="shared" ref="Q8:Q24" si="6">RANK(P8,P$8:P$33,0)</f>
        <v>2</v>
      </c>
      <c r="R8" s="65">
        <f>VLOOKUP($A8,'Return Data'!$B$7:$R$2843,16,0)</f>
        <v>9.3955000000000002</v>
      </c>
      <c r="S8" s="67">
        <f t="shared" ref="S8:S33" si="7">RANK(R8,R$8:R$33,0)</f>
        <v>1</v>
      </c>
    </row>
    <row r="9" spans="1:19" x14ac:dyDescent="0.3">
      <c r="A9" s="82" t="s">
        <v>1385</v>
      </c>
      <c r="B9" s="64">
        <f>VLOOKUP($A9,'Return Data'!$B$7:$R$2843,3,0)</f>
        <v>44378</v>
      </c>
      <c r="C9" s="65">
        <f>VLOOKUP($A9,'Return Data'!$B$7:$R$2843,4,0)</f>
        <v>25.767499999999998</v>
      </c>
      <c r="D9" s="65">
        <f>VLOOKUP($A9,'Return Data'!$B$7:$R$2843,9,0)</f>
        <v>2.6688999999999998</v>
      </c>
      <c r="E9" s="66">
        <f t="shared" si="0"/>
        <v>10</v>
      </c>
      <c r="F9" s="65">
        <f>VLOOKUP($A9,'Return Data'!$B$7:$R$2843,10,0)</f>
        <v>5.7100999999999997</v>
      </c>
      <c r="G9" s="66">
        <f t="shared" si="1"/>
        <v>10</v>
      </c>
      <c r="H9" s="65">
        <f>VLOOKUP($A9,'Return Data'!$B$7:$R$2843,11,0)</f>
        <v>3.5291999999999999</v>
      </c>
      <c r="I9" s="66">
        <f t="shared" si="2"/>
        <v>9</v>
      </c>
      <c r="J9" s="65">
        <f>VLOOKUP($A9,'Return Data'!$B$7:$R$2843,12,0)</f>
        <v>5.5410000000000004</v>
      </c>
      <c r="K9" s="66">
        <f t="shared" si="3"/>
        <v>7</v>
      </c>
      <c r="L9" s="65">
        <f>VLOOKUP($A9,'Return Data'!$B$7:$R$2843,13,0)</f>
        <v>5.9114000000000004</v>
      </c>
      <c r="M9" s="66">
        <f t="shared" si="4"/>
        <v>10</v>
      </c>
      <c r="N9" s="65">
        <f>VLOOKUP($A9,'Return Data'!$B$7:$R$2843,17,0)</f>
        <v>9.0929000000000002</v>
      </c>
      <c r="O9" s="66">
        <f t="shared" si="5"/>
        <v>6</v>
      </c>
      <c r="P9" s="65">
        <f>VLOOKUP($A9,'Return Data'!$B$7:$R$2843,14,0)</f>
        <v>9.1666000000000007</v>
      </c>
      <c r="Q9" s="66">
        <f t="shared" si="6"/>
        <v>3</v>
      </c>
      <c r="R9" s="65">
        <f>VLOOKUP($A9,'Return Data'!$B$7:$R$2843,16,0)</f>
        <v>8.8573000000000004</v>
      </c>
      <c r="S9" s="67">
        <f t="shared" si="7"/>
        <v>3</v>
      </c>
    </row>
    <row r="10" spans="1:19" x14ac:dyDescent="0.3">
      <c r="A10" s="82" t="s">
        <v>1388</v>
      </c>
      <c r="B10" s="64">
        <f>VLOOKUP($A10,'Return Data'!$B$7:$R$2843,3,0)</f>
        <v>44378</v>
      </c>
      <c r="C10" s="65">
        <f>VLOOKUP($A10,'Return Data'!$B$7:$R$2843,4,0)</f>
        <v>24.425899999999999</v>
      </c>
      <c r="D10" s="65">
        <f>VLOOKUP($A10,'Return Data'!$B$7:$R$2843,9,0)</f>
        <v>1.8557999999999999</v>
      </c>
      <c r="E10" s="66">
        <f t="shared" si="0"/>
        <v>15</v>
      </c>
      <c r="F10" s="65">
        <f>VLOOKUP($A10,'Return Data'!$B$7:$R$2843,10,0)</f>
        <v>5.3817000000000004</v>
      </c>
      <c r="G10" s="66">
        <f t="shared" si="1"/>
        <v>13</v>
      </c>
      <c r="H10" s="65">
        <f>VLOOKUP($A10,'Return Data'!$B$7:$R$2843,11,0)</f>
        <v>4.2210999999999999</v>
      </c>
      <c r="I10" s="66">
        <f t="shared" si="2"/>
        <v>4</v>
      </c>
      <c r="J10" s="65">
        <f>VLOOKUP($A10,'Return Data'!$B$7:$R$2843,12,0)</f>
        <v>5.1573000000000002</v>
      </c>
      <c r="K10" s="66">
        <f t="shared" si="3"/>
        <v>12</v>
      </c>
      <c r="L10" s="65">
        <f>VLOOKUP($A10,'Return Data'!$B$7:$R$2843,13,0)</f>
        <v>5.9706000000000001</v>
      </c>
      <c r="M10" s="66">
        <f t="shared" si="4"/>
        <v>9</v>
      </c>
      <c r="N10" s="65">
        <f>VLOOKUP($A10,'Return Data'!$B$7:$R$2843,17,0)</f>
        <v>7.6140999999999996</v>
      </c>
      <c r="O10" s="66">
        <f t="shared" si="5"/>
        <v>19</v>
      </c>
      <c r="P10" s="65">
        <f>VLOOKUP($A10,'Return Data'!$B$7:$R$2843,14,0)</f>
        <v>8.1320999999999994</v>
      </c>
      <c r="Q10" s="66">
        <f t="shared" si="6"/>
        <v>14</v>
      </c>
      <c r="R10" s="65">
        <f>VLOOKUP($A10,'Return Data'!$B$7:$R$2843,16,0)</f>
        <v>8.7323000000000004</v>
      </c>
      <c r="S10" s="67">
        <f t="shared" si="7"/>
        <v>6</v>
      </c>
    </row>
    <row r="11" spans="1:19" x14ac:dyDescent="0.3">
      <c r="A11" s="82" t="s">
        <v>1390</v>
      </c>
      <c r="B11" s="64">
        <f>VLOOKUP($A11,'Return Data'!$B$7:$R$2843,3,0)</f>
        <v>44378</v>
      </c>
      <c r="C11" s="65">
        <f>VLOOKUP($A11,'Return Data'!$B$7:$R$2843,4,0)</f>
        <v>26.1252</v>
      </c>
      <c r="D11" s="65">
        <f>VLOOKUP($A11,'Return Data'!$B$7:$R$2843,9,0)</f>
        <v>0.33539999999999998</v>
      </c>
      <c r="E11" s="66">
        <f t="shared" si="0"/>
        <v>24</v>
      </c>
      <c r="F11" s="65">
        <f>VLOOKUP($A11,'Return Data'!$B$7:$R$2843,10,0)</f>
        <v>5.1284999999999998</v>
      </c>
      <c r="G11" s="66">
        <f t="shared" si="1"/>
        <v>19</v>
      </c>
      <c r="H11" s="65">
        <f>VLOOKUP($A11,'Return Data'!$B$7:$R$2843,11,0)</f>
        <v>3.22</v>
      </c>
      <c r="I11" s="66">
        <f t="shared" si="2"/>
        <v>14</v>
      </c>
      <c r="J11" s="65">
        <f>VLOOKUP($A11,'Return Data'!$B$7:$R$2843,12,0)</f>
        <v>5.5712999999999999</v>
      </c>
      <c r="K11" s="66">
        <f t="shared" si="3"/>
        <v>6</v>
      </c>
      <c r="L11" s="65">
        <f>VLOOKUP($A11,'Return Data'!$B$7:$R$2843,13,0)</f>
        <v>5.9016999999999999</v>
      </c>
      <c r="M11" s="66">
        <f t="shared" si="4"/>
        <v>11</v>
      </c>
      <c r="N11" s="65">
        <f>VLOOKUP($A11,'Return Data'!$B$7:$R$2843,17,0)</f>
        <v>9.0569000000000006</v>
      </c>
      <c r="O11" s="66">
        <f t="shared" si="5"/>
        <v>8</v>
      </c>
      <c r="P11" s="65">
        <f>VLOOKUP($A11,'Return Data'!$B$7:$R$2843,14,0)</f>
        <v>8.2452000000000005</v>
      </c>
      <c r="Q11" s="66">
        <f t="shared" si="6"/>
        <v>12</v>
      </c>
      <c r="R11" s="65">
        <f>VLOOKUP($A11,'Return Data'!$B$7:$R$2843,16,0)</f>
        <v>8.4120000000000008</v>
      </c>
      <c r="S11" s="67">
        <f t="shared" si="7"/>
        <v>12</v>
      </c>
    </row>
    <row r="12" spans="1:19" x14ac:dyDescent="0.3">
      <c r="A12" s="82" t="s">
        <v>1391</v>
      </c>
      <c r="B12" s="64">
        <f>VLOOKUP($A12,'Return Data'!$B$7:$R$2843,3,0)</f>
        <v>44378</v>
      </c>
      <c r="C12" s="65">
        <f>VLOOKUP($A12,'Return Data'!$B$7:$R$2843,4,0)</f>
        <v>18.468299999999999</v>
      </c>
      <c r="D12" s="65">
        <f>VLOOKUP($A12,'Return Data'!$B$7:$R$2843,9,0)</f>
        <v>3.5745</v>
      </c>
      <c r="E12" s="66">
        <f t="shared" si="0"/>
        <v>4</v>
      </c>
      <c r="F12" s="65">
        <f>VLOOKUP($A12,'Return Data'!$B$7:$R$2843,10,0)</f>
        <v>5.7823000000000002</v>
      </c>
      <c r="G12" s="66">
        <f t="shared" si="1"/>
        <v>9</v>
      </c>
      <c r="H12" s="65">
        <f>VLOOKUP($A12,'Return Data'!$B$7:$R$2843,11,0)</f>
        <v>4.1101999999999999</v>
      </c>
      <c r="I12" s="66">
        <f t="shared" si="2"/>
        <v>5</v>
      </c>
      <c r="J12" s="65">
        <f>VLOOKUP($A12,'Return Data'!$B$7:$R$2843,12,0)</f>
        <v>4.8120000000000003</v>
      </c>
      <c r="K12" s="66">
        <f t="shared" si="3"/>
        <v>19</v>
      </c>
      <c r="L12" s="65">
        <f>VLOOKUP($A12,'Return Data'!$B$7:$R$2843,13,0)</f>
        <v>5.0164999999999997</v>
      </c>
      <c r="M12" s="66">
        <f t="shared" si="4"/>
        <v>20</v>
      </c>
      <c r="N12" s="65">
        <f>VLOOKUP($A12,'Return Data'!$B$7:$R$2843,17,0)</f>
        <v>-1.2652000000000001</v>
      </c>
      <c r="O12" s="66">
        <f t="shared" si="5"/>
        <v>25</v>
      </c>
      <c r="P12" s="65">
        <f>VLOOKUP($A12,'Return Data'!$B$7:$R$2843,14,0)</f>
        <v>-2.7909000000000002</v>
      </c>
      <c r="Q12" s="66">
        <f t="shared" si="6"/>
        <v>24</v>
      </c>
      <c r="R12" s="65">
        <f>VLOOKUP($A12,'Return Data'!$B$7:$R$2843,16,0)</f>
        <v>4.6599000000000004</v>
      </c>
      <c r="S12" s="67">
        <f t="shared" si="7"/>
        <v>26</v>
      </c>
    </row>
    <row r="13" spans="1:19" x14ac:dyDescent="0.3">
      <c r="A13" s="82" t="s">
        <v>1393</v>
      </c>
      <c r="B13" s="64">
        <f>VLOOKUP($A13,'Return Data'!$B$7:$R$2843,3,0)</f>
        <v>44378</v>
      </c>
      <c r="C13" s="65">
        <f>VLOOKUP($A13,'Return Data'!$B$7:$R$2843,4,0)</f>
        <v>21.805199999999999</v>
      </c>
      <c r="D13" s="65">
        <f>VLOOKUP($A13,'Return Data'!$B$7:$R$2843,9,0)</f>
        <v>1.4692000000000001</v>
      </c>
      <c r="E13" s="66">
        <f t="shared" si="0"/>
        <v>20</v>
      </c>
      <c r="F13" s="65">
        <f>VLOOKUP($A13,'Return Data'!$B$7:$R$2843,10,0)</f>
        <v>4.3780999999999999</v>
      </c>
      <c r="G13" s="66">
        <f t="shared" si="1"/>
        <v>26</v>
      </c>
      <c r="H13" s="65">
        <f>VLOOKUP($A13,'Return Data'!$B$7:$R$2843,11,0)</f>
        <v>2.9424999999999999</v>
      </c>
      <c r="I13" s="66">
        <f t="shared" si="2"/>
        <v>17</v>
      </c>
      <c r="J13" s="65">
        <f>VLOOKUP($A13,'Return Data'!$B$7:$R$2843,12,0)</f>
        <v>4.8368000000000002</v>
      </c>
      <c r="K13" s="66">
        <f t="shared" si="3"/>
        <v>18</v>
      </c>
      <c r="L13" s="65">
        <f>VLOOKUP($A13,'Return Data'!$B$7:$R$2843,13,0)</f>
        <v>4.9851000000000001</v>
      </c>
      <c r="M13" s="66">
        <f t="shared" si="4"/>
        <v>21</v>
      </c>
      <c r="N13" s="65">
        <f>VLOOKUP($A13,'Return Data'!$B$7:$R$2843,17,0)</f>
        <v>7.8535000000000004</v>
      </c>
      <c r="O13" s="66">
        <f t="shared" si="5"/>
        <v>18</v>
      </c>
      <c r="P13" s="65">
        <f>VLOOKUP($A13,'Return Data'!$B$7:$R$2843,14,0)</f>
        <v>8.1338000000000008</v>
      </c>
      <c r="Q13" s="66">
        <f t="shared" si="6"/>
        <v>13</v>
      </c>
      <c r="R13" s="65">
        <f>VLOOKUP($A13,'Return Data'!$B$7:$R$2843,16,0)</f>
        <v>7.8251999999999997</v>
      </c>
      <c r="S13" s="67">
        <f t="shared" si="7"/>
        <v>19</v>
      </c>
    </row>
    <row r="14" spans="1:19" x14ac:dyDescent="0.3">
      <c r="A14" s="82" t="s">
        <v>1395</v>
      </c>
      <c r="B14" s="64">
        <f>VLOOKUP($A14,'Return Data'!$B$7:$R$2843,3,0)</f>
        <v>44378</v>
      </c>
      <c r="C14" s="65">
        <f>VLOOKUP($A14,'Return Data'!$B$7:$R$2843,4,0)</f>
        <v>39.327599999999997</v>
      </c>
      <c r="D14" s="65">
        <f>VLOOKUP($A14,'Return Data'!$B$7:$R$2843,9,0)</f>
        <v>1.8496999999999999</v>
      </c>
      <c r="E14" s="66">
        <f t="shared" si="0"/>
        <v>16</v>
      </c>
      <c r="F14" s="65">
        <f>VLOOKUP($A14,'Return Data'!$B$7:$R$2843,10,0)</f>
        <v>4.9279000000000002</v>
      </c>
      <c r="G14" s="66">
        <f t="shared" si="1"/>
        <v>22</v>
      </c>
      <c r="H14" s="65">
        <f>VLOOKUP($A14,'Return Data'!$B$7:$R$2843,11,0)</f>
        <v>2.7225999999999999</v>
      </c>
      <c r="I14" s="66">
        <f t="shared" si="2"/>
        <v>21</v>
      </c>
      <c r="J14" s="65">
        <f>VLOOKUP($A14,'Return Data'!$B$7:$R$2843,12,0)</f>
        <v>4.9574999999999996</v>
      </c>
      <c r="K14" s="66">
        <f t="shared" si="3"/>
        <v>15</v>
      </c>
      <c r="L14" s="65">
        <f>VLOOKUP($A14,'Return Data'!$B$7:$R$2843,13,0)</f>
        <v>5.0563000000000002</v>
      </c>
      <c r="M14" s="66">
        <f t="shared" si="4"/>
        <v>18</v>
      </c>
      <c r="N14" s="65">
        <f>VLOOKUP($A14,'Return Data'!$B$7:$R$2843,17,0)</f>
        <v>8.3278999999999996</v>
      </c>
      <c r="O14" s="66">
        <f t="shared" si="5"/>
        <v>14</v>
      </c>
      <c r="P14" s="65">
        <f>VLOOKUP($A14,'Return Data'!$B$7:$R$2843,14,0)</f>
        <v>8.6316000000000006</v>
      </c>
      <c r="Q14" s="66">
        <f t="shared" si="6"/>
        <v>8</v>
      </c>
      <c r="R14" s="65">
        <f>VLOOKUP($A14,'Return Data'!$B$7:$R$2843,16,0)</f>
        <v>8.5601000000000003</v>
      </c>
      <c r="S14" s="67">
        <f t="shared" si="7"/>
        <v>9</v>
      </c>
    </row>
    <row r="15" spans="1:19" x14ac:dyDescent="0.3">
      <c r="A15" s="82" t="s">
        <v>1405</v>
      </c>
      <c r="B15" s="64">
        <f>VLOOKUP($A15,'Return Data'!$B$7:$R$2843,3,0)</f>
        <v>44378</v>
      </c>
      <c r="C15" s="65">
        <f>VLOOKUP($A15,'Return Data'!$B$7:$R$2843,4,0)</f>
        <v>4377.7933999999996</v>
      </c>
      <c r="D15" s="65">
        <f>VLOOKUP($A15,'Return Data'!$B$7:$R$2843,9,0)</f>
        <v>6.5968</v>
      </c>
      <c r="E15" s="66">
        <f t="shared" si="0"/>
        <v>1</v>
      </c>
      <c r="F15" s="65">
        <f>VLOOKUP($A15,'Return Data'!$B$7:$R$2843,10,0)</f>
        <v>11.9307</v>
      </c>
      <c r="G15" s="66">
        <f t="shared" si="1"/>
        <v>1</v>
      </c>
      <c r="H15" s="65">
        <f>VLOOKUP($A15,'Return Data'!$B$7:$R$2843,11,0)</f>
        <v>13.512499999999999</v>
      </c>
      <c r="I15" s="66">
        <f t="shared" si="2"/>
        <v>1</v>
      </c>
      <c r="J15" s="65">
        <f>VLOOKUP($A15,'Return Data'!$B$7:$R$2843,12,0)</f>
        <v>18.6709</v>
      </c>
      <c r="K15" s="66">
        <f t="shared" si="3"/>
        <v>1</v>
      </c>
      <c r="L15" s="65">
        <f>VLOOKUP($A15,'Return Data'!$B$7:$R$2843,13,0)</f>
        <v>10.014200000000001</v>
      </c>
      <c r="M15" s="66">
        <f t="shared" si="4"/>
        <v>3</v>
      </c>
      <c r="N15" s="65">
        <f>VLOOKUP($A15,'Return Data'!$B$7:$R$2843,17,0)</f>
        <v>1.7958000000000001</v>
      </c>
      <c r="O15" s="66">
        <f t="shared" si="5"/>
        <v>24</v>
      </c>
      <c r="P15" s="65">
        <f>VLOOKUP($A15,'Return Data'!$B$7:$R$2843,14,0)</f>
        <v>4.2481999999999998</v>
      </c>
      <c r="Q15" s="66">
        <f t="shared" si="6"/>
        <v>20</v>
      </c>
      <c r="R15" s="65">
        <f>VLOOKUP($A15,'Return Data'!$B$7:$R$2843,16,0)</f>
        <v>7.8452000000000002</v>
      </c>
      <c r="S15" s="67">
        <f t="shared" si="7"/>
        <v>18</v>
      </c>
    </row>
    <row r="16" spans="1:19" x14ac:dyDescent="0.3">
      <c r="A16" s="82" t="s">
        <v>1407</v>
      </c>
      <c r="B16" s="64">
        <f>VLOOKUP($A16,'Return Data'!$B$7:$R$2843,3,0)</f>
        <v>44378</v>
      </c>
      <c r="C16" s="65">
        <f>VLOOKUP($A16,'Return Data'!$B$7:$R$2843,4,0)</f>
        <v>25.361499999999999</v>
      </c>
      <c r="D16" s="65">
        <f>VLOOKUP($A16,'Return Data'!$B$7:$R$2843,9,0)</f>
        <v>3.5363000000000002</v>
      </c>
      <c r="E16" s="66">
        <f t="shared" si="0"/>
        <v>5</v>
      </c>
      <c r="F16" s="65">
        <f>VLOOKUP($A16,'Return Data'!$B$7:$R$2843,10,0)</f>
        <v>6.5934999999999997</v>
      </c>
      <c r="G16" s="66">
        <f t="shared" si="1"/>
        <v>4</v>
      </c>
      <c r="H16" s="65">
        <f>VLOOKUP($A16,'Return Data'!$B$7:$R$2843,11,0)</f>
        <v>3.7301000000000002</v>
      </c>
      <c r="I16" s="66">
        <f t="shared" si="2"/>
        <v>7</v>
      </c>
      <c r="J16" s="65">
        <f>VLOOKUP($A16,'Return Data'!$B$7:$R$2843,12,0)</f>
        <v>6.0571999999999999</v>
      </c>
      <c r="K16" s="66">
        <f t="shared" si="3"/>
        <v>5</v>
      </c>
      <c r="L16" s="65">
        <f>VLOOKUP($A16,'Return Data'!$B$7:$R$2843,13,0)</f>
        <v>6.7214999999999998</v>
      </c>
      <c r="M16" s="66">
        <f t="shared" si="4"/>
        <v>7</v>
      </c>
      <c r="N16" s="65">
        <f>VLOOKUP($A16,'Return Data'!$B$7:$R$2843,17,0)</f>
        <v>9.2446999999999999</v>
      </c>
      <c r="O16" s="66">
        <f t="shared" si="5"/>
        <v>3</v>
      </c>
      <c r="P16" s="65">
        <f>VLOOKUP($A16,'Return Data'!$B$7:$R$2843,14,0)</f>
        <v>9.1312999999999995</v>
      </c>
      <c r="Q16" s="66">
        <f t="shared" si="6"/>
        <v>4</v>
      </c>
      <c r="R16" s="65">
        <f>VLOOKUP($A16,'Return Data'!$B$7:$R$2843,16,0)</f>
        <v>8.7319999999999993</v>
      </c>
      <c r="S16" s="67">
        <f t="shared" si="7"/>
        <v>7</v>
      </c>
    </row>
    <row r="17" spans="1:19" x14ac:dyDescent="0.3">
      <c r="A17" s="82" t="s">
        <v>1409</v>
      </c>
      <c r="B17" s="64">
        <f>VLOOKUP($A17,'Return Data'!$B$7:$R$2843,3,0)</f>
        <v>44378</v>
      </c>
      <c r="C17" s="65">
        <f>VLOOKUP($A17,'Return Data'!$B$7:$R$2843,4,0)</f>
        <v>33.945599999999999</v>
      </c>
      <c r="D17" s="65">
        <f>VLOOKUP($A17,'Return Data'!$B$7:$R$2843,9,0)</f>
        <v>0.21149999999999999</v>
      </c>
      <c r="E17" s="66">
        <f t="shared" si="0"/>
        <v>26</v>
      </c>
      <c r="F17" s="65">
        <f>VLOOKUP($A17,'Return Data'!$B$7:$R$2843,10,0)</f>
        <v>5.5077999999999996</v>
      </c>
      <c r="G17" s="66">
        <f t="shared" si="1"/>
        <v>12</v>
      </c>
      <c r="H17" s="65">
        <f>VLOOKUP($A17,'Return Data'!$B$7:$R$2843,11,0)</f>
        <v>3.3199000000000001</v>
      </c>
      <c r="I17" s="66">
        <f t="shared" si="2"/>
        <v>11</v>
      </c>
      <c r="J17" s="65">
        <f>VLOOKUP($A17,'Return Data'!$B$7:$R$2843,12,0)</f>
        <v>5.1658999999999997</v>
      </c>
      <c r="K17" s="66">
        <f t="shared" si="3"/>
        <v>11</v>
      </c>
      <c r="L17" s="65">
        <f>VLOOKUP($A17,'Return Data'!$B$7:$R$2843,13,0)</f>
        <v>13.569599999999999</v>
      </c>
      <c r="M17" s="66">
        <f t="shared" si="4"/>
        <v>1</v>
      </c>
      <c r="N17" s="65">
        <f>VLOOKUP($A17,'Return Data'!$B$7:$R$2843,17,0)</f>
        <v>6.6112000000000002</v>
      </c>
      <c r="O17" s="66">
        <f t="shared" si="5"/>
        <v>21</v>
      </c>
      <c r="P17" s="65">
        <f>VLOOKUP($A17,'Return Data'!$B$7:$R$2843,14,0)</f>
        <v>4.2477999999999998</v>
      </c>
      <c r="Q17" s="66">
        <f t="shared" si="6"/>
        <v>21</v>
      </c>
      <c r="R17" s="65">
        <f>VLOOKUP($A17,'Return Data'!$B$7:$R$2843,16,0)</f>
        <v>6.9004000000000003</v>
      </c>
      <c r="S17" s="67">
        <f t="shared" si="7"/>
        <v>25</v>
      </c>
    </row>
    <row r="18" spans="1:19" x14ac:dyDescent="0.3">
      <c r="A18" s="82" t="s">
        <v>1411</v>
      </c>
      <c r="B18" s="64">
        <f>VLOOKUP($A18,'Return Data'!$B$7:$R$2843,3,0)</f>
        <v>44378</v>
      </c>
      <c r="C18" s="65">
        <f>VLOOKUP($A18,'Return Data'!$B$7:$R$2843,4,0)</f>
        <v>49.401699999999998</v>
      </c>
      <c r="D18" s="65">
        <f>VLOOKUP($A18,'Return Data'!$B$7:$R$2843,9,0)</f>
        <v>4.1962999999999999</v>
      </c>
      <c r="E18" s="66">
        <f t="shared" si="0"/>
        <v>2</v>
      </c>
      <c r="F18" s="65">
        <f>VLOOKUP($A18,'Return Data'!$B$7:$R$2843,10,0)</f>
        <v>6.3860999999999999</v>
      </c>
      <c r="G18" s="66">
        <f t="shared" si="1"/>
        <v>5</v>
      </c>
      <c r="H18" s="65">
        <f>VLOOKUP($A18,'Return Data'!$B$7:$R$2843,11,0)</f>
        <v>4.2756999999999996</v>
      </c>
      <c r="I18" s="66">
        <f t="shared" si="2"/>
        <v>3</v>
      </c>
      <c r="J18" s="65">
        <f>VLOOKUP($A18,'Return Data'!$B$7:$R$2843,12,0)</f>
        <v>6.4767999999999999</v>
      </c>
      <c r="K18" s="66">
        <f t="shared" si="3"/>
        <v>3</v>
      </c>
      <c r="L18" s="65">
        <f>VLOOKUP($A18,'Return Data'!$B$7:$R$2843,13,0)</f>
        <v>6.8648999999999996</v>
      </c>
      <c r="M18" s="66">
        <f t="shared" si="4"/>
        <v>5</v>
      </c>
      <c r="N18" s="65">
        <f>VLOOKUP($A18,'Return Data'!$B$7:$R$2843,17,0)</f>
        <v>9.4787999999999997</v>
      </c>
      <c r="O18" s="66">
        <f t="shared" si="5"/>
        <v>2</v>
      </c>
      <c r="P18" s="65">
        <f>VLOOKUP($A18,'Return Data'!$B$7:$R$2843,14,0)</f>
        <v>9.4339999999999993</v>
      </c>
      <c r="Q18" s="66">
        <f t="shared" si="6"/>
        <v>1</v>
      </c>
      <c r="R18" s="65">
        <f>VLOOKUP($A18,'Return Data'!$B$7:$R$2843,16,0)</f>
        <v>9.1669</v>
      </c>
      <c r="S18" s="67">
        <f t="shared" si="7"/>
        <v>2</v>
      </c>
    </row>
    <row r="19" spans="1:19" x14ac:dyDescent="0.3">
      <c r="A19" s="82" t="s">
        <v>1413</v>
      </c>
      <c r="B19" s="64">
        <f>VLOOKUP($A19,'Return Data'!$B$7:$R$2843,3,0)</f>
        <v>44378</v>
      </c>
      <c r="C19" s="65">
        <f>VLOOKUP($A19,'Return Data'!$B$7:$R$2843,4,0)</f>
        <v>21.623999999999999</v>
      </c>
      <c r="D19" s="65">
        <f>VLOOKUP($A19,'Return Data'!$B$7:$R$2843,9,0)</f>
        <v>1.2504</v>
      </c>
      <c r="E19" s="66">
        <f t="shared" si="0"/>
        <v>21</v>
      </c>
      <c r="F19" s="65">
        <f>VLOOKUP($A19,'Return Data'!$B$7:$R$2843,10,0)</f>
        <v>5.5646000000000004</v>
      </c>
      <c r="G19" s="66">
        <f t="shared" si="1"/>
        <v>11</v>
      </c>
      <c r="H19" s="65">
        <f>VLOOKUP($A19,'Return Data'!$B$7:$R$2843,11,0)</f>
        <v>2.8140000000000001</v>
      </c>
      <c r="I19" s="66">
        <f t="shared" si="2"/>
        <v>19</v>
      </c>
      <c r="J19" s="65">
        <f>VLOOKUP($A19,'Return Data'!$B$7:$R$2843,12,0)</f>
        <v>4.9785000000000004</v>
      </c>
      <c r="K19" s="66">
        <f t="shared" si="3"/>
        <v>13</v>
      </c>
      <c r="L19" s="65">
        <f>VLOOKUP($A19,'Return Data'!$B$7:$R$2843,13,0)</f>
        <v>6.3875000000000002</v>
      </c>
      <c r="M19" s="66">
        <f t="shared" si="4"/>
        <v>8</v>
      </c>
      <c r="N19" s="65">
        <f>VLOOKUP($A19,'Return Data'!$B$7:$R$2843,17,0)</f>
        <v>6.6135000000000002</v>
      </c>
      <c r="O19" s="66">
        <f t="shared" si="5"/>
        <v>20</v>
      </c>
      <c r="P19" s="65">
        <f>VLOOKUP($A19,'Return Data'!$B$7:$R$2843,14,0)</f>
        <v>5.6853999999999996</v>
      </c>
      <c r="Q19" s="66">
        <f t="shared" si="6"/>
        <v>17</v>
      </c>
      <c r="R19" s="65">
        <f>VLOOKUP($A19,'Return Data'!$B$7:$R$2843,16,0)</f>
        <v>7.4404000000000003</v>
      </c>
      <c r="S19" s="67">
        <f t="shared" si="7"/>
        <v>21</v>
      </c>
    </row>
    <row r="20" spans="1:19" x14ac:dyDescent="0.3">
      <c r="A20" s="82" t="s">
        <v>1414</v>
      </c>
      <c r="B20" s="64">
        <f>VLOOKUP($A20,'Return Data'!$B$7:$R$2843,3,0)</f>
        <v>44378</v>
      </c>
      <c r="C20" s="65">
        <f>VLOOKUP($A20,'Return Data'!$B$7:$R$2843,4,0)</f>
        <v>47.449399999999997</v>
      </c>
      <c r="D20" s="65">
        <f>VLOOKUP($A20,'Return Data'!$B$7:$R$2843,9,0)</f>
        <v>2.2477999999999998</v>
      </c>
      <c r="E20" s="66">
        <f t="shared" si="0"/>
        <v>11</v>
      </c>
      <c r="F20" s="65">
        <f>VLOOKUP($A20,'Return Data'!$B$7:$R$2843,10,0)</f>
        <v>4.9713000000000003</v>
      </c>
      <c r="G20" s="66">
        <f t="shared" si="1"/>
        <v>21</v>
      </c>
      <c r="H20" s="65">
        <f>VLOOKUP($A20,'Return Data'!$B$7:$R$2843,11,0)</f>
        <v>3.0615000000000001</v>
      </c>
      <c r="I20" s="66">
        <f t="shared" si="2"/>
        <v>16</v>
      </c>
      <c r="J20" s="65">
        <f>VLOOKUP($A20,'Return Data'!$B$7:$R$2843,12,0)</f>
        <v>4.7557</v>
      </c>
      <c r="K20" s="66">
        <f t="shared" si="3"/>
        <v>22</v>
      </c>
      <c r="L20" s="65">
        <f>VLOOKUP($A20,'Return Data'!$B$7:$R$2843,13,0)</f>
        <v>5.093</v>
      </c>
      <c r="M20" s="66">
        <f t="shared" si="4"/>
        <v>15</v>
      </c>
      <c r="N20" s="65">
        <f>VLOOKUP($A20,'Return Data'!$B$7:$R$2843,17,0)</f>
        <v>8.5431000000000008</v>
      </c>
      <c r="O20" s="66">
        <f t="shared" si="5"/>
        <v>10</v>
      </c>
      <c r="P20" s="65">
        <f>VLOOKUP($A20,'Return Data'!$B$7:$R$2843,14,0)</f>
        <v>8.8856999999999999</v>
      </c>
      <c r="Q20" s="66">
        <f t="shared" si="6"/>
        <v>7</v>
      </c>
      <c r="R20" s="65">
        <f>VLOOKUP($A20,'Return Data'!$B$7:$R$2843,16,0)</f>
        <v>8.5777999999999999</v>
      </c>
      <c r="S20" s="67">
        <f t="shared" si="7"/>
        <v>8</v>
      </c>
    </row>
    <row r="21" spans="1:19" x14ac:dyDescent="0.3">
      <c r="A21" s="82" t="s">
        <v>1417</v>
      </c>
      <c r="B21" s="64">
        <f>VLOOKUP($A21,'Return Data'!$B$7:$R$2843,3,0)</f>
        <v>44378</v>
      </c>
      <c r="C21" s="65">
        <f>VLOOKUP($A21,'Return Data'!$B$7:$R$2843,4,0)</f>
        <v>1871.2682</v>
      </c>
      <c r="D21" s="65">
        <f>VLOOKUP($A21,'Return Data'!$B$7:$R$2843,9,0)</f>
        <v>1.8821000000000001</v>
      </c>
      <c r="E21" s="66">
        <f t="shared" si="0"/>
        <v>14</v>
      </c>
      <c r="F21" s="65">
        <f>VLOOKUP($A21,'Return Data'!$B$7:$R$2843,10,0)</f>
        <v>4.6607000000000003</v>
      </c>
      <c r="G21" s="66">
        <f t="shared" si="1"/>
        <v>24</v>
      </c>
      <c r="H21" s="65">
        <f>VLOOKUP($A21,'Return Data'!$B$7:$R$2843,11,0)</f>
        <v>2.911</v>
      </c>
      <c r="I21" s="66">
        <f t="shared" si="2"/>
        <v>18</v>
      </c>
      <c r="J21" s="65">
        <f>VLOOKUP($A21,'Return Data'!$B$7:$R$2843,12,0)</f>
        <v>5.3128000000000002</v>
      </c>
      <c r="K21" s="66">
        <f t="shared" si="3"/>
        <v>10</v>
      </c>
      <c r="L21" s="65">
        <f>VLOOKUP($A21,'Return Data'!$B$7:$R$2843,13,0)</f>
        <v>4.9474</v>
      </c>
      <c r="M21" s="66">
        <f t="shared" si="4"/>
        <v>22</v>
      </c>
      <c r="N21" s="65">
        <f>VLOOKUP($A21,'Return Data'!$B$7:$R$2843,17,0)</f>
        <v>5.2655000000000003</v>
      </c>
      <c r="O21" s="66">
        <f t="shared" si="5"/>
        <v>23</v>
      </c>
      <c r="P21" s="65">
        <f>VLOOKUP($A21,'Return Data'!$B$7:$R$2843,14,0)</f>
        <v>6.7613000000000003</v>
      </c>
      <c r="Q21" s="66">
        <f t="shared" si="6"/>
        <v>15</v>
      </c>
      <c r="R21" s="65">
        <f>VLOOKUP($A21,'Return Data'!$B$7:$R$2843,16,0)</f>
        <v>8.3364999999999991</v>
      </c>
      <c r="S21" s="67">
        <f t="shared" si="7"/>
        <v>13</v>
      </c>
    </row>
    <row r="22" spans="1:19" x14ac:dyDescent="0.3">
      <c r="A22" s="82" t="s">
        <v>1419</v>
      </c>
      <c r="B22" s="64">
        <f>VLOOKUP($A22,'Return Data'!$B$7:$R$2843,3,0)</f>
        <v>44378</v>
      </c>
      <c r="C22" s="65">
        <f>VLOOKUP($A22,'Return Data'!$B$7:$R$2843,4,0)</f>
        <v>3066.7152999999998</v>
      </c>
      <c r="D22" s="65">
        <f>VLOOKUP($A22,'Return Data'!$B$7:$R$2843,9,0)</f>
        <v>0.6734</v>
      </c>
      <c r="E22" s="66">
        <f t="shared" si="0"/>
        <v>23</v>
      </c>
      <c r="F22" s="65">
        <f>VLOOKUP($A22,'Return Data'!$B$7:$R$2843,10,0)</f>
        <v>5.0762</v>
      </c>
      <c r="G22" s="66">
        <f t="shared" si="1"/>
        <v>20</v>
      </c>
      <c r="H22" s="65">
        <f>VLOOKUP($A22,'Return Data'!$B$7:$R$2843,11,0)</f>
        <v>2.5173000000000001</v>
      </c>
      <c r="I22" s="66">
        <f t="shared" si="2"/>
        <v>23</v>
      </c>
      <c r="J22" s="65">
        <f>VLOOKUP($A22,'Return Data'!$B$7:$R$2843,12,0)</f>
        <v>4.9226000000000001</v>
      </c>
      <c r="K22" s="66">
        <f t="shared" si="3"/>
        <v>16</v>
      </c>
      <c r="L22" s="65">
        <f>VLOOKUP($A22,'Return Data'!$B$7:$R$2843,13,0)</f>
        <v>4.7845000000000004</v>
      </c>
      <c r="M22" s="66">
        <f t="shared" si="4"/>
        <v>24</v>
      </c>
      <c r="N22" s="65">
        <f>VLOOKUP($A22,'Return Data'!$B$7:$R$2843,17,0)</f>
        <v>8.4077000000000002</v>
      </c>
      <c r="O22" s="66">
        <f t="shared" si="5"/>
        <v>12</v>
      </c>
      <c r="P22" s="65">
        <f>VLOOKUP($A22,'Return Data'!$B$7:$R$2843,14,0)</f>
        <v>8.6313999999999993</v>
      </c>
      <c r="Q22" s="66">
        <f t="shared" si="6"/>
        <v>9</v>
      </c>
      <c r="R22" s="65">
        <f>VLOOKUP($A22,'Return Data'!$B$7:$R$2843,16,0)</f>
        <v>8.2571999999999992</v>
      </c>
      <c r="S22" s="67">
        <f t="shared" si="7"/>
        <v>15</v>
      </c>
    </row>
    <row r="23" spans="1:19" x14ac:dyDescent="0.3">
      <c r="A23" s="82" t="s">
        <v>1423</v>
      </c>
      <c r="B23" s="64">
        <f>VLOOKUP($A23,'Return Data'!$B$7:$R$2843,3,0)</f>
        <v>44378</v>
      </c>
      <c r="C23" s="65">
        <f>VLOOKUP($A23,'Return Data'!$B$7:$R$2843,4,0)</f>
        <v>44.132399999999997</v>
      </c>
      <c r="D23" s="65">
        <f>VLOOKUP($A23,'Return Data'!$B$7:$R$2843,9,0)</f>
        <v>3.4281000000000001</v>
      </c>
      <c r="E23" s="66">
        <f t="shared" si="0"/>
        <v>6</v>
      </c>
      <c r="F23" s="65">
        <f>VLOOKUP($A23,'Return Data'!$B$7:$R$2843,10,0)</f>
        <v>5.9705000000000004</v>
      </c>
      <c r="G23" s="66">
        <f t="shared" si="1"/>
        <v>8</v>
      </c>
      <c r="H23" s="65">
        <f>VLOOKUP($A23,'Return Data'!$B$7:$R$2843,11,0)</f>
        <v>3.1091000000000002</v>
      </c>
      <c r="I23" s="66">
        <f t="shared" si="2"/>
        <v>15</v>
      </c>
      <c r="J23" s="65">
        <f>VLOOKUP($A23,'Return Data'!$B$7:$R$2843,12,0)</f>
        <v>5.4108999999999998</v>
      </c>
      <c r="K23" s="66">
        <f t="shared" si="3"/>
        <v>8</v>
      </c>
      <c r="L23" s="65">
        <f>VLOOKUP($A23,'Return Data'!$B$7:$R$2843,13,0)</f>
        <v>5.6886000000000001</v>
      </c>
      <c r="M23" s="66">
        <f t="shared" si="4"/>
        <v>12</v>
      </c>
      <c r="N23" s="65">
        <f>VLOOKUP($A23,'Return Data'!$B$7:$R$2843,17,0)</f>
        <v>8.8018999999999998</v>
      </c>
      <c r="O23" s="66">
        <f t="shared" si="5"/>
        <v>9</v>
      </c>
      <c r="P23" s="65">
        <f>VLOOKUP($A23,'Return Data'!$B$7:$R$2843,14,0)</f>
        <v>9.1301000000000005</v>
      </c>
      <c r="Q23" s="66">
        <f t="shared" si="6"/>
        <v>5</v>
      </c>
      <c r="R23" s="65">
        <f>VLOOKUP($A23,'Return Data'!$B$7:$R$2843,16,0)</f>
        <v>8.7407000000000004</v>
      </c>
      <c r="S23" s="67">
        <f t="shared" si="7"/>
        <v>5</v>
      </c>
    </row>
    <row r="24" spans="1:19" x14ac:dyDescent="0.3">
      <c r="A24" s="82" t="s">
        <v>1424</v>
      </c>
      <c r="B24" s="64">
        <f>VLOOKUP($A24,'Return Data'!$B$7:$R$2843,3,0)</f>
        <v>44378</v>
      </c>
      <c r="C24" s="65">
        <f>VLOOKUP($A24,'Return Data'!$B$7:$R$2843,4,0)</f>
        <v>21.9407</v>
      </c>
      <c r="D24" s="65">
        <f>VLOOKUP($A24,'Return Data'!$B$7:$R$2843,9,0)</f>
        <v>1.538</v>
      </c>
      <c r="E24" s="66">
        <f t="shared" si="0"/>
        <v>19</v>
      </c>
      <c r="F24" s="65">
        <f>VLOOKUP($A24,'Return Data'!$B$7:$R$2843,10,0)</f>
        <v>5.3234000000000004</v>
      </c>
      <c r="G24" s="66">
        <f t="shared" si="1"/>
        <v>14</v>
      </c>
      <c r="H24" s="65">
        <f>VLOOKUP($A24,'Return Data'!$B$7:$R$2843,11,0)</f>
        <v>2.7341000000000002</v>
      </c>
      <c r="I24" s="66">
        <f t="shared" si="2"/>
        <v>20</v>
      </c>
      <c r="J24" s="65">
        <f>VLOOKUP($A24,'Return Data'!$B$7:$R$2843,12,0)</f>
        <v>4.7274000000000003</v>
      </c>
      <c r="K24" s="66">
        <f t="shared" si="3"/>
        <v>23</v>
      </c>
      <c r="L24" s="65">
        <f>VLOOKUP($A24,'Return Data'!$B$7:$R$2843,13,0)</f>
        <v>4.6853999999999996</v>
      </c>
      <c r="M24" s="66">
        <f t="shared" si="4"/>
        <v>25</v>
      </c>
      <c r="N24" s="65">
        <f>VLOOKUP($A24,'Return Data'!$B$7:$R$2843,17,0)</f>
        <v>8.2346000000000004</v>
      </c>
      <c r="O24" s="66">
        <f t="shared" si="5"/>
        <v>15</v>
      </c>
      <c r="P24" s="65">
        <f>VLOOKUP($A24,'Return Data'!$B$7:$R$2843,14,0)</f>
        <v>8.5790000000000006</v>
      </c>
      <c r="Q24" s="66">
        <f t="shared" si="6"/>
        <v>10</v>
      </c>
      <c r="R24" s="65">
        <f>VLOOKUP($A24,'Return Data'!$B$7:$R$2843,16,0)</f>
        <v>8.4489999999999998</v>
      </c>
      <c r="S24" s="67">
        <f t="shared" si="7"/>
        <v>11</v>
      </c>
    </row>
    <row r="25" spans="1:19" x14ac:dyDescent="0.3">
      <c r="A25" s="82" t="s">
        <v>1426</v>
      </c>
      <c r="B25" s="64">
        <f>VLOOKUP($A25,'Return Data'!$B$7:$R$2843,3,0)</f>
        <v>44378</v>
      </c>
      <c r="C25" s="65">
        <f>VLOOKUP($A25,'Return Data'!$B$7:$R$2843,4,0)</f>
        <v>12.1256</v>
      </c>
      <c r="D25" s="65">
        <f>VLOOKUP($A25,'Return Data'!$B$7:$R$2843,9,0)</f>
        <v>1.99</v>
      </c>
      <c r="E25" s="66">
        <f t="shared" si="0"/>
        <v>13</v>
      </c>
      <c r="F25" s="65">
        <f>VLOOKUP($A25,'Return Data'!$B$7:$R$2843,10,0)</f>
        <v>4.8251999999999997</v>
      </c>
      <c r="G25" s="66">
        <f t="shared" si="1"/>
        <v>23</v>
      </c>
      <c r="H25" s="65">
        <f>VLOOKUP($A25,'Return Data'!$B$7:$R$2843,11,0)</f>
        <v>2.4712999999999998</v>
      </c>
      <c r="I25" s="66">
        <f t="shared" si="2"/>
        <v>24</v>
      </c>
      <c r="J25" s="65">
        <f>VLOOKUP($A25,'Return Data'!$B$7:$R$2843,12,0)</f>
        <v>4.3878000000000004</v>
      </c>
      <c r="K25" s="66">
        <f t="shared" si="3"/>
        <v>26</v>
      </c>
      <c r="L25" s="65">
        <f>VLOOKUP($A25,'Return Data'!$B$7:$R$2843,13,0)</f>
        <v>4.5156999999999998</v>
      </c>
      <c r="M25" s="66">
        <f t="shared" si="4"/>
        <v>26</v>
      </c>
      <c r="N25" s="65"/>
      <c r="O25" s="66"/>
      <c r="P25" s="65"/>
      <c r="Q25" s="66"/>
      <c r="R25" s="65">
        <f>VLOOKUP($A25,'Return Data'!$B$7:$R$2843,16,0)</f>
        <v>8.3125</v>
      </c>
      <c r="S25" s="67">
        <f t="shared" si="7"/>
        <v>14</v>
      </c>
    </row>
    <row r="26" spans="1:19" x14ac:dyDescent="0.3">
      <c r="A26" s="82" t="s">
        <v>1429</v>
      </c>
      <c r="B26" s="64">
        <f>VLOOKUP($A26,'Return Data'!$B$7:$R$2843,3,0)</f>
        <v>44378</v>
      </c>
      <c r="C26" s="65">
        <f>VLOOKUP($A26,'Return Data'!$B$7:$R$2843,4,0)</f>
        <v>12.867100000000001</v>
      </c>
      <c r="D26" s="65">
        <f>VLOOKUP($A26,'Return Data'!$B$7:$R$2843,9,0)</f>
        <v>1.6001000000000001</v>
      </c>
      <c r="E26" s="66">
        <f t="shared" si="0"/>
        <v>18</v>
      </c>
      <c r="F26" s="65">
        <f>VLOOKUP($A26,'Return Data'!$B$7:$R$2843,10,0)</f>
        <v>5.1378000000000004</v>
      </c>
      <c r="G26" s="66">
        <f t="shared" si="1"/>
        <v>18</v>
      </c>
      <c r="H26" s="65">
        <f>VLOOKUP($A26,'Return Data'!$B$7:$R$2843,11,0)</f>
        <v>3.2665000000000002</v>
      </c>
      <c r="I26" s="66">
        <f t="shared" si="2"/>
        <v>13</v>
      </c>
      <c r="J26" s="65">
        <f>VLOOKUP($A26,'Return Data'!$B$7:$R$2843,12,0)</f>
        <v>4.976</v>
      </c>
      <c r="K26" s="66">
        <f t="shared" si="3"/>
        <v>14</v>
      </c>
      <c r="L26" s="65">
        <f>VLOOKUP($A26,'Return Data'!$B$7:$R$2843,13,0)</f>
        <v>5.0350000000000001</v>
      </c>
      <c r="M26" s="66">
        <f t="shared" si="4"/>
        <v>19</v>
      </c>
      <c r="N26" s="65">
        <f>VLOOKUP($A26,'Return Data'!$B$7:$R$2843,17,0)</f>
        <v>7.9919000000000002</v>
      </c>
      <c r="O26" s="66">
        <f t="shared" ref="O26:O33" si="8">RANK(N26,N$8:N$33,0)</f>
        <v>17</v>
      </c>
      <c r="P26" s="65"/>
      <c r="Q26" s="66"/>
      <c r="R26" s="65">
        <f>VLOOKUP($A26,'Return Data'!$B$7:$R$2843,16,0)</f>
        <v>7.9486999999999997</v>
      </c>
      <c r="S26" s="67">
        <f t="shared" si="7"/>
        <v>17</v>
      </c>
    </row>
    <row r="27" spans="1:19" x14ac:dyDescent="0.3">
      <c r="A27" s="82" t="s">
        <v>1431</v>
      </c>
      <c r="B27" s="64">
        <f>VLOOKUP($A27,'Return Data'!$B$7:$R$2843,3,0)</f>
        <v>44378</v>
      </c>
      <c r="C27" s="65">
        <f>VLOOKUP($A27,'Return Data'!$B$7:$R$2843,4,0)</f>
        <v>43.804400000000001</v>
      </c>
      <c r="D27" s="65">
        <f>VLOOKUP($A27,'Return Data'!$B$7:$R$2843,9,0)</f>
        <v>2.8536000000000001</v>
      </c>
      <c r="E27" s="66">
        <f t="shared" si="0"/>
        <v>9</v>
      </c>
      <c r="F27" s="65">
        <f>VLOOKUP($A27,'Return Data'!$B$7:$R$2843,10,0)</f>
        <v>6.9336000000000002</v>
      </c>
      <c r="G27" s="66">
        <f t="shared" si="1"/>
        <v>2</v>
      </c>
      <c r="H27" s="65">
        <f>VLOOKUP($A27,'Return Data'!$B$7:$R$2843,11,0)</f>
        <v>4.9181999999999997</v>
      </c>
      <c r="I27" s="66">
        <f t="shared" si="2"/>
        <v>2</v>
      </c>
      <c r="J27" s="65">
        <f>VLOOKUP($A27,'Return Data'!$B$7:$R$2843,12,0)</f>
        <v>6.7282999999999999</v>
      </c>
      <c r="K27" s="66">
        <f t="shared" si="3"/>
        <v>2</v>
      </c>
      <c r="L27" s="65">
        <f>VLOOKUP($A27,'Return Data'!$B$7:$R$2843,13,0)</f>
        <v>6.8110999999999997</v>
      </c>
      <c r="M27" s="66">
        <f t="shared" si="4"/>
        <v>6</v>
      </c>
      <c r="N27" s="65">
        <f>VLOOKUP($A27,'Return Data'!$B$7:$R$2843,17,0)</f>
        <v>9.1234999999999999</v>
      </c>
      <c r="O27" s="66">
        <f t="shared" si="8"/>
        <v>5</v>
      </c>
      <c r="P27" s="65">
        <f>VLOOKUP($A27,'Return Data'!$B$7:$R$2843,14,0)</f>
        <v>9.0441000000000003</v>
      </c>
      <c r="Q27" s="66">
        <f t="shared" ref="Q27:Q33" si="9">RANK(P27,P$8:P$33,0)</f>
        <v>6</v>
      </c>
      <c r="R27" s="65">
        <f>VLOOKUP($A27,'Return Data'!$B$7:$R$2843,16,0)</f>
        <v>8.7817000000000007</v>
      </c>
      <c r="S27" s="67">
        <f t="shared" si="7"/>
        <v>4</v>
      </c>
    </row>
    <row r="28" spans="1:19" x14ac:dyDescent="0.3">
      <c r="A28" s="82" t="s">
        <v>1433</v>
      </c>
      <c r="B28" s="64">
        <f>VLOOKUP($A28,'Return Data'!$B$7:$R$2843,3,0)</f>
        <v>44378</v>
      </c>
      <c r="C28" s="65">
        <f>VLOOKUP($A28,'Return Data'!$B$7:$R$2843,4,0)</f>
        <v>38.493400000000001</v>
      </c>
      <c r="D28" s="65">
        <f>VLOOKUP($A28,'Return Data'!$B$7:$R$2843,9,0)</f>
        <v>3.0577999999999999</v>
      </c>
      <c r="E28" s="66">
        <f t="shared" si="0"/>
        <v>8</v>
      </c>
      <c r="F28" s="65">
        <f>VLOOKUP($A28,'Return Data'!$B$7:$R$2843,10,0)</f>
        <v>6.7046000000000001</v>
      </c>
      <c r="G28" s="66">
        <f t="shared" si="1"/>
        <v>3</v>
      </c>
      <c r="H28" s="65">
        <f>VLOOKUP($A28,'Return Data'!$B$7:$R$2843,11,0)</f>
        <v>3.4436</v>
      </c>
      <c r="I28" s="66">
        <f t="shared" si="2"/>
        <v>10</v>
      </c>
      <c r="J28" s="65">
        <f>VLOOKUP($A28,'Return Data'!$B$7:$R$2843,12,0)</f>
        <v>4.8467000000000002</v>
      </c>
      <c r="K28" s="66">
        <f t="shared" si="3"/>
        <v>17</v>
      </c>
      <c r="L28" s="65">
        <f>VLOOKUP($A28,'Return Data'!$B$7:$R$2843,13,0)</f>
        <v>5.0845000000000002</v>
      </c>
      <c r="M28" s="66">
        <f t="shared" si="4"/>
        <v>16</v>
      </c>
      <c r="N28" s="65">
        <f>VLOOKUP($A28,'Return Data'!$B$7:$R$2843,17,0)</f>
        <v>10.1816</v>
      </c>
      <c r="O28" s="66">
        <f t="shared" si="8"/>
        <v>1</v>
      </c>
      <c r="P28" s="65">
        <f>VLOOKUP($A28,'Return Data'!$B$7:$R$2843,14,0)</f>
        <v>4.8094999999999999</v>
      </c>
      <c r="Q28" s="66">
        <f t="shared" si="9"/>
        <v>19</v>
      </c>
      <c r="R28" s="65">
        <f>VLOOKUP($A28,'Return Data'!$B$7:$R$2843,16,0)</f>
        <v>7.6515000000000004</v>
      </c>
      <c r="S28" s="67">
        <f t="shared" si="7"/>
        <v>20</v>
      </c>
    </row>
    <row r="29" spans="1:19" x14ac:dyDescent="0.3">
      <c r="A29" s="82" t="s">
        <v>1435</v>
      </c>
      <c r="B29" s="64">
        <f>VLOOKUP($A29,'Return Data'!$B$7:$R$2843,3,0)</f>
        <v>44378</v>
      </c>
      <c r="C29" s="65">
        <f>VLOOKUP($A29,'Return Data'!$B$7:$R$2843,4,0)</f>
        <v>36.789400000000001</v>
      </c>
      <c r="D29" s="65">
        <f>VLOOKUP($A29,'Return Data'!$B$7:$R$2843,9,0)</f>
        <v>0.2712</v>
      </c>
      <c r="E29" s="66">
        <f t="shared" si="0"/>
        <v>25</v>
      </c>
      <c r="F29" s="65">
        <f>VLOOKUP($A29,'Return Data'!$B$7:$R$2843,10,0)</f>
        <v>5.1738999999999997</v>
      </c>
      <c r="G29" s="66">
        <f t="shared" si="1"/>
        <v>16</v>
      </c>
      <c r="H29" s="65">
        <f>VLOOKUP($A29,'Return Data'!$B$7:$R$2843,11,0)</f>
        <v>2.0834000000000001</v>
      </c>
      <c r="I29" s="66">
        <f t="shared" si="2"/>
        <v>26</v>
      </c>
      <c r="J29" s="65">
        <f>VLOOKUP($A29,'Return Data'!$B$7:$R$2843,12,0)</f>
        <v>4.4762000000000004</v>
      </c>
      <c r="K29" s="66">
        <f t="shared" si="3"/>
        <v>25</v>
      </c>
      <c r="L29" s="65">
        <f>VLOOKUP($A29,'Return Data'!$B$7:$R$2843,13,0)</f>
        <v>11.493499999999999</v>
      </c>
      <c r="M29" s="66">
        <f t="shared" si="4"/>
        <v>2</v>
      </c>
      <c r="N29" s="65">
        <f>VLOOKUP($A29,'Return Data'!$B$7:$R$2843,17,0)</f>
        <v>7.9999000000000002</v>
      </c>
      <c r="O29" s="66">
        <f t="shared" si="8"/>
        <v>16</v>
      </c>
      <c r="P29" s="65">
        <f>VLOOKUP($A29,'Return Data'!$B$7:$R$2843,14,0)</f>
        <v>4.8474000000000004</v>
      </c>
      <c r="Q29" s="66">
        <f t="shared" si="9"/>
        <v>18</v>
      </c>
      <c r="R29" s="65">
        <f>VLOOKUP($A29,'Return Data'!$B$7:$R$2843,16,0)</f>
        <v>7.2980999999999998</v>
      </c>
      <c r="S29" s="67">
        <f t="shared" si="7"/>
        <v>22</v>
      </c>
    </row>
    <row r="30" spans="1:19" x14ac:dyDescent="0.3">
      <c r="A30" s="82" t="s">
        <v>1436</v>
      </c>
      <c r="B30" s="64">
        <f>VLOOKUP($A30,'Return Data'!$B$7:$R$2843,3,0)</f>
        <v>44378</v>
      </c>
      <c r="C30" s="65">
        <f>VLOOKUP($A30,'Return Data'!$B$7:$R$2843,4,0)</f>
        <v>26.3766</v>
      </c>
      <c r="D30" s="65">
        <f>VLOOKUP($A30,'Return Data'!$B$7:$R$2843,9,0)</f>
        <v>2.0792999999999999</v>
      </c>
      <c r="E30" s="66">
        <f t="shared" si="0"/>
        <v>12</v>
      </c>
      <c r="F30" s="65">
        <f>VLOOKUP($A30,'Return Data'!$B$7:$R$2843,10,0)</f>
        <v>5.3013000000000003</v>
      </c>
      <c r="G30" s="66">
        <f t="shared" si="1"/>
        <v>15</v>
      </c>
      <c r="H30" s="65">
        <f>VLOOKUP($A30,'Return Data'!$B$7:$R$2843,11,0)</f>
        <v>2.2448999999999999</v>
      </c>
      <c r="I30" s="66">
        <f t="shared" si="2"/>
        <v>25</v>
      </c>
      <c r="J30" s="65">
        <f>VLOOKUP($A30,'Return Data'!$B$7:$R$2843,12,0)</f>
        <v>4.79</v>
      </c>
      <c r="K30" s="66">
        <f t="shared" si="3"/>
        <v>20</v>
      </c>
      <c r="L30" s="65">
        <f>VLOOKUP($A30,'Return Data'!$B$7:$R$2843,13,0)</f>
        <v>4.8487999999999998</v>
      </c>
      <c r="M30" s="66">
        <f t="shared" si="4"/>
        <v>23</v>
      </c>
      <c r="N30" s="65">
        <f>VLOOKUP($A30,'Return Data'!$B$7:$R$2843,17,0)</f>
        <v>8.3666</v>
      </c>
      <c r="O30" s="66">
        <f t="shared" si="8"/>
        <v>13</v>
      </c>
      <c r="P30" s="65">
        <f>VLOOKUP($A30,'Return Data'!$B$7:$R$2843,14,0)</f>
        <v>8.5599000000000007</v>
      </c>
      <c r="Q30" s="66">
        <f t="shared" si="9"/>
        <v>11</v>
      </c>
      <c r="R30" s="65">
        <f>VLOOKUP($A30,'Return Data'!$B$7:$R$2843,16,0)</f>
        <v>8.4718999999999998</v>
      </c>
      <c r="S30" s="67">
        <f t="shared" si="7"/>
        <v>10</v>
      </c>
    </row>
    <row r="31" spans="1:19" x14ac:dyDescent="0.3">
      <c r="A31" s="82" t="s">
        <v>1439</v>
      </c>
      <c r="B31" s="64">
        <f>VLOOKUP($A31,'Return Data'!$B$7:$R$2843,3,0)</f>
        <v>44378</v>
      </c>
      <c r="C31" s="65">
        <f>VLOOKUP($A31,'Return Data'!$B$7:$R$2843,4,0)</f>
        <v>34.981200000000001</v>
      </c>
      <c r="D31" s="65">
        <f>VLOOKUP($A31,'Return Data'!$B$7:$R$2843,9,0)</f>
        <v>1.7904</v>
      </c>
      <c r="E31" s="66">
        <f t="shared" si="0"/>
        <v>17</v>
      </c>
      <c r="F31" s="65">
        <f>VLOOKUP($A31,'Return Data'!$B$7:$R$2843,10,0)</f>
        <v>4.407</v>
      </c>
      <c r="G31" s="66">
        <f t="shared" si="1"/>
        <v>25</v>
      </c>
      <c r="H31" s="65">
        <f>VLOOKUP($A31,'Return Data'!$B$7:$R$2843,11,0)</f>
        <v>3.2902999999999998</v>
      </c>
      <c r="I31" s="66">
        <f t="shared" si="2"/>
        <v>12</v>
      </c>
      <c r="J31" s="65">
        <f>VLOOKUP($A31,'Return Data'!$B$7:$R$2843,12,0)</f>
        <v>4.5145</v>
      </c>
      <c r="K31" s="66">
        <f t="shared" si="3"/>
        <v>24</v>
      </c>
      <c r="L31" s="65">
        <f>VLOOKUP($A31,'Return Data'!$B$7:$R$2843,13,0)</f>
        <v>5.1003999999999996</v>
      </c>
      <c r="M31" s="66">
        <f t="shared" si="4"/>
        <v>14</v>
      </c>
      <c r="N31" s="65">
        <f>VLOOKUP($A31,'Return Data'!$B$7:$R$2843,17,0)</f>
        <v>5.2870999999999997</v>
      </c>
      <c r="O31" s="66">
        <f t="shared" si="8"/>
        <v>22</v>
      </c>
      <c r="P31" s="65">
        <f>VLOOKUP($A31,'Return Data'!$B$7:$R$2843,14,0)</f>
        <v>3.6339000000000001</v>
      </c>
      <c r="Q31" s="66">
        <f t="shared" si="9"/>
        <v>23</v>
      </c>
      <c r="R31" s="65">
        <f>VLOOKUP($A31,'Return Data'!$B$7:$R$2843,16,0)</f>
        <v>7.0476999999999999</v>
      </c>
      <c r="S31" s="67">
        <f t="shared" si="7"/>
        <v>24</v>
      </c>
    </row>
    <row r="32" spans="1:19" x14ac:dyDescent="0.3">
      <c r="A32" s="82" t="s">
        <v>1441</v>
      </c>
      <c r="B32" s="64">
        <f>VLOOKUP($A32,'Return Data'!$B$7:$R$2843,3,0)</f>
        <v>44378</v>
      </c>
      <c r="C32" s="65">
        <f>VLOOKUP($A32,'Return Data'!$B$7:$R$2843,4,0)</f>
        <v>40.973599999999998</v>
      </c>
      <c r="D32" s="65">
        <f>VLOOKUP($A32,'Return Data'!$B$7:$R$2843,9,0)</f>
        <v>1.0521</v>
      </c>
      <c r="E32" s="66">
        <f t="shared" si="0"/>
        <v>22</v>
      </c>
      <c r="F32" s="65">
        <f>VLOOKUP($A32,'Return Data'!$B$7:$R$2843,10,0)</f>
        <v>5.1643999999999997</v>
      </c>
      <c r="G32" s="66">
        <f t="shared" si="1"/>
        <v>17</v>
      </c>
      <c r="H32" s="65">
        <f>VLOOKUP($A32,'Return Data'!$B$7:$R$2843,11,0)</f>
        <v>2.5552999999999999</v>
      </c>
      <c r="I32" s="66">
        <f t="shared" si="2"/>
        <v>22</v>
      </c>
      <c r="J32" s="65">
        <f>VLOOKUP($A32,'Return Data'!$B$7:$R$2843,12,0)</f>
        <v>4.7816999999999998</v>
      </c>
      <c r="K32" s="66">
        <f t="shared" si="3"/>
        <v>21</v>
      </c>
      <c r="L32" s="65">
        <f>VLOOKUP($A32,'Return Data'!$B$7:$R$2843,13,0)</f>
        <v>5.0820999999999996</v>
      </c>
      <c r="M32" s="66">
        <f t="shared" si="4"/>
        <v>17</v>
      </c>
      <c r="N32" s="65">
        <f>VLOOKUP($A32,'Return Data'!$B$7:$R$2843,17,0)</f>
        <v>8.5107999999999997</v>
      </c>
      <c r="O32" s="66">
        <f t="shared" si="8"/>
        <v>11</v>
      </c>
      <c r="P32" s="65">
        <f>VLOOKUP($A32,'Return Data'!$B$7:$R$2843,14,0)</f>
        <v>6.65</v>
      </c>
      <c r="Q32" s="66">
        <f t="shared" si="9"/>
        <v>16</v>
      </c>
      <c r="R32" s="65">
        <f>VLOOKUP($A32,'Return Data'!$B$7:$R$2843,16,0)</f>
        <v>8.0838000000000001</v>
      </c>
      <c r="S32" s="67">
        <f t="shared" si="7"/>
        <v>16</v>
      </c>
    </row>
    <row r="33" spans="1:19" x14ac:dyDescent="0.3">
      <c r="A33" s="82" t="s">
        <v>1442</v>
      </c>
      <c r="B33" s="64">
        <f>VLOOKUP($A33,'Return Data'!$B$7:$R$2843,3,0)</f>
        <v>44378</v>
      </c>
      <c r="C33" s="65">
        <f>VLOOKUP($A33,'Return Data'!$B$7:$R$2843,4,0)</f>
        <v>24.734999999999999</v>
      </c>
      <c r="D33" s="65">
        <f>VLOOKUP($A33,'Return Data'!$B$7:$R$2843,9,0)</f>
        <v>4.0964</v>
      </c>
      <c r="E33" s="66">
        <f t="shared" si="0"/>
        <v>3</v>
      </c>
      <c r="F33" s="65">
        <f>VLOOKUP($A33,'Return Data'!$B$7:$R$2843,10,0)</f>
        <v>5.9867999999999997</v>
      </c>
      <c r="G33" s="66">
        <f t="shared" si="1"/>
        <v>7</v>
      </c>
      <c r="H33" s="65">
        <f>VLOOKUP($A33,'Return Data'!$B$7:$R$2843,11,0)</f>
        <v>3.5939000000000001</v>
      </c>
      <c r="I33" s="66">
        <f t="shared" si="2"/>
        <v>8</v>
      </c>
      <c r="J33" s="65">
        <f>VLOOKUP($A33,'Return Data'!$B$7:$R$2843,12,0)</f>
        <v>5.3997999999999999</v>
      </c>
      <c r="K33" s="66">
        <f t="shared" si="3"/>
        <v>9</v>
      </c>
      <c r="L33" s="65">
        <f>VLOOKUP($A33,'Return Data'!$B$7:$R$2843,13,0)</f>
        <v>5.6839000000000004</v>
      </c>
      <c r="M33" s="66">
        <f t="shared" si="4"/>
        <v>13</v>
      </c>
      <c r="N33" s="65">
        <f>VLOOKUP($A33,'Return Data'!$B$7:$R$2843,17,0)</f>
        <v>9.0649999999999995</v>
      </c>
      <c r="O33" s="66">
        <f t="shared" si="8"/>
        <v>7</v>
      </c>
      <c r="P33" s="65">
        <f>VLOOKUP($A33,'Return Data'!$B$7:$R$2843,14,0)</f>
        <v>4.2469999999999999</v>
      </c>
      <c r="Q33" s="66">
        <f t="shared" si="9"/>
        <v>22</v>
      </c>
      <c r="R33" s="65">
        <f>VLOOKUP($A33,'Return Data'!$B$7:$R$2843,16,0)</f>
        <v>7.2542999999999997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2.2820961538461542</v>
      </c>
      <c r="E35" s="88"/>
      <c r="F35" s="89">
        <f>AVERAGE(F8:F33)</f>
        <v>5.7369461538461533</v>
      </c>
      <c r="G35" s="88"/>
      <c r="H35" s="89">
        <f>AVERAGE(H8:H33)</f>
        <v>3.6339384615384613</v>
      </c>
      <c r="I35" s="88"/>
      <c r="J35" s="89">
        <f>AVERAGE(J8:J33)</f>
        <v>5.7065769230769225</v>
      </c>
      <c r="K35" s="88"/>
      <c r="L35" s="89">
        <f>AVERAGE(L8:L33)</f>
        <v>6.2702884615384615</v>
      </c>
      <c r="M35" s="88"/>
      <c r="N35" s="89">
        <f>AVERAGE(N8:N33)</f>
        <v>7.5758080000000003</v>
      </c>
      <c r="O35" s="88"/>
      <c r="P35" s="89">
        <f>AVERAGE(P8:P33)</f>
        <v>6.8899125000000012</v>
      </c>
      <c r="Q35" s="88"/>
      <c r="R35" s="89">
        <f>AVERAGE(R8:R33)</f>
        <v>8.0668692307692318</v>
      </c>
      <c r="S35" s="90"/>
    </row>
    <row r="36" spans="1:19" x14ac:dyDescent="0.3">
      <c r="A36" s="87" t="s">
        <v>28</v>
      </c>
      <c r="B36" s="88"/>
      <c r="C36" s="88"/>
      <c r="D36" s="89">
        <f>MIN(D8:D33)</f>
        <v>0.21149999999999999</v>
      </c>
      <c r="E36" s="88"/>
      <c r="F36" s="89">
        <f>MIN(F8:F33)</f>
        <v>4.3780999999999999</v>
      </c>
      <c r="G36" s="88"/>
      <c r="H36" s="89">
        <f>MIN(H8:H33)</f>
        <v>2.0834000000000001</v>
      </c>
      <c r="I36" s="88"/>
      <c r="J36" s="89">
        <f>MIN(J8:J33)</f>
        <v>4.3878000000000004</v>
      </c>
      <c r="K36" s="88"/>
      <c r="L36" s="89">
        <f>MIN(L8:L33)</f>
        <v>4.5156999999999998</v>
      </c>
      <c r="M36" s="88"/>
      <c r="N36" s="89">
        <f>MIN(N8:N33)</f>
        <v>-1.2652000000000001</v>
      </c>
      <c r="O36" s="88"/>
      <c r="P36" s="89">
        <f>MIN(P8:P33)</f>
        <v>-2.7909000000000002</v>
      </c>
      <c r="Q36" s="88"/>
      <c r="R36" s="89">
        <f>MIN(R8:R33)</f>
        <v>4.6599000000000004</v>
      </c>
      <c r="S36" s="90"/>
    </row>
    <row r="37" spans="1:19" ht="15" thickBot="1" x14ac:dyDescent="0.35">
      <c r="A37" s="91" t="s">
        <v>29</v>
      </c>
      <c r="B37" s="92"/>
      <c r="C37" s="92"/>
      <c r="D37" s="93">
        <f>MAX(D8:D33)</f>
        <v>6.5968</v>
      </c>
      <c r="E37" s="92"/>
      <c r="F37" s="93">
        <f>MAX(F8:F33)</f>
        <v>11.9307</v>
      </c>
      <c r="G37" s="92"/>
      <c r="H37" s="93">
        <f>MAX(H8:H33)</f>
        <v>13.512499999999999</v>
      </c>
      <c r="I37" s="92"/>
      <c r="J37" s="93">
        <f>MAX(J8:J33)</f>
        <v>18.6709</v>
      </c>
      <c r="K37" s="92"/>
      <c r="L37" s="93">
        <f>MAX(L8:L33)</f>
        <v>13.569599999999999</v>
      </c>
      <c r="M37" s="92"/>
      <c r="N37" s="93">
        <f>MAX(N8:N33)</f>
        <v>10.1816</v>
      </c>
      <c r="O37" s="92"/>
      <c r="P37" s="93">
        <f>MAX(P8:P33)</f>
        <v>9.4339999999999993</v>
      </c>
      <c r="Q37" s="92"/>
      <c r="R37" s="93">
        <f>MAX(R8:R33)</f>
        <v>9.3955000000000002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44378</v>
      </c>
      <c r="C8" s="65">
        <f>VLOOKUP($A8,'Return Data'!$B$7:$R$2843,4,0)</f>
        <v>37.081400000000002</v>
      </c>
      <c r="D8" s="65">
        <f>VLOOKUP($A8,'Return Data'!$B$7:$R$2843,9,0)</f>
        <v>2.5251000000000001</v>
      </c>
      <c r="E8" s="66">
        <f t="shared" ref="E8:E33" si="0">RANK(D8,D$8:D$33,0)</f>
        <v>7</v>
      </c>
      <c r="F8" s="65">
        <f>VLOOKUP($A8,'Return Data'!$B$7:$R$2843,10,0)</f>
        <v>5.6327999999999996</v>
      </c>
      <c r="G8" s="66">
        <f t="shared" ref="G8:G33" si="1">RANK(F8,F$8:F$33,0)</f>
        <v>5</v>
      </c>
      <c r="H8" s="65">
        <f>VLOOKUP($A8,'Return Data'!$B$7:$R$2843,11,0)</f>
        <v>3.2227999999999999</v>
      </c>
      <c r="I8" s="66">
        <f t="shared" ref="I8:I33" si="2">RANK(H8,H$8:H$33,0)</f>
        <v>6</v>
      </c>
      <c r="J8" s="65">
        <f>VLOOKUP($A8,'Return Data'!$B$7:$R$2843,12,0)</f>
        <v>5.4161999999999999</v>
      </c>
      <c r="K8" s="66">
        <f t="shared" ref="K8:K33" si="3">RANK(J8,J$8:J$33,0)</f>
        <v>5</v>
      </c>
      <c r="L8" s="65">
        <f>VLOOKUP($A8,'Return Data'!$B$7:$R$2843,13,0)</f>
        <v>7.0435999999999996</v>
      </c>
      <c r="M8" s="66">
        <f t="shared" ref="M8:M33" si="4">RANK(L8,L$8:L$33,0)</f>
        <v>4</v>
      </c>
      <c r="N8" s="65">
        <f>VLOOKUP($A8,'Return Data'!$B$7:$R$2843,17,0)</f>
        <v>8.4414999999999996</v>
      </c>
      <c r="O8" s="66">
        <f t="shared" ref="O8:O24" si="5">RANK(N8,N$8:N$33,0)</f>
        <v>5</v>
      </c>
      <c r="P8" s="65">
        <f>VLOOKUP($A8,'Return Data'!$B$7:$R$2843,14,0)</f>
        <v>8.5637000000000008</v>
      </c>
      <c r="Q8" s="66">
        <f t="shared" ref="Q8:Q24" si="6">RANK(P8,P$8:P$33,0)</f>
        <v>3</v>
      </c>
      <c r="R8" s="65">
        <f>VLOOKUP($A8,'Return Data'!$B$7:$R$2843,16,0)</f>
        <v>7.4837999999999996</v>
      </c>
      <c r="S8" s="67">
        <f t="shared" ref="S8:S33" si="7">RANK(R8,R$8:R$33,0)</f>
        <v>11</v>
      </c>
    </row>
    <row r="9" spans="1:19" x14ac:dyDescent="0.3">
      <c r="A9" s="82" t="s">
        <v>1386</v>
      </c>
      <c r="B9" s="64">
        <f>VLOOKUP($A9,'Return Data'!$B$7:$R$2843,3,0)</f>
        <v>44378</v>
      </c>
      <c r="C9" s="65">
        <f>VLOOKUP($A9,'Return Data'!$B$7:$R$2843,4,0)</f>
        <v>24.195</v>
      </c>
      <c r="D9" s="65">
        <f>VLOOKUP($A9,'Return Data'!$B$7:$R$2843,9,0)</f>
        <v>1.9743999999999999</v>
      </c>
      <c r="E9" s="66">
        <f t="shared" si="0"/>
        <v>10</v>
      </c>
      <c r="F9" s="65">
        <f>VLOOKUP($A9,'Return Data'!$B$7:$R$2843,10,0)</f>
        <v>5.0095999999999998</v>
      </c>
      <c r="G9" s="66">
        <f t="shared" si="1"/>
        <v>11</v>
      </c>
      <c r="H9" s="65">
        <f>VLOOKUP($A9,'Return Data'!$B$7:$R$2843,11,0)</f>
        <v>2.8355999999999999</v>
      </c>
      <c r="I9" s="66">
        <f t="shared" si="2"/>
        <v>9</v>
      </c>
      <c r="J9" s="65">
        <f>VLOOKUP($A9,'Return Data'!$B$7:$R$2843,12,0)</f>
        <v>4.8230000000000004</v>
      </c>
      <c r="K9" s="66">
        <f t="shared" si="3"/>
        <v>7</v>
      </c>
      <c r="L9" s="65">
        <f>VLOOKUP($A9,'Return Data'!$B$7:$R$2843,13,0)</f>
        <v>5.1791999999999998</v>
      </c>
      <c r="M9" s="66">
        <f t="shared" si="4"/>
        <v>9</v>
      </c>
      <c r="N9" s="65">
        <f>VLOOKUP($A9,'Return Data'!$B$7:$R$2843,17,0)</f>
        <v>8.3622999999999994</v>
      </c>
      <c r="O9" s="66">
        <f t="shared" si="5"/>
        <v>6</v>
      </c>
      <c r="P9" s="65">
        <f>VLOOKUP($A9,'Return Data'!$B$7:$R$2843,14,0)</f>
        <v>8.4466000000000001</v>
      </c>
      <c r="Q9" s="66">
        <f t="shared" si="6"/>
        <v>4</v>
      </c>
      <c r="R9" s="65">
        <f>VLOOKUP($A9,'Return Data'!$B$7:$R$2843,16,0)</f>
        <v>8.0246999999999993</v>
      </c>
      <c r="S9" s="67">
        <f t="shared" si="7"/>
        <v>4</v>
      </c>
    </row>
    <row r="10" spans="1:19" x14ac:dyDescent="0.3">
      <c r="A10" s="82" t="s">
        <v>1387</v>
      </c>
      <c r="B10" s="64">
        <f>VLOOKUP($A10,'Return Data'!$B$7:$R$2843,3,0)</f>
        <v>44378</v>
      </c>
      <c r="C10" s="65">
        <f>VLOOKUP($A10,'Return Data'!$B$7:$R$2843,4,0)</f>
        <v>23.122399999999999</v>
      </c>
      <c r="D10" s="65">
        <f>VLOOKUP($A10,'Return Data'!$B$7:$R$2843,9,0)</f>
        <v>1.1429</v>
      </c>
      <c r="E10" s="66">
        <f t="shared" si="0"/>
        <v>14</v>
      </c>
      <c r="F10" s="65">
        <f>VLOOKUP($A10,'Return Data'!$B$7:$R$2843,10,0)</f>
        <v>4.5995999999999997</v>
      </c>
      <c r="G10" s="66">
        <f t="shared" si="1"/>
        <v>15</v>
      </c>
      <c r="H10" s="65">
        <f>VLOOKUP($A10,'Return Data'!$B$7:$R$2843,11,0)</f>
        <v>3.4344000000000001</v>
      </c>
      <c r="I10" s="66">
        <f t="shared" si="2"/>
        <v>5</v>
      </c>
      <c r="J10" s="65">
        <f>VLOOKUP($A10,'Return Data'!$B$7:$R$2843,12,0)</f>
        <v>4.3616999999999999</v>
      </c>
      <c r="K10" s="66">
        <f t="shared" si="3"/>
        <v>11</v>
      </c>
      <c r="L10" s="65">
        <f>VLOOKUP($A10,'Return Data'!$B$7:$R$2843,13,0)</f>
        <v>5.1687000000000003</v>
      </c>
      <c r="M10" s="66">
        <f t="shared" si="4"/>
        <v>11</v>
      </c>
      <c r="N10" s="65">
        <f>VLOOKUP($A10,'Return Data'!$B$7:$R$2843,17,0)</f>
        <v>6.8372999999999999</v>
      </c>
      <c r="O10" s="66">
        <f t="shared" si="5"/>
        <v>19</v>
      </c>
      <c r="P10" s="65">
        <f>VLOOKUP($A10,'Return Data'!$B$7:$R$2843,14,0)</f>
        <v>7.3753000000000002</v>
      </c>
      <c r="Q10" s="66">
        <f t="shared" si="6"/>
        <v>14</v>
      </c>
      <c r="R10" s="65">
        <f>VLOOKUP($A10,'Return Data'!$B$7:$R$2843,16,0)</f>
        <v>7.9097999999999997</v>
      </c>
      <c r="S10" s="67">
        <f t="shared" si="7"/>
        <v>6</v>
      </c>
    </row>
    <row r="11" spans="1:19" x14ac:dyDescent="0.3">
      <c r="A11" s="82" t="s">
        <v>1389</v>
      </c>
      <c r="B11" s="64">
        <f>VLOOKUP($A11,'Return Data'!$B$7:$R$2843,3,0)</f>
        <v>44378</v>
      </c>
      <c r="C11" s="65">
        <f>VLOOKUP($A11,'Return Data'!$B$7:$R$2843,4,0)</f>
        <v>24.7943</v>
      </c>
      <c r="D11" s="65">
        <f>VLOOKUP($A11,'Return Data'!$B$7:$R$2843,9,0)</f>
        <v>-0.36299999999999999</v>
      </c>
      <c r="E11" s="66">
        <f t="shared" si="0"/>
        <v>25</v>
      </c>
      <c r="F11" s="65">
        <f>VLOOKUP($A11,'Return Data'!$B$7:$R$2843,10,0)</f>
        <v>4.4202000000000004</v>
      </c>
      <c r="G11" s="66">
        <f t="shared" si="1"/>
        <v>18</v>
      </c>
      <c r="H11" s="65">
        <f>VLOOKUP($A11,'Return Data'!$B$7:$R$2843,11,0)</f>
        <v>2.5099</v>
      </c>
      <c r="I11" s="66">
        <f t="shared" si="2"/>
        <v>13</v>
      </c>
      <c r="J11" s="65">
        <f>VLOOKUP($A11,'Return Data'!$B$7:$R$2843,12,0)</f>
        <v>4.8428000000000004</v>
      </c>
      <c r="K11" s="66">
        <f t="shared" si="3"/>
        <v>6</v>
      </c>
      <c r="L11" s="65">
        <f>VLOOKUP($A11,'Return Data'!$B$7:$R$2843,13,0)</f>
        <v>5.1773999999999996</v>
      </c>
      <c r="M11" s="66">
        <f t="shared" si="4"/>
        <v>10</v>
      </c>
      <c r="N11" s="65">
        <f>VLOOKUP($A11,'Return Data'!$B$7:$R$2843,17,0)</f>
        <v>8.2504000000000008</v>
      </c>
      <c r="O11" s="66">
        <f t="shared" si="5"/>
        <v>7</v>
      </c>
      <c r="P11" s="65">
        <f>VLOOKUP($A11,'Return Data'!$B$7:$R$2843,14,0)</f>
        <v>7.3879999999999999</v>
      </c>
      <c r="Q11" s="66">
        <f t="shared" si="6"/>
        <v>13</v>
      </c>
      <c r="R11" s="65">
        <f>VLOOKUP($A11,'Return Data'!$B$7:$R$2843,16,0)</f>
        <v>5.5509000000000004</v>
      </c>
      <c r="S11" s="67">
        <f t="shared" si="7"/>
        <v>25</v>
      </c>
    </row>
    <row r="12" spans="1:19" x14ac:dyDescent="0.3">
      <c r="A12" s="82" t="s">
        <v>1392</v>
      </c>
      <c r="B12" s="64">
        <f>VLOOKUP($A12,'Return Data'!$B$7:$R$2843,3,0)</f>
        <v>44378</v>
      </c>
      <c r="C12" s="65">
        <f>VLOOKUP($A12,'Return Data'!$B$7:$R$2843,4,0)</f>
        <v>17.294</v>
      </c>
      <c r="D12" s="65">
        <f>VLOOKUP($A12,'Return Data'!$B$7:$R$2843,9,0)</f>
        <v>3.2942999999999998</v>
      </c>
      <c r="E12" s="66">
        <f t="shared" si="0"/>
        <v>4</v>
      </c>
      <c r="F12" s="65">
        <f>VLOOKUP($A12,'Return Data'!$B$7:$R$2843,10,0)</f>
        <v>5.4063999999999997</v>
      </c>
      <c r="G12" s="66">
        <f t="shared" si="1"/>
        <v>7</v>
      </c>
      <c r="H12" s="65">
        <f>VLOOKUP($A12,'Return Data'!$B$7:$R$2843,11,0)</f>
        <v>3.6312000000000002</v>
      </c>
      <c r="I12" s="66">
        <f t="shared" si="2"/>
        <v>3</v>
      </c>
      <c r="J12" s="65">
        <f>VLOOKUP($A12,'Return Data'!$B$7:$R$2843,12,0)</f>
        <v>4.2945000000000002</v>
      </c>
      <c r="K12" s="66">
        <f t="shared" si="3"/>
        <v>12</v>
      </c>
      <c r="L12" s="65">
        <f>VLOOKUP($A12,'Return Data'!$B$7:$R$2843,13,0)</f>
        <v>4.4790999999999999</v>
      </c>
      <c r="M12" s="66">
        <f t="shared" si="4"/>
        <v>15</v>
      </c>
      <c r="N12" s="65">
        <f>VLOOKUP($A12,'Return Data'!$B$7:$R$2843,17,0)</f>
        <v>-1.7923</v>
      </c>
      <c r="O12" s="66">
        <f t="shared" si="5"/>
        <v>25</v>
      </c>
      <c r="P12" s="65">
        <f>VLOOKUP($A12,'Return Data'!$B$7:$R$2843,14,0)</f>
        <v>-3.3134000000000001</v>
      </c>
      <c r="Q12" s="66">
        <f t="shared" si="6"/>
        <v>24</v>
      </c>
      <c r="R12" s="65">
        <f>VLOOKUP($A12,'Return Data'!$B$7:$R$2843,16,0)</f>
        <v>4.4641000000000002</v>
      </c>
      <c r="S12" s="67">
        <f t="shared" si="7"/>
        <v>26</v>
      </c>
    </row>
    <row r="13" spans="1:19" x14ac:dyDescent="0.3">
      <c r="A13" s="82" t="s">
        <v>1394</v>
      </c>
      <c r="B13" s="64">
        <f>VLOOKUP($A13,'Return Data'!$B$7:$R$2843,3,0)</f>
        <v>44378</v>
      </c>
      <c r="C13" s="65">
        <f>VLOOKUP($A13,'Return Data'!$B$7:$R$2843,4,0)</f>
        <v>20.4772</v>
      </c>
      <c r="D13" s="65">
        <f>VLOOKUP($A13,'Return Data'!$B$7:$R$2843,9,0)</f>
        <v>0.874</v>
      </c>
      <c r="E13" s="66">
        <f t="shared" si="0"/>
        <v>18</v>
      </c>
      <c r="F13" s="65">
        <f>VLOOKUP($A13,'Return Data'!$B$7:$R$2843,10,0)</f>
        <v>3.7551000000000001</v>
      </c>
      <c r="G13" s="66">
        <f t="shared" si="1"/>
        <v>24</v>
      </c>
      <c r="H13" s="65">
        <f>VLOOKUP($A13,'Return Data'!$B$7:$R$2843,11,0)</f>
        <v>2.3028</v>
      </c>
      <c r="I13" s="66">
        <f t="shared" si="2"/>
        <v>16</v>
      </c>
      <c r="J13" s="65">
        <f>VLOOKUP($A13,'Return Data'!$B$7:$R$2843,12,0)</f>
        <v>4.1932</v>
      </c>
      <c r="K13" s="66">
        <f t="shared" si="3"/>
        <v>17</v>
      </c>
      <c r="L13" s="65">
        <f>VLOOKUP($A13,'Return Data'!$B$7:$R$2843,13,0)</f>
        <v>4.3274999999999997</v>
      </c>
      <c r="M13" s="66">
        <f t="shared" si="4"/>
        <v>18</v>
      </c>
      <c r="N13" s="65">
        <f>VLOOKUP($A13,'Return Data'!$B$7:$R$2843,17,0)</f>
        <v>7.1468999999999996</v>
      </c>
      <c r="O13" s="66">
        <f t="shared" si="5"/>
        <v>17</v>
      </c>
      <c r="P13" s="65">
        <f>VLOOKUP($A13,'Return Data'!$B$7:$R$2843,14,0)</f>
        <v>7.3981000000000003</v>
      </c>
      <c r="Q13" s="66">
        <f t="shared" si="6"/>
        <v>12</v>
      </c>
      <c r="R13" s="65">
        <f>VLOOKUP($A13,'Return Data'!$B$7:$R$2843,16,0)</f>
        <v>7.2855999999999996</v>
      </c>
      <c r="S13" s="67">
        <f t="shared" si="7"/>
        <v>13</v>
      </c>
    </row>
    <row r="14" spans="1:19" x14ac:dyDescent="0.3">
      <c r="A14" s="82" t="s">
        <v>1396</v>
      </c>
      <c r="B14" s="64">
        <f>VLOOKUP($A14,'Return Data'!$B$7:$R$2843,3,0)</f>
        <v>44378</v>
      </c>
      <c r="C14" s="65">
        <f>VLOOKUP($A14,'Return Data'!$B$7:$R$2843,4,0)</f>
        <v>37.096699999999998</v>
      </c>
      <c r="D14" s="65">
        <f>VLOOKUP($A14,'Return Data'!$B$7:$R$2843,9,0)</f>
        <v>1.2081</v>
      </c>
      <c r="E14" s="66">
        <f t="shared" si="0"/>
        <v>13</v>
      </c>
      <c r="F14" s="65">
        <f>VLOOKUP($A14,'Return Data'!$B$7:$R$2843,10,0)</f>
        <v>4.2808000000000002</v>
      </c>
      <c r="G14" s="66">
        <f t="shared" si="1"/>
        <v>20</v>
      </c>
      <c r="H14" s="65">
        <f>VLOOKUP($A14,'Return Data'!$B$7:$R$2843,11,0)</f>
        <v>2.0581999999999998</v>
      </c>
      <c r="I14" s="66">
        <f t="shared" si="2"/>
        <v>20</v>
      </c>
      <c r="J14" s="65">
        <f>VLOOKUP($A14,'Return Data'!$B$7:$R$2843,12,0)</f>
        <v>4.2857000000000003</v>
      </c>
      <c r="K14" s="66">
        <f t="shared" si="3"/>
        <v>13</v>
      </c>
      <c r="L14" s="65">
        <f>VLOOKUP($A14,'Return Data'!$B$7:$R$2843,13,0)</f>
        <v>4.3863000000000003</v>
      </c>
      <c r="M14" s="66">
        <f t="shared" si="4"/>
        <v>16</v>
      </c>
      <c r="N14" s="65">
        <f>VLOOKUP($A14,'Return Data'!$B$7:$R$2843,17,0)</f>
        <v>7.6124000000000001</v>
      </c>
      <c r="O14" s="66">
        <f t="shared" si="5"/>
        <v>13</v>
      </c>
      <c r="P14" s="65">
        <f>VLOOKUP($A14,'Return Data'!$B$7:$R$2843,14,0)</f>
        <v>7.8807999999999998</v>
      </c>
      <c r="Q14" s="66">
        <f t="shared" si="6"/>
        <v>10</v>
      </c>
      <c r="R14" s="65">
        <f>VLOOKUP($A14,'Return Data'!$B$7:$R$2843,16,0)</f>
        <v>7.2133000000000003</v>
      </c>
      <c r="S14" s="67">
        <f t="shared" si="7"/>
        <v>14</v>
      </c>
    </row>
    <row r="15" spans="1:19" x14ac:dyDescent="0.3">
      <c r="A15" s="82" t="s">
        <v>1404</v>
      </c>
      <c r="B15" s="64">
        <f>VLOOKUP($A15,'Return Data'!$B$7:$R$2843,3,0)</f>
        <v>44378</v>
      </c>
      <c r="C15" s="65">
        <f>VLOOKUP($A15,'Return Data'!$B$7:$R$2843,4,0)</f>
        <v>4128.44809236948</v>
      </c>
      <c r="D15" s="65">
        <f>VLOOKUP($A15,'Return Data'!$B$7:$R$2843,9,0)</f>
        <v>6.5972999999999997</v>
      </c>
      <c r="E15" s="66">
        <f t="shared" si="0"/>
        <v>1</v>
      </c>
      <c r="F15" s="65">
        <f>VLOOKUP($A15,'Return Data'!$B$7:$R$2843,10,0)</f>
        <v>11.9312</v>
      </c>
      <c r="G15" s="66">
        <f t="shared" si="1"/>
        <v>1</v>
      </c>
      <c r="H15" s="65">
        <f>VLOOKUP($A15,'Return Data'!$B$7:$R$2843,11,0)</f>
        <v>13.298299999999999</v>
      </c>
      <c r="I15" s="66">
        <f t="shared" si="2"/>
        <v>1</v>
      </c>
      <c r="J15" s="65">
        <f>VLOOKUP($A15,'Return Data'!$B$7:$R$2843,12,0)</f>
        <v>18.2317</v>
      </c>
      <c r="K15" s="66">
        <f t="shared" si="3"/>
        <v>1</v>
      </c>
      <c r="L15" s="65">
        <f>VLOOKUP($A15,'Return Data'!$B$7:$R$2843,13,0)</f>
        <v>9.4899000000000004</v>
      </c>
      <c r="M15" s="66">
        <f t="shared" si="4"/>
        <v>3</v>
      </c>
      <c r="N15" s="65">
        <f>VLOOKUP($A15,'Return Data'!$B$7:$R$2843,17,0)</f>
        <v>1.1778999999999999</v>
      </c>
      <c r="O15" s="66">
        <f t="shared" si="5"/>
        <v>24</v>
      </c>
      <c r="P15" s="65">
        <f>VLOOKUP($A15,'Return Data'!$B$7:$R$2843,14,0)</f>
        <v>3.5583999999999998</v>
      </c>
      <c r="Q15" s="66">
        <f t="shared" si="6"/>
        <v>21</v>
      </c>
      <c r="R15" s="65">
        <f>VLOOKUP($A15,'Return Data'!$B$7:$R$2843,16,0)</f>
        <v>7.5713999999999997</v>
      </c>
      <c r="S15" s="67">
        <f t="shared" si="7"/>
        <v>10</v>
      </c>
    </row>
    <row r="16" spans="1:19" x14ac:dyDescent="0.3">
      <c r="A16" s="82" t="s">
        <v>1406</v>
      </c>
      <c r="B16" s="64">
        <f>VLOOKUP($A16,'Return Data'!$B$7:$R$2843,3,0)</f>
        <v>44378</v>
      </c>
      <c r="C16" s="65">
        <f>VLOOKUP($A16,'Return Data'!$B$7:$R$2843,4,0)</f>
        <v>24.943899999999999</v>
      </c>
      <c r="D16" s="65">
        <f>VLOOKUP($A16,'Return Data'!$B$7:$R$2843,9,0)</f>
        <v>3.0268000000000002</v>
      </c>
      <c r="E16" s="66">
        <f t="shared" si="0"/>
        <v>5</v>
      </c>
      <c r="F16" s="65">
        <f>VLOOKUP($A16,'Return Data'!$B$7:$R$2843,10,0)</f>
        <v>6.0834000000000001</v>
      </c>
      <c r="G16" s="66">
        <f t="shared" si="1"/>
        <v>3</v>
      </c>
      <c r="H16" s="65">
        <f>VLOOKUP($A16,'Return Data'!$B$7:$R$2843,11,0)</f>
        <v>3.2139000000000002</v>
      </c>
      <c r="I16" s="66">
        <f t="shared" si="2"/>
        <v>7</v>
      </c>
      <c r="J16" s="65">
        <f>VLOOKUP($A16,'Return Data'!$B$7:$R$2843,12,0)</f>
        <v>5.5256999999999996</v>
      </c>
      <c r="K16" s="66">
        <f t="shared" si="3"/>
        <v>4</v>
      </c>
      <c r="L16" s="65">
        <f>VLOOKUP($A16,'Return Data'!$B$7:$R$2843,13,0)</f>
        <v>6.1776999999999997</v>
      </c>
      <c r="M16" s="66">
        <f t="shared" si="4"/>
        <v>5</v>
      </c>
      <c r="N16" s="65">
        <f>VLOOKUP($A16,'Return Data'!$B$7:$R$2843,17,0)</f>
        <v>8.8642000000000003</v>
      </c>
      <c r="O16" s="66">
        <f t="shared" si="5"/>
        <v>2</v>
      </c>
      <c r="P16" s="65">
        <f>VLOOKUP($A16,'Return Data'!$B$7:$R$2843,14,0)</f>
        <v>8.8234999999999992</v>
      </c>
      <c r="Q16" s="66">
        <f t="shared" si="6"/>
        <v>1</v>
      </c>
      <c r="R16" s="65">
        <f>VLOOKUP($A16,'Return Data'!$B$7:$R$2843,16,0)</f>
        <v>8.6442999999999994</v>
      </c>
      <c r="S16" s="67">
        <f t="shared" si="7"/>
        <v>1</v>
      </c>
    </row>
    <row r="17" spans="1:19" x14ac:dyDescent="0.3">
      <c r="A17" s="82" t="s">
        <v>1408</v>
      </c>
      <c r="B17" s="64">
        <f>VLOOKUP($A17,'Return Data'!$B$7:$R$2843,3,0)</f>
        <v>44378</v>
      </c>
      <c r="C17" s="65">
        <f>VLOOKUP($A17,'Return Data'!$B$7:$R$2843,4,0)</f>
        <v>31.391500000000001</v>
      </c>
      <c r="D17" s="65">
        <f>VLOOKUP($A17,'Return Data'!$B$7:$R$2843,9,0)</f>
        <v>-0.82110000000000005</v>
      </c>
      <c r="E17" s="66">
        <f t="shared" si="0"/>
        <v>26</v>
      </c>
      <c r="F17" s="65">
        <f>VLOOKUP($A17,'Return Data'!$B$7:$R$2843,10,0)</f>
        <v>4.4371</v>
      </c>
      <c r="G17" s="66">
        <f t="shared" si="1"/>
        <v>17</v>
      </c>
      <c r="H17" s="65">
        <f>VLOOKUP($A17,'Return Data'!$B$7:$R$2843,11,0)</f>
        <v>2.2389000000000001</v>
      </c>
      <c r="I17" s="66">
        <f t="shared" si="2"/>
        <v>19</v>
      </c>
      <c r="J17" s="65">
        <f>VLOOKUP($A17,'Return Data'!$B$7:$R$2843,12,0)</f>
        <v>4.0854999999999997</v>
      </c>
      <c r="K17" s="66">
        <f t="shared" si="3"/>
        <v>20</v>
      </c>
      <c r="L17" s="65">
        <f>VLOOKUP($A17,'Return Data'!$B$7:$R$2843,13,0)</f>
        <v>12.398300000000001</v>
      </c>
      <c r="M17" s="66">
        <f t="shared" si="4"/>
        <v>1</v>
      </c>
      <c r="N17" s="65">
        <f>VLOOKUP($A17,'Return Data'!$B$7:$R$2843,17,0)</f>
        <v>5.5518000000000001</v>
      </c>
      <c r="O17" s="66">
        <f t="shared" si="5"/>
        <v>21</v>
      </c>
      <c r="P17" s="65">
        <f>VLOOKUP($A17,'Return Data'!$B$7:$R$2843,14,0)</f>
        <v>3.2292000000000001</v>
      </c>
      <c r="Q17" s="66">
        <f t="shared" si="6"/>
        <v>22</v>
      </c>
      <c r="R17" s="65">
        <f>VLOOKUP($A17,'Return Data'!$B$7:$R$2843,16,0)</f>
        <v>6.3540000000000001</v>
      </c>
      <c r="S17" s="67">
        <f t="shared" si="7"/>
        <v>24</v>
      </c>
    </row>
    <row r="18" spans="1:19" x14ac:dyDescent="0.3">
      <c r="A18" s="82" t="s">
        <v>1410</v>
      </c>
      <c r="B18" s="64">
        <f>VLOOKUP($A18,'Return Data'!$B$7:$R$2843,3,0)</f>
        <v>44378</v>
      </c>
      <c r="C18" s="65">
        <f>VLOOKUP($A18,'Return Data'!$B$7:$R$2843,4,0)</f>
        <v>46.5124</v>
      </c>
      <c r="D18" s="65">
        <f>VLOOKUP($A18,'Return Data'!$B$7:$R$2843,9,0)</f>
        <v>3.4310999999999998</v>
      </c>
      <c r="E18" s="66">
        <f t="shared" si="0"/>
        <v>3</v>
      </c>
      <c r="F18" s="65">
        <f>VLOOKUP($A18,'Return Data'!$B$7:$R$2843,10,0)</f>
        <v>5.6158999999999999</v>
      </c>
      <c r="G18" s="66">
        <f t="shared" si="1"/>
        <v>6</v>
      </c>
      <c r="H18" s="65">
        <f>VLOOKUP($A18,'Return Data'!$B$7:$R$2843,11,0)</f>
        <v>3.5017999999999998</v>
      </c>
      <c r="I18" s="66">
        <f t="shared" si="2"/>
        <v>4</v>
      </c>
      <c r="J18" s="65">
        <f>VLOOKUP($A18,'Return Data'!$B$7:$R$2843,12,0)</f>
        <v>5.6825999999999999</v>
      </c>
      <c r="K18" s="66">
        <f t="shared" si="3"/>
        <v>3</v>
      </c>
      <c r="L18" s="65">
        <f>VLOOKUP($A18,'Return Data'!$B$7:$R$2843,13,0)</f>
        <v>6.0564</v>
      </c>
      <c r="M18" s="66">
        <f t="shared" si="4"/>
        <v>6</v>
      </c>
      <c r="N18" s="65">
        <f>VLOOKUP($A18,'Return Data'!$B$7:$R$2843,17,0)</f>
        <v>8.6564999999999994</v>
      </c>
      <c r="O18" s="66">
        <f t="shared" si="5"/>
        <v>3</v>
      </c>
      <c r="P18" s="65">
        <f>VLOOKUP($A18,'Return Data'!$B$7:$R$2843,14,0)</f>
        <v>8.6052</v>
      </c>
      <c r="Q18" s="66">
        <f t="shared" si="6"/>
        <v>2</v>
      </c>
      <c r="R18" s="65">
        <f>VLOOKUP($A18,'Return Data'!$B$7:$R$2843,16,0)</f>
        <v>8.1170000000000009</v>
      </c>
      <c r="S18" s="67">
        <f t="shared" si="7"/>
        <v>3</v>
      </c>
    </row>
    <row r="19" spans="1:19" x14ac:dyDescent="0.3">
      <c r="A19" s="82" t="s">
        <v>1412</v>
      </c>
      <c r="B19" s="64">
        <f>VLOOKUP($A19,'Return Data'!$B$7:$R$2843,3,0)</f>
        <v>44378</v>
      </c>
      <c r="C19" s="65">
        <f>VLOOKUP($A19,'Return Data'!$B$7:$R$2843,4,0)</f>
        <v>20.1798</v>
      </c>
      <c r="D19" s="65">
        <f>VLOOKUP($A19,'Return Data'!$B$7:$R$2843,9,0)</f>
        <v>0.8024</v>
      </c>
      <c r="E19" s="66">
        <f t="shared" si="0"/>
        <v>19</v>
      </c>
      <c r="F19" s="65">
        <f>VLOOKUP($A19,'Return Data'!$B$7:$R$2843,10,0)</f>
        <v>5.1178999999999997</v>
      </c>
      <c r="G19" s="66">
        <f t="shared" si="1"/>
        <v>10</v>
      </c>
      <c r="H19" s="65">
        <f>VLOOKUP($A19,'Return Data'!$B$7:$R$2843,11,0)</f>
        <v>2.3914</v>
      </c>
      <c r="I19" s="66">
        <f t="shared" si="2"/>
        <v>15</v>
      </c>
      <c r="J19" s="65">
        <f>VLOOKUP($A19,'Return Data'!$B$7:$R$2843,12,0)</f>
        <v>4.5617000000000001</v>
      </c>
      <c r="K19" s="66">
        <f t="shared" si="3"/>
        <v>10</v>
      </c>
      <c r="L19" s="65">
        <f>VLOOKUP($A19,'Return Data'!$B$7:$R$2843,13,0)</f>
        <v>5.9428999999999998</v>
      </c>
      <c r="M19" s="66">
        <f t="shared" si="4"/>
        <v>7</v>
      </c>
      <c r="N19" s="65">
        <f>VLOOKUP($A19,'Return Data'!$B$7:$R$2843,17,0)</f>
        <v>6.0237999999999996</v>
      </c>
      <c r="O19" s="66">
        <f t="shared" si="5"/>
        <v>20</v>
      </c>
      <c r="P19" s="65">
        <f>VLOOKUP($A19,'Return Data'!$B$7:$R$2843,14,0)</f>
        <v>4.9469000000000003</v>
      </c>
      <c r="Q19" s="66">
        <f t="shared" si="6"/>
        <v>17</v>
      </c>
      <c r="R19" s="65">
        <f>VLOOKUP($A19,'Return Data'!$B$7:$R$2843,16,0)</f>
        <v>7.0667999999999997</v>
      </c>
      <c r="S19" s="67">
        <f t="shared" si="7"/>
        <v>20</v>
      </c>
    </row>
    <row r="20" spans="1:19" x14ac:dyDescent="0.3">
      <c r="A20" s="82" t="s">
        <v>1415</v>
      </c>
      <c r="B20" s="64">
        <f>VLOOKUP($A20,'Return Data'!$B$7:$R$2843,3,0)</f>
        <v>44378</v>
      </c>
      <c r="C20" s="65">
        <f>VLOOKUP($A20,'Return Data'!$B$7:$R$2843,4,0)</f>
        <v>45.170200000000001</v>
      </c>
      <c r="D20" s="65">
        <f>VLOOKUP($A20,'Return Data'!$B$7:$R$2843,9,0)</f>
        <v>1.7614000000000001</v>
      </c>
      <c r="E20" s="66">
        <f t="shared" si="0"/>
        <v>11</v>
      </c>
      <c r="F20" s="65">
        <f>VLOOKUP($A20,'Return Data'!$B$7:$R$2843,10,0)</f>
        <v>4.4802999999999997</v>
      </c>
      <c r="G20" s="66">
        <f t="shared" si="1"/>
        <v>16</v>
      </c>
      <c r="H20" s="65">
        <f>VLOOKUP($A20,'Return Data'!$B$7:$R$2843,11,0)</f>
        <v>2.5657999999999999</v>
      </c>
      <c r="I20" s="66">
        <f t="shared" si="2"/>
        <v>12</v>
      </c>
      <c r="J20" s="65">
        <f>VLOOKUP($A20,'Return Data'!$B$7:$R$2843,12,0)</f>
        <v>4.2392000000000003</v>
      </c>
      <c r="K20" s="66">
        <f t="shared" si="3"/>
        <v>15</v>
      </c>
      <c r="L20" s="65">
        <f>VLOOKUP($A20,'Return Data'!$B$7:$R$2843,13,0)</f>
        <v>4.5640000000000001</v>
      </c>
      <c r="M20" s="66">
        <f t="shared" si="4"/>
        <v>14</v>
      </c>
      <c r="N20" s="65">
        <f>VLOOKUP($A20,'Return Data'!$B$7:$R$2843,17,0)</f>
        <v>7.9935999999999998</v>
      </c>
      <c r="O20" s="66">
        <f t="shared" si="5"/>
        <v>9</v>
      </c>
      <c r="P20" s="65">
        <f>VLOOKUP($A20,'Return Data'!$B$7:$R$2843,14,0)</f>
        <v>8.3411000000000008</v>
      </c>
      <c r="Q20" s="66">
        <f t="shared" si="6"/>
        <v>5</v>
      </c>
      <c r="R20" s="65">
        <f>VLOOKUP($A20,'Return Data'!$B$7:$R$2843,16,0)</f>
        <v>7.61</v>
      </c>
      <c r="S20" s="67">
        <f t="shared" si="7"/>
        <v>9</v>
      </c>
    </row>
    <row r="21" spans="1:19" x14ac:dyDescent="0.3">
      <c r="A21" s="82" t="s">
        <v>1416</v>
      </c>
      <c r="B21" s="64">
        <f>VLOOKUP($A21,'Return Data'!$B$7:$R$2843,3,0)</f>
        <v>44378</v>
      </c>
      <c r="C21" s="65">
        <f>VLOOKUP($A21,'Return Data'!$B$7:$R$2843,4,0)</f>
        <v>1706.5965000000001</v>
      </c>
      <c r="D21" s="65">
        <f>VLOOKUP($A21,'Return Data'!$B$7:$R$2843,9,0)</f>
        <v>0.58140000000000003</v>
      </c>
      <c r="E21" s="66">
        <f t="shared" si="0"/>
        <v>21</v>
      </c>
      <c r="F21" s="65">
        <f>VLOOKUP($A21,'Return Data'!$B$7:$R$2843,10,0)</f>
        <v>3.3451</v>
      </c>
      <c r="G21" s="66">
        <f t="shared" si="1"/>
        <v>26</v>
      </c>
      <c r="H21" s="65">
        <f>VLOOKUP($A21,'Return Data'!$B$7:$R$2843,11,0)</f>
        <v>1.5397000000000001</v>
      </c>
      <c r="I21" s="66">
        <f t="shared" si="2"/>
        <v>25</v>
      </c>
      <c r="J21" s="65">
        <f>VLOOKUP($A21,'Return Data'!$B$7:$R$2843,12,0)</f>
        <v>3.9293999999999998</v>
      </c>
      <c r="K21" s="66">
        <f t="shared" si="3"/>
        <v>23</v>
      </c>
      <c r="L21" s="65">
        <f>VLOOKUP($A21,'Return Data'!$B$7:$R$2843,13,0)</f>
        <v>3.5627</v>
      </c>
      <c r="M21" s="66">
        <f t="shared" si="4"/>
        <v>25</v>
      </c>
      <c r="N21" s="65">
        <f>VLOOKUP($A21,'Return Data'!$B$7:$R$2843,17,0)</f>
        <v>3.9883000000000002</v>
      </c>
      <c r="O21" s="66">
        <f t="shared" si="5"/>
        <v>23</v>
      </c>
      <c r="P21" s="65">
        <f>VLOOKUP($A21,'Return Data'!$B$7:$R$2843,14,0)</f>
        <v>5.4968000000000004</v>
      </c>
      <c r="Q21" s="66">
        <f t="shared" si="6"/>
        <v>16</v>
      </c>
      <c r="R21" s="65">
        <f>VLOOKUP($A21,'Return Data'!$B$7:$R$2843,16,0)</f>
        <v>7.0902000000000003</v>
      </c>
      <c r="S21" s="67">
        <f t="shared" si="7"/>
        <v>19</v>
      </c>
    </row>
    <row r="22" spans="1:19" x14ac:dyDescent="0.3">
      <c r="A22" s="82" t="s">
        <v>1418</v>
      </c>
      <c r="B22" s="64">
        <f>VLOOKUP($A22,'Return Data'!$B$7:$R$2843,3,0)</f>
        <v>44378</v>
      </c>
      <c r="C22" s="65">
        <f>VLOOKUP($A22,'Return Data'!$B$7:$R$2843,4,0)</f>
        <v>2853.94</v>
      </c>
      <c r="D22" s="65">
        <f>VLOOKUP($A22,'Return Data'!$B$7:$R$2843,9,0)</f>
        <v>-0.17680000000000001</v>
      </c>
      <c r="E22" s="66">
        <f t="shared" si="0"/>
        <v>24</v>
      </c>
      <c r="F22" s="65">
        <f>VLOOKUP($A22,'Return Data'!$B$7:$R$2843,10,0)</f>
        <v>4.2161999999999997</v>
      </c>
      <c r="G22" s="66">
        <f t="shared" si="1"/>
        <v>22</v>
      </c>
      <c r="H22" s="65">
        <f>VLOOKUP($A22,'Return Data'!$B$7:$R$2843,11,0)</f>
        <v>1.6584000000000001</v>
      </c>
      <c r="I22" s="66">
        <f t="shared" si="2"/>
        <v>23</v>
      </c>
      <c r="J22" s="65">
        <f>VLOOKUP($A22,'Return Data'!$B$7:$R$2843,12,0)</f>
        <v>4.0441000000000003</v>
      </c>
      <c r="K22" s="66">
        <f t="shared" si="3"/>
        <v>22</v>
      </c>
      <c r="L22" s="65">
        <f>VLOOKUP($A22,'Return Data'!$B$7:$R$2843,13,0)</f>
        <v>3.8978999999999999</v>
      </c>
      <c r="M22" s="66">
        <f t="shared" si="4"/>
        <v>24</v>
      </c>
      <c r="N22" s="65">
        <f>VLOOKUP($A22,'Return Data'!$B$7:$R$2843,17,0)</f>
        <v>7.492</v>
      </c>
      <c r="O22" s="66">
        <f t="shared" si="5"/>
        <v>16</v>
      </c>
      <c r="P22" s="65">
        <f>VLOOKUP($A22,'Return Data'!$B$7:$R$2843,14,0)</f>
        <v>7.7134999999999998</v>
      </c>
      <c r="Q22" s="66">
        <f t="shared" si="6"/>
        <v>11</v>
      </c>
      <c r="R22" s="65">
        <f>VLOOKUP($A22,'Return Data'!$B$7:$R$2843,16,0)</f>
        <v>7.6189999999999998</v>
      </c>
      <c r="S22" s="67">
        <f t="shared" si="7"/>
        <v>8</v>
      </c>
    </row>
    <row r="23" spans="1:19" x14ac:dyDescent="0.3">
      <c r="A23" s="82" t="s">
        <v>1422</v>
      </c>
      <c r="B23" s="64">
        <f>VLOOKUP($A23,'Return Data'!$B$7:$R$2843,3,0)</f>
        <v>44378</v>
      </c>
      <c r="C23" s="65">
        <f>VLOOKUP($A23,'Return Data'!$B$7:$R$2843,4,0)</f>
        <v>41.383600000000001</v>
      </c>
      <c r="D23" s="65">
        <f>VLOOKUP($A23,'Return Data'!$B$7:$R$2843,9,0)</f>
        <v>2.6015000000000001</v>
      </c>
      <c r="E23" s="66">
        <f t="shared" si="0"/>
        <v>6</v>
      </c>
      <c r="F23" s="65">
        <f>VLOOKUP($A23,'Return Data'!$B$7:$R$2843,10,0)</f>
        <v>5.1352000000000002</v>
      </c>
      <c r="G23" s="66">
        <f t="shared" si="1"/>
        <v>9</v>
      </c>
      <c r="H23" s="65">
        <f>VLOOKUP($A23,'Return Data'!$B$7:$R$2843,11,0)</f>
        <v>2.2766999999999999</v>
      </c>
      <c r="I23" s="66">
        <f t="shared" si="2"/>
        <v>17</v>
      </c>
      <c r="J23" s="65">
        <f>VLOOKUP($A23,'Return Data'!$B$7:$R$2843,12,0)</f>
        <v>4.5666000000000002</v>
      </c>
      <c r="K23" s="66">
        <f t="shared" si="3"/>
        <v>9</v>
      </c>
      <c r="L23" s="65">
        <f>VLOOKUP($A23,'Return Data'!$B$7:$R$2843,13,0)</f>
        <v>4.8335999999999997</v>
      </c>
      <c r="M23" s="66">
        <f t="shared" si="4"/>
        <v>13</v>
      </c>
      <c r="N23" s="65">
        <f>VLOOKUP($A23,'Return Data'!$B$7:$R$2843,17,0)</f>
        <v>7.9185999999999996</v>
      </c>
      <c r="O23" s="66">
        <f t="shared" si="5"/>
        <v>10</v>
      </c>
      <c r="P23" s="65">
        <f>VLOOKUP($A23,'Return Data'!$B$7:$R$2843,14,0)</f>
        <v>8.2388999999999992</v>
      </c>
      <c r="Q23" s="66">
        <f t="shared" si="6"/>
        <v>6</v>
      </c>
      <c r="R23" s="65">
        <f>VLOOKUP($A23,'Return Data'!$B$7:$R$2843,16,0)</f>
        <v>7.6870000000000003</v>
      </c>
      <c r="S23" s="67">
        <f t="shared" si="7"/>
        <v>7</v>
      </c>
    </row>
    <row r="24" spans="1:19" x14ac:dyDescent="0.3">
      <c r="A24" s="82" t="s">
        <v>1425</v>
      </c>
      <c r="B24" s="64">
        <f>VLOOKUP($A24,'Return Data'!$B$7:$R$2843,3,0)</f>
        <v>44378</v>
      </c>
      <c r="C24" s="65">
        <f>VLOOKUP($A24,'Return Data'!$B$7:$R$2843,4,0)</f>
        <v>21.094100000000001</v>
      </c>
      <c r="D24" s="65">
        <f>VLOOKUP($A24,'Return Data'!$B$7:$R$2843,9,0)</f>
        <v>1.0564</v>
      </c>
      <c r="E24" s="66">
        <f t="shared" si="0"/>
        <v>16</v>
      </c>
      <c r="F24" s="65">
        <f>VLOOKUP($A24,'Return Data'!$B$7:$R$2843,10,0)</f>
        <v>4.8373999999999997</v>
      </c>
      <c r="G24" s="66">
        <f t="shared" si="1"/>
        <v>12</v>
      </c>
      <c r="H24" s="65">
        <f>VLOOKUP($A24,'Return Data'!$B$7:$R$2843,11,0)</f>
        <v>2.2425999999999999</v>
      </c>
      <c r="I24" s="66">
        <f t="shared" si="2"/>
        <v>18</v>
      </c>
      <c r="J24" s="65">
        <f>VLOOKUP($A24,'Return Data'!$B$7:$R$2843,12,0)</f>
        <v>4.2205000000000004</v>
      </c>
      <c r="K24" s="66">
        <f t="shared" si="3"/>
        <v>16</v>
      </c>
      <c r="L24" s="65">
        <f>VLOOKUP($A24,'Return Data'!$B$7:$R$2843,13,0)</f>
        <v>4.1710000000000003</v>
      </c>
      <c r="M24" s="66">
        <f t="shared" si="4"/>
        <v>21</v>
      </c>
      <c r="N24" s="65">
        <f>VLOOKUP($A24,'Return Data'!$B$7:$R$2843,17,0)</f>
        <v>7.7081999999999997</v>
      </c>
      <c r="O24" s="66">
        <f t="shared" si="5"/>
        <v>12</v>
      </c>
      <c r="P24" s="65">
        <f>VLOOKUP($A24,'Return Data'!$B$7:$R$2843,14,0)</f>
        <v>8.0446000000000009</v>
      </c>
      <c r="Q24" s="66">
        <f t="shared" si="6"/>
        <v>8</v>
      </c>
      <c r="R24" s="65">
        <f>VLOOKUP($A24,'Return Data'!$B$7:$R$2843,16,0)</f>
        <v>8.1578999999999997</v>
      </c>
      <c r="S24" s="67">
        <f t="shared" si="7"/>
        <v>2</v>
      </c>
    </row>
    <row r="25" spans="1:19" x14ac:dyDescent="0.3">
      <c r="A25" s="82" t="s">
        <v>1427</v>
      </c>
      <c r="B25" s="64">
        <f>VLOOKUP($A25,'Return Data'!$B$7:$R$2843,3,0)</f>
        <v>44378</v>
      </c>
      <c r="C25" s="65">
        <f>VLOOKUP($A25,'Return Data'!$B$7:$R$2843,4,0)</f>
        <v>11.821300000000001</v>
      </c>
      <c r="D25" s="65">
        <f>VLOOKUP($A25,'Return Data'!$B$7:$R$2843,9,0)</f>
        <v>0.93730000000000002</v>
      </c>
      <c r="E25" s="66">
        <f t="shared" si="0"/>
        <v>17</v>
      </c>
      <c r="F25" s="65">
        <f>VLOOKUP($A25,'Return Data'!$B$7:$R$2843,10,0)</f>
        <v>3.7606000000000002</v>
      </c>
      <c r="G25" s="66">
        <f t="shared" si="1"/>
        <v>23</v>
      </c>
      <c r="H25" s="65">
        <f>VLOOKUP($A25,'Return Data'!$B$7:$R$2843,11,0)</f>
        <v>1.4103000000000001</v>
      </c>
      <c r="I25" s="66">
        <f t="shared" si="2"/>
        <v>26</v>
      </c>
      <c r="J25" s="65">
        <f>VLOOKUP($A25,'Return Data'!$B$7:$R$2843,12,0)</f>
        <v>3.3066</v>
      </c>
      <c r="K25" s="66">
        <f t="shared" si="3"/>
        <v>26</v>
      </c>
      <c r="L25" s="65">
        <f>VLOOKUP($A25,'Return Data'!$B$7:$R$2843,13,0)</f>
        <v>3.4224999999999999</v>
      </c>
      <c r="M25" s="66">
        <f t="shared" si="4"/>
        <v>26</v>
      </c>
      <c r="N25" s="65"/>
      <c r="O25" s="66"/>
      <c r="P25" s="65"/>
      <c r="Q25" s="66"/>
      <c r="R25" s="65">
        <f>VLOOKUP($A25,'Return Data'!$B$7:$R$2843,16,0)</f>
        <v>7.1779000000000002</v>
      </c>
      <c r="S25" s="67">
        <f t="shared" si="7"/>
        <v>15</v>
      </c>
    </row>
    <row r="26" spans="1:19" x14ac:dyDescent="0.3">
      <c r="A26" s="82" t="s">
        <v>1428</v>
      </c>
      <c r="B26" s="64">
        <f>VLOOKUP($A26,'Return Data'!$B$7:$R$2843,3,0)</f>
        <v>44378</v>
      </c>
      <c r="C26" s="65">
        <f>VLOOKUP($A26,'Return Data'!$B$7:$R$2843,4,0)</f>
        <v>12.5397</v>
      </c>
      <c r="D26" s="65">
        <f>VLOOKUP($A26,'Return Data'!$B$7:$R$2843,9,0)</f>
        <v>0.76700000000000002</v>
      </c>
      <c r="E26" s="66">
        <f t="shared" si="0"/>
        <v>20</v>
      </c>
      <c r="F26" s="65">
        <f>VLOOKUP($A26,'Return Data'!$B$7:$R$2843,10,0)</f>
        <v>4.2918000000000003</v>
      </c>
      <c r="G26" s="66">
        <f t="shared" si="1"/>
        <v>19</v>
      </c>
      <c r="H26" s="65">
        <f>VLOOKUP($A26,'Return Data'!$B$7:$R$2843,11,0)</f>
        <v>2.4150999999999998</v>
      </c>
      <c r="I26" s="66">
        <f t="shared" si="2"/>
        <v>14</v>
      </c>
      <c r="J26" s="65">
        <f>VLOOKUP($A26,'Return Data'!$B$7:$R$2843,12,0)</f>
        <v>4.1056999999999997</v>
      </c>
      <c r="K26" s="66">
        <f t="shared" si="3"/>
        <v>19</v>
      </c>
      <c r="L26" s="65">
        <f>VLOOKUP($A26,'Return Data'!$B$7:$R$2843,13,0)</f>
        <v>4.1668000000000003</v>
      </c>
      <c r="M26" s="66">
        <f t="shared" si="4"/>
        <v>22</v>
      </c>
      <c r="N26" s="65">
        <f>VLOOKUP($A26,'Return Data'!$B$7:$R$2843,17,0)</f>
        <v>7.1257999999999999</v>
      </c>
      <c r="O26" s="66">
        <f t="shared" ref="O26:O33" si="8">RANK(N26,N$8:N$33,0)</f>
        <v>18</v>
      </c>
      <c r="P26" s="65"/>
      <c r="Q26" s="66"/>
      <c r="R26" s="65">
        <f>VLOOKUP($A26,'Return Data'!$B$7:$R$2843,16,0)</f>
        <v>7.1078000000000001</v>
      </c>
      <c r="S26" s="67">
        <f t="shared" si="7"/>
        <v>17</v>
      </c>
    </row>
    <row r="27" spans="1:19" x14ac:dyDescent="0.3">
      <c r="A27" s="82" t="s">
        <v>1430</v>
      </c>
      <c r="B27" s="64">
        <f>VLOOKUP($A27,'Return Data'!$B$7:$R$2843,3,0)</f>
        <v>44378</v>
      </c>
      <c r="C27" s="65">
        <f>VLOOKUP($A27,'Return Data'!$B$7:$R$2843,4,0)</f>
        <v>41.424599999999998</v>
      </c>
      <c r="D27" s="65">
        <f>VLOOKUP($A27,'Return Data'!$B$7:$R$2843,9,0)</f>
        <v>2.0358000000000001</v>
      </c>
      <c r="E27" s="66">
        <f t="shared" si="0"/>
        <v>9</v>
      </c>
      <c r="F27" s="65">
        <f>VLOOKUP($A27,'Return Data'!$B$7:$R$2843,10,0)</f>
        <v>6.125</v>
      </c>
      <c r="G27" s="66">
        <f t="shared" si="1"/>
        <v>2</v>
      </c>
      <c r="H27" s="65">
        <f>VLOOKUP($A27,'Return Data'!$B$7:$R$2843,11,0)</f>
        <v>4.0956999999999999</v>
      </c>
      <c r="I27" s="66">
        <f t="shared" si="2"/>
        <v>2</v>
      </c>
      <c r="J27" s="65">
        <f>VLOOKUP($A27,'Return Data'!$B$7:$R$2843,12,0)</f>
        <v>5.8719999999999999</v>
      </c>
      <c r="K27" s="66">
        <f t="shared" si="3"/>
        <v>2</v>
      </c>
      <c r="L27" s="65">
        <f>VLOOKUP($A27,'Return Data'!$B$7:$R$2843,13,0)</f>
        <v>5.9368999999999996</v>
      </c>
      <c r="M27" s="66">
        <f t="shared" si="4"/>
        <v>8</v>
      </c>
      <c r="N27" s="65">
        <f>VLOOKUP($A27,'Return Data'!$B$7:$R$2843,17,0)</f>
        <v>8.2431000000000001</v>
      </c>
      <c r="O27" s="66">
        <f t="shared" si="8"/>
        <v>8</v>
      </c>
      <c r="P27" s="65">
        <f>VLOOKUP($A27,'Return Data'!$B$7:$R$2843,14,0)</f>
        <v>8.2093000000000007</v>
      </c>
      <c r="Q27" s="66">
        <f t="shared" ref="Q27:Q33" si="9">RANK(P27,P$8:P$33,0)</f>
        <v>7</v>
      </c>
      <c r="R27" s="65">
        <f>VLOOKUP($A27,'Return Data'!$B$7:$R$2843,16,0)</f>
        <v>7.9640000000000004</v>
      </c>
      <c r="S27" s="67">
        <f t="shared" si="7"/>
        <v>5</v>
      </c>
    </row>
    <row r="28" spans="1:19" x14ac:dyDescent="0.3">
      <c r="A28" s="82" t="s">
        <v>1432</v>
      </c>
      <c r="B28" s="64">
        <f>VLOOKUP($A28,'Return Data'!$B$7:$R$2843,3,0)</f>
        <v>44378</v>
      </c>
      <c r="C28" s="65">
        <f>VLOOKUP($A28,'Return Data'!$B$7:$R$2843,4,0)</f>
        <v>35.866799999999998</v>
      </c>
      <c r="D28" s="65">
        <f>VLOOKUP($A28,'Return Data'!$B$7:$R$2843,9,0)</f>
        <v>2.3281000000000001</v>
      </c>
      <c r="E28" s="66">
        <f t="shared" si="0"/>
        <v>8</v>
      </c>
      <c r="F28" s="65">
        <f>VLOOKUP($A28,'Return Data'!$B$7:$R$2843,10,0)</f>
        <v>5.9607999999999999</v>
      </c>
      <c r="G28" s="66">
        <f t="shared" si="1"/>
        <v>4</v>
      </c>
      <c r="H28" s="65">
        <f>VLOOKUP($A28,'Return Data'!$B$7:$R$2843,11,0)</f>
        <v>2.7151000000000001</v>
      </c>
      <c r="I28" s="66">
        <f t="shared" si="2"/>
        <v>10</v>
      </c>
      <c r="J28" s="65">
        <f>VLOOKUP($A28,'Return Data'!$B$7:$R$2843,12,0)</f>
        <v>4.1109</v>
      </c>
      <c r="K28" s="66">
        <f t="shared" si="3"/>
        <v>18</v>
      </c>
      <c r="L28" s="65">
        <f>VLOOKUP($A28,'Return Data'!$B$7:$R$2843,13,0)</f>
        <v>4.2849000000000004</v>
      </c>
      <c r="M28" s="66">
        <f t="shared" si="4"/>
        <v>20</v>
      </c>
      <c r="N28" s="65">
        <f>VLOOKUP($A28,'Return Data'!$B$7:$R$2843,17,0)</f>
        <v>9.3755000000000006</v>
      </c>
      <c r="O28" s="66">
        <f t="shared" si="8"/>
        <v>1</v>
      </c>
      <c r="P28" s="65">
        <f>VLOOKUP($A28,'Return Data'!$B$7:$R$2843,14,0)</f>
        <v>3.9742000000000002</v>
      </c>
      <c r="Q28" s="66">
        <f t="shared" si="9"/>
        <v>19</v>
      </c>
      <c r="R28" s="65">
        <f>VLOOKUP($A28,'Return Data'!$B$7:$R$2843,16,0)</f>
        <v>7.1726000000000001</v>
      </c>
      <c r="S28" s="67">
        <f t="shared" si="7"/>
        <v>16</v>
      </c>
    </row>
    <row r="29" spans="1:19" x14ac:dyDescent="0.3">
      <c r="A29" s="82" t="s">
        <v>1434</v>
      </c>
      <c r="B29" s="64">
        <f>VLOOKUP($A29,'Return Data'!$B$7:$R$2843,3,0)</f>
        <v>44378</v>
      </c>
      <c r="C29" s="65">
        <f>VLOOKUP($A29,'Return Data'!$B$7:$R$2843,4,0)</f>
        <v>34.759099999999997</v>
      </c>
      <c r="D29" s="65">
        <f>VLOOKUP($A29,'Return Data'!$B$7:$R$2843,9,0)</f>
        <v>-0.126</v>
      </c>
      <c r="E29" s="66">
        <f t="shared" si="0"/>
        <v>23</v>
      </c>
      <c r="F29" s="65">
        <f>VLOOKUP($A29,'Return Data'!$B$7:$R$2843,10,0)</f>
        <v>4.7648000000000001</v>
      </c>
      <c r="G29" s="66">
        <f t="shared" si="1"/>
        <v>14</v>
      </c>
      <c r="H29" s="65">
        <f>VLOOKUP($A29,'Return Data'!$B$7:$R$2843,11,0)</f>
        <v>1.6795</v>
      </c>
      <c r="I29" s="66">
        <f t="shared" si="2"/>
        <v>22</v>
      </c>
      <c r="J29" s="65">
        <f>VLOOKUP($A29,'Return Data'!$B$7:$R$2843,12,0)</f>
        <v>4.0533999999999999</v>
      </c>
      <c r="K29" s="66">
        <f t="shared" si="3"/>
        <v>21</v>
      </c>
      <c r="L29" s="65">
        <f>VLOOKUP($A29,'Return Data'!$B$7:$R$2843,13,0)</f>
        <v>11.038</v>
      </c>
      <c r="M29" s="66">
        <f t="shared" si="4"/>
        <v>2</v>
      </c>
      <c r="N29" s="65">
        <f>VLOOKUP($A29,'Return Data'!$B$7:$R$2843,17,0)</f>
        <v>7.5495000000000001</v>
      </c>
      <c r="O29" s="66">
        <f t="shared" si="8"/>
        <v>14</v>
      </c>
      <c r="P29" s="65">
        <f>VLOOKUP($A29,'Return Data'!$B$7:$R$2843,14,0)</f>
        <v>4.3087</v>
      </c>
      <c r="Q29" s="66">
        <f t="shared" si="9"/>
        <v>18</v>
      </c>
      <c r="R29" s="65">
        <f>VLOOKUP($A29,'Return Data'!$B$7:$R$2843,16,0)</f>
        <v>7.0972</v>
      </c>
      <c r="S29" s="67">
        <f t="shared" si="7"/>
        <v>18</v>
      </c>
    </row>
    <row r="30" spans="1:19" x14ac:dyDescent="0.3">
      <c r="A30" s="82" t="s">
        <v>1437</v>
      </c>
      <c r="B30" s="64">
        <f>VLOOKUP($A30,'Return Data'!$B$7:$R$2843,3,0)</f>
        <v>44378</v>
      </c>
      <c r="C30" s="65">
        <f>VLOOKUP($A30,'Return Data'!$B$7:$R$2843,4,0)</f>
        <v>25.3246</v>
      </c>
      <c r="D30" s="65">
        <f>VLOOKUP($A30,'Return Data'!$B$7:$R$2843,9,0)</f>
        <v>1.5779000000000001</v>
      </c>
      <c r="E30" s="66">
        <f t="shared" si="0"/>
        <v>12</v>
      </c>
      <c r="F30" s="65">
        <f>VLOOKUP($A30,'Return Data'!$B$7:$R$2843,10,0)</f>
        <v>4.7946999999999997</v>
      </c>
      <c r="G30" s="66">
        <f t="shared" si="1"/>
        <v>13</v>
      </c>
      <c r="H30" s="65">
        <f>VLOOKUP($A30,'Return Data'!$B$7:$R$2843,11,0)</f>
        <v>1.7396</v>
      </c>
      <c r="I30" s="66">
        <f t="shared" si="2"/>
        <v>21</v>
      </c>
      <c r="J30" s="65">
        <f>VLOOKUP($A30,'Return Data'!$B$7:$R$2843,12,0)</f>
        <v>4.2718999999999996</v>
      </c>
      <c r="K30" s="66">
        <f t="shared" si="3"/>
        <v>14</v>
      </c>
      <c r="L30" s="65">
        <f>VLOOKUP($A30,'Return Data'!$B$7:$R$2843,13,0)</f>
        <v>4.3254999999999999</v>
      </c>
      <c r="M30" s="66">
        <f t="shared" si="4"/>
        <v>19</v>
      </c>
      <c r="N30" s="65">
        <f>VLOOKUP($A30,'Return Data'!$B$7:$R$2843,17,0)</f>
        <v>7.8257000000000003</v>
      </c>
      <c r="O30" s="66">
        <f t="shared" si="8"/>
        <v>11</v>
      </c>
      <c r="P30" s="65">
        <f>VLOOKUP($A30,'Return Data'!$B$7:$R$2843,14,0)</f>
        <v>7.9983000000000004</v>
      </c>
      <c r="Q30" s="66">
        <f t="shared" si="9"/>
        <v>9</v>
      </c>
      <c r="R30" s="65">
        <f>VLOOKUP($A30,'Return Data'!$B$7:$R$2843,16,0)</f>
        <v>6.8916000000000004</v>
      </c>
      <c r="S30" s="67">
        <f t="shared" si="7"/>
        <v>21</v>
      </c>
    </row>
    <row r="31" spans="1:19" x14ac:dyDescent="0.3">
      <c r="A31" s="82" t="s">
        <v>1438</v>
      </c>
      <c r="B31" s="64">
        <f>VLOOKUP($A31,'Return Data'!$B$7:$R$2843,3,0)</f>
        <v>44378</v>
      </c>
      <c r="C31" s="65">
        <f>VLOOKUP($A31,'Return Data'!$B$7:$R$2843,4,0)</f>
        <v>32.6678</v>
      </c>
      <c r="D31" s="65">
        <f>VLOOKUP($A31,'Return Data'!$B$7:$R$2843,9,0)</f>
        <v>1.0586</v>
      </c>
      <c r="E31" s="66">
        <f t="shared" si="0"/>
        <v>15</v>
      </c>
      <c r="F31" s="65">
        <f>VLOOKUP($A31,'Return Data'!$B$7:$R$2843,10,0)</f>
        <v>3.6722000000000001</v>
      </c>
      <c r="G31" s="66">
        <f t="shared" si="1"/>
        <v>25</v>
      </c>
      <c r="H31" s="65">
        <f>VLOOKUP($A31,'Return Data'!$B$7:$R$2843,11,0)</f>
        <v>2.6086999999999998</v>
      </c>
      <c r="I31" s="66">
        <f t="shared" si="2"/>
        <v>11</v>
      </c>
      <c r="J31" s="65">
        <f>VLOOKUP($A31,'Return Data'!$B$7:$R$2843,12,0)</f>
        <v>3.8016000000000001</v>
      </c>
      <c r="K31" s="66">
        <f t="shared" si="3"/>
        <v>25</v>
      </c>
      <c r="L31" s="65">
        <f>VLOOKUP($A31,'Return Data'!$B$7:$R$2843,13,0)</f>
        <v>4.3662999999999998</v>
      </c>
      <c r="M31" s="66">
        <f t="shared" si="4"/>
        <v>17</v>
      </c>
      <c r="N31" s="65">
        <f>VLOOKUP($A31,'Return Data'!$B$7:$R$2843,17,0)</f>
        <v>4.5770999999999997</v>
      </c>
      <c r="O31" s="66">
        <f t="shared" si="8"/>
        <v>22</v>
      </c>
      <c r="P31" s="65">
        <f>VLOOKUP($A31,'Return Data'!$B$7:$R$2843,14,0)</f>
        <v>2.9148000000000001</v>
      </c>
      <c r="Q31" s="66">
        <f t="shared" si="9"/>
        <v>23</v>
      </c>
      <c r="R31" s="65">
        <f>VLOOKUP($A31,'Return Data'!$B$7:$R$2843,16,0)</f>
        <v>6.4866000000000001</v>
      </c>
      <c r="S31" s="67">
        <f t="shared" si="7"/>
        <v>22</v>
      </c>
    </row>
    <row r="32" spans="1:19" x14ac:dyDescent="0.3">
      <c r="A32" s="82" t="s">
        <v>1440</v>
      </c>
      <c r="B32" s="64">
        <f>VLOOKUP($A32,'Return Data'!$B$7:$R$2843,3,0)</f>
        <v>44378</v>
      </c>
      <c r="C32" s="65">
        <f>VLOOKUP($A32,'Return Data'!$B$7:$R$2843,4,0)</f>
        <v>38.301099999999998</v>
      </c>
      <c r="D32" s="65">
        <f>VLOOKUP($A32,'Return Data'!$B$7:$R$2843,9,0)</f>
        <v>0.12709999999999999</v>
      </c>
      <c r="E32" s="66">
        <f t="shared" si="0"/>
        <v>22</v>
      </c>
      <c r="F32" s="65">
        <f>VLOOKUP($A32,'Return Data'!$B$7:$R$2843,10,0)</f>
        <v>4.2325999999999997</v>
      </c>
      <c r="G32" s="66">
        <f t="shared" si="1"/>
        <v>21</v>
      </c>
      <c r="H32" s="65">
        <f>VLOOKUP($A32,'Return Data'!$B$7:$R$2843,11,0)</f>
        <v>1.6197999999999999</v>
      </c>
      <c r="I32" s="66">
        <f t="shared" si="2"/>
        <v>24</v>
      </c>
      <c r="J32" s="65">
        <f>VLOOKUP($A32,'Return Data'!$B$7:$R$2843,12,0)</f>
        <v>3.8037000000000001</v>
      </c>
      <c r="K32" s="66">
        <f t="shared" si="3"/>
        <v>24</v>
      </c>
      <c r="L32" s="65">
        <f>VLOOKUP($A32,'Return Data'!$B$7:$R$2843,13,0)</f>
        <v>4.0910000000000002</v>
      </c>
      <c r="M32" s="66">
        <f t="shared" si="4"/>
        <v>23</v>
      </c>
      <c r="N32" s="65">
        <f>VLOOKUP($A32,'Return Data'!$B$7:$R$2843,17,0)</f>
        <v>7.4973000000000001</v>
      </c>
      <c r="O32" s="66">
        <f t="shared" si="8"/>
        <v>15</v>
      </c>
      <c r="P32" s="65">
        <f>VLOOKUP($A32,'Return Data'!$B$7:$R$2843,14,0)</f>
        <v>5.6810999999999998</v>
      </c>
      <c r="Q32" s="66">
        <f t="shared" si="9"/>
        <v>15</v>
      </c>
      <c r="R32" s="65">
        <f>VLOOKUP($A32,'Return Data'!$B$7:$R$2843,16,0)</f>
        <v>7.3598999999999997</v>
      </c>
      <c r="S32" s="67">
        <f t="shared" si="7"/>
        <v>12</v>
      </c>
    </row>
    <row r="33" spans="1:19" x14ac:dyDescent="0.3">
      <c r="A33" s="82" t="s">
        <v>1443</v>
      </c>
      <c r="B33" s="64">
        <f>VLOOKUP($A33,'Return Data'!$B$7:$R$2843,3,0)</f>
        <v>44378</v>
      </c>
      <c r="C33" s="65">
        <f>VLOOKUP($A33,'Return Data'!$B$7:$R$2843,4,0)</f>
        <v>23.771699999999999</v>
      </c>
      <c r="D33" s="65">
        <f>VLOOKUP($A33,'Return Data'!$B$7:$R$2843,9,0)</f>
        <v>3.48</v>
      </c>
      <c r="E33" s="66">
        <f t="shared" si="0"/>
        <v>2</v>
      </c>
      <c r="F33" s="65">
        <f>VLOOKUP($A33,'Return Data'!$B$7:$R$2843,10,0)</f>
        <v>5.3672000000000004</v>
      </c>
      <c r="G33" s="66">
        <f t="shared" si="1"/>
        <v>8</v>
      </c>
      <c r="H33" s="65">
        <f>VLOOKUP($A33,'Return Data'!$B$7:$R$2843,11,0)</f>
        <v>2.9811000000000001</v>
      </c>
      <c r="I33" s="66">
        <f t="shared" si="2"/>
        <v>8</v>
      </c>
      <c r="J33" s="65">
        <f>VLOOKUP($A33,'Return Data'!$B$7:$R$2843,12,0)</f>
        <v>4.8033000000000001</v>
      </c>
      <c r="K33" s="66">
        <f t="shared" si="3"/>
        <v>8</v>
      </c>
      <c r="L33" s="65">
        <f>VLOOKUP($A33,'Return Data'!$B$7:$R$2843,13,0)</f>
        <v>5.0948000000000002</v>
      </c>
      <c r="M33" s="66">
        <f t="shared" si="4"/>
        <v>12</v>
      </c>
      <c r="N33" s="65">
        <f>VLOOKUP($A33,'Return Data'!$B$7:$R$2843,17,0)</f>
        <v>8.5523000000000007</v>
      </c>
      <c r="O33" s="66">
        <f t="shared" si="8"/>
        <v>4</v>
      </c>
      <c r="P33" s="65">
        <f>VLOOKUP($A33,'Return Data'!$B$7:$R$2843,14,0)</f>
        <v>3.7498</v>
      </c>
      <c r="Q33" s="66">
        <f t="shared" si="9"/>
        <v>20</v>
      </c>
      <c r="R33" s="65">
        <f>VLOOKUP($A33,'Return Data'!$B$7:$R$2843,16,0)</f>
        <v>6.4783999999999997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1.6039230769230766</v>
      </c>
      <c r="E35" s="88"/>
      <c r="F35" s="89">
        <f>AVERAGE(F8:F33)</f>
        <v>5.0489961538461534</v>
      </c>
      <c r="G35" s="88"/>
      <c r="H35" s="89">
        <f>AVERAGE(H8:H33)</f>
        <v>2.9302807692307695</v>
      </c>
      <c r="I35" s="88"/>
      <c r="J35" s="89">
        <f>AVERAGE(J8:J33)</f>
        <v>4.9782000000000002</v>
      </c>
      <c r="K35" s="88"/>
      <c r="L35" s="89">
        <f>AVERAGE(L8:L33)</f>
        <v>5.5224192307692297</v>
      </c>
      <c r="M35" s="88"/>
      <c r="N35" s="89">
        <f>AVERAGE(N8:N33)</f>
        <v>6.8391879999999992</v>
      </c>
      <c r="O35" s="88"/>
      <c r="P35" s="89">
        <f>AVERAGE(P8:P33)</f>
        <v>6.1488916666666649</v>
      </c>
      <c r="Q35" s="88"/>
      <c r="R35" s="89">
        <f>AVERAGE(R8:R33)</f>
        <v>7.214838461538462</v>
      </c>
      <c r="S35" s="90"/>
    </row>
    <row r="36" spans="1:19" x14ac:dyDescent="0.3">
      <c r="A36" s="87" t="s">
        <v>28</v>
      </c>
      <c r="B36" s="88"/>
      <c r="C36" s="88"/>
      <c r="D36" s="89">
        <f>MIN(D8:D33)</f>
        <v>-0.82110000000000005</v>
      </c>
      <c r="E36" s="88"/>
      <c r="F36" s="89">
        <f>MIN(F8:F33)</f>
        <v>3.3451</v>
      </c>
      <c r="G36" s="88"/>
      <c r="H36" s="89">
        <f>MIN(H8:H33)</f>
        <v>1.4103000000000001</v>
      </c>
      <c r="I36" s="88"/>
      <c r="J36" s="89">
        <f>MIN(J8:J33)</f>
        <v>3.3066</v>
      </c>
      <c r="K36" s="88"/>
      <c r="L36" s="89">
        <f>MIN(L8:L33)</f>
        <v>3.4224999999999999</v>
      </c>
      <c r="M36" s="88"/>
      <c r="N36" s="89">
        <f>MIN(N8:N33)</f>
        <v>-1.7923</v>
      </c>
      <c r="O36" s="88"/>
      <c r="P36" s="89">
        <f>MIN(P8:P33)</f>
        <v>-3.3134000000000001</v>
      </c>
      <c r="Q36" s="88"/>
      <c r="R36" s="89">
        <f>MIN(R8:R33)</f>
        <v>4.4641000000000002</v>
      </c>
      <c r="S36" s="90"/>
    </row>
    <row r="37" spans="1:19" ht="15" thickBot="1" x14ac:dyDescent="0.35">
      <c r="A37" s="91" t="s">
        <v>29</v>
      </c>
      <c r="B37" s="92"/>
      <c r="C37" s="92"/>
      <c r="D37" s="93">
        <f>MAX(D8:D33)</f>
        <v>6.5972999999999997</v>
      </c>
      <c r="E37" s="92"/>
      <c r="F37" s="93">
        <f>MAX(F8:F33)</f>
        <v>11.9312</v>
      </c>
      <c r="G37" s="92"/>
      <c r="H37" s="93">
        <f>MAX(H8:H33)</f>
        <v>13.298299999999999</v>
      </c>
      <c r="I37" s="92"/>
      <c r="J37" s="93">
        <f>MAX(J8:J33)</f>
        <v>18.2317</v>
      </c>
      <c r="K37" s="92"/>
      <c r="L37" s="93">
        <f>MAX(L8:L33)</f>
        <v>12.398300000000001</v>
      </c>
      <c r="M37" s="92"/>
      <c r="N37" s="93">
        <f>MAX(N8:N33)</f>
        <v>9.3755000000000006</v>
      </c>
      <c r="O37" s="92"/>
      <c r="P37" s="93">
        <f>MAX(P8:P33)</f>
        <v>8.8234999999999992</v>
      </c>
      <c r="Q37" s="92"/>
      <c r="R37" s="93">
        <f>MAX(R8:R33)</f>
        <v>8.6442999999999994</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44378</v>
      </c>
      <c r="C8" s="65">
        <f>VLOOKUP($A8,'Return Data'!$B$7:$R$2843,4,0)</f>
        <v>25.954599999999999</v>
      </c>
      <c r="D8" s="65">
        <f>VLOOKUP($A8,'Return Data'!$B$7:$R$2843,9,0)</f>
        <v>2.3012999999999999</v>
      </c>
      <c r="E8" s="66">
        <f>RANK(D8,D$8:D$42,0)</f>
        <v>13</v>
      </c>
      <c r="F8" s="65">
        <f>VLOOKUP($A8,'Return Data'!$B$7:$R$2843,10,0)</f>
        <v>7.4469000000000003</v>
      </c>
      <c r="G8" s="66">
        <f>RANK(F8,F$8:F$42,0)</f>
        <v>10</v>
      </c>
      <c r="H8" s="65">
        <f>VLOOKUP($A8,'Return Data'!$B$7:$R$2843,11,0)</f>
        <v>8.9832999999999998</v>
      </c>
      <c r="I8" s="66">
        <f>RANK(H8,H$8:H$42,0)</f>
        <v>2</v>
      </c>
      <c r="J8" s="65">
        <f>VLOOKUP($A8,'Return Data'!$B$7:$R$2843,12,0)</f>
        <v>8.9850999999999992</v>
      </c>
      <c r="K8" s="66">
        <f>RANK(J8,J$8:J$42,0)</f>
        <v>2</v>
      </c>
      <c r="L8" s="65">
        <f>VLOOKUP($A8,'Return Data'!$B$7:$R$2843,13,0)</f>
        <v>10.8157</v>
      </c>
      <c r="M8" s="66">
        <f>RANK(L8,L$8:L$42,0)</f>
        <v>1</v>
      </c>
      <c r="N8" s="65">
        <f>VLOOKUP($A8,'Return Data'!$B$7:$R$2843,17,0)</f>
        <v>4.0183999999999997</v>
      </c>
      <c r="O8" s="66">
        <f>RANK(N8,N$8:N$42,0)</f>
        <v>26</v>
      </c>
      <c r="P8" s="65">
        <f>VLOOKUP($A8,'Return Data'!$B$7:$R$2843,14,0)</f>
        <v>4.2180999999999997</v>
      </c>
      <c r="Q8" s="66">
        <f>RANK(P8,P$8:P$42,0)</f>
        <v>23</v>
      </c>
      <c r="R8" s="65">
        <f>VLOOKUP($A8,'Return Data'!$B$7:$R$2843,16,0)</f>
        <v>8.0334000000000003</v>
      </c>
      <c r="S8" s="67">
        <f t="shared" ref="S8:S42" si="0">RANK(R8,R$8:R$42,0)</f>
        <v>19</v>
      </c>
    </row>
    <row r="9" spans="1:19" x14ac:dyDescent="0.3">
      <c r="A9" s="82" t="s">
        <v>1072</v>
      </c>
      <c r="B9" s="64">
        <f>VLOOKUP($A9,'Return Data'!$B$7:$R$2843,3,0)</f>
        <v>44378</v>
      </c>
      <c r="C9" s="65">
        <f>VLOOKUP($A9,'Return Data'!$B$7:$R$2843,4,0)</f>
        <v>1.3931</v>
      </c>
      <c r="D9" s="65"/>
      <c r="E9" s="66"/>
      <c r="F9" s="65"/>
      <c r="G9" s="66"/>
      <c r="H9" s="65"/>
      <c r="I9" s="66"/>
      <c r="J9" s="65"/>
      <c r="K9" s="66"/>
      <c r="L9" s="65"/>
      <c r="M9" s="66"/>
      <c r="N9" s="65"/>
      <c r="O9" s="66"/>
      <c r="P9" s="65"/>
      <c r="Q9" s="66"/>
      <c r="R9" s="65">
        <f>VLOOKUP($A9,'Return Data'!$B$7:$R$2843,16,0)</f>
        <v>-15.718</v>
      </c>
      <c r="S9" s="67">
        <f t="shared" si="0"/>
        <v>34</v>
      </c>
    </row>
    <row r="10" spans="1:19" x14ac:dyDescent="0.3">
      <c r="A10" s="82" t="s">
        <v>1074</v>
      </c>
      <c r="B10" s="64">
        <f>VLOOKUP($A10,'Return Data'!$B$7:$R$2843,3,0)</f>
        <v>44378</v>
      </c>
      <c r="C10" s="65">
        <f>VLOOKUP($A10,'Return Data'!$B$7:$R$2843,4,0)</f>
        <v>22.985299999999999</v>
      </c>
      <c r="D10" s="65">
        <f>VLOOKUP($A10,'Return Data'!$B$7:$R$2843,9,0)</f>
        <v>3.8231000000000002</v>
      </c>
      <c r="E10" s="66">
        <f t="shared" ref="E10:E42" si="1">RANK(D10,D$8:D$42,0)</f>
        <v>9</v>
      </c>
      <c r="F10" s="65">
        <f>VLOOKUP($A10,'Return Data'!$B$7:$R$2843,10,0)</f>
        <v>7.6048</v>
      </c>
      <c r="G10" s="66">
        <f t="shared" ref="G10:G42" si="2">RANK(F10,F$8:F$42,0)</f>
        <v>9</v>
      </c>
      <c r="H10" s="65">
        <f>VLOOKUP($A10,'Return Data'!$B$7:$R$2843,11,0)</f>
        <v>5.4736000000000002</v>
      </c>
      <c r="I10" s="66">
        <f t="shared" ref="I10:I42" si="3">RANK(H10,H$8:H$42,0)</f>
        <v>4</v>
      </c>
      <c r="J10" s="65">
        <f>VLOOKUP($A10,'Return Data'!$B$7:$R$2843,12,0)</f>
        <v>7.8369</v>
      </c>
      <c r="K10" s="66">
        <f t="shared" ref="K10:K19" si="4">RANK(J10,J$8:J$42,0)</f>
        <v>7</v>
      </c>
      <c r="L10" s="65">
        <f>VLOOKUP($A10,'Return Data'!$B$7:$R$2843,13,0)</f>
        <v>8.4176000000000002</v>
      </c>
      <c r="M10" s="66">
        <f t="shared" ref="M10:M19" si="5">RANK(L10,L$8:L$42,0)</f>
        <v>6</v>
      </c>
      <c r="N10" s="65">
        <f>VLOOKUP($A10,'Return Data'!$B$7:$R$2843,17,0)</f>
        <v>9.7405000000000008</v>
      </c>
      <c r="O10" s="66">
        <f t="shared" ref="O10:O19" si="6">RANK(N10,N$8:N$42,0)</f>
        <v>5</v>
      </c>
      <c r="P10" s="65">
        <f>VLOOKUP($A10,'Return Data'!$B$7:$R$2843,14,0)</f>
        <v>8.7942</v>
      </c>
      <c r="Q10" s="66">
        <f t="shared" ref="Q10:Q19" si="7">RANK(P10,P$8:P$42,0)</f>
        <v>15</v>
      </c>
      <c r="R10" s="65">
        <f>VLOOKUP($A10,'Return Data'!$B$7:$R$2843,16,0)</f>
        <v>9.2394999999999996</v>
      </c>
      <c r="S10" s="67">
        <f t="shared" si="0"/>
        <v>3</v>
      </c>
    </row>
    <row r="11" spans="1:19" x14ac:dyDescent="0.3">
      <c r="A11" s="82" t="s">
        <v>1077</v>
      </c>
      <c r="B11" s="64">
        <f>VLOOKUP($A11,'Return Data'!$B$7:$R$2843,3,0)</f>
        <v>44378</v>
      </c>
      <c r="C11" s="65">
        <f>VLOOKUP($A11,'Return Data'!$B$7:$R$2843,4,0)</f>
        <v>15.8344</v>
      </c>
      <c r="D11" s="65">
        <f>VLOOKUP($A11,'Return Data'!$B$7:$R$2843,9,0)</f>
        <v>-0.19209999999999999</v>
      </c>
      <c r="E11" s="66">
        <f t="shared" si="1"/>
        <v>28</v>
      </c>
      <c r="F11" s="65">
        <f>VLOOKUP($A11,'Return Data'!$B$7:$R$2843,10,0)</f>
        <v>5.1729000000000003</v>
      </c>
      <c r="G11" s="66">
        <f t="shared" si="2"/>
        <v>25</v>
      </c>
      <c r="H11" s="65">
        <f>VLOOKUP($A11,'Return Data'!$B$7:$R$2843,11,0)</f>
        <v>1.5335000000000001</v>
      </c>
      <c r="I11" s="66">
        <f t="shared" si="3"/>
        <v>21</v>
      </c>
      <c r="J11" s="65">
        <f>VLOOKUP($A11,'Return Data'!$B$7:$R$2843,12,0)</f>
        <v>4.1338999999999997</v>
      </c>
      <c r="K11" s="66">
        <f t="shared" si="4"/>
        <v>21</v>
      </c>
      <c r="L11" s="65">
        <f>VLOOKUP($A11,'Return Data'!$B$7:$R$2843,13,0)</f>
        <v>3.6337000000000002</v>
      </c>
      <c r="M11" s="66">
        <f t="shared" si="5"/>
        <v>21</v>
      </c>
      <c r="N11" s="65">
        <f>VLOOKUP($A11,'Return Data'!$B$7:$R$2843,17,0)</f>
        <v>6.3484999999999996</v>
      </c>
      <c r="O11" s="66">
        <f t="shared" si="6"/>
        <v>23</v>
      </c>
      <c r="P11" s="65">
        <f>VLOOKUP($A11,'Return Data'!$B$7:$R$2843,14,0)</f>
        <v>3.4256000000000002</v>
      </c>
      <c r="Q11" s="66">
        <f t="shared" si="7"/>
        <v>25</v>
      </c>
      <c r="R11" s="65">
        <f>VLOOKUP($A11,'Return Data'!$B$7:$R$2843,16,0)</f>
        <v>6.4627999999999997</v>
      </c>
      <c r="S11" s="67">
        <f t="shared" si="0"/>
        <v>27</v>
      </c>
    </row>
    <row r="12" spans="1:19" x14ac:dyDescent="0.3">
      <c r="A12" s="82" t="s">
        <v>1078</v>
      </c>
      <c r="B12" s="64">
        <f>VLOOKUP($A12,'Return Data'!$B$7:$R$2843,3,0)</f>
        <v>44378</v>
      </c>
      <c r="C12" s="65">
        <f>VLOOKUP($A12,'Return Data'!$B$7:$R$2843,4,0)</f>
        <v>67.356099999999998</v>
      </c>
      <c r="D12" s="65">
        <f>VLOOKUP($A12,'Return Data'!$B$7:$R$2843,9,0)</f>
        <v>1.0611999999999999</v>
      </c>
      <c r="E12" s="66">
        <f t="shared" si="1"/>
        <v>21</v>
      </c>
      <c r="F12" s="65">
        <f>VLOOKUP($A12,'Return Data'!$B$7:$R$2843,10,0)</f>
        <v>5.3615000000000004</v>
      </c>
      <c r="G12" s="66">
        <f t="shared" si="2"/>
        <v>22</v>
      </c>
      <c r="H12" s="65">
        <f>VLOOKUP($A12,'Return Data'!$B$7:$R$2843,11,0)</f>
        <v>2.9866000000000001</v>
      </c>
      <c r="I12" s="66">
        <f t="shared" si="3"/>
        <v>12</v>
      </c>
      <c r="J12" s="65">
        <f>VLOOKUP($A12,'Return Data'!$B$7:$R$2843,12,0)</f>
        <v>5.3329000000000004</v>
      </c>
      <c r="K12" s="66">
        <f t="shared" si="4"/>
        <v>14</v>
      </c>
      <c r="L12" s="65">
        <f>VLOOKUP($A12,'Return Data'!$B$7:$R$2843,13,0)</f>
        <v>4.8227000000000002</v>
      </c>
      <c r="M12" s="66">
        <f t="shared" si="5"/>
        <v>15</v>
      </c>
      <c r="N12" s="65">
        <f>VLOOKUP($A12,'Return Data'!$B$7:$R$2843,17,0)</f>
        <v>7.8369</v>
      </c>
      <c r="O12" s="66">
        <f t="shared" si="6"/>
        <v>18</v>
      </c>
      <c r="P12" s="65">
        <f>VLOOKUP($A12,'Return Data'!$B$7:$R$2843,14,0)</f>
        <v>5.6935000000000002</v>
      </c>
      <c r="Q12" s="66">
        <f t="shared" si="7"/>
        <v>21</v>
      </c>
      <c r="R12" s="65">
        <f>VLOOKUP($A12,'Return Data'!$B$7:$R$2843,16,0)</f>
        <v>7.4568000000000003</v>
      </c>
      <c r="S12" s="67">
        <f t="shared" si="0"/>
        <v>24</v>
      </c>
    </row>
    <row r="13" spans="1:19" x14ac:dyDescent="0.3">
      <c r="A13" s="82" t="s">
        <v>1083</v>
      </c>
      <c r="B13" s="64">
        <f>VLOOKUP($A13,'Return Data'!$B$7:$R$2843,3,0)</f>
        <v>44378</v>
      </c>
      <c r="C13" s="65">
        <f>VLOOKUP($A13,'Return Data'!$B$7:$R$2843,4,0)</f>
        <v>25.429400000000001</v>
      </c>
      <c r="D13" s="65">
        <f>VLOOKUP($A13,'Return Data'!$B$7:$R$2843,9,0)</f>
        <v>15.598699999999999</v>
      </c>
      <c r="E13" s="66">
        <f t="shared" si="1"/>
        <v>1</v>
      </c>
      <c r="F13" s="65">
        <f>VLOOKUP($A13,'Return Data'!$B$7:$R$2843,10,0)</f>
        <v>17.3811</v>
      </c>
      <c r="G13" s="66">
        <f t="shared" si="2"/>
        <v>1</v>
      </c>
      <c r="H13" s="65">
        <f>VLOOKUP($A13,'Return Data'!$B$7:$R$2843,11,0)</f>
        <v>18.0656</v>
      </c>
      <c r="I13" s="66">
        <f t="shared" si="3"/>
        <v>1</v>
      </c>
      <c r="J13" s="65">
        <f>VLOOKUP($A13,'Return Data'!$B$7:$R$2843,12,0)</f>
        <v>23.677</v>
      </c>
      <c r="K13" s="66">
        <f t="shared" si="4"/>
        <v>1</v>
      </c>
      <c r="L13" s="65">
        <f>VLOOKUP($A13,'Return Data'!$B$7:$R$2843,13,0)</f>
        <v>9.9184000000000001</v>
      </c>
      <c r="M13" s="66">
        <f t="shared" si="5"/>
        <v>2</v>
      </c>
      <c r="N13" s="65">
        <f>VLOOKUP($A13,'Return Data'!$B$7:$R$2843,17,0)</f>
        <v>3.7644000000000002</v>
      </c>
      <c r="O13" s="66">
        <f t="shared" si="6"/>
        <v>27</v>
      </c>
      <c r="P13" s="65">
        <f>VLOOKUP($A13,'Return Data'!$B$7:$R$2843,14,0)</f>
        <v>5.3278999999999996</v>
      </c>
      <c r="Q13" s="66">
        <f t="shared" si="7"/>
        <v>22</v>
      </c>
      <c r="R13" s="65">
        <f>VLOOKUP($A13,'Return Data'!$B$7:$R$2843,16,0)</f>
        <v>8.2415000000000003</v>
      </c>
      <c r="S13" s="67">
        <f t="shared" si="0"/>
        <v>18</v>
      </c>
    </row>
    <row r="14" spans="1:19" x14ac:dyDescent="0.3">
      <c r="A14" s="82" t="s">
        <v>1085</v>
      </c>
      <c r="B14" s="64">
        <f>VLOOKUP($A14,'Return Data'!$B$7:$R$2843,3,0)</f>
        <v>44378</v>
      </c>
      <c r="C14" s="65">
        <f>VLOOKUP($A14,'Return Data'!$B$7:$R$2843,4,0)</f>
        <v>46.643300000000004</v>
      </c>
      <c r="D14" s="65">
        <f>VLOOKUP($A14,'Return Data'!$B$7:$R$2843,9,0)</f>
        <v>3.5343</v>
      </c>
      <c r="E14" s="66">
        <f t="shared" si="1"/>
        <v>10</v>
      </c>
      <c r="F14" s="65">
        <f>VLOOKUP($A14,'Return Data'!$B$7:$R$2843,10,0)</f>
        <v>8.5022000000000002</v>
      </c>
      <c r="G14" s="66">
        <f t="shared" si="2"/>
        <v>5</v>
      </c>
      <c r="H14" s="65">
        <f>VLOOKUP($A14,'Return Data'!$B$7:$R$2843,11,0)</f>
        <v>5.3032000000000004</v>
      </c>
      <c r="I14" s="66">
        <f t="shared" si="3"/>
        <v>5</v>
      </c>
      <c r="J14" s="65">
        <f>VLOOKUP($A14,'Return Data'!$B$7:$R$2843,12,0)</f>
        <v>8.1842000000000006</v>
      </c>
      <c r="K14" s="66">
        <f t="shared" si="4"/>
        <v>5</v>
      </c>
      <c r="L14" s="65">
        <f>VLOOKUP($A14,'Return Data'!$B$7:$R$2843,13,0)</f>
        <v>8.8101000000000003</v>
      </c>
      <c r="M14" s="66">
        <f t="shared" si="5"/>
        <v>5</v>
      </c>
      <c r="N14" s="65">
        <f>VLOOKUP($A14,'Return Data'!$B$7:$R$2843,17,0)</f>
        <v>9.2545000000000002</v>
      </c>
      <c r="O14" s="66">
        <f t="shared" si="6"/>
        <v>9</v>
      </c>
      <c r="P14" s="65">
        <f>VLOOKUP($A14,'Return Data'!$B$7:$R$2843,14,0)</f>
        <v>9.2251999999999992</v>
      </c>
      <c r="Q14" s="66">
        <f t="shared" si="7"/>
        <v>11</v>
      </c>
      <c r="R14" s="65">
        <f>VLOOKUP($A14,'Return Data'!$B$7:$R$2843,16,0)</f>
        <v>8.8522999999999996</v>
      </c>
      <c r="S14" s="67">
        <f t="shared" si="0"/>
        <v>9</v>
      </c>
    </row>
    <row r="15" spans="1:19" x14ac:dyDescent="0.3">
      <c r="A15" s="82" t="s">
        <v>1087</v>
      </c>
      <c r="B15" s="64">
        <f>VLOOKUP($A15,'Return Data'!$B$7:$R$2843,3,0)</f>
        <v>44378</v>
      </c>
      <c r="C15" s="65">
        <f>VLOOKUP($A15,'Return Data'!$B$7:$R$2843,4,0)</f>
        <v>37.0062</v>
      </c>
      <c r="D15" s="65">
        <f>VLOOKUP($A15,'Return Data'!$B$7:$R$2843,9,0)</f>
        <v>4.8390000000000004</v>
      </c>
      <c r="E15" s="66">
        <f t="shared" si="1"/>
        <v>5</v>
      </c>
      <c r="F15" s="65">
        <f>VLOOKUP($A15,'Return Data'!$B$7:$R$2843,10,0)</f>
        <v>8.4170999999999996</v>
      </c>
      <c r="G15" s="66">
        <f t="shared" si="2"/>
        <v>7</v>
      </c>
      <c r="H15" s="65">
        <f>VLOOKUP($A15,'Return Data'!$B$7:$R$2843,11,0)</f>
        <v>6.4786999999999999</v>
      </c>
      <c r="I15" s="66">
        <f t="shared" si="3"/>
        <v>3</v>
      </c>
      <c r="J15" s="65">
        <f>VLOOKUP($A15,'Return Data'!$B$7:$R$2843,12,0)</f>
        <v>8.2594999999999992</v>
      </c>
      <c r="K15" s="66">
        <f t="shared" si="4"/>
        <v>4</v>
      </c>
      <c r="L15" s="65">
        <f>VLOOKUP($A15,'Return Data'!$B$7:$R$2843,13,0)</f>
        <v>9.5000999999999998</v>
      </c>
      <c r="M15" s="66">
        <f t="shared" si="5"/>
        <v>4</v>
      </c>
      <c r="N15" s="65">
        <f>VLOOKUP($A15,'Return Data'!$B$7:$R$2843,17,0)</f>
        <v>10.145200000000001</v>
      </c>
      <c r="O15" s="66">
        <f t="shared" si="6"/>
        <v>3</v>
      </c>
      <c r="P15" s="65">
        <f>VLOOKUP($A15,'Return Data'!$B$7:$R$2843,14,0)</f>
        <v>9.2614000000000001</v>
      </c>
      <c r="Q15" s="66">
        <f t="shared" si="7"/>
        <v>10</v>
      </c>
      <c r="R15" s="65">
        <f>VLOOKUP($A15,'Return Data'!$B$7:$R$2843,16,0)</f>
        <v>9.1443999999999992</v>
      </c>
      <c r="S15" s="67">
        <f t="shared" si="0"/>
        <v>4</v>
      </c>
    </row>
    <row r="16" spans="1:19" x14ac:dyDescent="0.3">
      <c r="A16" s="82" t="s">
        <v>1088</v>
      </c>
      <c r="B16" s="64">
        <f>VLOOKUP($A16,'Return Data'!$B$7:$R$2843,3,0)</f>
        <v>44378</v>
      </c>
      <c r="C16" s="65">
        <f>VLOOKUP($A16,'Return Data'!$B$7:$R$2843,4,0)</f>
        <v>39.265799999999999</v>
      </c>
      <c r="D16" s="65">
        <f>VLOOKUP($A16,'Return Data'!$B$7:$R$2843,9,0)</f>
        <v>2.8479999999999999</v>
      </c>
      <c r="E16" s="66">
        <f t="shared" si="1"/>
        <v>12</v>
      </c>
      <c r="F16" s="65">
        <f>VLOOKUP($A16,'Return Data'!$B$7:$R$2843,10,0)</f>
        <v>6.3493000000000004</v>
      </c>
      <c r="G16" s="66">
        <f t="shared" si="2"/>
        <v>15</v>
      </c>
      <c r="H16" s="65">
        <f>VLOOKUP($A16,'Return Data'!$B$7:$R$2843,11,0)</f>
        <v>1.5634999999999999</v>
      </c>
      <c r="I16" s="66">
        <f t="shared" si="3"/>
        <v>20</v>
      </c>
      <c r="J16" s="65">
        <f>VLOOKUP($A16,'Return Data'!$B$7:$R$2843,12,0)</f>
        <v>4.7066999999999997</v>
      </c>
      <c r="K16" s="66">
        <f t="shared" si="4"/>
        <v>18</v>
      </c>
      <c r="L16" s="65">
        <f>VLOOKUP($A16,'Return Data'!$B$7:$R$2843,13,0)</f>
        <v>4.3612000000000002</v>
      </c>
      <c r="M16" s="66">
        <f t="shared" si="5"/>
        <v>17</v>
      </c>
      <c r="N16" s="65">
        <f>VLOOKUP($A16,'Return Data'!$B$7:$R$2843,17,0)</f>
        <v>8.4262999999999995</v>
      </c>
      <c r="O16" s="66">
        <f t="shared" si="6"/>
        <v>14</v>
      </c>
      <c r="P16" s="65">
        <f>VLOOKUP($A16,'Return Data'!$B$7:$R$2843,14,0)</f>
        <v>9.0210000000000008</v>
      </c>
      <c r="Q16" s="66">
        <f t="shared" si="7"/>
        <v>13</v>
      </c>
      <c r="R16" s="65">
        <f>VLOOKUP($A16,'Return Data'!$B$7:$R$2843,16,0)</f>
        <v>8.4711999999999996</v>
      </c>
      <c r="S16" s="67">
        <f t="shared" si="0"/>
        <v>16</v>
      </c>
    </row>
    <row r="17" spans="1:19" x14ac:dyDescent="0.3">
      <c r="A17" s="82" t="s">
        <v>1093</v>
      </c>
      <c r="B17" s="64">
        <f>VLOOKUP($A17,'Return Data'!$B$7:$R$2843,3,0)</f>
        <v>44378</v>
      </c>
      <c r="C17" s="65">
        <f>VLOOKUP($A17,'Return Data'!$B$7:$R$2843,4,0)</f>
        <v>18.860800000000001</v>
      </c>
      <c r="D17" s="65">
        <f>VLOOKUP($A17,'Return Data'!$B$7:$R$2843,9,0)</f>
        <v>3.3637000000000001</v>
      </c>
      <c r="E17" s="66">
        <f t="shared" si="1"/>
        <v>11</v>
      </c>
      <c r="F17" s="65">
        <f>VLOOKUP($A17,'Return Data'!$B$7:$R$2843,10,0)</f>
        <v>8.4252000000000002</v>
      </c>
      <c r="G17" s="66">
        <f t="shared" si="2"/>
        <v>6</v>
      </c>
      <c r="H17" s="65">
        <f>VLOOKUP($A17,'Return Data'!$B$7:$R$2843,11,0)</f>
        <v>4.4151999999999996</v>
      </c>
      <c r="I17" s="66">
        <f t="shared" si="3"/>
        <v>8</v>
      </c>
      <c r="J17" s="65">
        <f>VLOOKUP($A17,'Return Data'!$B$7:$R$2843,12,0)</f>
        <v>7.9051</v>
      </c>
      <c r="K17" s="66">
        <f t="shared" si="4"/>
        <v>6</v>
      </c>
      <c r="L17" s="65">
        <f>VLOOKUP($A17,'Return Data'!$B$7:$R$2843,13,0)</f>
        <v>8.1268999999999991</v>
      </c>
      <c r="M17" s="66">
        <f t="shared" si="5"/>
        <v>7</v>
      </c>
      <c r="N17" s="65">
        <f>VLOOKUP($A17,'Return Data'!$B$7:$R$2843,17,0)</f>
        <v>8.6424000000000003</v>
      </c>
      <c r="O17" s="66">
        <f t="shared" si="6"/>
        <v>12</v>
      </c>
      <c r="P17" s="65">
        <f>VLOOKUP($A17,'Return Data'!$B$7:$R$2843,14,0)</f>
        <v>7.8489000000000004</v>
      </c>
      <c r="Q17" s="66">
        <f t="shared" si="7"/>
        <v>19</v>
      </c>
      <c r="R17" s="65">
        <f>VLOOKUP($A17,'Return Data'!$B$7:$R$2843,16,0)</f>
        <v>9.1003000000000007</v>
      </c>
      <c r="S17" s="67">
        <f t="shared" si="0"/>
        <v>6</v>
      </c>
    </row>
    <row r="18" spans="1:19" x14ac:dyDescent="0.3">
      <c r="A18" s="82" t="s">
        <v>1094</v>
      </c>
      <c r="B18" s="64">
        <f>VLOOKUP($A18,'Return Data'!$B$7:$R$2843,3,0)</f>
        <v>44378</v>
      </c>
      <c r="C18" s="65">
        <f>VLOOKUP($A18,'Return Data'!$B$7:$R$2843,4,0)</f>
        <v>16.929400000000001</v>
      </c>
      <c r="D18" s="65">
        <f>VLOOKUP($A18,'Return Data'!$B$7:$R$2843,9,0)</f>
        <v>1.1006</v>
      </c>
      <c r="E18" s="66">
        <f t="shared" si="1"/>
        <v>20</v>
      </c>
      <c r="F18" s="65">
        <f>VLOOKUP($A18,'Return Data'!$B$7:$R$2843,10,0)</f>
        <v>6.0528000000000004</v>
      </c>
      <c r="G18" s="66">
        <f t="shared" si="2"/>
        <v>17</v>
      </c>
      <c r="H18" s="65">
        <f>VLOOKUP($A18,'Return Data'!$B$7:$R$2843,11,0)</f>
        <v>4.6852</v>
      </c>
      <c r="I18" s="66">
        <f t="shared" si="3"/>
        <v>7</v>
      </c>
      <c r="J18" s="65">
        <f>VLOOKUP($A18,'Return Data'!$B$7:$R$2843,12,0)</f>
        <v>8.6989999999999998</v>
      </c>
      <c r="K18" s="66">
        <f t="shared" si="4"/>
        <v>3</v>
      </c>
      <c r="L18" s="65">
        <f>VLOOKUP($A18,'Return Data'!$B$7:$R$2843,13,0)</f>
        <v>9.6243999999999996</v>
      </c>
      <c r="M18" s="66">
        <f t="shared" si="5"/>
        <v>3</v>
      </c>
      <c r="N18" s="65">
        <f>VLOOKUP($A18,'Return Data'!$B$7:$R$2843,17,0)</f>
        <v>9.1487999999999996</v>
      </c>
      <c r="O18" s="66">
        <f t="shared" si="6"/>
        <v>10</v>
      </c>
      <c r="P18" s="65">
        <f>VLOOKUP($A18,'Return Data'!$B$7:$R$2843,14,0)</f>
        <v>8.3567999999999998</v>
      </c>
      <c r="Q18" s="66">
        <f t="shared" si="7"/>
        <v>17</v>
      </c>
      <c r="R18" s="65">
        <f>VLOOKUP($A18,'Return Data'!$B$7:$R$2843,16,0)</f>
        <v>8.5548000000000002</v>
      </c>
      <c r="S18" s="67">
        <f t="shared" si="0"/>
        <v>15</v>
      </c>
    </row>
    <row r="19" spans="1:19" x14ac:dyDescent="0.3">
      <c r="A19" s="82" t="s">
        <v>1097</v>
      </c>
      <c r="B19" s="64">
        <f>VLOOKUP($A19,'Return Data'!$B$7:$R$2843,3,0)</f>
        <v>44378</v>
      </c>
      <c r="C19" s="65">
        <f>VLOOKUP($A19,'Return Data'!$B$7:$R$2843,4,0)</f>
        <v>11.446899999999999</v>
      </c>
      <c r="D19" s="65">
        <f>VLOOKUP($A19,'Return Data'!$B$7:$R$2843,9,0)</f>
        <v>6.3799999999999996E-2</v>
      </c>
      <c r="E19" s="66">
        <f t="shared" si="1"/>
        <v>25</v>
      </c>
      <c r="F19" s="65">
        <f>VLOOKUP($A19,'Return Data'!$B$7:$R$2843,10,0)</f>
        <v>4.7809999999999997</v>
      </c>
      <c r="G19" s="66">
        <f t="shared" si="2"/>
        <v>30</v>
      </c>
      <c r="H19" s="65">
        <f>VLOOKUP($A19,'Return Data'!$B$7:$R$2843,11,0)</f>
        <v>3.3271999999999999</v>
      </c>
      <c r="I19" s="66">
        <f t="shared" si="3"/>
        <v>11</v>
      </c>
      <c r="J19" s="65">
        <f>VLOOKUP($A19,'Return Data'!$B$7:$R$2843,12,0)</f>
        <v>6.3883000000000001</v>
      </c>
      <c r="K19" s="66">
        <f t="shared" si="4"/>
        <v>12</v>
      </c>
      <c r="L19" s="65">
        <f>VLOOKUP($A19,'Return Data'!$B$7:$R$2843,13,0)</f>
        <v>2.6065999999999998</v>
      </c>
      <c r="M19" s="66">
        <f t="shared" si="5"/>
        <v>28</v>
      </c>
      <c r="N19" s="65">
        <f>VLOOKUP($A19,'Return Data'!$B$7:$R$2843,17,0)</f>
        <v>-11.0852</v>
      </c>
      <c r="O19" s="66">
        <f t="shared" si="6"/>
        <v>30</v>
      </c>
      <c r="P19" s="65">
        <f>VLOOKUP($A19,'Return Data'!$B$7:$R$2843,14,0)</f>
        <v>-7.5374999999999996</v>
      </c>
      <c r="Q19" s="66">
        <f t="shared" si="7"/>
        <v>29</v>
      </c>
      <c r="R19" s="65">
        <f>VLOOKUP($A19,'Return Data'!$B$7:$R$2843,16,0)</f>
        <v>1.9439</v>
      </c>
      <c r="S19" s="67">
        <f t="shared" si="0"/>
        <v>30</v>
      </c>
    </row>
    <row r="20" spans="1:19" x14ac:dyDescent="0.3">
      <c r="A20" s="82" t="s">
        <v>1099</v>
      </c>
      <c r="B20" s="64">
        <f>VLOOKUP($A20,'Return Data'!$B$7:$R$2843,3,0)</f>
        <v>44378</v>
      </c>
      <c r="C20" s="65">
        <f>VLOOKUP($A20,'Return Data'!$B$7:$R$2843,4,0)</f>
        <v>4.4999999999999998E-2</v>
      </c>
      <c r="D20" s="65">
        <f>VLOOKUP($A20,'Return Data'!$B$7:$R$2843,9,0)</f>
        <v>10.911799999999999</v>
      </c>
      <c r="E20" s="66">
        <f t="shared" si="1"/>
        <v>4</v>
      </c>
      <c r="F20" s="65">
        <f>VLOOKUP($A20,'Return Data'!$B$7:$R$2843,10,0)</f>
        <v>11.802300000000001</v>
      </c>
      <c r="G20" s="66">
        <f t="shared" si="2"/>
        <v>2</v>
      </c>
      <c r="H20" s="65">
        <f>VLOOKUP($A20,'Return Data'!$B$7:$R$2843,11,0)</f>
        <v>-41.329099999999997</v>
      </c>
      <c r="I20" s="66">
        <f t="shared" si="3"/>
        <v>34</v>
      </c>
      <c r="J20" s="65"/>
      <c r="K20" s="66"/>
      <c r="L20" s="65"/>
      <c r="M20" s="66"/>
      <c r="N20" s="65"/>
      <c r="O20" s="66"/>
      <c r="P20" s="65"/>
      <c r="Q20" s="66"/>
      <c r="R20" s="65">
        <f>VLOOKUP($A20,'Return Data'!$B$7:$R$2843,16,0)</f>
        <v>-13.3965</v>
      </c>
      <c r="S20" s="67">
        <f t="shared" si="0"/>
        <v>33</v>
      </c>
    </row>
    <row r="21" spans="1:19" x14ac:dyDescent="0.3">
      <c r="A21" s="82" t="s">
        <v>1102</v>
      </c>
      <c r="B21" s="64">
        <f>VLOOKUP($A21,'Return Data'!$B$7:$R$2843,3,0)</f>
        <v>44378</v>
      </c>
      <c r="C21" s="65">
        <f>VLOOKUP($A21,'Return Data'!$B$7:$R$2843,4,0)</f>
        <v>42.270800000000001</v>
      </c>
      <c r="D21" s="65">
        <f>VLOOKUP($A21,'Return Data'!$B$7:$R$2843,9,0)</f>
        <v>4.7706999999999997</v>
      </c>
      <c r="E21" s="66">
        <f t="shared" si="1"/>
        <v>6</v>
      </c>
      <c r="F21" s="65">
        <f>VLOOKUP($A21,'Return Data'!$B$7:$R$2843,10,0)</f>
        <v>7.3201999999999998</v>
      </c>
      <c r="G21" s="66">
        <f t="shared" si="2"/>
        <v>11</v>
      </c>
      <c r="H21" s="65">
        <f>VLOOKUP($A21,'Return Data'!$B$7:$R$2843,11,0)</f>
        <v>3.5817999999999999</v>
      </c>
      <c r="I21" s="66">
        <f t="shared" si="3"/>
        <v>10</v>
      </c>
      <c r="J21" s="65">
        <f>VLOOKUP($A21,'Return Data'!$B$7:$R$2843,12,0)</f>
        <v>6.8487</v>
      </c>
      <c r="K21" s="66">
        <f>RANK(J21,J$8:J$42,0)</f>
        <v>9</v>
      </c>
      <c r="L21" s="65">
        <f>VLOOKUP($A21,'Return Data'!$B$7:$R$2843,13,0)</f>
        <v>7.2542</v>
      </c>
      <c r="M21" s="66">
        <f>RANK(L21,L$8:L$42,0)</f>
        <v>8</v>
      </c>
      <c r="N21" s="65">
        <f>VLOOKUP($A21,'Return Data'!$B$7:$R$2843,17,0)</f>
        <v>10.2959</v>
      </c>
      <c r="O21" s="66">
        <f>RANK(N21,N$8:N$42,0)</f>
        <v>2</v>
      </c>
      <c r="P21" s="65">
        <f>VLOOKUP($A21,'Return Data'!$B$7:$R$2843,14,0)</f>
        <v>10.201700000000001</v>
      </c>
      <c r="Q21" s="66">
        <f>RANK(P21,P$8:P$42,0)</f>
        <v>4</v>
      </c>
      <c r="R21" s="65">
        <f>VLOOKUP($A21,'Return Data'!$B$7:$R$2843,16,0)</f>
        <v>9.9974000000000007</v>
      </c>
      <c r="S21" s="67">
        <f t="shared" si="0"/>
        <v>2</v>
      </c>
    </row>
    <row r="22" spans="1:19" x14ac:dyDescent="0.3">
      <c r="A22" s="82" t="s">
        <v>1105</v>
      </c>
      <c r="B22" s="64">
        <f>VLOOKUP($A22,'Return Data'!$B$7:$R$2843,3,0)</f>
        <v>44378</v>
      </c>
      <c r="C22" s="65">
        <f>VLOOKUP($A22,'Return Data'!$B$7:$R$2843,4,0)</f>
        <v>62.663699999999999</v>
      </c>
      <c r="D22" s="65">
        <f>VLOOKUP($A22,'Return Data'!$B$7:$R$2843,9,0)</f>
        <v>-0.64429999999999998</v>
      </c>
      <c r="E22" s="66">
        <f t="shared" si="1"/>
        <v>31</v>
      </c>
      <c r="F22" s="65">
        <f>VLOOKUP($A22,'Return Data'!$B$7:$R$2843,10,0)</f>
        <v>5.0823999999999998</v>
      </c>
      <c r="G22" s="66">
        <f t="shared" si="2"/>
        <v>28</v>
      </c>
      <c r="H22" s="65">
        <f>VLOOKUP($A22,'Return Data'!$B$7:$R$2843,11,0)</f>
        <v>1.6868000000000001</v>
      </c>
      <c r="I22" s="66">
        <f t="shared" si="3"/>
        <v>18</v>
      </c>
      <c r="J22" s="65">
        <f>VLOOKUP($A22,'Return Data'!$B$7:$R$2843,12,0)</f>
        <v>3.7222</v>
      </c>
      <c r="K22" s="66">
        <f>RANK(J22,J$8:J$42,0)</f>
        <v>24</v>
      </c>
      <c r="L22" s="65">
        <f>VLOOKUP($A22,'Return Data'!$B$7:$R$2843,13,0)</f>
        <v>3.8879999999999999</v>
      </c>
      <c r="M22" s="66">
        <f>RANK(L22,L$8:L$42,0)</f>
        <v>20</v>
      </c>
      <c r="N22" s="65">
        <f>VLOOKUP($A22,'Return Data'!$B$7:$R$2843,17,0)</f>
        <v>6.2602000000000002</v>
      </c>
      <c r="O22" s="66">
        <f>RANK(N22,N$8:N$42,0)</f>
        <v>24</v>
      </c>
      <c r="P22" s="65">
        <f>VLOOKUP($A22,'Return Data'!$B$7:$R$2843,14,0)</f>
        <v>6.9809999999999999</v>
      </c>
      <c r="Q22" s="66">
        <f>RANK(P22,P$8:P$42,0)</f>
        <v>20</v>
      </c>
      <c r="R22" s="65">
        <f>VLOOKUP($A22,'Return Data'!$B$7:$R$2843,16,0)</f>
        <v>7.7079000000000004</v>
      </c>
      <c r="S22" s="67">
        <f t="shared" si="0"/>
        <v>21</v>
      </c>
    </row>
    <row r="23" spans="1:19" x14ac:dyDescent="0.3">
      <c r="A23" s="82" t="s">
        <v>1106</v>
      </c>
      <c r="B23" s="64">
        <f>VLOOKUP($A23,'Return Data'!$B$7:$R$2843,3,0)</f>
        <v>44378</v>
      </c>
      <c r="C23" s="65">
        <f>VLOOKUP($A23,'Return Data'!$B$7:$R$2843,4,0)</f>
        <v>31.2056</v>
      </c>
      <c r="D23" s="65">
        <f>VLOOKUP($A23,'Return Data'!$B$7:$R$2843,9,0)</f>
        <v>2.2185999999999999</v>
      </c>
      <c r="E23" s="66">
        <f t="shared" si="1"/>
        <v>15</v>
      </c>
      <c r="F23" s="65">
        <f>VLOOKUP($A23,'Return Data'!$B$7:$R$2843,10,0)</f>
        <v>8.2528000000000006</v>
      </c>
      <c r="G23" s="66">
        <f t="shared" si="2"/>
        <v>8</v>
      </c>
      <c r="H23" s="65">
        <f>VLOOKUP($A23,'Return Data'!$B$7:$R$2843,11,0)</f>
        <v>5.1147</v>
      </c>
      <c r="I23" s="66">
        <f t="shared" si="3"/>
        <v>6</v>
      </c>
      <c r="J23" s="65">
        <f>VLOOKUP($A23,'Return Data'!$B$7:$R$2843,12,0)</f>
        <v>7.0838999999999999</v>
      </c>
      <c r="K23" s="66">
        <f>RANK(J23,J$8:J$42,0)</f>
        <v>8</v>
      </c>
      <c r="L23" s="65">
        <f>VLOOKUP($A23,'Return Data'!$B$7:$R$2843,13,0)</f>
        <v>7.1492000000000004</v>
      </c>
      <c r="M23" s="66">
        <f>RANK(L23,L$8:L$42,0)</f>
        <v>9</v>
      </c>
      <c r="N23" s="65">
        <f>VLOOKUP($A23,'Return Data'!$B$7:$R$2843,17,0)</f>
        <v>9.9555000000000007</v>
      </c>
      <c r="O23" s="66">
        <f>RANK(N23,N$8:N$42,0)</f>
        <v>4</v>
      </c>
      <c r="P23" s="65">
        <f>VLOOKUP($A23,'Return Data'!$B$7:$R$2843,14,0)</f>
        <v>3.2669000000000001</v>
      </c>
      <c r="Q23" s="66">
        <f>RANK(P23,P$8:P$42,0)</f>
        <v>26</v>
      </c>
      <c r="R23" s="65">
        <f>VLOOKUP($A23,'Return Data'!$B$7:$R$2843,16,0)</f>
        <v>6.7885999999999997</v>
      </c>
      <c r="S23" s="67">
        <f t="shared" si="0"/>
        <v>25</v>
      </c>
    </row>
    <row r="24" spans="1:19" x14ac:dyDescent="0.3">
      <c r="A24" s="82" t="s">
        <v>1107</v>
      </c>
      <c r="B24" s="64">
        <f>VLOOKUP($A24,'Return Data'!$B$7:$R$2843,3,0)</f>
        <v>44378</v>
      </c>
      <c r="C24" s="65">
        <f>VLOOKUP($A24,'Return Data'!$B$7:$R$2843,4,0)</f>
        <v>0.83730000000000004</v>
      </c>
      <c r="D24" s="65">
        <f>VLOOKUP($A24,'Return Data'!$B$7:$R$2843,9,0)</f>
        <v>0</v>
      </c>
      <c r="E24" s="66">
        <f t="shared" si="1"/>
        <v>26</v>
      </c>
      <c r="F24" s="65">
        <f>VLOOKUP($A24,'Return Data'!$B$7:$R$2843,10,0)</f>
        <v>0</v>
      </c>
      <c r="G24" s="66">
        <f t="shared" si="2"/>
        <v>33</v>
      </c>
      <c r="H24" s="65">
        <f>VLOOKUP($A24,'Return Data'!$B$7:$R$2843,11,0)</f>
        <v>0</v>
      </c>
      <c r="I24" s="66">
        <f t="shared" si="3"/>
        <v>26</v>
      </c>
      <c r="J24" s="65">
        <f>VLOOKUP($A24,'Return Data'!$B$7:$R$2843,12,0)</f>
        <v>0</v>
      </c>
      <c r="K24" s="66">
        <f>RANK(J24,J$8:J$42,0)</f>
        <v>31</v>
      </c>
      <c r="L24" s="65">
        <f>VLOOKUP($A24,'Return Data'!$B$7:$R$2843,13,0)</f>
        <v>0</v>
      </c>
      <c r="M24" s="66">
        <f>RANK(L24,L$8:L$42,0)</f>
        <v>31</v>
      </c>
      <c r="N24" s="65"/>
      <c r="O24" s="66"/>
      <c r="P24" s="65"/>
      <c r="Q24" s="66"/>
      <c r="R24" s="65">
        <f>VLOOKUP($A24,'Return Data'!$B$7:$R$2843,16,0)</f>
        <v>-22.269100000000002</v>
      </c>
      <c r="S24" s="67">
        <f t="shared" si="0"/>
        <v>35</v>
      </c>
    </row>
    <row r="25" spans="1:19" x14ac:dyDescent="0.3">
      <c r="A25" s="82" t="s">
        <v>1112</v>
      </c>
      <c r="B25" s="64">
        <f>VLOOKUP($A25,'Return Data'!$B$7:$R$2843,3,0)</f>
        <v>44378</v>
      </c>
      <c r="C25" s="65">
        <f>VLOOKUP($A25,'Return Data'!$B$7:$R$2843,4,0)</f>
        <v>8.7599999999999997E-2</v>
      </c>
      <c r="D25" s="65">
        <f>VLOOKUP($A25,'Return Data'!$B$7:$R$2843,9,0)</f>
        <v>11.2135</v>
      </c>
      <c r="E25" s="66">
        <f t="shared" si="1"/>
        <v>2</v>
      </c>
      <c r="F25" s="65">
        <f>VLOOKUP($A25,'Return Data'!$B$7:$R$2843,10,0)</f>
        <v>11.655099999999999</v>
      </c>
      <c r="G25" s="66">
        <f t="shared" si="2"/>
        <v>3</v>
      </c>
      <c r="H25" s="65">
        <f>VLOOKUP($A25,'Return Data'!$B$7:$R$2843,11,0)</f>
        <v>-40.331499999999998</v>
      </c>
      <c r="I25" s="66">
        <f t="shared" si="3"/>
        <v>32</v>
      </c>
      <c r="J25" s="65"/>
      <c r="K25" s="66"/>
      <c r="L25" s="65"/>
      <c r="M25" s="66"/>
      <c r="N25" s="65"/>
      <c r="O25" s="66"/>
      <c r="P25" s="65"/>
      <c r="Q25" s="66"/>
      <c r="R25" s="65">
        <f>VLOOKUP($A25,'Return Data'!$B$7:$R$2843,16,0)</f>
        <v>-10.257999999999999</v>
      </c>
      <c r="S25" s="67">
        <f t="shared" si="0"/>
        <v>31</v>
      </c>
    </row>
    <row r="26" spans="1:19" x14ac:dyDescent="0.3">
      <c r="A26" s="82" t="s">
        <v>1114</v>
      </c>
      <c r="B26" s="64">
        <f>VLOOKUP($A26,'Return Data'!$B$7:$R$2843,3,0)</f>
        <v>44378</v>
      </c>
      <c r="C26" s="65">
        <f>VLOOKUP($A26,'Return Data'!$B$7:$R$2843,4,0)</f>
        <v>14.813800000000001</v>
      </c>
      <c r="D26" s="65">
        <f>VLOOKUP($A26,'Return Data'!$B$7:$R$2843,9,0)</f>
        <v>2.2793000000000001</v>
      </c>
      <c r="E26" s="66">
        <f t="shared" si="1"/>
        <v>14</v>
      </c>
      <c r="F26" s="65">
        <f>VLOOKUP($A26,'Return Data'!$B$7:$R$2843,10,0)</f>
        <v>5.3554000000000004</v>
      </c>
      <c r="G26" s="66">
        <f t="shared" si="2"/>
        <v>23</v>
      </c>
      <c r="H26" s="65">
        <f>VLOOKUP($A26,'Return Data'!$B$7:$R$2843,11,0)</f>
        <v>2.0809000000000002</v>
      </c>
      <c r="I26" s="66">
        <f t="shared" si="3"/>
        <v>15</v>
      </c>
      <c r="J26" s="65">
        <f>VLOOKUP($A26,'Return Data'!$B$7:$R$2843,12,0)</f>
        <v>4.5176999999999996</v>
      </c>
      <c r="K26" s="66">
        <f t="shared" ref="K26:K38" si="8">RANK(J26,J$8:J$42,0)</f>
        <v>20</v>
      </c>
      <c r="L26" s="65">
        <f>VLOOKUP($A26,'Return Data'!$B$7:$R$2843,13,0)</f>
        <v>1.3547</v>
      </c>
      <c r="M26" s="66">
        <f t="shared" ref="M26:M38" si="9">RANK(L26,L$8:L$42,0)</f>
        <v>29</v>
      </c>
      <c r="N26" s="65">
        <f>VLOOKUP($A26,'Return Data'!$B$7:$R$2843,17,0)</f>
        <v>3.0206</v>
      </c>
      <c r="O26" s="66">
        <f t="shared" ref="O26:O38" si="10">RANK(N26,N$8:N$42,0)</f>
        <v>28</v>
      </c>
      <c r="P26" s="65">
        <f>VLOOKUP($A26,'Return Data'!$B$7:$R$2843,14,0)</f>
        <v>4.0774999999999997</v>
      </c>
      <c r="Q26" s="66">
        <f t="shared" ref="Q26:Q38" si="11">RANK(P26,P$8:P$42,0)</f>
        <v>24</v>
      </c>
      <c r="R26" s="65">
        <f>VLOOKUP($A26,'Return Data'!$B$7:$R$2843,16,0)</f>
        <v>6.4813999999999998</v>
      </c>
      <c r="S26" s="67">
        <f t="shared" si="0"/>
        <v>26</v>
      </c>
    </row>
    <row r="27" spans="1:19" x14ac:dyDescent="0.3">
      <c r="A27" s="82" t="s">
        <v>1119</v>
      </c>
      <c r="B27" s="64">
        <f>VLOOKUP($A27,'Return Data'!$B$7:$R$2843,3,0)</f>
        <v>44378</v>
      </c>
      <c r="C27" s="65">
        <f>VLOOKUP($A27,'Return Data'!$B$7:$R$2843,4,0)</f>
        <v>105.15989999999999</v>
      </c>
      <c r="D27" s="65">
        <f>VLOOKUP($A27,'Return Data'!$B$7:$R$2843,9,0)</f>
        <v>1.2334000000000001</v>
      </c>
      <c r="E27" s="66">
        <f t="shared" si="1"/>
        <v>19</v>
      </c>
      <c r="F27" s="65">
        <f>VLOOKUP($A27,'Return Data'!$B$7:$R$2843,10,0)</f>
        <v>7.0266999999999999</v>
      </c>
      <c r="G27" s="66">
        <f t="shared" si="2"/>
        <v>13</v>
      </c>
      <c r="H27" s="65">
        <f>VLOOKUP($A27,'Return Data'!$B$7:$R$2843,11,0)</f>
        <v>2.8212000000000002</v>
      </c>
      <c r="I27" s="66">
        <f t="shared" si="3"/>
        <v>13</v>
      </c>
      <c r="J27" s="65">
        <f>VLOOKUP($A27,'Return Data'!$B$7:$R$2843,12,0)</f>
        <v>6.3971</v>
      </c>
      <c r="K27" s="66">
        <f t="shared" si="8"/>
        <v>11</v>
      </c>
      <c r="L27" s="65">
        <f>VLOOKUP($A27,'Return Data'!$B$7:$R$2843,13,0)</f>
        <v>5.8692000000000002</v>
      </c>
      <c r="M27" s="66">
        <f t="shared" si="9"/>
        <v>11</v>
      </c>
      <c r="N27" s="65">
        <f>VLOOKUP($A27,'Return Data'!$B$7:$R$2843,17,0)</f>
        <v>9.4436999999999998</v>
      </c>
      <c r="O27" s="66">
        <f t="shared" si="10"/>
        <v>7</v>
      </c>
      <c r="P27" s="65">
        <f>VLOOKUP($A27,'Return Data'!$B$7:$R$2843,14,0)</f>
        <v>10.3307</v>
      </c>
      <c r="Q27" s="66">
        <f t="shared" si="11"/>
        <v>2</v>
      </c>
      <c r="R27" s="65">
        <f>VLOOKUP($A27,'Return Data'!$B$7:$R$2843,16,0)</f>
        <v>8.6651000000000007</v>
      </c>
      <c r="S27" s="67">
        <f t="shared" si="0"/>
        <v>12</v>
      </c>
    </row>
    <row r="28" spans="1:19" x14ac:dyDescent="0.3">
      <c r="A28" s="82" t="s">
        <v>1120</v>
      </c>
      <c r="B28" s="64">
        <f>VLOOKUP($A28,'Return Data'!$B$7:$R$2843,3,0)</f>
        <v>44378</v>
      </c>
      <c r="C28" s="65">
        <f>VLOOKUP($A28,'Return Data'!$B$7:$R$2843,4,0)</f>
        <v>48.942799999999998</v>
      </c>
      <c r="D28" s="65">
        <f>VLOOKUP($A28,'Return Data'!$B$7:$R$2843,9,0)</f>
        <v>-0.7006</v>
      </c>
      <c r="E28" s="66">
        <f t="shared" si="1"/>
        <v>32</v>
      </c>
      <c r="F28" s="65">
        <f>VLOOKUP($A28,'Return Data'!$B$7:$R$2843,10,0)</f>
        <v>5.4898999999999996</v>
      </c>
      <c r="G28" s="66">
        <f t="shared" si="2"/>
        <v>21</v>
      </c>
      <c r="H28" s="65">
        <f>VLOOKUP($A28,'Return Data'!$B$7:$R$2843,11,0)</f>
        <v>2.0141</v>
      </c>
      <c r="I28" s="66">
        <f t="shared" si="3"/>
        <v>16</v>
      </c>
      <c r="J28" s="65">
        <f>VLOOKUP($A28,'Return Data'!$B$7:$R$2843,12,0)</f>
        <v>4.8196000000000003</v>
      </c>
      <c r="K28" s="66">
        <f t="shared" si="8"/>
        <v>16</v>
      </c>
      <c r="L28" s="65">
        <f>VLOOKUP($A28,'Return Data'!$B$7:$R$2843,13,0)</f>
        <v>4.2525000000000004</v>
      </c>
      <c r="M28" s="66">
        <f t="shared" si="9"/>
        <v>19</v>
      </c>
      <c r="N28" s="65">
        <f>VLOOKUP($A28,'Return Data'!$B$7:$R$2843,17,0)</f>
        <v>8.3559999999999999</v>
      </c>
      <c r="O28" s="66">
        <f t="shared" si="10"/>
        <v>15</v>
      </c>
      <c r="P28" s="65">
        <f>VLOOKUP($A28,'Return Data'!$B$7:$R$2843,14,0)</f>
        <v>9.4704999999999995</v>
      </c>
      <c r="Q28" s="66">
        <f t="shared" si="11"/>
        <v>9</v>
      </c>
      <c r="R28" s="65">
        <f>VLOOKUP($A28,'Return Data'!$B$7:$R$2843,16,0)</f>
        <v>8.6658000000000008</v>
      </c>
      <c r="S28" s="67">
        <f t="shared" si="0"/>
        <v>11</v>
      </c>
    </row>
    <row r="29" spans="1:19" x14ac:dyDescent="0.3">
      <c r="A29" s="82" t="s">
        <v>1123</v>
      </c>
      <c r="B29" s="64">
        <f>VLOOKUP($A29,'Return Data'!$B$7:$R$2843,3,0)</f>
        <v>44378</v>
      </c>
      <c r="C29" s="65">
        <f>VLOOKUP($A29,'Return Data'!$B$7:$R$2843,4,0)</f>
        <v>50.006</v>
      </c>
      <c r="D29" s="65">
        <f>VLOOKUP($A29,'Return Data'!$B$7:$R$2843,9,0)</f>
        <v>0.66700000000000004</v>
      </c>
      <c r="E29" s="66">
        <f t="shared" si="1"/>
        <v>22</v>
      </c>
      <c r="F29" s="65">
        <f>VLOOKUP($A29,'Return Data'!$B$7:$R$2843,10,0)</f>
        <v>5.6513</v>
      </c>
      <c r="G29" s="66">
        <f t="shared" si="2"/>
        <v>20</v>
      </c>
      <c r="H29" s="65">
        <f>VLOOKUP($A29,'Return Data'!$B$7:$R$2843,11,0)</f>
        <v>1.7404999999999999</v>
      </c>
      <c r="I29" s="66">
        <f t="shared" si="3"/>
        <v>17</v>
      </c>
      <c r="J29" s="65">
        <f>VLOOKUP($A29,'Return Data'!$B$7:$R$2843,12,0)</f>
        <v>4.6581999999999999</v>
      </c>
      <c r="K29" s="66">
        <f t="shared" si="8"/>
        <v>19</v>
      </c>
      <c r="L29" s="65">
        <f>VLOOKUP($A29,'Return Data'!$B$7:$R$2843,13,0)</f>
        <v>4.5833000000000004</v>
      </c>
      <c r="M29" s="66">
        <f t="shared" si="9"/>
        <v>16</v>
      </c>
      <c r="N29" s="65">
        <f>VLOOKUP($A29,'Return Data'!$B$7:$R$2843,17,0)</f>
        <v>7.5358999999999998</v>
      </c>
      <c r="O29" s="66">
        <f t="shared" si="10"/>
        <v>19</v>
      </c>
      <c r="P29" s="65">
        <f>VLOOKUP($A29,'Return Data'!$B$7:$R$2843,14,0)</f>
        <v>8.0698000000000008</v>
      </c>
      <c r="Q29" s="66">
        <f t="shared" si="11"/>
        <v>18</v>
      </c>
      <c r="R29" s="65">
        <f>VLOOKUP($A29,'Return Data'!$B$7:$R$2843,16,0)</f>
        <v>7.7689000000000004</v>
      </c>
      <c r="S29" s="67">
        <f t="shared" si="0"/>
        <v>20</v>
      </c>
    </row>
    <row r="30" spans="1:19" x14ac:dyDescent="0.3">
      <c r="A30" s="82" t="s">
        <v>1125</v>
      </c>
      <c r="B30" s="64">
        <f>VLOOKUP($A30,'Return Data'!$B$7:$R$2843,3,0)</f>
        <v>44378</v>
      </c>
      <c r="C30" s="65">
        <f>VLOOKUP($A30,'Return Data'!$B$7:$R$2843,4,0)</f>
        <v>37.068800000000003</v>
      </c>
      <c r="D30" s="65">
        <f>VLOOKUP($A30,'Return Data'!$B$7:$R$2843,9,0)</f>
        <v>-0.61019999999999996</v>
      </c>
      <c r="E30" s="66">
        <f t="shared" si="1"/>
        <v>30</v>
      </c>
      <c r="F30" s="65">
        <f>VLOOKUP($A30,'Return Data'!$B$7:$R$2843,10,0)</f>
        <v>5.6654999999999998</v>
      </c>
      <c r="G30" s="66">
        <f t="shared" si="2"/>
        <v>19</v>
      </c>
      <c r="H30" s="65">
        <f>VLOOKUP($A30,'Return Data'!$B$7:$R$2843,11,0)</f>
        <v>-0.62480000000000002</v>
      </c>
      <c r="I30" s="66">
        <f t="shared" si="3"/>
        <v>29</v>
      </c>
      <c r="J30" s="65">
        <f>VLOOKUP($A30,'Return Data'!$B$7:$R$2843,12,0)</f>
        <v>3.5945</v>
      </c>
      <c r="K30" s="66">
        <f t="shared" si="8"/>
        <v>25</v>
      </c>
      <c r="L30" s="65">
        <f>VLOOKUP($A30,'Return Data'!$B$7:$R$2843,13,0)</f>
        <v>2.8525999999999998</v>
      </c>
      <c r="M30" s="66">
        <f t="shared" si="9"/>
        <v>25</v>
      </c>
      <c r="N30" s="65">
        <f>VLOOKUP($A30,'Return Data'!$B$7:$R$2843,17,0)</f>
        <v>7.1254999999999997</v>
      </c>
      <c r="O30" s="66">
        <f t="shared" si="10"/>
        <v>21</v>
      </c>
      <c r="P30" s="65">
        <f>VLOOKUP($A30,'Return Data'!$B$7:$R$2843,14,0)</f>
        <v>9.0068000000000001</v>
      </c>
      <c r="Q30" s="66">
        <f t="shared" si="11"/>
        <v>14</v>
      </c>
      <c r="R30" s="65">
        <f>VLOOKUP($A30,'Return Data'!$B$7:$R$2843,16,0)</f>
        <v>7.5190999999999999</v>
      </c>
      <c r="S30" s="67">
        <f t="shared" si="0"/>
        <v>23</v>
      </c>
    </row>
    <row r="31" spans="1:19" x14ac:dyDescent="0.3">
      <c r="A31" s="82" t="s">
        <v>1127</v>
      </c>
      <c r="B31" s="64">
        <f>VLOOKUP($A31,'Return Data'!$B$7:$R$2843,3,0)</f>
        <v>44378</v>
      </c>
      <c r="C31" s="65">
        <f>VLOOKUP($A31,'Return Data'!$B$7:$R$2843,4,0)</f>
        <v>32.4848</v>
      </c>
      <c r="D31" s="65">
        <f>VLOOKUP($A31,'Return Data'!$B$7:$R$2843,9,0)</f>
        <v>2.0146000000000002</v>
      </c>
      <c r="E31" s="66">
        <f t="shared" si="1"/>
        <v>16</v>
      </c>
      <c r="F31" s="65">
        <f>VLOOKUP($A31,'Return Data'!$B$7:$R$2843,10,0)</f>
        <v>5.9992999999999999</v>
      </c>
      <c r="G31" s="66">
        <f t="shared" si="2"/>
        <v>18</v>
      </c>
      <c r="H31" s="65">
        <f>VLOOKUP($A31,'Return Data'!$B$7:$R$2843,11,0)</f>
        <v>2.4281999999999999</v>
      </c>
      <c r="I31" s="66">
        <f t="shared" si="3"/>
        <v>14</v>
      </c>
      <c r="J31" s="65">
        <f>VLOOKUP($A31,'Return Data'!$B$7:$R$2843,12,0)</f>
        <v>5.2660999999999998</v>
      </c>
      <c r="K31" s="66">
        <f t="shared" si="8"/>
        <v>15</v>
      </c>
      <c r="L31" s="65">
        <f>VLOOKUP($A31,'Return Data'!$B$7:$R$2843,13,0)</f>
        <v>5.7808999999999999</v>
      </c>
      <c r="M31" s="66">
        <f t="shared" si="9"/>
        <v>12</v>
      </c>
      <c r="N31" s="65">
        <f>VLOOKUP($A31,'Return Data'!$B$7:$R$2843,17,0)</f>
        <v>9.6015999999999995</v>
      </c>
      <c r="O31" s="66">
        <f t="shared" si="10"/>
        <v>6</v>
      </c>
      <c r="P31" s="65">
        <f>VLOOKUP($A31,'Return Data'!$B$7:$R$2843,14,0)</f>
        <v>9.7506000000000004</v>
      </c>
      <c r="Q31" s="66">
        <f t="shared" si="11"/>
        <v>8</v>
      </c>
      <c r="R31" s="65">
        <f>VLOOKUP($A31,'Return Data'!$B$7:$R$2843,16,0)</f>
        <v>8.8149999999999995</v>
      </c>
      <c r="S31" s="67">
        <f t="shared" si="0"/>
        <v>10</v>
      </c>
    </row>
    <row r="32" spans="1:19" x14ac:dyDescent="0.3">
      <c r="A32" s="82" t="s">
        <v>1128</v>
      </c>
      <c r="B32" s="64">
        <f>VLOOKUP($A32,'Return Data'!$B$7:$R$2843,3,0)</f>
        <v>44378</v>
      </c>
      <c r="C32" s="65">
        <f>VLOOKUP($A32,'Return Data'!$B$7:$R$2843,4,0)</f>
        <v>57.114899999999999</v>
      </c>
      <c r="D32" s="65">
        <f>VLOOKUP($A32,'Return Data'!$B$7:$R$2843,9,0)</f>
        <v>1.5421</v>
      </c>
      <c r="E32" s="66">
        <f t="shared" si="1"/>
        <v>18</v>
      </c>
      <c r="F32" s="65">
        <f>VLOOKUP($A32,'Return Data'!$B$7:$R$2843,10,0)</f>
        <v>6.3323999999999998</v>
      </c>
      <c r="G32" s="66">
        <f t="shared" si="2"/>
        <v>16</v>
      </c>
      <c r="H32" s="65">
        <f>VLOOKUP($A32,'Return Data'!$B$7:$R$2843,11,0)</f>
        <v>-0.3876</v>
      </c>
      <c r="I32" s="66">
        <f t="shared" si="3"/>
        <v>28</v>
      </c>
      <c r="J32" s="65">
        <f>VLOOKUP($A32,'Return Data'!$B$7:$R$2843,12,0)</f>
        <v>3.7671999999999999</v>
      </c>
      <c r="K32" s="66">
        <f t="shared" si="8"/>
        <v>23</v>
      </c>
      <c r="L32" s="65">
        <f>VLOOKUP($A32,'Return Data'!$B$7:$R$2843,13,0)</f>
        <v>3.0238999999999998</v>
      </c>
      <c r="M32" s="66">
        <f t="shared" si="9"/>
        <v>24</v>
      </c>
      <c r="N32" s="65">
        <f>VLOOKUP($A32,'Return Data'!$B$7:$R$2843,17,0)</f>
        <v>8.4905000000000008</v>
      </c>
      <c r="O32" s="66">
        <f t="shared" si="10"/>
        <v>13</v>
      </c>
      <c r="P32" s="65">
        <f>VLOOKUP($A32,'Return Data'!$B$7:$R$2843,14,0)</f>
        <v>9.9565999999999999</v>
      </c>
      <c r="Q32" s="66">
        <f t="shared" si="11"/>
        <v>7</v>
      </c>
      <c r="R32" s="65">
        <f>VLOOKUP($A32,'Return Data'!$B$7:$R$2843,16,0)</f>
        <v>8.9314999999999998</v>
      </c>
      <c r="S32" s="67">
        <f t="shared" si="0"/>
        <v>7</v>
      </c>
    </row>
    <row r="33" spans="1:19" x14ac:dyDescent="0.3">
      <c r="A33" s="82" t="s">
        <v>1131</v>
      </c>
      <c r="B33" s="64">
        <f>VLOOKUP($A33,'Return Data'!$B$7:$R$2843,3,0)</f>
        <v>44378</v>
      </c>
      <c r="C33" s="65">
        <f>VLOOKUP($A33,'Return Data'!$B$7:$R$2843,4,0)</f>
        <v>54.435499999999998</v>
      </c>
      <c r="D33" s="65">
        <f>VLOOKUP($A33,'Return Data'!$B$7:$R$2843,9,0)</f>
        <v>0.54110000000000003</v>
      </c>
      <c r="E33" s="66">
        <f t="shared" si="1"/>
        <v>23</v>
      </c>
      <c r="F33" s="65">
        <f>VLOOKUP($A33,'Return Data'!$B$7:$R$2843,10,0)</f>
        <v>5.1368</v>
      </c>
      <c r="G33" s="66">
        <f t="shared" si="2"/>
        <v>27</v>
      </c>
      <c r="H33" s="65">
        <f>VLOOKUP($A33,'Return Data'!$B$7:$R$2843,11,0)</f>
        <v>-0.25530000000000003</v>
      </c>
      <c r="I33" s="66">
        <f t="shared" si="3"/>
        <v>27</v>
      </c>
      <c r="J33" s="65">
        <f>VLOOKUP($A33,'Return Data'!$B$7:$R$2843,12,0)</f>
        <v>2.4487999999999999</v>
      </c>
      <c r="K33" s="66">
        <f t="shared" si="8"/>
        <v>29</v>
      </c>
      <c r="L33" s="65">
        <f>VLOOKUP($A33,'Return Data'!$B$7:$R$2843,13,0)</f>
        <v>4.2736000000000001</v>
      </c>
      <c r="M33" s="66">
        <f t="shared" si="9"/>
        <v>18</v>
      </c>
      <c r="N33" s="65">
        <f>VLOOKUP($A33,'Return Data'!$B$7:$R$2843,17,0)</f>
        <v>4.9568000000000003</v>
      </c>
      <c r="O33" s="66">
        <f t="shared" si="10"/>
        <v>25</v>
      </c>
      <c r="P33" s="65">
        <f>VLOOKUP($A33,'Return Data'!$B$7:$R$2843,14,0)</f>
        <v>3.0182000000000002</v>
      </c>
      <c r="Q33" s="66">
        <f t="shared" si="11"/>
        <v>27</v>
      </c>
      <c r="R33" s="65">
        <f>VLOOKUP($A33,'Return Data'!$B$7:$R$2843,16,0)</f>
        <v>5.6227</v>
      </c>
      <c r="S33" s="67">
        <f t="shared" si="0"/>
        <v>29</v>
      </c>
    </row>
    <row r="34" spans="1:19" x14ac:dyDescent="0.3">
      <c r="A34" s="82" t="s">
        <v>1132</v>
      </c>
      <c r="B34" s="64">
        <f>VLOOKUP($A34,'Return Data'!$B$7:$R$2843,3,0)</f>
        <v>44378</v>
      </c>
      <c r="C34" s="65">
        <f>VLOOKUP($A34,'Return Data'!$B$7:$R$2843,4,0)</f>
        <v>65.859700000000004</v>
      </c>
      <c r="D34" s="65">
        <f>VLOOKUP($A34,'Return Data'!$B$7:$R$2843,9,0)</f>
        <v>4.6638999999999999</v>
      </c>
      <c r="E34" s="66">
        <f t="shared" si="1"/>
        <v>7</v>
      </c>
      <c r="F34" s="65">
        <f>VLOOKUP($A34,'Return Data'!$B$7:$R$2843,10,0)</f>
        <v>6.7470999999999997</v>
      </c>
      <c r="G34" s="66">
        <f t="shared" si="2"/>
        <v>14</v>
      </c>
      <c r="H34" s="65">
        <f>VLOOKUP($A34,'Return Data'!$B$7:$R$2843,11,0)</f>
        <v>0.81040000000000001</v>
      </c>
      <c r="I34" s="66">
        <f t="shared" si="3"/>
        <v>23</v>
      </c>
      <c r="J34" s="65">
        <f>VLOOKUP($A34,'Return Data'!$B$7:$R$2843,12,0)</f>
        <v>5.5793999999999997</v>
      </c>
      <c r="K34" s="66">
        <f t="shared" si="8"/>
        <v>13</v>
      </c>
      <c r="L34" s="65">
        <f>VLOOKUP($A34,'Return Data'!$B$7:$R$2843,13,0)</f>
        <v>4.9932999999999996</v>
      </c>
      <c r="M34" s="66">
        <f t="shared" si="9"/>
        <v>14</v>
      </c>
      <c r="N34" s="65">
        <f>VLOOKUP($A34,'Return Data'!$B$7:$R$2843,17,0)</f>
        <v>9.2840000000000007</v>
      </c>
      <c r="O34" s="66">
        <f t="shared" si="10"/>
        <v>8</v>
      </c>
      <c r="P34" s="65">
        <f>VLOOKUP($A34,'Return Data'!$B$7:$R$2843,14,0)</f>
        <v>10.038600000000001</v>
      </c>
      <c r="Q34" s="66">
        <f t="shared" si="11"/>
        <v>6</v>
      </c>
      <c r="R34" s="65">
        <f>VLOOKUP($A34,'Return Data'!$B$7:$R$2843,16,0)</f>
        <v>8.3466000000000005</v>
      </c>
      <c r="S34" s="67">
        <f t="shared" si="0"/>
        <v>17</v>
      </c>
    </row>
    <row r="35" spans="1:19" x14ac:dyDescent="0.3">
      <c r="A35" s="82" t="s">
        <v>1135</v>
      </c>
      <c r="B35" s="64">
        <f>VLOOKUP($A35,'Return Data'!$B$7:$R$2843,3,0)</f>
        <v>44378</v>
      </c>
      <c r="C35" s="65">
        <f>VLOOKUP($A35,'Return Data'!$B$7:$R$2843,4,0)</f>
        <v>60.060600000000001</v>
      </c>
      <c r="D35" s="65">
        <f>VLOOKUP($A35,'Return Data'!$B$7:$R$2843,9,0)</f>
        <v>-0.3362</v>
      </c>
      <c r="E35" s="66">
        <f t="shared" si="1"/>
        <v>29</v>
      </c>
      <c r="F35" s="65">
        <f>VLOOKUP($A35,'Return Data'!$B$7:$R$2843,10,0)</f>
        <v>4.3865999999999996</v>
      </c>
      <c r="G35" s="66">
        <f t="shared" si="2"/>
        <v>32</v>
      </c>
      <c r="H35" s="65">
        <f>VLOOKUP($A35,'Return Data'!$B$7:$R$2843,11,0)</f>
        <v>0.62170000000000003</v>
      </c>
      <c r="I35" s="66">
        <f t="shared" si="3"/>
        <v>24</v>
      </c>
      <c r="J35" s="65">
        <f>VLOOKUP($A35,'Return Data'!$B$7:$R$2843,12,0)</f>
        <v>3.2443</v>
      </c>
      <c r="K35" s="66">
        <f t="shared" si="8"/>
        <v>27</v>
      </c>
      <c r="L35" s="65">
        <f>VLOOKUP($A35,'Return Data'!$B$7:$R$2843,13,0)</f>
        <v>2.7944</v>
      </c>
      <c r="M35" s="66">
        <f t="shared" si="9"/>
        <v>26</v>
      </c>
      <c r="N35" s="65">
        <f>VLOOKUP($A35,'Return Data'!$B$7:$R$2843,17,0)</f>
        <v>7.2622</v>
      </c>
      <c r="O35" s="66">
        <f t="shared" si="10"/>
        <v>20</v>
      </c>
      <c r="P35" s="65">
        <f>VLOOKUP($A35,'Return Data'!$B$7:$R$2843,14,0)</f>
        <v>8.6111000000000004</v>
      </c>
      <c r="Q35" s="66">
        <f t="shared" si="11"/>
        <v>16</v>
      </c>
      <c r="R35" s="65">
        <f>VLOOKUP($A35,'Return Data'!$B$7:$R$2843,16,0)</f>
        <v>7.5885999999999996</v>
      </c>
      <c r="S35" s="67">
        <f t="shared" si="0"/>
        <v>22</v>
      </c>
    </row>
    <row r="36" spans="1:19" x14ac:dyDescent="0.3">
      <c r="A36" s="82" t="s">
        <v>1137</v>
      </c>
      <c r="B36" s="64">
        <f>VLOOKUP($A36,'Return Data'!$B$7:$R$2843,3,0)</f>
        <v>44378</v>
      </c>
      <c r="C36" s="65">
        <f>VLOOKUP($A36,'Return Data'!$B$7:$R$2843,4,0)</f>
        <v>76.469499999999996</v>
      </c>
      <c r="D36" s="65">
        <f>VLOOKUP($A36,'Return Data'!$B$7:$R$2843,9,0)</f>
        <v>-0.1623</v>
      </c>
      <c r="E36" s="66">
        <f t="shared" si="1"/>
        <v>27</v>
      </c>
      <c r="F36" s="65">
        <f>VLOOKUP($A36,'Return Data'!$B$7:$R$2843,10,0)</f>
        <v>5.2942</v>
      </c>
      <c r="G36" s="66">
        <f t="shared" si="2"/>
        <v>24</v>
      </c>
      <c r="H36" s="65">
        <f>VLOOKUP($A36,'Return Data'!$B$7:$R$2843,11,0)</f>
        <v>0.46729999999999999</v>
      </c>
      <c r="I36" s="66">
        <f t="shared" si="3"/>
        <v>25</v>
      </c>
      <c r="J36" s="65">
        <f>VLOOKUP($A36,'Return Data'!$B$7:$R$2843,12,0)</f>
        <v>3.9102000000000001</v>
      </c>
      <c r="K36" s="66">
        <f t="shared" si="8"/>
        <v>22</v>
      </c>
      <c r="L36" s="65">
        <f>VLOOKUP($A36,'Return Data'!$B$7:$R$2843,13,0)</f>
        <v>3.0895999999999999</v>
      </c>
      <c r="M36" s="66">
        <f t="shared" si="9"/>
        <v>23</v>
      </c>
      <c r="N36" s="65">
        <f>VLOOKUP($A36,'Return Data'!$B$7:$R$2843,17,0)</f>
        <v>8.2455999999999996</v>
      </c>
      <c r="O36" s="66">
        <f t="shared" si="10"/>
        <v>16</v>
      </c>
      <c r="P36" s="65">
        <f>VLOOKUP($A36,'Return Data'!$B$7:$R$2843,14,0)</f>
        <v>10.108599999999999</v>
      </c>
      <c r="Q36" s="66">
        <f t="shared" si="11"/>
        <v>5</v>
      </c>
      <c r="R36" s="65">
        <f>VLOOKUP($A36,'Return Data'!$B$7:$R$2843,16,0)</f>
        <v>8.6135000000000002</v>
      </c>
      <c r="S36" s="67">
        <f t="shared" si="0"/>
        <v>14</v>
      </c>
    </row>
    <row r="37" spans="1:19" x14ac:dyDescent="0.3">
      <c r="A37" s="82" t="s">
        <v>1138</v>
      </c>
      <c r="B37" s="64">
        <f>VLOOKUP($A37,'Return Data'!$B$7:$R$2843,3,0)</f>
        <v>44378</v>
      </c>
      <c r="C37" s="65">
        <f>VLOOKUP($A37,'Return Data'!$B$7:$R$2843,4,0)</f>
        <v>58.4255</v>
      </c>
      <c r="D37" s="65">
        <f>VLOOKUP($A37,'Return Data'!$B$7:$R$2843,9,0)</f>
        <v>4.5461999999999998</v>
      </c>
      <c r="E37" s="66">
        <f t="shared" si="1"/>
        <v>8</v>
      </c>
      <c r="F37" s="65">
        <f>VLOOKUP($A37,'Return Data'!$B$7:$R$2843,10,0)</f>
        <v>7.1085000000000003</v>
      </c>
      <c r="G37" s="66">
        <f t="shared" si="2"/>
        <v>12</v>
      </c>
      <c r="H37" s="65">
        <f>VLOOKUP($A37,'Return Data'!$B$7:$R$2843,11,0)</f>
        <v>3.6818</v>
      </c>
      <c r="I37" s="66">
        <f t="shared" si="3"/>
        <v>9</v>
      </c>
      <c r="J37" s="65">
        <f>VLOOKUP($A37,'Return Data'!$B$7:$R$2843,12,0)</f>
        <v>6.4082999999999997</v>
      </c>
      <c r="K37" s="66">
        <f t="shared" si="8"/>
        <v>10</v>
      </c>
      <c r="L37" s="65">
        <f>VLOOKUP($A37,'Return Data'!$B$7:$R$2843,13,0)</f>
        <v>6.6718999999999999</v>
      </c>
      <c r="M37" s="66">
        <f t="shared" si="9"/>
        <v>10</v>
      </c>
      <c r="N37" s="65">
        <f>VLOOKUP($A37,'Return Data'!$B$7:$R$2843,17,0)</f>
        <v>10.574199999999999</v>
      </c>
      <c r="O37" s="66">
        <f t="shared" si="10"/>
        <v>1</v>
      </c>
      <c r="P37" s="65">
        <f>VLOOKUP($A37,'Return Data'!$B$7:$R$2843,14,0)</f>
        <v>10.354100000000001</v>
      </c>
      <c r="Q37" s="66">
        <f t="shared" si="11"/>
        <v>1</v>
      </c>
      <c r="R37" s="65">
        <f>VLOOKUP($A37,'Return Data'!$B$7:$R$2843,16,0)</f>
        <v>8.8579000000000008</v>
      </c>
      <c r="S37" s="67">
        <f t="shared" si="0"/>
        <v>8</v>
      </c>
    </row>
    <row r="38" spans="1:19" x14ac:dyDescent="0.3">
      <c r="A38" s="82" t="s">
        <v>1140</v>
      </c>
      <c r="B38" s="64">
        <f>VLOOKUP($A38,'Return Data'!$B$7:$R$2843,3,0)</f>
        <v>44378</v>
      </c>
      <c r="C38" s="65">
        <f>VLOOKUP($A38,'Return Data'!$B$7:$R$2843,4,0)</f>
        <v>70.449100000000001</v>
      </c>
      <c r="D38" s="65">
        <f>VLOOKUP($A38,'Return Data'!$B$7:$R$2843,9,0)</f>
        <v>0.19350000000000001</v>
      </c>
      <c r="E38" s="66">
        <f t="shared" si="1"/>
        <v>24</v>
      </c>
      <c r="F38" s="65">
        <f>VLOOKUP($A38,'Return Data'!$B$7:$R$2843,10,0)</f>
        <v>5.1508000000000003</v>
      </c>
      <c r="G38" s="66">
        <f t="shared" si="2"/>
        <v>26</v>
      </c>
      <c r="H38" s="65">
        <f>VLOOKUP($A38,'Return Data'!$B$7:$R$2843,11,0)</f>
        <v>1.6091</v>
      </c>
      <c r="I38" s="66">
        <f t="shared" si="3"/>
        <v>19</v>
      </c>
      <c r="J38" s="65">
        <f>VLOOKUP($A38,'Return Data'!$B$7:$R$2843,12,0)</f>
        <v>4.8106999999999998</v>
      </c>
      <c r="K38" s="66">
        <f t="shared" si="8"/>
        <v>17</v>
      </c>
      <c r="L38" s="65">
        <f>VLOOKUP($A38,'Return Data'!$B$7:$R$2843,13,0)</f>
        <v>5.1341000000000001</v>
      </c>
      <c r="M38" s="66">
        <f t="shared" si="9"/>
        <v>13</v>
      </c>
      <c r="N38" s="65">
        <f>VLOOKUP($A38,'Return Data'!$B$7:$R$2843,17,0)</f>
        <v>9.0054999999999996</v>
      </c>
      <c r="O38" s="66">
        <f t="shared" si="10"/>
        <v>11</v>
      </c>
      <c r="P38" s="65">
        <f>VLOOKUP($A38,'Return Data'!$B$7:$R$2843,14,0)</f>
        <v>9.0969999999999995</v>
      </c>
      <c r="Q38" s="66">
        <f t="shared" si="11"/>
        <v>12</v>
      </c>
      <c r="R38" s="65">
        <f>VLOOKUP($A38,'Return Data'!$B$7:$R$2843,16,0)</f>
        <v>8.6267999999999994</v>
      </c>
      <c r="S38" s="67">
        <f t="shared" si="0"/>
        <v>13</v>
      </c>
    </row>
    <row r="39" spans="1:19" x14ac:dyDescent="0.3">
      <c r="A39" s="82" t="s">
        <v>1142</v>
      </c>
      <c r="B39" s="64">
        <f>VLOOKUP($A39,'Return Data'!$B$7:$R$2843,3,0)</f>
        <v>44378</v>
      </c>
      <c r="C39" s="65">
        <f>VLOOKUP($A39,'Return Data'!$B$7:$R$2843,4,0)</f>
        <v>1.7575000000000001</v>
      </c>
      <c r="D39" s="65">
        <f>VLOOKUP($A39,'Return Data'!$B$7:$R$2843,9,0)</f>
        <v>11.037100000000001</v>
      </c>
      <c r="E39" s="66">
        <f t="shared" si="1"/>
        <v>3</v>
      </c>
      <c r="F39" s="65">
        <f>VLOOKUP($A39,'Return Data'!$B$7:$R$2843,10,0)</f>
        <v>11.235300000000001</v>
      </c>
      <c r="G39" s="66">
        <f t="shared" si="2"/>
        <v>4</v>
      </c>
      <c r="H39" s="65">
        <f>VLOOKUP($A39,'Return Data'!$B$7:$R$2843,11,0)</f>
        <v>-40.347999999999999</v>
      </c>
      <c r="I39" s="66">
        <f t="shared" si="3"/>
        <v>33</v>
      </c>
      <c r="J39" s="65"/>
      <c r="K39" s="66"/>
      <c r="L39" s="65"/>
      <c r="M39" s="66"/>
      <c r="N39" s="65"/>
      <c r="O39" s="66"/>
      <c r="P39" s="65"/>
      <c r="Q39" s="66"/>
      <c r="R39" s="65">
        <f>VLOOKUP($A39,'Return Data'!$B$7:$R$2843,16,0)</f>
        <v>-10.271599999999999</v>
      </c>
      <c r="S39" s="67">
        <f t="shared" si="0"/>
        <v>32</v>
      </c>
    </row>
    <row r="40" spans="1:19" x14ac:dyDescent="0.3">
      <c r="A40" s="82" t="s">
        <v>1144</v>
      </c>
      <c r="B40" s="64">
        <f>VLOOKUP($A40,'Return Data'!$B$7:$R$2843,3,0)</f>
        <v>44378</v>
      </c>
      <c r="C40" s="65">
        <f>VLOOKUP($A40,'Return Data'!$B$7:$R$2843,4,0)</f>
        <v>54.689</v>
      </c>
      <c r="D40" s="65">
        <f>VLOOKUP($A40,'Return Data'!$B$7:$R$2843,9,0)</f>
        <v>1.7623</v>
      </c>
      <c r="E40" s="66">
        <f t="shared" si="1"/>
        <v>17</v>
      </c>
      <c r="F40" s="65">
        <f>VLOOKUP($A40,'Return Data'!$B$7:$R$2843,10,0)</f>
        <v>4.4402999999999997</v>
      </c>
      <c r="G40" s="66">
        <f t="shared" si="2"/>
        <v>31</v>
      </c>
      <c r="H40" s="65">
        <f>VLOOKUP($A40,'Return Data'!$B$7:$R$2843,11,0)</f>
        <v>1.3826000000000001</v>
      </c>
      <c r="I40" s="66">
        <f t="shared" si="3"/>
        <v>22</v>
      </c>
      <c r="J40" s="65">
        <f>VLOOKUP($A40,'Return Data'!$B$7:$R$2843,12,0)</f>
        <v>3.3713000000000002</v>
      </c>
      <c r="K40" s="66">
        <f>RANK(J40,J$8:J$42,0)</f>
        <v>26</v>
      </c>
      <c r="L40" s="65">
        <f>VLOOKUP($A40,'Return Data'!$B$7:$R$2843,13,0)</f>
        <v>3.1294</v>
      </c>
      <c r="M40" s="66">
        <f>RANK(L40,L$8:L$42,0)</f>
        <v>22</v>
      </c>
      <c r="N40" s="65">
        <f>VLOOKUP($A40,'Return Data'!$B$7:$R$2843,17,0)</f>
        <v>2.1516000000000002</v>
      </c>
      <c r="O40" s="66">
        <f>RANK(N40,N$8:N$42,0)</f>
        <v>29</v>
      </c>
      <c r="P40" s="65">
        <f>VLOOKUP($A40,'Return Data'!$B$7:$R$2843,14,0)</f>
        <v>0.24399999999999999</v>
      </c>
      <c r="Q40" s="66">
        <f>RANK(P40,P$8:P$42,0)</f>
        <v>28</v>
      </c>
      <c r="R40" s="65">
        <f>VLOOKUP($A40,'Return Data'!$B$7:$R$2843,16,0)</f>
        <v>5.6943000000000001</v>
      </c>
      <c r="S40" s="67">
        <f t="shared" si="0"/>
        <v>28</v>
      </c>
    </row>
    <row r="41" spans="1:19" x14ac:dyDescent="0.3">
      <c r="A41" s="82" t="s">
        <v>1007</v>
      </c>
      <c r="B41" s="64">
        <f>VLOOKUP($A41,'Return Data'!$B$7:$R$2843,3,0)</f>
        <v>44378</v>
      </c>
      <c r="C41" s="65">
        <f>VLOOKUP($A41,'Return Data'!$B$7:$R$2843,4,0)</f>
        <v>76.408900000000003</v>
      </c>
      <c r="D41" s="65">
        <f>VLOOKUP($A41,'Return Data'!$B$7:$R$2843,9,0)</f>
        <v>-2.2347000000000001</v>
      </c>
      <c r="E41" s="66">
        <f t="shared" si="1"/>
        <v>33</v>
      </c>
      <c r="F41" s="65">
        <f>VLOOKUP($A41,'Return Data'!$B$7:$R$2843,10,0)</f>
        <v>4.9645000000000001</v>
      </c>
      <c r="G41" s="66">
        <f t="shared" si="2"/>
        <v>29</v>
      </c>
      <c r="H41" s="65">
        <f>VLOOKUP($A41,'Return Data'!$B$7:$R$2843,11,0)</f>
        <v>-1.329</v>
      </c>
      <c r="I41" s="66">
        <f t="shared" si="3"/>
        <v>30</v>
      </c>
      <c r="J41" s="65">
        <f>VLOOKUP($A41,'Return Data'!$B$7:$R$2843,12,0)</f>
        <v>2.8740000000000001</v>
      </c>
      <c r="K41" s="66">
        <f>RANK(J41,J$8:J$42,0)</f>
        <v>28</v>
      </c>
      <c r="L41" s="65">
        <f>VLOOKUP($A41,'Return Data'!$B$7:$R$2843,13,0)</f>
        <v>2.7907999999999999</v>
      </c>
      <c r="M41" s="66">
        <f>RANK(L41,L$8:L$42,0)</f>
        <v>27</v>
      </c>
      <c r="N41" s="65">
        <f>VLOOKUP($A41,'Return Data'!$B$7:$R$2843,17,0)</f>
        <v>7.8418999999999999</v>
      </c>
      <c r="O41" s="66">
        <f>RANK(N41,N$8:N$42,0)</f>
        <v>17</v>
      </c>
      <c r="P41" s="65">
        <f>VLOOKUP($A41,'Return Data'!$B$7:$R$2843,14,0)</f>
        <v>10.2461</v>
      </c>
      <c r="Q41" s="66">
        <f>RANK(P41,P$8:P$42,0)</f>
        <v>3</v>
      </c>
      <c r="R41" s="65">
        <f>VLOOKUP($A41,'Return Data'!$B$7:$R$2843,16,0)</f>
        <v>9.1042000000000005</v>
      </c>
      <c r="S41" s="67">
        <f t="shared" si="0"/>
        <v>5</v>
      </c>
    </row>
    <row r="42" spans="1:19" x14ac:dyDescent="0.3">
      <c r="A42" s="82" t="s">
        <v>1009</v>
      </c>
      <c r="B42" s="64">
        <f>VLOOKUP($A42,'Return Data'!$B$7:$R$2843,3,0)</f>
        <v>44378</v>
      </c>
      <c r="C42" s="65">
        <f>VLOOKUP($A42,'Return Data'!$B$7:$R$2843,4,0)</f>
        <v>13.744899999999999</v>
      </c>
      <c r="D42" s="65">
        <f>VLOOKUP($A42,'Return Data'!$B$7:$R$2843,9,0)</f>
        <v>-14.017200000000001</v>
      </c>
      <c r="E42" s="66">
        <f t="shared" si="1"/>
        <v>34</v>
      </c>
      <c r="F42" s="65">
        <f>VLOOKUP($A42,'Return Data'!$B$7:$R$2843,10,0)</f>
        <v>-4.4692999999999996</v>
      </c>
      <c r="G42" s="66">
        <f t="shared" si="2"/>
        <v>34</v>
      </c>
      <c r="H42" s="65">
        <f>VLOOKUP($A42,'Return Data'!$B$7:$R$2843,11,0)</f>
        <v>-4.6650999999999998</v>
      </c>
      <c r="I42" s="66">
        <f t="shared" si="3"/>
        <v>31</v>
      </c>
      <c r="J42" s="65">
        <f>VLOOKUP($A42,'Return Data'!$B$7:$R$2843,12,0)</f>
        <v>2.4325000000000001</v>
      </c>
      <c r="K42" s="66">
        <f>RANK(J42,J$8:J$42,0)</f>
        <v>30</v>
      </c>
      <c r="L42" s="65">
        <f>VLOOKUP($A42,'Return Data'!$B$7:$R$2843,13,0)</f>
        <v>0.76090000000000002</v>
      </c>
      <c r="M42" s="66">
        <f>RANK(L42,L$8:L$42,0)</f>
        <v>30</v>
      </c>
      <c r="N42" s="65">
        <f>VLOOKUP($A42,'Return Data'!$B$7:$R$2843,17,0)</f>
        <v>7.0646000000000004</v>
      </c>
      <c r="O42" s="66">
        <f>RANK(N42,N$8:N$42,0)</f>
        <v>22</v>
      </c>
      <c r="P42" s="65"/>
      <c r="Q42" s="66"/>
      <c r="R42" s="65">
        <f>VLOOKUP($A42,'Return Data'!$B$7:$R$2843,16,0)</f>
        <v>11.2285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2.3303294117647053</v>
      </c>
      <c r="E44" s="88"/>
      <c r="F44" s="89">
        <f>AVERAGE(F8:F42)</f>
        <v>6.5036147058823532</v>
      </c>
      <c r="G44" s="88"/>
      <c r="H44" s="89">
        <f>AVERAGE(H8:H42)</f>
        <v>-1.0709911764705882</v>
      </c>
      <c r="I44" s="88"/>
      <c r="J44" s="89">
        <f>AVERAGE(J8:J42)</f>
        <v>5.8020419354838717</v>
      </c>
      <c r="K44" s="88"/>
      <c r="L44" s="89">
        <f>AVERAGE(L8:L42)</f>
        <v>5.1704483870967719</v>
      </c>
      <c r="M44" s="88"/>
      <c r="N44" s="89">
        <f>AVERAGE(N8:N42)</f>
        <v>7.0904166666666661</v>
      </c>
      <c r="O44" s="88"/>
      <c r="P44" s="89">
        <f>AVERAGE(P8:P42)</f>
        <v>7.1194793103448273</v>
      </c>
      <c r="Q44" s="88"/>
      <c r="R44" s="89">
        <f>AVERAGE(R8:R42)</f>
        <v>4.8174714285714275</v>
      </c>
      <c r="S44" s="90"/>
    </row>
    <row r="45" spans="1:19" x14ac:dyDescent="0.3">
      <c r="A45" s="87" t="s">
        <v>28</v>
      </c>
      <c r="B45" s="88"/>
      <c r="C45" s="88"/>
      <c r="D45" s="89">
        <f>MIN(D8:D42)</f>
        <v>-14.017200000000001</v>
      </c>
      <c r="E45" s="88"/>
      <c r="F45" s="89">
        <f>MIN(F8:F42)</f>
        <v>-4.4692999999999996</v>
      </c>
      <c r="G45" s="88"/>
      <c r="H45" s="89">
        <f>MIN(H8:H42)</f>
        <v>-41.329099999999997</v>
      </c>
      <c r="I45" s="88"/>
      <c r="J45" s="89">
        <f>MIN(J8:J42)</f>
        <v>0</v>
      </c>
      <c r="K45" s="88"/>
      <c r="L45" s="89">
        <f>MIN(L8:L42)</f>
        <v>0</v>
      </c>
      <c r="M45" s="88"/>
      <c r="N45" s="89">
        <f>MIN(N8:N42)</f>
        <v>-11.0852</v>
      </c>
      <c r="O45" s="88"/>
      <c r="P45" s="89">
        <f>MIN(P8:P42)</f>
        <v>-7.5374999999999996</v>
      </c>
      <c r="Q45" s="88"/>
      <c r="R45" s="89">
        <f>MIN(R8:R42)</f>
        <v>-22.269100000000002</v>
      </c>
      <c r="S45" s="90"/>
    </row>
    <row r="46" spans="1:19" ht="15" thickBot="1" x14ac:dyDescent="0.35">
      <c r="A46" s="91" t="s">
        <v>29</v>
      </c>
      <c r="B46" s="92"/>
      <c r="C46" s="92"/>
      <c r="D46" s="93">
        <f>MAX(D8:D42)</f>
        <v>15.598699999999999</v>
      </c>
      <c r="E46" s="92"/>
      <c r="F46" s="93">
        <f>MAX(F8:F42)</f>
        <v>17.3811</v>
      </c>
      <c r="G46" s="92"/>
      <c r="H46" s="93">
        <f>MAX(H8:H42)</f>
        <v>18.0656</v>
      </c>
      <c r="I46" s="92"/>
      <c r="J46" s="93">
        <f>MAX(J8:J42)</f>
        <v>23.677</v>
      </c>
      <c r="K46" s="92"/>
      <c r="L46" s="93">
        <f>MAX(L8:L42)</f>
        <v>10.8157</v>
      </c>
      <c r="M46" s="92"/>
      <c r="N46" s="93">
        <f>MAX(N8:N42)</f>
        <v>10.574199999999999</v>
      </c>
      <c r="O46" s="92"/>
      <c r="P46" s="93">
        <f>MAX(P8:P42)</f>
        <v>10.354100000000001</v>
      </c>
      <c r="Q46" s="92"/>
      <c r="R46" s="93">
        <f>MAX(R8:R42)</f>
        <v>11.2285</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44378</v>
      </c>
      <c r="C8" s="65">
        <f>VLOOKUP($A8,'Return Data'!$B$7:$R$2843,4,0)</f>
        <v>24.557700000000001</v>
      </c>
      <c r="D8" s="65">
        <f>VLOOKUP($A8,'Return Data'!$B$7:$R$2843,9,0)</f>
        <v>1.6471</v>
      </c>
      <c r="E8" s="66">
        <f>RANK(D8,D$8:D$42,0)</f>
        <v>14</v>
      </c>
      <c r="F8" s="65">
        <f>VLOOKUP($A8,'Return Data'!$B$7:$R$2843,10,0)</f>
        <v>6.9718999999999998</v>
      </c>
      <c r="G8" s="66">
        <f>RANK(F8,F$8:F$42,0)</f>
        <v>9</v>
      </c>
      <c r="H8" s="65">
        <f>VLOOKUP($A8,'Return Data'!$B$7:$R$2843,11,0)</f>
        <v>8.5173000000000005</v>
      </c>
      <c r="I8" s="66">
        <f>RANK(H8,H$8:H$42,0)</f>
        <v>2</v>
      </c>
      <c r="J8" s="65">
        <f>VLOOKUP($A8,'Return Data'!$B$7:$R$2843,12,0)</f>
        <v>8.4719999999999995</v>
      </c>
      <c r="K8" s="66">
        <f>RANK(J8,J$8:J$42,0)</f>
        <v>2</v>
      </c>
      <c r="L8" s="65">
        <f>VLOOKUP($A8,'Return Data'!$B$7:$R$2843,13,0)</f>
        <v>10.1464</v>
      </c>
      <c r="M8" s="66">
        <f>RANK(L8,L$8:L$42,0)</f>
        <v>1</v>
      </c>
      <c r="N8" s="65">
        <f>VLOOKUP($A8,'Return Data'!$B$7:$R$2843,17,0)</f>
        <v>3.3428</v>
      </c>
      <c r="O8" s="66">
        <f>RANK(N8,N$8:N$42,0)</f>
        <v>26</v>
      </c>
      <c r="P8" s="65">
        <f>VLOOKUP($A8,'Return Data'!$B$7:$R$2843,14,0)</f>
        <v>3.5194999999999999</v>
      </c>
      <c r="Q8" s="66">
        <f>RANK(P8,P$8:P$42,0)</f>
        <v>23</v>
      </c>
      <c r="R8" s="65">
        <f>VLOOKUP($A8,'Return Data'!$B$7:$R$2843,16,0)</f>
        <v>7.5926999999999998</v>
      </c>
      <c r="S8" s="67">
        <f t="shared" ref="S8:S42" si="0">RANK(R8,R$8:R$42,0)</f>
        <v>22</v>
      </c>
    </row>
    <row r="9" spans="1:19" x14ac:dyDescent="0.3">
      <c r="A9" s="82" t="s">
        <v>1073</v>
      </c>
      <c r="B9" s="64">
        <f>VLOOKUP($A9,'Return Data'!$B$7:$R$2843,3,0)</f>
        <v>44378</v>
      </c>
      <c r="C9" s="65">
        <f>VLOOKUP($A9,'Return Data'!$B$7:$R$2843,4,0)</f>
        <v>1.3322000000000001</v>
      </c>
      <c r="D9" s="65"/>
      <c r="E9" s="66"/>
      <c r="F9" s="65"/>
      <c r="G9" s="66"/>
      <c r="H9" s="65"/>
      <c r="I9" s="66"/>
      <c r="J9" s="65"/>
      <c r="K9" s="66"/>
      <c r="L9" s="65"/>
      <c r="M9" s="66"/>
      <c r="N9" s="65"/>
      <c r="O9" s="66"/>
      <c r="P9" s="65"/>
      <c r="Q9" s="66"/>
      <c r="R9" s="65">
        <f>VLOOKUP($A9,'Return Data'!$B$7:$R$2843,16,0)</f>
        <v>-15.72</v>
      </c>
      <c r="S9" s="67">
        <f t="shared" si="0"/>
        <v>34</v>
      </c>
    </row>
    <row r="10" spans="1:19" x14ac:dyDescent="0.3">
      <c r="A10" s="82" t="s">
        <v>1075</v>
      </c>
      <c r="B10" s="64">
        <f>VLOOKUP($A10,'Return Data'!$B$7:$R$2843,3,0)</f>
        <v>44378</v>
      </c>
      <c r="C10" s="65">
        <f>VLOOKUP($A10,'Return Data'!$B$7:$R$2843,4,0)</f>
        <v>21.489899999999999</v>
      </c>
      <c r="D10" s="65">
        <f>VLOOKUP($A10,'Return Data'!$B$7:$R$2843,9,0)</f>
        <v>3.1048</v>
      </c>
      <c r="E10" s="66">
        <f t="shared" ref="E10:E42" si="1">RANK(D10,D$8:D$42,0)</f>
        <v>9</v>
      </c>
      <c r="F10" s="65">
        <f>VLOOKUP($A10,'Return Data'!$B$7:$R$2843,10,0)</f>
        <v>6.8836000000000004</v>
      </c>
      <c r="G10" s="66">
        <f t="shared" ref="G10:G42" si="2">RANK(F10,F$8:F$42,0)</f>
        <v>10</v>
      </c>
      <c r="H10" s="65">
        <f>VLOOKUP($A10,'Return Data'!$B$7:$R$2843,11,0)</f>
        <v>4.7457000000000003</v>
      </c>
      <c r="I10" s="66">
        <f t="shared" ref="I10:I42" si="3">RANK(H10,H$8:H$42,0)</f>
        <v>4</v>
      </c>
      <c r="J10" s="65">
        <f>VLOOKUP($A10,'Return Data'!$B$7:$R$2843,12,0)</f>
        <v>7.0872000000000002</v>
      </c>
      <c r="K10" s="66">
        <f t="shared" ref="K10:K19" si="4">RANK(J10,J$8:J$42,0)</f>
        <v>6</v>
      </c>
      <c r="L10" s="65">
        <f>VLOOKUP($A10,'Return Data'!$B$7:$R$2843,13,0)</f>
        <v>7.6524000000000001</v>
      </c>
      <c r="M10" s="66">
        <f t="shared" ref="M10:M19" si="5">RANK(L10,L$8:L$42,0)</f>
        <v>6</v>
      </c>
      <c r="N10" s="65">
        <f>VLOOKUP($A10,'Return Data'!$B$7:$R$2843,17,0)</f>
        <v>8.9826999999999995</v>
      </c>
      <c r="O10" s="66">
        <f t="shared" ref="O10:O19" si="6">RANK(N10,N$8:N$42,0)</f>
        <v>5</v>
      </c>
      <c r="P10" s="65">
        <f>VLOOKUP($A10,'Return Data'!$B$7:$R$2843,14,0)</f>
        <v>8.0632000000000001</v>
      </c>
      <c r="Q10" s="66">
        <f t="shared" ref="Q10:Q19" si="7">RANK(P10,P$8:P$42,0)</f>
        <v>15</v>
      </c>
      <c r="R10" s="65">
        <f>VLOOKUP($A10,'Return Data'!$B$7:$R$2843,16,0)</f>
        <v>8.6066000000000003</v>
      </c>
      <c r="S10" s="67">
        <f t="shared" si="0"/>
        <v>7</v>
      </c>
    </row>
    <row r="11" spans="1:19" x14ac:dyDescent="0.3">
      <c r="A11" s="82" t="s">
        <v>1076</v>
      </c>
      <c r="B11" s="64">
        <f>VLOOKUP($A11,'Return Data'!$B$7:$R$2843,3,0)</f>
        <v>44378</v>
      </c>
      <c r="C11" s="65">
        <f>VLOOKUP($A11,'Return Data'!$B$7:$R$2843,4,0)</f>
        <v>15.011799999999999</v>
      </c>
      <c r="D11" s="65">
        <f>VLOOKUP($A11,'Return Data'!$B$7:$R$2843,9,0)</f>
        <v>-0.76139999999999997</v>
      </c>
      <c r="E11" s="66">
        <f t="shared" si="1"/>
        <v>28</v>
      </c>
      <c r="F11" s="65">
        <f>VLOOKUP($A11,'Return Data'!$B$7:$R$2843,10,0)</f>
        <v>4.5903</v>
      </c>
      <c r="G11" s="66">
        <f t="shared" si="2"/>
        <v>23</v>
      </c>
      <c r="H11" s="65">
        <f>VLOOKUP($A11,'Return Data'!$B$7:$R$2843,11,0)</f>
        <v>0.95150000000000001</v>
      </c>
      <c r="I11" s="66">
        <f t="shared" si="3"/>
        <v>16</v>
      </c>
      <c r="J11" s="65">
        <f>VLOOKUP($A11,'Return Data'!$B$7:$R$2843,12,0)</f>
        <v>3.5613999999999999</v>
      </c>
      <c r="K11" s="66">
        <f t="shared" si="4"/>
        <v>21</v>
      </c>
      <c r="L11" s="65">
        <f>VLOOKUP($A11,'Return Data'!$B$7:$R$2843,13,0)</f>
        <v>3.0867</v>
      </c>
      <c r="M11" s="66">
        <f t="shared" si="5"/>
        <v>19</v>
      </c>
      <c r="N11" s="65">
        <f>VLOOKUP($A11,'Return Data'!$B$7:$R$2843,17,0)</f>
        <v>5.7655000000000003</v>
      </c>
      <c r="O11" s="66">
        <f t="shared" si="6"/>
        <v>23</v>
      </c>
      <c r="P11" s="65">
        <f>VLOOKUP($A11,'Return Data'!$B$7:$R$2843,14,0)</f>
        <v>2.8028</v>
      </c>
      <c r="Q11" s="66">
        <f t="shared" si="7"/>
        <v>25</v>
      </c>
      <c r="R11" s="65">
        <f>VLOOKUP($A11,'Return Data'!$B$7:$R$2843,16,0)</f>
        <v>5.6909999999999998</v>
      </c>
      <c r="S11" s="67">
        <f t="shared" si="0"/>
        <v>29</v>
      </c>
    </row>
    <row r="12" spans="1:19" x14ac:dyDescent="0.3">
      <c r="A12" s="82" t="s">
        <v>1079</v>
      </c>
      <c r="B12" s="64">
        <f>VLOOKUP($A12,'Return Data'!$B$7:$R$2843,3,0)</f>
        <v>44378</v>
      </c>
      <c r="C12" s="65">
        <f>VLOOKUP($A12,'Return Data'!$B$7:$R$2843,4,0)</f>
        <v>64.332800000000006</v>
      </c>
      <c r="D12" s="65">
        <f>VLOOKUP($A12,'Return Data'!$B$7:$R$2843,9,0)</f>
        <v>0.6623</v>
      </c>
      <c r="E12" s="66">
        <f t="shared" si="1"/>
        <v>20</v>
      </c>
      <c r="F12" s="65">
        <f>VLOOKUP($A12,'Return Data'!$B$7:$R$2843,10,0)</f>
        <v>4.9558999999999997</v>
      </c>
      <c r="G12" s="66">
        <f t="shared" si="2"/>
        <v>19</v>
      </c>
      <c r="H12" s="65">
        <f>VLOOKUP($A12,'Return Data'!$B$7:$R$2843,11,0)</f>
        <v>2.5788000000000002</v>
      </c>
      <c r="I12" s="66">
        <f t="shared" si="3"/>
        <v>12</v>
      </c>
      <c r="J12" s="65">
        <f>VLOOKUP($A12,'Return Data'!$B$7:$R$2843,12,0)</f>
        <v>4.9344000000000001</v>
      </c>
      <c r="K12" s="66">
        <f t="shared" si="4"/>
        <v>13</v>
      </c>
      <c r="L12" s="65">
        <f>VLOOKUP($A12,'Return Data'!$B$7:$R$2843,13,0)</f>
        <v>4.4298999999999999</v>
      </c>
      <c r="M12" s="66">
        <f t="shared" si="5"/>
        <v>13</v>
      </c>
      <c r="N12" s="65">
        <f>VLOOKUP($A12,'Return Data'!$B$7:$R$2843,17,0)</f>
        <v>7.4131</v>
      </c>
      <c r="O12" s="66">
        <f t="shared" si="6"/>
        <v>15</v>
      </c>
      <c r="P12" s="65">
        <f>VLOOKUP($A12,'Return Data'!$B$7:$R$2843,14,0)</f>
        <v>5.2618</v>
      </c>
      <c r="Q12" s="66">
        <f t="shared" si="7"/>
        <v>21</v>
      </c>
      <c r="R12" s="65">
        <f>VLOOKUP($A12,'Return Data'!$B$7:$R$2843,16,0)</f>
        <v>7.9993999999999996</v>
      </c>
      <c r="S12" s="67">
        <f t="shared" si="0"/>
        <v>14</v>
      </c>
    </row>
    <row r="13" spans="1:19" x14ac:dyDescent="0.3">
      <c r="A13" s="82" t="s">
        <v>1082</v>
      </c>
      <c r="B13" s="64">
        <f>VLOOKUP($A13,'Return Data'!$B$7:$R$2843,3,0)</f>
        <v>44378</v>
      </c>
      <c r="C13" s="65">
        <f>VLOOKUP($A13,'Return Data'!$B$7:$R$2843,4,0)</f>
        <v>23.8581</v>
      </c>
      <c r="D13" s="65">
        <f>VLOOKUP($A13,'Return Data'!$B$7:$R$2843,9,0)</f>
        <v>15.5982</v>
      </c>
      <c r="E13" s="66">
        <f t="shared" si="1"/>
        <v>1</v>
      </c>
      <c r="F13" s="65">
        <f>VLOOKUP($A13,'Return Data'!$B$7:$R$2843,10,0)</f>
        <v>17.382000000000001</v>
      </c>
      <c r="G13" s="66">
        <f t="shared" si="2"/>
        <v>1</v>
      </c>
      <c r="H13" s="65">
        <f>VLOOKUP($A13,'Return Data'!$B$7:$R$2843,11,0)</f>
        <v>17.757899999999999</v>
      </c>
      <c r="I13" s="66">
        <f t="shared" si="3"/>
        <v>1</v>
      </c>
      <c r="J13" s="65">
        <f>VLOOKUP($A13,'Return Data'!$B$7:$R$2843,12,0)</f>
        <v>23.187799999999999</v>
      </c>
      <c r="K13" s="66">
        <f t="shared" si="4"/>
        <v>1</v>
      </c>
      <c r="L13" s="65">
        <f>VLOOKUP($A13,'Return Data'!$B$7:$R$2843,13,0)</f>
        <v>9.3895999999999997</v>
      </c>
      <c r="M13" s="66">
        <f t="shared" si="5"/>
        <v>2</v>
      </c>
      <c r="N13" s="65">
        <f>VLOOKUP($A13,'Return Data'!$B$7:$R$2843,17,0)</f>
        <v>3.1031</v>
      </c>
      <c r="O13" s="66">
        <f t="shared" si="6"/>
        <v>27</v>
      </c>
      <c r="P13" s="65">
        <f>VLOOKUP($A13,'Return Data'!$B$7:$R$2843,14,0)</f>
        <v>4.6031000000000004</v>
      </c>
      <c r="Q13" s="66">
        <f t="shared" si="7"/>
        <v>22</v>
      </c>
      <c r="R13" s="65">
        <f>VLOOKUP($A13,'Return Data'!$B$7:$R$2843,16,0)</f>
        <v>7.8109000000000002</v>
      </c>
      <c r="S13" s="67">
        <f t="shared" si="0"/>
        <v>17</v>
      </c>
    </row>
    <row r="14" spans="1:19" x14ac:dyDescent="0.3">
      <c r="A14" s="82" t="s">
        <v>1084</v>
      </c>
      <c r="B14" s="64">
        <f>VLOOKUP($A14,'Return Data'!$B$7:$R$2843,3,0)</f>
        <v>44378</v>
      </c>
      <c r="C14" s="65">
        <f>VLOOKUP($A14,'Return Data'!$B$7:$R$2843,4,0)</f>
        <v>44.186700000000002</v>
      </c>
      <c r="D14" s="65">
        <f>VLOOKUP($A14,'Return Data'!$B$7:$R$2843,9,0)</f>
        <v>2.7265000000000001</v>
      </c>
      <c r="E14" s="66">
        <f t="shared" si="1"/>
        <v>10</v>
      </c>
      <c r="F14" s="65">
        <f>VLOOKUP($A14,'Return Data'!$B$7:$R$2843,10,0)</f>
        <v>7.6760999999999999</v>
      </c>
      <c r="G14" s="66">
        <f t="shared" si="2"/>
        <v>6</v>
      </c>
      <c r="H14" s="65">
        <f>VLOOKUP($A14,'Return Data'!$B$7:$R$2843,11,0)</f>
        <v>4.4709000000000003</v>
      </c>
      <c r="I14" s="66">
        <f t="shared" si="3"/>
        <v>5</v>
      </c>
      <c r="J14" s="65">
        <f>VLOOKUP($A14,'Return Data'!$B$7:$R$2843,12,0)</f>
        <v>7.3253000000000004</v>
      </c>
      <c r="K14" s="66">
        <f t="shared" si="4"/>
        <v>5</v>
      </c>
      <c r="L14" s="65">
        <f>VLOOKUP($A14,'Return Data'!$B$7:$R$2843,13,0)</f>
        <v>7.9166999999999996</v>
      </c>
      <c r="M14" s="66">
        <f t="shared" si="5"/>
        <v>5</v>
      </c>
      <c r="N14" s="65">
        <f>VLOOKUP($A14,'Return Data'!$B$7:$R$2843,17,0)</f>
        <v>8.3719000000000001</v>
      </c>
      <c r="O14" s="66">
        <f t="shared" si="6"/>
        <v>8</v>
      </c>
      <c r="P14" s="65">
        <f>VLOOKUP($A14,'Return Data'!$B$7:$R$2843,14,0)</f>
        <v>8.3474000000000004</v>
      </c>
      <c r="Q14" s="66">
        <f t="shared" si="7"/>
        <v>10</v>
      </c>
      <c r="R14" s="65">
        <f>VLOOKUP($A14,'Return Data'!$B$7:$R$2843,16,0)</f>
        <v>7.9551999999999996</v>
      </c>
      <c r="S14" s="67">
        <f t="shared" si="0"/>
        <v>15</v>
      </c>
    </row>
    <row r="15" spans="1:19" x14ac:dyDescent="0.3">
      <c r="A15" s="82" t="s">
        <v>1086</v>
      </c>
      <c r="B15" s="64">
        <f>VLOOKUP($A15,'Return Data'!$B$7:$R$2843,3,0)</f>
        <v>44378</v>
      </c>
      <c r="C15" s="65">
        <f>VLOOKUP($A15,'Return Data'!$B$7:$R$2843,4,0)</f>
        <v>34.599899999999998</v>
      </c>
      <c r="D15" s="65">
        <f>VLOOKUP($A15,'Return Data'!$B$7:$R$2843,9,0)</f>
        <v>4.1741999999999999</v>
      </c>
      <c r="E15" s="66">
        <f t="shared" si="1"/>
        <v>6</v>
      </c>
      <c r="F15" s="65">
        <f>VLOOKUP($A15,'Return Data'!$B$7:$R$2843,10,0)</f>
        <v>7.7424999999999997</v>
      </c>
      <c r="G15" s="66">
        <f t="shared" si="2"/>
        <v>5</v>
      </c>
      <c r="H15" s="65">
        <f>VLOOKUP($A15,'Return Data'!$B$7:$R$2843,11,0)</f>
        <v>5.7419000000000002</v>
      </c>
      <c r="I15" s="66">
        <f t="shared" si="3"/>
        <v>3</v>
      </c>
      <c r="J15" s="65">
        <f>VLOOKUP($A15,'Return Data'!$B$7:$R$2843,12,0)</f>
        <v>7.5064000000000002</v>
      </c>
      <c r="K15" s="66">
        <f t="shared" si="4"/>
        <v>4</v>
      </c>
      <c r="L15" s="65">
        <f>VLOOKUP($A15,'Return Data'!$B$7:$R$2843,13,0)</f>
        <v>8.7415000000000003</v>
      </c>
      <c r="M15" s="66">
        <f t="shared" si="5"/>
        <v>3</v>
      </c>
      <c r="N15" s="65">
        <f>VLOOKUP($A15,'Return Data'!$B$7:$R$2843,17,0)</f>
        <v>9.4498999999999995</v>
      </c>
      <c r="O15" s="66">
        <f t="shared" si="6"/>
        <v>3</v>
      </c>
      <c r="P15" s="65">
        <f>VLOOKUP($A15,'Return Data'!$B$7:$R$2843,14,0)</f>
        <v>8.5349000000000004</v>
      </c>
      <c r="Q15" s="66">
        <f t="shared" si="7"/>
        <v>9</v>
      </c>
      <c r="R15" s="65">
        <f>VLOOKUP($A15,'Return Data'!$B$7:$R$2843,16,0)</f>
        <v>7.6669999999999998</v>
      </c>
      <c r="S15" s="67">
        <f t="shared" si="0"/>
        <v>20</v>
      </c>
    </row>
    <row r="16" spans="1:19" x14ac:dyDescent="0.3">
      <c r="A16" s="82" t="s">
        <v>1089</v>
      </c>
      <c r="B16" s="64">
        <f>VLOOKUP($A16,'Return Data'!$B$7:$R$2843,3,0)</f>
        <v>44378</v>
      </c>
      <c r="C16" s="65">
        <f>VLOOKUP($A16,'Return Data'!$B$7:$R$2843,4,0)</f>
        <v>37.067900000000002</v>
      </c>
      <c r="D16" s="65">
        <f>VLOOKUP($A16,'Return Data'!$B$7:$R$2843,9,0)</f>
        <v>2.1503999999999999</v>
      </c>
      <c r="E16" s="66">
        <f t="shared" si="1"/>
        <v>12</v>
      </c>
      <c r="F16" s="65">
        <f>VLOOKUP($A16,'Return Data'!$B$7:$R$2843,10,0)</f>
        <v>5.6425999999999998</v>
      </c>
      <c r="G16" s="66">
        <f t="shared" si="2"/>
        <v>16</v>
      </c>
      <c r="H16" s="65">
        <f>VLOOKUP($A16,'Return Data'!$B$7:$R$2843,11,0)</f>
        <v>0.872</v>
      </c>
      <c r="I16" s="66">
        <f t="shared" si="3"/>
        <v>19</v>
      </c>
      <c r="J16" s="65">
        <f>VLOOKUP($A16,'Return Data'!$B$7:$R$2843,12,0)</f>
        <v>4.0027999999999997</v>
      </c>
      <c r="K16" s="66">
        <f t="shared" si="4"/>
        <v>16</v>
      </c>
      <c r="L16" s="65">
        <f>VLOOKUP($A16,'Return Data'!$B$7:$R$2843,13,0)</f>
        <v>3.6547999999999998</v>
      </c>
      <c r="M16" s="66">
        <f t="shared" si="5"/>
        <v>17</v>
      </c>
      <c r="N16" s="65">
        <f>VLOOKUP($A16,'Return Data'!$B$7:$R$2843,17,0)</f>
        <v>7.7004000000000001</v>
      </c>
      <c r="O16" s="66">
        <f t="shared" si="6"/>
        <v>13</v>
      </c>
      <c r="P16" s="65">
        <f>VLOOKUP($A16,'Return Data'!$B$7:$R$2843,14,0)</f>
        <v>8.3020999999999994</v>
      </c>
      <c r="Q16" s="66">
        <f t="shared" si="7"/>
        <v>12</v>
      </c>
      <c r="R16" s="65">
        <f>VLOOKUP($A16,'Return Data'!$B$7:$R$2843,16,0)</f>
        <v>7.5525000000000002</v>
      </c>
      <c r="S16" s="67">
        <f t="shared" si="0"/>
        <v>23</v>
      </c>
    </row>
    <row r="17" spans="1:19" x14ac:dyDescent="0.3">
      <c r="A17" s="82" t="s">
        <v>1092</v>
      </c>
      <c r="B17" s="64">
        <f>VLOOKUP($A17,'Return Data'!$B$7:$R$2843,3,0)</f>
        <v>44378</v>
      </c>
      <c r="C17" s="65">
        <f>VLOOKUP($A17,'Return Data'!$B$7:$R$2843,4,0)</f>
        <v>17.663499999999999</v>
      </c>
      <c r="D17" s="65">
        <f>VLOOKUP($A17,'Return Data'!$B$7:$R$2843,9,0)</f>
        <v>2.3325999999999998</v>
      </c>
      <c r="E17" s="66">
        <f t="shared" si="1"/>
        <v>11</v>
      </c>
      <c r="F17" s="65">
        <f>VLOOKUP($A17,'Return Data'!$B$7:$R$2843,10,0)</f>
        <v>7.4505999999999997</v>
      </c>
      <c r="G17" s="66">
        <f t="shared" si="2"/>
        <v>7</v>
      </c>
      <c r="H17" s="65">
        <f>VLOOKUP($A17,'Return Data'!$B$7:$R$2843,11,0)</f>
        <v>3.4523000000000001</v>
      </c>
      <c r="I17" s="66">
        <f t="shared" si="3"/>
        <v>8</v>
      </c>
      <c r="J17" s="65">
        <f>VLOOKUP($A17,'Return Data'!$B$7:$R$2843,12,0)</f>
        <v>6.8787000000000003</v>
      </c>
      <c r="K17" s="66">
        <f t="shared" si="4"/>
        <v>7</v>
      </c>
      <c r="L17" s="65">
        <f>VLOOKUP($A17,'Return Data'!$B$7:$R$2843,13,0)</f>
        <v>7.0923999999999996</v>
      </c>
      <c r="M17" s="66">
        <f t="shared" si="5"/>
        <v>7</v>
      </c>
      <c r="N17" s="65">
        <f>VLOOKUP($A17,'Return Data'!$B$7:$R$2843,17,0)</f>
        <v>7.6646999999999998</v>
      </c>
      <c r="O17" s="66">
        <f t="shared" si="6"/>
        <v>14</v>
      </c>
      <c r="P17" s="65">
        <f>VLOOKUP($A17,'Return Data'!$B$7:$R$2843,14,0)</f>
        <v>6.9245000000000001</v>
      </c>
      <c r="Q17" s="66">
        <f t="shared" si="7"/>
        <v>19</v>
      </c>
      <c r="R17" s="65">
        <f>VLOOKUP($A17,'Return Data'!$B$7:$R$2843,16,0)</f>
        <v>8.1225000000000005</v>
      </c>
      <c r="S17" s="67">
        <f t="shared" si="0"/>
        <v>11</v>
      </c>
    </row>
    <row r="18" spans="1:19" x14ac:dyDescent="0.3">
      <c r="A18" s="82" t="s">
        <v>1095</v>
      </c>
      <c r="B18" s="64">
        <f>VLOOKUP($A18,'Return Data'!$B$7:$R$2843,3,0)</f>
        <v>44378</v>
      </c>
      <c r="C18" s="65">
        <f>VLOOKUP($A18,'Return Data'!$B$7:$R$2843,4,0)</f>
        <v>15.999000000000001</v>
      </c>
      <c r="D18" s="65">
        <f>VLOOKUP($A18,'Return Data'!$B$7:$R$2843,9,0)</f>
        <v>0.21299999999999999</v>
      </c>
      <c r="E18" s="66">
        <f t="shared" si="1"/>
        <v>21</v>
      </c>
      <c r="F18" s="65">
        <f>VLOOKUP($A18,'Return Data'!$B$7:$R$2843,10,0)</f>
        <v>5.1418999999999997</v>
      </c>
      <c r="G18" s="66">
        <f t="shared" si="2"/>
        <v>18</v>
      </c>
      <c r="H18" s="65">
        <f>VLOOKUP($A18,'Return Data'!$B$7:$R$2843,11,0)</f>
        <v>3.7671999999999999</v>
      </c>
      <c r="I18" s="66">
        <f t="shared" si="3"/>
        <v>7</v>
      </c>
      <c r="J18" s="65">
        <f>VLOOKUP($A18,'Return Data'!$B$7:$R$2843,12,0)</f>
        <v>7.6885000000000003</v>
      </c>
      <c r="K18" s="66">
        <f t="shared" si="4"/>
        <v>3</v>
      </c>
      <c r="L18" s="65">
        <f>VLOOKUP($A18,'Return Data'!$B$7:$R$2843,13,0)</f>
        <v>8.5966000000000005</v>
      </c>
      <c r="M18" s="66">
        <f t="shared" si="5"/>
        <v>4</v>
      </c>
      <c r="N18" s="65">
        <f>VLOOKUP($A18,'Return Data'!$B$7:$R$2843,17,0)</f>
        <v>8.1519999999999992</v>
      </c>
      <c r="O18" s="66">
        <f t="shared" si="6"/>
        <v>9</v>
      </c>
      <c r="P18" s="65">
        <f>VLOOKUP($A18,'Return Data'!$B$7:$R$2843,14,0)</f>
        <v>7.39</v>
      </c>
      <c r="Q18" s="66">
        <f t="shared" si="7"/>
        <v>18</v>
      </c>
      <c r="R18" s="65">
        <f>VLOOKUP($A18,'Return Data'!$B$7:$R$2843,16,0)</f>
        <v>7.6022999999999996</v>
      </c>
      <c r="S18" s="67">
        <f t="shared" si="0"/>
        <v>21</v>
      </c>
    </row>
    <row r="19" spans="1:19" x14ac:dyDescent="0.3">
      <c r="A19" s="82" t="s">
        <v>1096</v>
      </c>
      <c r="B19" s="64">
        <f>VLOOKUP($A19,'Return Data'!$B$7:$R$2843,3,0)</f>
        <v>44378</v>
      </c>
      <c r="C19" s="65">
        <f>VLOOKUP($A19,'Return Data'!$B$7:$R$2843,4,0)</f>
        <v>10.8028</v>
      </c>
      <c r="D19" s="65">
        <f>VLOOKUP($A19,'Return Data'!$B$7:$R$2843,9,0)</f>
        <v>-0.4728</v>
      </c>
      <c r="E19" s="66">
        <f t="shared" si="1"/>
        <v>25</v>
      </c>
      <c r="F19" s="65">
        <f>VLOOKUP($A19,'Return Data'!$B$7:$R$2843,10,0)</f>
        <v>4.2275999999999998</v>
      </c>
      <c r="G19" s="66">
        <f t="shared" si="2"/>
        <v>27</v>
      </c>
      <c r="H19" s="65">
        <f>VLOOKUP($A19,'Return Data'!$B$7:$R$2843,11,0)</f>
        <v>2.7723</v>
      </c>
      <c r="I19" s="66">
        <f t="shared" si="3"/>
        <v>11</v>
      </c>
      <c r="J19" s="65">
        <f>VLOOKUP($A19,'Return Data'!$B$7:$R$2843,12,0)</f>
        <v>5.8155000000000001</v>
      </c>
      <c r="K19" s="66">
        <f t="shared" si="4"/>
        <v>11</v>
      </c>
      <c r="L19" s="65">
        <f>VLOOKUP($A19,'Return Data'!$B$7:$R$2843,13,0)</f>
        <v>2.0451000000000001</v>
      </c>
      <c r="M19" s="66">
        <f t="shared" si="5"/>
        <v>26</v>
      </c>
      <c r="N19" s="65">
        <f>VLOOKUP($A19,'Return Data'!$B$7:$R$2843,17,0)</f>
        <v>-11.657999999999999</v>
      </c>
      <c r="O19" s="66">
        <f t="shared" si="6"/>
        <v>30</v>
      </c>
      <c r="P19" s="65">
        <f>VLOOKUP($A19,'Return Data'!$B$7:$R$2843,14,0)</f>
        <v>-8.2279999999999998</v>
      </c>
      <c r="Q19" s="66">
        <f t="shared" si="7"/>
        <v>29</v>
      </c>
      <c r="R19" s="65">
        <f>VLOOKUP($A19,'Return Data'!$B$7:$R$2843,16,0)</f>
        <v>1.1062000000000001</v>
      </c>
      <c r="S19" s="67">
        <f t="shared" si="0"/>
        <v>30</v>
      </c>
    </row>
    <row r="20" spans="1:19" x14ac:dyDescent="0.3">
      <c r="A20" s="82" t="s">
        <v>1098</v>
      </c>
      <c r="B20" s="64">
        <f>VLOOKUP($A20,'Return Data'!$B$7:$R$2843,3,0)</f>
        <v>44378</v>
      </c>
      <c r="C20" s="65">
        <f>VLOOKUP($A20,'Return Data'!$B$7:$R$2843,4,0)</f>
        <v>4.2799999999999998E-2</v>
      </c>
      <c r="D20" s="65">
        <f>VLOOKUP($A20,'Return Data'!$B$7:$R$2843,9,0)</f>
        <v>11.478</v>
      </c>
      <c r="E20" s="66">
        <f t="shared" si="1"/>
        <v>3</v>
      </c>
      <c r="F20" s="65">
        <f>VLOOKUP($A20,'Return Data'!$B$7:$R$2843,10,0)</f>
        <v>11.4444</v>
      </c>
      <c r="G20" s="66">
        <f t="shared" si="2"/>
        <v>2</v>
      </c>
      <c r="H20" s="65">
        <f>VLOOKUP($A20,'Return Data'!$B$7:$R$2843,11,0)</f>
        <v>-41.231099999999998</v>
      </c>
      <c r="I20" s="66">
        <f t="shared" si="3"/>
        <v>34</v>
      </c>
      <c r="J20" s="65"/>
      <c r="K20" s="66"/>
      <c r="L20" s="65"/>
      <c r="M20" s="66"/>
      <c r="N20" s="65"/>
      <c r="O20" s="66"/>
      <c r="P20" s="65"/>
      <c r="Q20" s="66"/>
      <c r="R20" s="65">
        <f>VLOOKUP($A20,'Return Data'!$B$7:$R$2843,16,0)</f>
        <v>-13.3712</v>
      </c>
      <c r="S20" s="67">
        <f t="shared" si="0"/>
        <v>33</v>
      </c>
    </row>
    <row r="21" spans="1:19" x14ac:dyDescent="0.3">
      <c r="A21" s="82" t="s">
        <v>1103</v>
      </c>
      <c r="B21" s="64">
        <f>VLOOKUP($A21,'Return Data'!$B$7:$R$2843,3,0)</f>
        <v>44378</v>
      </c>
      <c r="C21" s="65">
        <f>VLOOKUP($A21,'Return Data'!$B$7:$R$2843,4,0)</f>
        <v>39.941499999999998</v>
      </c>
      <c r="D21" s="65">
        <f>VLOOKUP($A21,'Return Data'!$B$7:$R$2843,9,0)</f>
        <v>4.2427999999999999</v>
      </c>
      <c r="E21" s="66">
        <f t="shared" si="1"/>
        <v>5</v>
      </c>
      <c r="F21" s="65">
        <f>VLOOKUP($A21,'Return Data'!$B$7:$R$2843,10,0)</f>
        <v>6.7531999999999996</v>
      </c>
      <c r="G21" s="66">
        <f t="shared" si="2"/>
        <v>11</v>
      </c>
      <c r="H21" s="65">
        <f>VLOOKUP($A21,'Return Data'!$B$7:$R$2843,11,0)</f>
        <v>3.0084</v>
      </c>
      <c r="I21" s="66">
        <f t="shared" si="3"/>
        <v>10</v>
      </c>
      <c r="J21" s="65">
        <f>VLOOKUP($A21,'Return Data'!$B$7:$R$2843,12,0)</f>
        <v>6.2695999999999996</v>
      </c>
      <c r="K21" s="66">
        <f>RANK(J21,J$8:J$42,0)</f>
        <v>8</v>
      </c>
      <c r="L21" s="65">
        <f>VLOOKUP($A21,'Return Data'!$B$7:$R$2843,13,0)</f>
        <v>6.6919000000000004</v>
      </c>
      <c r="M21" s="66">
        <f>RANK(L21,L$8:L$42,0)</f>
        <v>8</v>
      </c>
      <c r="N21" s="65">
        <f>VLOOKUP($A21,'Return Data'!$B$7:$R$2843,17,0)</f>
        <v>9.7917000000000005</v>
      </c>
      <c r="O21" s="66">
        <f>RANK(N21,N$8:N$42,0)</f>
        <v>2</v>
      </c>
      <c r="P21" s="65">
        <f>VLOOKUP($A21,'Return Data'!$B$7:$R$2843,14,0)</f>
        <v>9.6658000000000008</v>
      </c>
      <c r="Q21" s="66">
        <f>RANK(P21,P$8:P$42,0)</f>
        <v>1</v>
      </c>
      <c r="R21" s="65">
        <f>VLOOKUP($A21,'Return Data'!$B$7:$R$2843,16,0)</f>
        <v>8.1545000000000005</v>
      </c>
      <c r="S21" s="67">
        <f t="shared" si="0"/>
        <v>10</v>
      </c>
    </row>
    <row r="22" spans="1:19" x14ac:dyDescent="0.3">
      <c r="A22" s="82" t="s">
        <v>1104</v>
      </c>
      <c r="B22" s="64">
        <f>VLOOKUP($A22,'Return Data'!$B$7:$R$2843,3,0)</f>
        <v>44378</v>
      </c>
      <c r="C22" s="65">
        <f>VLOOKUP($A22,'Return Data'!$B$7:$R$2843,4,0)</f>
        <v>58.210799999999999</v>
      </c>
      <c r="D22" s="65">
        <f>VLOOKUP($A22,'Return Data'!$B$7:$R$2843,9,0)</f>
        <v>-1.6552</v>
      </c>
      <c r="E22" s="66">
        <f t="shared" si="1"/>
        <v>31</v>
      </c>
      <c r="F22" s="65">
        <f>VLOOKUP($A22,'Return Data'!$B$7:$R$2843,10,0)</f>
        <v>4.0282999999999998</v>
      </c>
      <c r="G22" s="66">
        <f t="shared" si="2"/>
        <v>31</v>
      </c>
      <c r="H22" s="65">
        <f>VLOOKUP($A22,'Return Data'!$B$7:$R$2843,11,0)</f>
        <v>0.63039999999999996</v>
      </c>
      <c r="I22" s="66">
        <f t="shared" si="3"/>
        <v>22</v>
      </c>
      <c r="J22" s="65">
        <f>VLOOKUP($A22,'Return Data'!$B$7:$R$2843,12,0)</f>
        <v>2.7159</v>
      </c>
      <c r="K22" s="66">
        <f>RANK(J22,J$8:J$42,0)</f>
        <v>27</v>
      </c>
      <c r="L22" s="65">
        <f>VLOOKUP($A22,'Return Data'!$B$7:$R$2843,13,0)</f>
        <v>2.9064999999999999</v>
      </c>
      <c r="M22" s="66">
        <f>RANK(L22,L$8:L$42,0)</f>
        <v>21</v>
      </c>
      <c r="N22" s="65">
        <f>VLOOKUP($A22,'Return Data'!$B$7:$R$2843,17,0)</f>
        <v>5.3026</v>
      </c>
      <c r="O22" s="66">
        <f>RANK(N22,N$8:N$42,0)</f>
        <v>24</v>
      </c>
      <c r="P22" s="65">
        <f>VLOOKUP($A22,'Return Data'!$B$7:$R$2843,14,0)</f>
        <v>6.0277000000000003</v>
      </c>
      <c r="Q22" s="66">
        <f>RANK(P22,P$8:P$42,0)</f>
        <v>20</v>
      </c>
      <c r="R22" s="65">
        <f>VLOOKUP($A22,'Return Data'!$B$7:$R$2843,16,0)</f>
        <v>7.7664</v>
      </c>
      <c r="S22" s="67">
        <f t="shared" si="0"/>
        <v>18</v>
      </c>
    </row>
    <row r="23" spans="1:19" x14ac:dyDescent="0.3">
      <c r="A23" s="82" t="s">
        <v>1108</v>
      </c>
      <c r="B23" s="64">
        <f>VLOOKUP($A23,'Return Data'!$B$7:$R$2843,3,0)</f>
        <v>44378</v>
      </c>
      <c r="C23" s="65">
        <f>VLOOKUP($A23,'Return Data'!$B$7:$R$2843,4,0)</f>
        <v>28.695699999999999</v>
      </c>
      <c r="D23" s="65">
        <f>VLOOKUP($A23,'Return Data'!$B$7:$R$2843,9,0)</f>
        <v>1.3328</v>
      </c>
      <c r="E23" s="66">
        <f t="shared" si="1"/>
        <v>17</v>
      </c>
      <c r="F23" s="65">
        <f>VLOOKUP($A23,'Return Data'!$B$7:$R$2843,10,0)</f>
        <v>7.3364000000000003</v>
      </c>
      <c r="G23" s="66">
        <f t="shared" si="2"/>
        <v>8</v>
      </c>
      <c r="H23" s="65">
        <f>VLOOKUP($A23,'Return Data'!$B$7:$R$2843,11,0)</f>
        <v>4.0971000000000002</v>
      </c>
      <c r="I23" s="66">
        <f t="shared" si="3"/>
        <v>6</v>
      </c>
      <c r="J23" s="65">
        <f>VLOOKUP($A23,'Return Data'!$B$7:$R$2843,12,0)</f>
        <v>6.0251000000000001</v>
      </c>
      <c r="K23" s="66">
        <f>RANK(J23,J$8:J$42,0)</f>
        <v>9</v>
      </c>
      <c r="L23" s="65">
        <f>VLOOKUP($A23,'Return Data'!$B$7:$R$2843,13,0)</f>
        <v>6.0850999999999997</v>
      </c>
      <c r="M23" s="66">
        <f>RANK(L23,L$8:L$42,0)</f>
        <v>9</v>
      </c>
      <c r="N23" s="65">
        <f>VLOOKUP($A23,'Return Data'!$B$7:$R$2843,17,0)</f>
        <v>8.9004999999999992</v>
      </c>
      <c r="O23" s="66">
        <f>RANK(N23,N$8:N$42,0)</f>
        <v>6</v>
      </c>
      <c r="P23" s="65">
        <f>VLOOKUP($A23,'Return Data'!$B$7:$R$2843,14,0)</f>
        <v>2.3129</v>
      </c>
      <c r="Q23" s="66">
        <f>RANK(P23,P$8:P$42,0)</f>
        <v>26</v>
      </c>
      <c r="R23" s="65">
        <f>VLOOKUP($A23,'Return Data'!$B$7:$R$2843,16,0)</f>
        <v>5.8285999999999998</v>
      </c>
      <c r="S23" s="67">
        <f t="shared" si="0"/>
        <v>27</v>
      </c>
    </row>
    <row r="24" spans="1:19" x14ac:dyDescent="0.3">
      <c r="A24" s="82" t="s">
        <v>1109</v>
      </c>
      <c r="B24" s="64">
        <f>VLOOKUP($A24,'Return Data'!$B$7:$R$2843,3,0)</f>
        <v>44378</v>
      </c>
      <c r="C24" s="65">
        <f>VLOOKUP($A24,'Return Data'!$B$7:$R$2843,4,0)</f>
        <v>0.7853</v>
      </c>
      <c r="D24" s="65">
        <f>VLOOKUP($A24,'Return Data'!$B$7:$R$2843,9,0)</f>
        <v>0</v>
      </c>
      <c r="E24" s="66">
        <f t="shared" si="1"/>
        <v>22</v>
      </c>
      <c r="F24" s="65">
        <f>VLOOKUP($A24,'Return Data'!$B$7:$R$2843,10,0)</f>
        <v>0</v>
      </c>
      <c r="G24" s="66">
        <f t="shared" si="2"/>
        <v>33</v>
      </c>
      <c r="H24" s="65">
        <f>VLOOKUP($A24,'Return Data'!$B$7:$R$2843,11,0)</f>
        <v>0</v>
      </c>
      <c r="I24" s="66">
        <f t="shared" si="3"/>
        <v>24</v>
      </c>
      <c r="J24" s="65">
        <f>VLOOKUP($A24,'Return Data'!$B$7:$R$2843,12,0)</f>
        <v>0</v>
      </c>
      <c r="K24" s="66">
        <f>RANK(J24,J$8:J$42,0)</f>
        <v>31</v>
      </c>
      <c r="L24" s="65">
        <f>VLOOKUP($A24,'Return Data'!$B$7:$R$2843,13,0)</f>
        <v>0</v>
      </c>
      <c r="M24" s="66">
        <f>RANK(L24,L$8:L$42,0)</f>
        <v>31</v>
      </c>
      <c r="N24" s="65"/>
      <c r="O24" s="66"/>
      <c r="P24" s="65"/>
      <c r="Q24" s="66"/>
      <c r="R24" s="65">
        <f>VLOOKUP($A24,'Return Data'!$B$7:$R$2843,16,0)</f>
        <v>-22.270800000000001</v>
      </c>
      <c r="S24" s="67">
        <f t="shared" si="0"/>
        <v>35</v>
      </c>
    </row>
    <row r="25" spans="1:19" x14ac:dyDescent="0.3">
      <c r="A25" s="82" t="s">
        <v>1113</v>
      </c>
      <c r="B25" s="64">
        <f>VLOOKUP($A25,'Return Data'!$B$7:$R$2843,3,0)</f>
        <v>44378</v>
      </c>
      <c r="C25" s="65">
        <f>VLOOKUP($A25,'Return Data'!$B$7:$R$2843,4,0)</f>
        <v>8.43E-2</v>
      </c>
      <c r="D25" s="65">
        <f>VLOOKUP($A25,'Return Data'!$B$7:$R$2843,9,0)</f>
        <v>11.656700000000001</v>
      </c>
      <c r="E25" s="66">
        <f t="shared" si="1"/>
        <v>2</v>
      </c>
      <c r="F25" s="65">
        <f>VLOOKUP($A25,'Return Data'!$B$7:$R$2843,10,0)</f>
        <v>11.128</v>
      </c>
      <c r="G25" s="66">
        <f t="shared" si="2"/>
        <v>4</v>
      </c>
      <c r="H25" s="65">
        <f>VLOOKUP($A25,'Return Data'!$B$7:$R$2843,11,0)</f>
        <v>-40.827500000000001</v>
      </c>
      <c r="I25" s="66">
        <f t="shared" si="3"/>
        <v>33</v>
      </c>
      <c r="J25" s="65"/>
      <c r="K25" s="66"/>
      <c r="L25" s="65"/>
      <c r="M25" s="66"/>
      <c r="N25" s="65"/>
      <c r="O25" s="66"/>
      <c r="P25" s="65"/>
      <c r="Q25" s="66"/>
      <c r="R25" s="65">
        <f>VLOOKUP($A25,'Return Data'!$B$7:$R$2843,16,0)</f>
        <v>-10.4101</v>
      </c>
      <c r="S25" s="67">
        <f t="shared" si="0"/>
        <v>31</v>
      </c>
    </row>
    <row r="26" spans="1:19" x14ac:dyDescent="0.3">
      <c r="A26" s="82" t="s">
        <v>1115</v>
      </c>
      <c r="B26" s="64">
        <f>VLOOKUP($A26,'Return Data'!$B$7:$R$2843,3,0)</f>
        <v>44378</v>
      </c>
      <c r="C26" s="65">
        <f>VLOOKUP($A26,'Return Data'!$B$7:$R$2843,4,0)</f>
        <v>14.1798</v>
      </c>
      <c r="D26" s="65">
        <f>VLOOKUP($A26,'Return Data'!$B$7:$R$2843,9,0)</f>
        <v>1.6496</v>
      </c>
      <c r="E26" s="66">
        <f t="shared" si="1"/>
        <v>13</v>
      </c>
      <c r="F26" s="65">
        <f>VLOOKUP($A26,'Return Data'!$B$7:$R$2843,10,0)</f>
        <v>4.7195999999999998</v>
      </c>
      <c r="G26" s="66">
        <f t="shared" si="2"/>
        <v>21</v>
      </c>
      <c r="H26" s="65">
        <f>VLOOKUP($A26,'Return Data'!$B$7:$R$2843,11,0)</f>
        <v>1.4510000000000001</v>
      </c>
      <c r="I26" s="66">
        <f t="shared" si="3"/>
        <v>15</v>
      </c>
      <c r="J26" s="65">
        <f>VLOOKUP($A26,'Return Data'!$B$7:$R$2843,12,0)</f>
        <v>3.8879999999999999</v>
      </c>
      <c r="K26" s="66">
        <f t="shared" ref="K26:K38" si="8">RANK(J26,J$8:J$42,0)</f>
        <v>18</v>
      </c>
      <c r="L26" s="65">
        <f>VLOOKUP($A26,'Return Data'!$B$7:$R$2843,13,0)</f>
        <v>0.75890000000000002</v>
      </c>
      <c r="M26" s="66">
        <f t="shared" ref="M26:M38" si="9">RANK(L26,L$8:L$42,0)</f>
        <v>29</v>
      </c>
      <c r="N26" s="65">
        <f>VLOOKUP($A26,'Return Data'!$B$7:$R$2843,17,0)</f>
        <v>2.3437999999999999</v>
      </c>
      <c r="O26" s="66">
        <f t="shared" ref="O26:O38" si="10">RANK(N26,N$8:N$42,0)</f>
        <v>28</v>
      </c>
      <c r="P26" s="65">
        <f>VLOOKUP($A26,'Return Data'!$B$7:$R$2843,14,0)</f>
        <v>3.3892000000000002</v>
      </c>
      <c r="Q26" s="66">
        <f t="shared" ref="Q26:Q38" si="11">RANK(P26,P$8:P$42,0)</f>
        <v>24</v>
      </c>
      <c r="R26" s="65">
        <f>VLOOKUP($A26,'Return Data'!$B$7:$R$2843,16,0)</f>
        <v>5.7397</v>
      </c>
      <c r="S26" s="67">
        <f t="shared" si="0"/>
        <v>28</v>
      </c>
    </row>
    <row r="27" spans="1:19" x14ac:dyDescent="0.3">
      <c r="A27" s="82" t="s">
        <v>1118</v>
      </c>
      <c r="B27" s="64">
        <f>VLOOKUP($A27,'Return Data'!$B$7:$R$2843,3,0)</f>
        <v>44378</v>
      </c>
      <c r="C27" s="65">
        <f>VLOOKUP($A27,'Return Data'!$B$7:$R$2843,4,0)</f>
        <v>99.216999999999999</v>
      </c>
      <c r="D27" s="65">
        <f>VLOOKUP($A27,'Return Data'!$B$7:$R$2843,9,0)</f>
        <v>0.83320000000000005</v>
      </c>
      <c r="E27" s="66">
        <f t="shared" si="1"/>
        <v>19</v>
      </c>
      <c r="F27" s="65">
        <f>VLOOKUP($A27,'Return Data'!$B$7:$R$2843,10,0)</f>
        <v>6.6200999999999999</v>
      </c>
      <c r="G27" s="66">
        <f t="shared" si="2"/>
        <v>12</v>
      </c>
      <c r="H27" s="65">
        <f>VLOOKUP($A27,'Return Data'!$B$7:$R$2843,11,0)</f>
        <v>2.4129999999999998</v>
      </c>
      <c r="I27" s="66">
        <f t="shared" si="3"/>
        <v>13</v>
      </c>
      <c r="J27" s="65">
        <f>VLOOKUP($A27,'Return Data'!$B$7:$R$2843,12,0)</f>
        <v>5.9522000000000004</v>
      </c>
      <c r="K27" s="66">
        <f t="shared" si="8"/>
        <v>10</v>
      </c>
      <c r="L27" s="65">
        <f>VLOOKUP($A27,'Return Data'!$B$7:$R$2843,13,0)</f>
        <v>5.4070999999999998</v>
      </c>
      <c r="M27" s="66">
        <f t="shared" si="9"/>
        <v>11</v>
      </c>
      <c r="N27" s="65">
        <f>VLOOKUP($A27,'Return Data'!$B$7:$R$2843,17,0)</f>
        <v>8.8485999999999994</v>
      </c>
      <c r="O27" s="66">
        <f t="shared" si="10"/>
        <v>7</v>
      </c>
      <c r="P27" s="65">
        <f>VLOOKUP($A27,'Return Data'!$B$7:$R$2843,14,0)</f>
        <v>9.6374999999999993</v>
      </c>
      <c r="Q27" s="66">
        <f t="shared" si="11"/>
        <v>3</v>
      </c>
      <c r="R27" s="65">
        <f>VLOOKUP($A27,'Return Data'!$B$7:$R$2843,16,0)</f>
        <v>9.3350000000000009</v>
      </c>
      <c r="S27" s="67">
        <f t="shared" si="0"/>
        <v>2</v>
      </c>
    </row>
    <row r="28" spans="1:19" x14ac:dyDescent="0.3">
      <c r="A28" s="82" t="s">
        <v>1121</v>
      </c>
      <c r="B28" s="64">
        <f>VLOOKUP($A28,'Return Data'!$B$7:$R$2843,3,0)</f>
        <v>44378</v>
      </c>
      <c r="C28" s="65">
        <f>VLOOKUP($A28,'Return Data'!$B$7:$R$2843,4,0)</f>
        <v>45.6648</v>
      </c>
      <c r="D28" s="65">
        <f>VLOOKUP($A28,'Return Data'!$B$7:$R$2843,9,0)</f>
        <v>-1.8223</v>
      </c>
      <c r="E28" s="66">
        <f t="shared" si="1"/>
        <v>32</v>
      </c>
      <c r="F28" s="65">
        <f>VLOOKUP($A28,'Return Data'!$B$7:$R$2843,10,0)</f>
        <v>4.3593000000000002</v>
      </c>
      <c r="G28" s="66">
        <f t="shared" si="2"/>
        <v>25</v>
      </c>
      <c r="H28" s="65">
        <f>VLOOKUP($A28,'Return Data'!$B$7:$R$2843,11,0)</f>
        <v>0.87770000000000004</v>
      </c>
      <c r="I28" s="66">
        <f t="shared" si="3"/>
        <v>18</v>
      </c>
      <c r="J28" s="65">
        <f>VLOOKUP($A28,'Return Data'!$B$7:$R$2843,12,0)</f>
        <v>3.6545999999999998</v>
      </c>
      <c r="K28" s="66">
        <f t="shared" si="8"/>
        <v>20</v>
      </c>
      <c r="L28" s="65">
        <f>VLOOKUP($A28,'Return Data'!$B$7:$R$2843,13,0)</f>
        <v>3.0834000000000001</v>
      </c>
      <c r="M28" s="66">
        <f t="shared" si="9"/>
        <v>20</v>
      </c>
      <c r="N28" s="65">
        <f>VLOOKUP($A28,'Return Data'!$B$7:$R$2843,17,0)</f>
        <v>7.1691000000000003</v>
      </c>
      <c r="O28" s="66">
        <f t="shared" si="10"/>
        <v>18</v>
      </c>
      <c r="P28" s="65">
        <f>VLOOKUP($A28,'Return Data'!$B$7:$R$2843,14,0)</f>
        <v>8.3278999999999996</v>
      </c>
      <c r="Q28" s="66">
        <f t="shared" si="11"/>
        <v>11</v>
      </c>
      <c r="R28" s="65">
        <f>VLOOKUP($A28,'Return Data'!$B$7:$R$2843,16,0)</f>
        <v>8.4161999999999999</v>
      </c>
      <c r="S28" s="67">
        <f t="shared" si="0"/>
        <v>8</v>
      </c>
    </row>
    <row r="29" spans="1:19" x14ac:dyDescent="0.3">
      <c r="A29" s="82" t="s">
        <v>1122</v>
      </c>
      <c r="B29" s="64">
        <f>VLOOKUP($A29,'Return Data'!$B$7:$R$2843,3,0)</f>
        <v>44378</v>
      </c>
      <c r="C29" s="65">
        <f>VLOOKUP($A29,'Return Data'!$B$7:$R$2843,4,0)</f>
        <v>47.021500000000003</v>
      </c>
      <c r="D29" s="65">
        <f>VLOOKUP($A29,'Return Data'!$B$7:$R$2843,9,0)</f>
        <v>-0.2225</v>
      </c>
      <c r="E29" s="66">
        <f t="shared" si="1"/>
        <v>23</v>
      </c>
      <c r="F29" s="65">
        <f>VLOOKUP($A29,'Return Data'!$B$7:$R$2843,10,0)</f>
        <v>4.6479999999999997</v>
      </c>
      <c r="G29" s="66">
        <f t="shared" si="2"/>
        <v>22</v>
      </c>
      <c r="H29" s="65">
        <f>VLOOKUP($A29,'Return Data'!$B$7:$R$2843,11,0)</f>
        <v>0.7732</v>
      </c>
      <c r="I29" s="66">
        <f t="shared" si="3"/>
        <v>21</v>
      </c>
      <c r="J29" s="65">
        <f>VLOOKUP($A29,'Return Data'!$B$7:$R$2843,12,0)</f>
        <v>3.7765</v>
      </c>
      <c r="K29" s="66">
        <f t="shared" si="8"/>
        <v>19</v>
      </c>
      <c r="L29" s="65">
        <f>VLOOKUP($A29,'Return Data'!$B$7:$R$2843,13,0)</f>
        <v>3.7824</v>
      </c>
      <c r="M29" s="66">
        <f t="shared" si="9"/>
        <v>16</v>
      </c>
      <c r="N29" s="65">
        <f>VLOOKUP($A29,'Return Data'!$B$7:$R$2843,17,0)</f>
        <v>6.8578999999999999</v>
      </c>
      <c r="O29" s="66">
        <f t="shared" si="10"/>
        <v>19</v>
      </c>
      <c r="P29" s="65">
        <f>VLOOKUP($A29,'Return Data'!$B$7:$R$2843,14,0)</f>
        <v>7.4442000000000004</v>
      </c>
      <c r="Q29" s="66">
        <f t="shared" si="11"/>
        <v>17</v>
      </c>
      <c r="R29" s="65">
        <f>VLOOKUP($A29,'Return Data'!$B$7:$R$2843,16,0)</f>
        <v>7.72</v>
      </c>
      <c r="S29" s="67">
        <f t="shared" si="0"/>
        <v>19</v>
      </c>
    </row>
    <row r="30" spans="1:19" x14ac:dyDescent="0.3">
      <c r="A30" s="82" t="s">
        <v>1124</v>
      </c>
      <c r="B30" s="64">
        <f>VLOOKUP($A30,'Return Data'!$B$7:$R$2843,3,0)</f>
        <v>44378</v>
      </c>
      <c r="C30" s="65">
        <f>VLOOKUP($A30,'Return Data'!$B$7:$R$2843,4,0)</f>
        <v>34.663699999999999</v>
      </c>
      <c r="D30" s="65">
        <f>VLOOKUP($A30,'Return Data'!$B$7:$R$2843,9,0)</f>
        <v>-1.4479</v>
      </c>
      <c r="E30" s="66">
        <f t="shared" si="1"/>
        <v>30</v>
      </c>
      <c r="F30" s="65">
        <f>VLOOKUP($A30,'Return Data'!$B$7:$R$2843,10,0)</f>
        <v>4.8167999999999997</v>
      </c>
      <c r="G30" s="66">
        <f t="shared" si="2"/>
        <v>20</v>
      </c>
      <c r="H30" s="65">
        <f>VLOOKUP($A30,'Return Data'!$B$7:$R$2843,11,0)</f>
        <v>-1.4572000000000001</v>
      </c>
      <c r="I30" s="66">
        <f t="shared" si="3"/>
        <v>29</v>
      </c>
      <c r="J30" s="65">
        <f>VLOOKUP($A30,'Return Data'!$B$7:$R$2843,12,0)</f>
        <v>2.7374999999999998</v>
      </c>
      <c r="K30" s="66">
        <f t="shared" si="8"/>
        <v>26</v>
      </c>
      <c r="L30" s="65">
        <f>VLOOKUP($A30,'Return Data'!$B$7:$R$2843,13,0)</f>
        <v>1.9956</v>
      </c>
      <c r="M30" s="66">
        <f t="shared" si="9"/>
        <v>27</v>
      </c>
      <c r="N30" s="65">
        <f>VLOOKUP($A30,'Return Data'!$B$7:$R$2843,17,0)</f>
        <v>6.2348999999999997</v>
      </c>
      <c r="O30" s="66">
        <f t="shared" si="10"/>
        <v>22</v>
      </c>
      <c r="P30" s="65">
        <f>VLOOKUP($A30,'Return Data'!$B$7:$R$2843,14,0)</f>
        <v>8.1300000000000008</v>
      </c>
      <c r="Q30" s="66">
        <f t="shared" si="11"/>
        <v>14</v>
      </c>
      <c r="R30" s="65">
        <f>VLOOKUP($A30,'Return Data'!$B$7:$R$2843,16,0)</f>
        <v>6.9234</v>
      </c>
      <c r="S30" s="67">
        <f t="shared" si="0"/>
        <v>25</v>
      </c>
    </row>
    <row r="31" spans="1:19" x14ac:dyDescent="0.3">
      <c r="A31" s="82" t="s">
        <v>1126</v>
      </c>
      <c r="B31" s="64">
        <f>VLOOKUP($A31,'Return Data'!$B$7:$R$2843,3,0)</f>
        <v>44378</v>
      </c>
      <c r="C31" s="65">
        <f>VLOOKUP($A31,'Return Data'!$B$7:$R$2843,4,0)</f>
        <v>31.2697</v>
      </c>
      <c r="D31" s="65">
        <f>VLOOKUP($A31,'Return Data'!$B$7:$R$2843,9,0)</f>
        <v>1.375</v>
      </c>
      <c r="E31" s="66">
        <f t="shared" si="1"/>
        <v>15</v>
      </c>
      <c r="F31" s="65">
        <f>VLOOKUP($A31,'Return Data'!$B$7:$R$2843,10,0)</f>
        <v>5.3505000000000003</v>
      </c>
      <c r="G31" s="66">
        <f t="shared" si="2"/>
        <v>17</v>
      </c>
      <c r="H31" s="65">
        <f>VLOOKUP($A31,'Return Data'!$B$7:$R$2843,11,0)</f>
        <v>1.7826</v>
      </c>
      <c r="I31" s="66">
        <f t="shared" si="3"/>
        <v>14</v>
      </c>
      <c r="J31" s="65">
        <f>VLOOKUP($A31,'Return Data'!$B$7:$R$2843,12,0)</f>
        <v>4.6212</v>
      </c>
      <c r="K31" s="66">
        <f t="shared" si="8"/>
        <v>14</v>
      </c>
      <c r="L31" s="65">
        <f>VLOOKUP($A31,'Return Data'!$B$7:$R$2843,13,0)</f>
        <v>5.1390000000000002</v>
      </c>
      <c r="M31" s="66">
        <f t="shared" si="9"/>
        <v>12</v>
      </c>
      <c r="N31" s="65">
        <f>VLOOKUP($A31,'Return Data'!$B$7:$R$2843,17,0)</f>
        <v>8.9918999999999993</v>
      </c>
      <c r="O31" s="66">
        <f t="shared" si="10"/>
        <v>4</v>
      </c>
      <c r="P31" s="65">
        <f>VLOOKUP($A31,'Return Data'!$B$7:$R$2843,14,0)</f>
        <v>9.1303999999999998</v>
      </c>
      <c r="Q31" s="66">
        <f t="shared" si="11"/>
        <v>7</v>
      </c>
      <c r="R31" s="65">
        <f>VLOOKUP($A31,'Return Data'!$B$7:$R$2843,16,0)</f>
        <v>9.2575000000000003</v>
      </c>
      <c r="S31" s="67">
        <f t="shared" si="0"/>
        <v>3</v>
      </c>
    </row>
    <row r="32" spans="1:19" x14ac:dyDescent="0.3">
      <c r="A32" s="82" t="s">
        <v>1129</v>
      </c>
      <c r="B32" s="64">
        <f>VLOOKUP($A32,'Return Data'!$B$7:$R$2843,3,0)</f>
        <v>44378</v>
      </c>
      <c r="C32" s="65">
        <f>VLOOKUP($A32,'Return Data'!$B$7:$R$2843,4,0)</f>
        <v>53.601700000000001</v>
      </c>
      <c r="D32" s="65">
        <f>VLOOKUP($A32,'Return Data'!$B$7:$R$2843,9,0)</f>
        <v>0.89270000000000005</v>
      </c>
      <c r="E32" s="66">
        <f t="shared" si="1"/>
        <v>18</v>
      </c>
      <c r="F32" s="65">
        <f>VLOOKUP($A32,'Return Data'!$B$7:$R$2843,10,0)</f>
        <v>5.6665000000000001</v>
      </c>
      <c r="G32" s="66">
        <f t="shared" si="2"/>
        <v>15</v>
      </c>
      <c r="H32" s="65">
        <f>VLOOKUP($A32,'Return Data'!$B$7:$R$2843,11,0)</f>
        <v>-1.0476000000000001</v>
      </c>
      <c r="I32" s="66">
        <f t="shared" si="3"/>
        <v>27</v>
      </c>
      <c r="J32" s="65">
        <f>VLOOKUP($A32,'Return Data'!$B$7:$R$2843,12,0)</f>
        <v>3.1011000000000002</v>
      </c>
      <c r="K32" s="66">
        <f t="shared" si="8"/>
        <v>22</v>
      </c>
      <c r="L32" s="65">
        <f>VLOOKUP($A32,'Return Data'!$B$7:$R$2843,13,0)</f>
        <v>2.3635000000000002</v>
      </c>
      <c r="M32" s="66">
        <f t="shared" si="9"/>
        <v>23</v>
      </c>
      <c r="N32" s="65">
        <f>VLOOKUP($A32,'Return Data'!$B$7:$R$2843,17,0)</f>
        <v>7.8113000000000001</v>
      </c>
      <c r="O32" s="66">
        <f t="shared" si="10"/>
        <v>12</v>
      </c>
      <c r="P32" s="65">
        <f>VLOOKUP($A32,'Return Data'!$B$7:$R$2843,14,0)</f>
        <v>9.2683</v>
      </c>
      <c r="Q32" s="66">
        <f t="shared" si="11"/>
        <v>5</v>
      </c>
      <c r="R32" s="65">
        <f>VLOOKUP($A32,'Return Data'!$B$7:$R$2843,16,0)</f>
        <v>8.3325999999999993</v>
      </c>
      <c r="S32" s="67">
        <f t="shared" si="0"/>
        <v>9</v>
      </c>
    </row>
    <row r="33" spans="1:19" x14ac:dyDescent="0.3">
      <c r="A33" s="82" t="s">
        <v>1130</v>
      </c>
      <c r="B33" s="64">
        <f>VLOOKUP($A33,'Return Data'!$B$7:$R$2843,3,0)</f>
        <v>44378</v>
      </c>
      <c r="C33" s="65">
        <f>VLOOKUP($A33,'Return Data'!$B$7:$R$2843,4,0)</f>
        <v>50.009500000000003</v>
      </c>
      <c r="D33" s="65">
        <f>VLOOKUP($A33,'Return Data'!$B$7:$R$2843,9,0)</f>
        <v>-0.4572</v>
      </c>
      <c r="E33" s="66">
        <f t="shared" si="1"/>
        <v>24</v>
      </c>
      <c r="F33" s="65">
        <f>VLOOKUP($A33,'Return Data'!$B$7:$R$2843,10,0)</f>
        <v>4.1249000000000002</v>
      </c>
      <c r="G33" s="66">
        <f t="shared" si="2"/>
        <v>30</v>
      </c>
      <c r="H33" s="65">
        <f>VLOOKUP($A33,'Return Data'!$B$7:$R$2843,11,0)</f>
        <v>-1.2519</v>
      </c>
      <c r="I33" s="66">
        <f t="shared" si="3"/>
        <v>28</v>
      </c>
      <c r="J33" s="65">
        <f>VLOOKUP($A33,'Return Data'!$B$7:$R$2843,12,0)</f>
        <v>1.4339999999999999</v>
      </c>
      <c r="K33" s="66">
        <f t="shared" si="8"/>
        <v>30</v>
      </c>
      <c r="L33" s="65">
        <f>VLOOKUP($A33,'Return Data'!$B$7:$R$2843,13,0)</f>
        <v>3.2360000000000002</v>
      </c>
      <c r="M33" s="66">
        <f t="shared" si="9"/>
        <v>18</v>
      </c>
      <c r="N33" s="65">
        <f>VLOOKUP($A33,'Return Data'!$B$7:$R$2843,17,0)</f>
        <v>3.9113000000000002</v>
      </c>
      <c r="O33" s="66">
        <f t="shared" si="10"/>
        <v>25</v>
      </c>
      <c r="P33" s="65">
        <f>VLOOKUP($A33,'Return Data'!$B$7:$R$2843,14,0)</f>
        <v>1.9926999999999999</v>
      </c>
      <c r="Q33" s="66">
        <f t="shared" si="11"/>
        <v>27</v>
      </c>
      <c r="R33" s="65">
        <f>VLOOKUP($A33,'Return Data'!$B$7:$R$2843,16,0)</f>
        <v>6.2793999999999999</v>
      </c>
      <c r="S33" s="67">
        <f t="shared" si="0"/>
        <v>26</v>
      </c>
    </row>
    <row r="34" spans="1:19" x14ac:dyDescent="0.3">
      <c r="A34" s="82" t="s">
        <v>1133</v>
      </c>
      <c r="B34" s="64">
        <f>VLOOKUP($A34,'Return Data'!$B$7:$R$2843,3,0)</f>
        <v>44378</v>
      </c>
      <c r="C34" s="65">
        <f>VLOOKUP($A34,'Return Data'!$B$7:$R$2843,4,0)</f>
        <v>61.196100000000001</v>
      </c>
      <c r="D34" s="65">
        <f>VLOOKUP($A34,'Return Data'!$B$7:$R$2843,9,0)</f>
        <v>3.6432000000000002</v>
      </c>
      <c r="E34" s="66">
        <f t="shared" si="1"/>
        <v>8</v>
      </c>
      <c r="F34" s="65">
        <f>VLOOKUP($A34,'Return Data'!$B$7:$R$2843,10,0)</f>
        <v>5.6889000000000003</v>
      </c>
      <c r="G34" s="66">
        <f t="shared" si="2"/>
        <v>14</v>
      </c>
      <c r="H34" s="65">
        <f>VLOOKUP($A34,'Return Data'!$B$7:$R$2843,11,0)</f>
        <v>-0.27539999999999998</v>
      </c>
      <c r="I34" s="66">
        <f t="shared" si="3"/>
        <v>25</v>
      </c>
      <c r="J34" s="65">
        <f>VLOOKUP($A34,'Return Data'!$B$7:$R$2843,12,0)</f>
        <v>4.4740000000000002</v>
      </c>
      <c r="K34" s="66">
        <f t="shared" si="8"/>
        <v>15</v>
      </c>
      <c r="L34" s="65">
        <f>VLOOKUP($A34,'Return Data'!$B$7:$R$2843,13,0)</f>
        <v>3.8666999999999998</v>
      </c>
      <c r="M34" s="66">
        <f t="shared" si="9"/>
        <v>15</v>
      </c>
      <c r="N34" s="65">
        <f>VLOOKUP($A34,'Return Data'!$B$7:$R$2843,17,0)</f>
        <v>8.1214999999999993</v>
      </c>
      <c r="O34" s="66">
        <f t="shared" si="10"/>
        <v>10</v>
      </c>
      <c r="P34" s="65">
        <f>VLOOKUP($A34,'Return Data'!$B$7:$R$2843,14,0)</f>
        <v>8.9084000000000003</v>
      </c>
      <c r="Q34" s="66">
        <f t="shared" si="11"/>
        <v>8</v>
      </c>
      <c r="R34" s="65">
        <f>VLOOKUP($A34,'Return Data'!$B$7:$R$2843,16,0)</f>
        <v>8.7424999999999997</v>
      </c>
      <c r="S34" s="67">
        <f t="shared" si="0"/>
        <v>5</v>
      </c>
    </row>
    <row r="35" spans="1:19" x14ac:dyDescent="0.3">
      <c r="A35" s="82" t="s">
        <v>1134</v>
      </c>
      <c r="B35" s="64">
        <f>VLOOKUP($A35,'Return Data'!$B$7:$R$2843,3,0)</f>
        <v>44378</v>
      </c>
      <c r="C35" s="65">
        <f>VLOOKUP($A35,'Return Data'!$B$7:$R$2843,4,0)</f>
        <v>57.338999999999999</v>
      </c>
      <c r="D35" s="65">
        <f>VLOOKUP($A35,'Return Data'!$B$7:$R$2843,9,0)</f>
        <v>-0.50480000000000003</v>
      </c>
      <c r="E35" s="66">
        <f t="shared" si="1"/>
        <v>27</v>
      </c>
      <c r="F35" s="65">
        <f>VLOOKUP($A35,'Return Data'!$B$7:$R$2843,10,0)</f>
        <v>4.2152000000000003</v>
      </c>
      <c r="G35" s="66">
        <f t="shared" si="2"/>
        <v>28</v>
      </c>
      <c r="H35" s="65">
        <f>VLOOKUP($A35,'Return Data'!$B$7:$R$2843,11,0)</f>
        <v>0.44940000000000002</v>
      </c>
      <c r="I35" s="66">
        <f t="shared" si="3"/>
        <v>23</v>
      </c>
      <c r="J35" s="65">
        <f>VLOOKUP($A35,'Return Data'!$B$7:$R$2843,12,0)</f>
        <v>2.8241000000000001</v>
      </c>
      <c r="K35" s="66">
        <f t="shared" si="8"/>
        <v>24</v>
      </c>
      <c r="L35" s="65">
        <f>VLOOKUP($A35,'Return Data'!$B$7:$R$2843,13,0)</f>
        <v>2.2463000000000002</v>
      </c>
      <c r="M35" s="66">
        <f t="shared" si="9"/>
        <v>24</v>
      </c>
      <c r="N35" s="65">
        <f>VLOOKUP($A35,'Return Data'!$B$7:$R$2843,17,0)</f>
        <v>6.6180000000000003</v>
      </c>
      <c r="O35" s="66">
        <f t="shared" si="10"/>
        <v>21</v>
      </c>
      <c r="P35" s="65">
        <f>VLOOKUP($A35,'Return Data'!$B$7:$R$2843,14,0)</f>
        <v>7.9519000000000002</v>
      </c>
      <c r="Q35" s="66">
        <f t="shared" si="11"/>
        <v>16</v>
      </c>
      <c r="R35" s="65">
        <f>VLOOKUP($A35,'Return Data'!$B$7:$R$2843,16,0)</f>
        <v>8.1142000000000003</v>
      </c>
      <c r="S35" s="67">
        <f t="shared" si="0"/>
        <v>12</v>
      </c>
    </row>
    <row r="36" spans="1:19" x14ac:dyDescent="0.3">
      <c r="A36" s="82" t="s">
        <v>1136</v>
      </c>
      <c r="B36" s="64">
        <f>VLOOKUP($A36,'Return Data'!$B$7:$R$2843,3,0)</f>
        <v>44378</v>
      </c>
      <c r="C36" s="65">
        <f>VLOOKUP($A36,'Return Data'!$B$7:$R$2843,4,0)</f>
        <v>71.0869</v>
      </c>
      <c r="D36" s="65">
        <f>VLOOKUP($A36,'Return Data'!$B$7:$R$2843,9,0)</f>
        <v>-1.3096000000000001</v>
      </c>
      <c r="E36" s="66">
        <f t="shared" si="1"/>
        <v>29</v>
      </c>
      <c r="F36" s="65">
        <f>VLOOKUP($A36,'Return Data'!$B$7:$R$2843,10,0)</f>
        <v>4.1551999999999998</v>
      </c>
      <c r="G36" s="66">
        <f t="shared" si="2"/>
        <v>29</v>
      </c>
      <c r="H36" s="65">
        <f>VLOOKUP($A36,'Return Data'!$B$7:$R$2843,11,0)</f>
        <v>-0.70109999999999995</v>
      </c>
      <c r="I36" s="66">
        <f t="shared" si="3"/>
        <v>26</v>
      </c>
      <c r="J36" s="65">
        <f>VLOOKUP($A36,'Return Data'!$B$7:$R$2843,12,0)</f>
        <v>2.7410000000000001</v>
      </c>
      <c r="K36" s="66">
        <f t="shared" si="8"/>
        <v>25</v>
      </c>
      <c r="L36" s="65">
        <f>VLOOKUP($A36,'Return Data'!$B$7:$R$2843,13,0)</f>
        <v>1.9883999999999999</v>
      </c>
      <c r="M36" s="66">
        <f t="shared" si="9"/>
        <v>28</v>
      </c>
      <c r="N36" s="65">
        <f>VLOOKUP($A36,'Return Data'!$B$7:$R$2843,17,0)</f>
        <v>7.2674000000000003</v>
      </c>
      <c r="O36" s="66">
        <f t="shared" si="10"/>
        <v>16</v>
      </c>
      <c r="P36" s="65">
        <f>VLOOKUP($A36,'Return Data'!$B$7:$R$2843,14,0)</f>
        <v>9.1717999999999993</v>
      </c>
      <c r="Q36" s="66">
        <f t="shared" si="11"/>
        <v>6</v>
      </c>
      <c r="R36" s="65">
        <f>VLOOKUP($A36,'Return Data'!$B$7:$R$2843,16,0)</f>
        <v>8.7133000000000003</v>
      </c>
      <c r="S36" s="67">
        <f t="shared" si="0"/>
        <v>6</v>
      </c>
    </row>
    <row r="37" spans="1:19" x14ac:dyDescent="0.3">
      <c r="A37" s="82" t="s">
        <v>1139</v>
      </c>
      <c r="B37" s="64">
        <f>VLOOKUP($A37,'Return Data'!$B$7:$R$2843,3,0)</f>
        <v>44378</v>
      </c>
      <c r="C37" s="65">
        <f>VLOOKUP($A37,'Return Data'!$B$7:$R$2843,4,0)</f>
        <v>55.618000000000002</v>
      </c>
      <c r="D37" s="65">
        <f>VLOOKUP($A37,'Return Data'!$B$7:$R$2843,9,0)</f>
        <v>3.8843000000000001</v>
      </c>
      <c r="E37" s="66">
        <f t="shared" si="1"/>
        <v>7</v>
      </c>
      <c r="F37" s="65">
        <f>VLOOKUP($A37,'Return Data'!$B$7:$R$2843,10,0)</f>
        <v>6.4371</v>
      </c>
      <c r="G37" s="66">
        <f t="shared" si="2"/>
        <v>13</v>
      </c>
      <c r="H37" s="65">
        <f>VLOOKUP($A37,'Return Data'!$B$7:$R$2843,11,0)</f>
        <v>3.0190999999999999</v>
      </c>
      <c r="I37" s="66">
        <f t="shared" si="3"/>
        <v>9</v>
      </c>
      <c r="J37" s="65">
        <f>VLOOKUP($A37,'Return Data'!$B$7:$R$2843,12,0)</f>
        <v>5.7361000000000004</v>
      </c>
      <c r="K37" s="66">
        <f t="shared" si="8"/>
        <v>12</v>
      </c>
      <c r="L37" s="65">
        <f>VLOOKUP($A37,'Return Data'!$B$7:$R$2843,13,0)</f>
        <v>5.9969999999999999</v>
      </c>
      <c r="M37" s="66">
        <f t="shared" si="9"/>
        <v>10</v>
      </c>
      <c r="N37" s="65">
        <f>VLOOKUP($A37,'Return Data'!$B$7:$R$2843,17,0)</f>
        <v>9.8940999999999999</v>
      </c>
      <c r="O37" s="66">
        <f t="shared" si="10"/>
        <v>1</v>
      </c>
      <c r="P37" s="65">
        <f>VLOOKUP($A37,'Return Data'!$B$7:$R$2843,14,0)</f>
        <v>9.6319999999999997</v>
      </c>
      <c r="Q37" s="66">
        <f t="shared" si="11"/>
        <v>4</v>
      </c>
      <c r="R37" s="65">
        <f>VLOOKUP($A37,'Return Data'!$B$7:$R$2843,16,0)</f>
        <v>7.8552999999999997</v>
      </c>
      <c r="S37" s="67">
        <f t="shared" si="0"/>
        <v>16</v>
      </c>
    </row>
    <row r="38" spans="1:19" x14ac:dyDescent="0.3">
      <c r="A38" s="82" t="s">
        <v>1141</v>
      </c>
      <c r="B38" s="64">
        <f>VLOOKUP($A38,'Return Data'!$B$7:$R$2843,3,0)</f>
        <v>44378</v>
      </c>
      <c r="C38" s="65">
        <f>VLOOKUP($A38,'Return Data'!$B$7:$R$2843,4,0)</f>
        <v>65.588800000000006</v>
      </c>
      <c r="D38" s="65">
        <f>VLOOKUP($A38,'Return Data'!$B$7:$R$2843,9,0)</f>
        <v>-0.47649999999999998</v>
      </c>
      <c r="E38" s="66">
        <f t="shared" si="1"/>
        <v>26</v>
      </c>
      <c r="F38" s="65">
        <f>VLOOKUP($A38,'Return Data'!$B$7:$R$2843,10,0)</f>
        <v>4.4603999999999999</v>
      </c>
      <c r="G38" s="66">
        <f t="shared" si="2"/>
        <v>24</v>
      </c>
      <c r="H38" s="65">
        <f>VLOOKUP($A38,'Return Data'!$B$7:$R$2843,11,0)</f>
        <v>0.8246</v>
      </c>
      <c r="I38" s="66">
        <f t="shared" si="3"/>
        <v>20</v>
      </c>
      <c r="J38" s="65">
        <f>VLOOKUP($A38,'Return Data'!$B$7:$R$2843,12,0)</f>
        <v>3.9729999999999999</v>
      </c>
      <c r="K38" s="66">
        <f t="shared" si="8"/>
        <v>17</v>
      </c>
      <c r="L38" s="65">
        <f>VLOOKUP($A38,'Return Data'!$B$7:$R$2843,13,0)</f>
        <v>4.2660999999999998</v>
      </c>
      <c r="M38" s="66">
        <f t="shared" si="9"/>
        <v>14</v>
      </c>
      <c r="N38" s="65">
        <f>VLOOKUP($A38,'Return Data'!$B$7:$R$2843,17,0)</f>
        <v>8.0869</v>
      </c>
      <c r="O38" s="66">
        <f t="shared" si="10"/>
        <v>11</v>
      </c>
      <c r="P38" s="65">
        <f>VLOOKUP($A38,'Return Data'!$B$7:$R$2843,14,0)</f>
        <v>8.1341999999999999</v>
      </c>
      <c r="Q38" s="66">
        <f t="shared" si="11"/>
        <v>13</v>
      </c>
      <c r="R38" s="65">
        <f>VLOOKUP($A38,'Return Data'!$B$7:$R$2843,16,0)</f>
        <v>8.0847999999999995</v>
      </c>
      <c r="S38" s="67">
        <f t="shared" si="0"/>
        <v>13</v>
      </c>
    </row>
    <row r="39" spans="1:19" x14ac:dyDescent="0.3">
      <c r="A39" s="82" t="s">
        <v>1143</v>
      </c>
      <c r="B39" s="64">
        <f>VLOOKUP($A39,'Return Data'!$B$7:$R$2843,3,0)</f>
        <v>44378</v>
      </c>
      <c r="C39" s="65">
        <f>VLOOKUP($A39,'Return Data'!$B$7:$R$2843,4,0)</f>
        <v>1.6447000000000001</v>
      </c>
      <c r="D39" s="65">
        <f>VLOOKUP($A39,'Return Data'!$B$7:$R$2843,9,0)</f>
        <v>11.047700000000001</v>
      </c>
      <c r="E39" s="66">
        <f t="shared" si="1"/>
        <v>4</v>
      </c>
      <c r="F39" s="65">
        <f>VLOOKUP($A39,'Return Data'!$B$7:$R$2843,10,0)</f>
        <v>11.2369</v>
      </c>
      <c r="G39" s="66">
        <f t="shared" si="2"/>
        <v>3</v>
      </c>
      <c r="H39" s="65">
        <f>VLOOKUP($A39,'Return Data'!$B$7:$R$2843,11,0)</f>
        <v>-40.6858</v>
      </c>
      <c r="I39" s="66">
        <f t="shared" si="3"/>
        <v>32</v>
      </c>
      <c r="J39" s="65"/>
      <c r="K39" s="66"/>
      <c r="L39" s="65"/>
      <c r="M39" s="66"/>
      <c r="N39" s="65"/>
      <c r="O39" s="66"/>
      <c r="P39" s="65"/>
      <c r="Q39" s="66"/>
      <c r="R39" s="65">
        <f>VLOOKUP($A39,'Return Data'!$B$7:$R$2843,16,0)</f>
        <v>-10.410500000000001</v>
      </c>
      <c r="S39" s="67">
        <f t="shared" si="0"/>
        <v>32</v>
      </c>
    </row>
    <row r="40" spans="1:19" x14ac:dyDescent="0.3">
      <c r="A40" s="82" t="s">
        <v>1145</v>
      </c>
      <c r="B40" s="64">
        <f>VLOOKUP($A40,'Return Data'!$B$7:$R$2843,3,0)</f>
        <v>44378</v>
      </c>
      <c r="C40" s="65">
        <f>VLOOKUP($A40,'Return Data'!$B$7:$R$2843,4,0)</f>
        <v>50.917400000000001</v>
      </c>
      <c r="D40" s="65">
        <f>VLOOKUP($A40,'Return Data'!$B$7:$R$2843,9,0)</f>
        <v>1.3444</v>
      </c>
      <c r="E40" s="66">
        <f t="shared" si="1"/>
        <v>16</v>
      </c>
      <c r="F40" s="65">
        <f>VLOOKUP($A40,'Return Data'!$B$7:$R$2843,10,0)</f>
        <v>4.0109000000000004</v>
      </c>
      <c r="G40" s="66">
        <f t="shared" si="2"/>
        <v>32</v>
      </c>
      <c r="H40" s="65">
        <f>VLOOKUP($A40,'Return Data'!$B$7:$R$2843,11,0)</f>
        <v>0.93700000000000006</v>
      </c>
      <c r="I40" s="66">
        <f t="shared" si="3"/>
        <v>17</v>
      </c>
      <c r="J40" s="65">
        <f>VLOOKUP($A40,'Return Data'!$B$7:$R$2843,12,0)</f>
        <v>2.8957000000000002</v>
      </c>
      <c r="K40" s="66">
        <f>RANK(J40,J$8:J$42,0)</f>
        <v>23</v>
      </c>
      <c r="L40" s="65">
        <f>VLOOKUP($A40,'Return Data'!$B$7:$R$2843,13,0)</f>
        <v>2.6257999999999999</v>
      </c>
      <c r="M40" s="66">
        <f>RANK(L40,L$8:L$42,0)</f>
        <v>22</v>
      </c>
      <c r="N40" s="65">
        <f>VLOOKUP($A40,'Return Data'!$B$7:$R$2843,17,0)</f>
        <v>1.4058999999999999</v>
      </c>
      <c r="O40" s="66">
        <f>RANK(N40,N$8:N$42,0)</f>
        <v>29</v>
      </c>
      <c r="P40" s="65">
        <f>VLOOKUP($A40,'Return Data'!$B$7:$R$2843,14,0)</f>
        <v>-0.47849999999999998</v>
      </c>
      <c r="Q40" s="66">
        <f>RANK(P40,P$8:P$42,0)</f>
        <v>28</v>
      </c>
      <c r="R40" s="65">
        <f>VLOOKUP($A40,'Return Data'!$B$7:$R$2843,16,0)</f>
        <v>7.3150000000000004</v>
      </c>
      <c r="S40" s="67">
        <f t="shared" si="0"/>
        <v>24</v>
      </c>
    </row>
    <row r="41" spans="1:19" x14ac:dyDescent="0.3">
      <c r="A41" s="82" t="s">
        <v>1006</v>
      </c>
      <c r="B41" s="64">
        <f>VLOOKUP($A41,'Return Data'!$B$7:$R$2843,3,0)</f>
        <v>44378</v>
      </c>
      <c r="C41" s="65">
        <f>VLOOKUP($A41,'Return Data'!$B$7:$R$2843,4,0)</f>
        <v>71.368099999999998</v>
      </c>
      <c r="D41" s="65">
        <f>VLOOKUP($A41,'Return Data'!$B$7:$R$2843,9,0)</f>
        <v>-2.8351999999999999</v>
      </c>
      <c r="E41" s="66">
        <f t="shared" si="1"/>
        <v>33</v>
      </c>
      <c r="F41" s="65">
        <f>VLOOKUP($A41,'Return Data'!$B$7:$R$2843,10,0)</f>
        <v>4.3567</v>
      </c>
      <c r="G41" s="66">
        <f t="shared" si="2"/>
        <v>26</v>
      </c>
      <c r="H41" s="65">
        <f>VLOOKUP($A41,'Return Data'!$B$7:$R$2843,11,0)</f>
        <v>-1.9240999999999999</v>
      </c>
      <c r="I41" s="66">
        <f t="shared" si="3"/>
        <v>30</v>
      </c>
      <c r="J41" s="65">
        <f>VLOOKUP($A41,'Return Data'!$B$7:$R$2843,12,0)</f>
        <v>2.2623000000000002</v>
      </c>
      <c r="K41" s="66">
        <f>RANK(J41,J$8:J$42,0)</f>
        <v>28</v>
      </c>
      <c r="L41" s="65">
        <f>VLOOKUP($A41,'Return Data'!$B$7:$R$2843,13,0)</f>
        <v>2.1756000000000002</v>
      </c>
      <c r="M41" s="66">
        <f>RANK(L41,L$8:L$42,0)</f>
        <v>25</v>
      </c>
      <c r="N41" s="65">
        <f>VLOOKUP($A41,'Return Data'!$B$7:$R$2843,17,0)</f>
        <v>7.266</v>
      </c>
      <c r="O41" s="66">
        <f>RANK(N41,N$8:N$42,0)</f>
        <v>17</v>
      </c>
      <c r="P41" s="65">
        <f>VLOOKUP($A41,'Return Data'!$B$7:$R$2843,14,0)</f>
        <v>9.6408000000000005</v>
      </c>
      <c r="Q41" s="66">
        <f>RANK(P41,P$8:P$42,0)</f>
        <v>2</v>
      </c>
      <c r="R41" s="65">
        <f>VLOOKUP($A41,'Return Data'!$B$7:$R$2843,16,0)</f>
        <v>8.9224999999999994</v>
      </c>
      <c r="S41" s="67">
        <f t="shared" si="0"/>
        <v>4</v>
      </c>
    </row>
    <row r="42" spans="1:19" x14ac:dyDescent="0.3">
      <c r="A42" s="82" t="s">
        <v>1008</v>
      </c>
      <c r="B42" s="64">
        <f>VLOOKUP($A42,'Return Data'!$B$7:$R$2843,3,0)</f>
        <v>44378</v>
      </c>
      <c r="C42" s="65">
        <f>VLOOKUP($A42,'Return Data'!$B$7:$R$2843,4,0)</f>
        <v>13.6122</v>
      </c>
      <c r="D42" s="65">
        <f>VLOOKUP($A42,'Return Data'!$B$7:$R$2843,9,0)</f>
        <v>-14.283200000000001</v>
      </c>
      <c r="E42" s="66">
        <f t="shared" si="1"/>
        <v>34</v>
      </c>
      <c r="F42" s="65">
        <f>VLOOKUP($A42,'Return Data'!$B$7:$R$2843,10,0)</f>
        <v>-4.7371999999999996</v>
      </c>
      <c r="G42" s="66">
        <f t="shared" si="2"/>
        <v>34</v>
      </c>
      <c r="H42" s="65">
        <f>VLOOKUP($A42,'Return Data'!$B$7:$R$2843,11,0)</f>
        <v>-4.9522000000000004</v>
      </c>
      <c r="I42" s="66">
        <f t="shared" si="3"/>
        <v>31</v>
      </c>
      <c r="J42" s="65">
        <f>VLOOKUP($A42,'Return Data'!$B$7:$R$2843,12,0)</f>
        <v>2.1183000000000001</v>
      </c>
      <c r="K42" s="66">
        <f>RANK(J42,J$8:J$42,0)</f>
        <v>29</v>
      </c>
      <c r="L42" s="65">
        <f>VLOOKUP($A42,'Return Data'!$B$7:$R$2843,13,0)</f>
        <v>0.44419999999999998</v>
      </c>
      <c r="M42" s="66">
        <f>RANK(L42,L$8:L$42,0)</f>
        <v>30</v>
      </c>
      <c r="N42" s="65">
        <f>VLOOKUP($A42,'Return Data'!$B$7:$R$2843,17,0)</f>
        <v>6.7252000000000001</v>
      </c>
      <c r="O42" s="66">
        <f>RANK(N42,N$8:N$42,0)</f>
        <v>20</v>
      </c>
      <c r="P42" s="65"/>
      <c r="Q42" s="66"/>
      <c r="R42" s="65">
        <f>VLOOKUP($A42,'Return Data'!$B$7:$R$2843,16,0)</f>
        <v>10.8681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1.7570852941176471</v>
      </c>
      <c r="E44" s="88"/>
      <c r="F44" s="89">
        <f>AVERAGE(F8:F42)</f>
        <v>5.8672088235294106</v>
      </c>
      <c r="G44" s="88"/>
      <c r="H44" s="89">
        <f>AVERAGE(H8:H42)</f>
        <v>-1.7194882352941172</v>
      </c>
      <c r="I44" s="88"/>
      <c r="J44" s="89">
        <f>AVERAGE(J8:J42)</f>
        <v>5.0858129032258068</v>
      </c>
      <c r="K44" s="88"/>
      <c r="L44" s="89">
        <f>AVERAGE(L8:L42)</f>
        <v>4.4455354838709669</v>
      </c>
      <c r="M44" s="88"/>
      <c r="N44" s="89">
        <f>AVERAGE(N8:N42)</f>
        <v>6.3278900000000009</v>
      </c>
      <c r="O44" s="88"/>
      <c r="P44" s="89">
        <f>AVERAGE(P8:P42)</f>
        <v>6.3382241379310349</v>
      </c>
      <c r="Q44" s="88"/>
      <c r="R44" s="89">
        <f>AVERAGE(R8:R42)</f>
        <v>4.5112199999999989</v>
      </c>
      <c r="S44" s="90"/>
    </row>
    <row r="45" spans="1:19" x14ac:dyDescent="0.3">
      <c r="A45" s="87" t="s">
        <v>28</v>
      </c>
      <c r="B45" s="88"/>
      <c r="C45" s="88"/>
      <c r="D45" s="89">
        <f>MIN(D8:D42)</f>
        <v>-14.283200000000001</v>
      </c>
      <c r="E45" s="88"/>
      <c r="F45" s="89">
        <f>MIN(F8:F42)</f>
        <v>-4.7371999999999996</v>
      </c>
      <c r="G45" s="88"/>
      <c r="H45" s="89">
        <f>MIN(H8:H42)</f>
        <v>-41.231099999999998</v>
      </c>
      <c r="I45" s="88"/>
      <c r="J45" s="89">
        <f>MIN(J8:J42)</f>
        <v>0</v>
      </c>
      <c r="K45" s="88"/>
      <c r="L45" s="89">
        <f>MIN(L8:L42)</f>
        <v>0</v>
      </c>
      <c r="M45" s="88"/>
      <c r="N45" s="89">
        <f>MIN(N8:N42)</f>
        <v>-11.657999999999999</v>
      </c>
      <c r="O45" s="88"/>
      <c r="P45" s="89">
        <f>MIN(P8:P42)</f>
        <v>-8.2279999999999998</v>
      </c>
      <c r="Q45" s="88"/>
      <c r="R45" s="89">
        <f>MIN(R8:R42)</f>
        <v>-22.270800000000001</v>
      </c>
      <c r="S45" s="90"/>
    </row>
    <row r="46" spans="1:19" ht="15" thickBot="1" x14ac:dyDescent="0.35">
      <c r="A46" s="91" t="s">
        <v>29</v>
      </c>
      <c r="B46" s="92"/>
      <c r="C46" s="92"/>
      <c r="D46" s="93">
        <f>MAX(D8:D42)</f>
        <v>15.5982</v>
      </c>
      <c r="E46" s="92"/>
      <c r="F46" s="93">
        <f>MAX(F8:F42)</f>
        <v>17.382000000000001</v>
      </c>
      <c r="G46" s="92"/>
      <c r="H46" s="93">
        <f>MAX(H8:H42)</f>
        <v>17.757899999999999</v>
      </c>
      <c r="I46" s="92"/>
      <c r="J46" s="93">
        <f>MAX(J8:J42)</f>
        <v>23.187799999999999</v>
      </c>
      <c r="K46" s="92"/>
      <c r="L46" s="93">
        <f>MAX(L8:L42)</f>
        <v>10.1464</v>
      </c>
      <c r="M46" s="92"/>
      <c r="N46" s="93">
        <f>MAX(N8:N42)</f>
        <v>9.8940999999999999</v>
      </c>
      <c r="O46" s="92"/>
      <c r="P46" s="93">
        <f>MAX(P8:P42)</f>
        <v>9.6658000000000008</v>
      </c>
      <c r="Q46" s="92"/>
      <c r="R46" s="93">
        <f>MAX(R8:R42)</f>
        <v>10.8681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44378</v>
      </c>
      <c r="C8" s="65">
        <f>VLOOKUP($A8,'Return Data'!$B$7:$R$2843,4,0)</f>
        <v>326.91000000000003</v>
      </c>
      <c r="D8" s="65">
        <f>VLOOKUP($A8,'Return Data'!$B$7:$R$2843,10,0)</f>
        <v>6.9977</v>
      </c>
      <c r="E8" s="66">
        <f t="shared" ref="E8:E36" si="0">RANK(D8,D$8:D$36,0)</f>
        <v>19</v>
      </c>
      <c r="F8" s="65">
        <f>VLOOKUP($A8,'Return Data'!$B$7:$R$2843,11,0)</f>
        <v>14.4643</v>
      </c>
      <c r="G8" s="66">
        <f t="shared" ref="G8:G36" si="1">RANK(F8,F$8:F$36,0)</f>
        <v>14</v>
      </c>
      <c r="H8" s="65">
        <f>VLOOKUP($A8,'Return Data'!$B$7:$R$2843,12,0)</f>
        <v>40.812399999999997</v>
      </c>
      <c r="I8" s="66">
        <f t="shared" ref="I8:I36" si="2">RANK(H8,H$8:H$36,0)</f>
        <v>9</v>
      </c>
      <c r="J8" s="65">
        <f>VLOOKUP($A8,'Return Data'!$B$7:$R$2843,13,0)</f>
        <v>53.8979</v>
      </c>
      <c r="K8" s="66">
        <f t="shared" ref="K8:K36" si="3">RANK(J8,J$8:J$36,0)</f>
        <v>11</v>
      </c>
      <c r="L8" s="65">
        <f>VLOOKUP($A8,'Return Data'!$B$7:$R$2843,17,0)</f>
        <v>16.085599999999999</v>
      </c>
      <c r="M8" s="66">
        <f t="shared" ref="M8:M36" si="4">RANK(L8,L$8:L$36,0)</f>
        <v>20</v>
      </c>
      <c r="N8" s="65">
        <f>VLOOKUP($A8,'Return Data'!$B$7:$R$2843,14,0)</f>
        <v>13.1777</v>
      </c>
      <c r="O8" s="66">
        <f t="shared" ref="O8:O26" si="5">RANK(N8,N$8:N$36,0)</f>
        <v>23</v>
      </c>
      <c r="P8" s="65">
        <f>VLOOKUP($A8,'Return Data'!$B$7:$R$2843,15,0)</f>
        <v>13.1745</v>
      </c>
      <c r="Q8" s="66">
        <f t="shared" ref="Q8:Q26" si="6">RANK(P8,P$8:P$36,0)</f>
        <v>23</v>
      </c>
      <c r="R8" s="65">
        <f>VLOOKUP($A8,'Return Data'!$B$7:$R$2843,16,0)</f>
        <v>14.918200000000001</v>
      </c>
      <c r="S8" s="67">
        <f t="shared" ref="S8:S36" si="7">RANK(R8,R$8:R$36,0)</f>
        <v>12</v>
      </c>
    </row>
    <row r="9" spans="1:20" x14ac:dyDescent="0.3">
      <c r="A9" s="63" t="s">
        <v>950</v>
      </c>
      <c r="B9" s="64">
        <f>VLOOKUP($A9,'Return Data'!$B$7:$R$2843,3,0)</f>
        <v>44378</v>
      </c>
      <c r="C9" s="65">
        <f>VLOOKUP($A9,'Return Data'!$B$7:$R$2843,4,0)</f>
        <v>46.19</v>
      </c>
      <c r="D9" s="65">
        <f>VLOOKUP($A9,'Return Data'!$B$7:$R$2843,10,0)</f>
        <v>7.1196999999999999</v>
      </c>
      <c r="E9" s="66">
        <f t="shared" si="0"/>
        <v>16</v>
      </c>
      <c r="F9" s="65">
        <f>VLOOKUP($A9,'Return Data'!$B$7:$R$2843,11,0)</f>
        <v>9.4290000000000003</v>
      </c>
      <c r="G9" s="66">
        <f t="shared" si="1"/>
        <v>28</v>
      </c>
      <c r="H9" s="65">
        <f>VLOOKUP($A9,'Return Data'!$B$7:$R$2843,12,0)</f>
        <v>35.4148</v>
      </c>
      <c r="I9" s="66">
        <f t="shared" si="2"/>
        <v>23</v>
      </c>
      <c r="J9" s="65">
        <f>VLOOKUP($A9,'Return Data'!$B$7:$R$2843,13,0)</f>
        <v>46.774700000000003</v>
      </c>
      <c r="K9" s="66">
        <f t="shared" si="3"/>
        <v>24</v>
      </c>
      <c r="L9" s="65">
        <f>VLOOKUP($A9,'Return Data'!$B$7:$R$2843,17,0)</f>
        <v>19.186699999999998</v>
      </c>
      <c r="M9" s="66">
        <f t="shared" si="4"/>
        <v>6</v>
      </c>
      <c r="N9" s="65">
        <f>VLOOKUP($A9,'Return Data'!$B$7:$R$2843,14,0)</f>
        <v>16.908999999999999</v>
      </c>
      <c r="O9" s="66">
        <f t="shared" si="5"/>
        <v>3</v>
      </c>
      <c r="P9" s="65">
        <f>VLOOKUP($A9,'Return Data'!$B$7:$R$2843,15,0)</f>
        <v>17.734100000000002</v>
      </c>
      <c r="Q9" s="66">
        <f t="shared" si="6"/>
        <v>2</v>
      </c>
      <c r="R9" s="65">
        <f>VLOOKUP($A9,'Return Data'!$B$7:$R$2843,16,0)</f>
        <v>16.9755</v>
      </c>
      <c r="S9" s="67">
        <f t="shared" si="7"/>
        <v>3</v>
      </c>
    </row>
    <row r="10" spans="1:20" x14ac:dyDescent="0.3">
      <c r="A10" s="63" t="s">
        <v>953</v>
      </c>
      <c r="B10" s="64">
        <f>VLOOKUP($A10,'Return Data'!$B$7:$R$2843,3,0)</f>
        <v>44378</v>
      </c>
      <c r="C10" s="65">
        <f>VLOOKUP($A10,'Return Data'!$B$7:$R$2843,4,0)</f>
        <v>21.08</v>
      </c>
      <c r="D10" s="65">
        <f>VLOOKUP($A10,'Return Data'!$B$7:$R$2843,10,0)</f>
        <v>5.8232999999999997</v>
      </c>
      <c r="E10" s="66">
        <f t="shared" si="0"/>
        <v>25</v>
      </c>
      <c r="F10" s="65">
        <f>VLOOKUP($A10,'Return Data'!$B$7:$R$2843,11,0)</f>
        <v>12.2471</v>
      </c>
      <c r="G10" s="66">
        <f t="shared" si="1"/>
        <v>21</v>
      </c>
      <c r="H10" s="65">
        <f>VLOOKUP($A10,'Return Data'!$B$7:$R$2843,12,0)</f>
        <v>37.867899999999999</v>
      </c>
      <c r="I10" s="66">
        <f t="shared" si="2"/>
        <v>17</v>
      </c>
      <c r="J10" s="65">
        <f>VLOOKUP($A10,'Return Data'!$B$7:$R$2843,13,0)</f>
        <v>48.033700000000003</v>
      </c>
      <c r="K10" s="66">
        <f t="shared" si="3"/>
        <v>21</v>
      </c>
      <c r="L10" s="65">
        <f>VLOOKUP($A10,'Return Data'!$B$7:$R$2843,17,0)</f>
        <v>16.220700000000001</v>
      </c>
      <c r="M10" s="66">
        <f t="shared" si="4"/>
        <v>18</v>
      </c>
      <c r="N10" s="65">
        <f>VLOOKUP($A10,'Return Data'!$B$7:$R$2843,14,0)</f>
        <v>14.1151</v>
      </c>
      <c r="O10" s="66">
        <f t="shared" si="5"/>
        <v>15</v>
      </c>
      <c r="P10" s="65">
        <f>VLOOKUP($A10,'Return Data'!$B$7:$R$2843,15,0)</f>
        <v>13.414400000000001</v>
      </c>
      <c r="Q10" s="66">
        <f t="shared" si="6"/>
        <v>20</v>
      </c>
      <c r="R10" s="65">
        <f>VLOOKUP($A10,'Return Data'!$B$7:$R$2843,16,0)</f>
        <v>12.088100000000001</v>
      </c>
      <c r="S10" s="67">
        <f t="shared" si="7"/>
        <v>26</v>
      </c>
    </row>
    <row r="11" spans="1:20" x14ac:dyDescent="0.3">
      <c r="A11" s="63" t="s">
        <v>955</v>
      </c>
      <c r="B11" s="64">
        <f>VLOOKUP($A11,'Return Data'!$B$7:$R$2843,3,0)</f>
        <v>44378</v>
      </c>
      <c r="C11" s="65">
        <f>VLOOKUP($A11,'Return Data'!$B$7:$R$2843,4,0)</f>
        <v>138.72</v>
      </c>
      <c r="D11" s="65">
        <f>VLOOKUP($A11,'Return Data'!$B$7:$R$2843,10,0)</f>
        <v>6.2826000000000004</v>
      </c>
      <c r="E11" s="66">
        <f t="shared" si="0"/>
        <v>23</v>
      </c>
      <c r="F11" s="65">
        <f>VLOOKUP($A11,'Return Data'!$B$7:$R$2843,11,0)</f>
        <v>11.377000000000001</v>
      </c>
      <c r="G11" s="66">
        <f t="shared" si="1"/>
        <v>22</v>
      </c>
      <c r="H11" s="65">
        <f>VLOOKUP($A11,'Return Data'!$B$7:$R$2843,12,0)</f>
        <v>35.165199999999999</v>
      </c>
      <c r="I11" s="66">
        <f t="shared" si="2"/>
        <v>24</v>
      </c>
      <c r="J11" s="65">
        <f>VLOOKUP($A11,'Return Data'!$B$7:$R$2843,13,0)</f>
        <v>45.302199999999999</v>
      </c>
      <c r="K11" s="66">
        <f t="shared" si="3"/>
        <v>26</v>
      </c>
      <c r="L11" s="65">
        <f>VLOOKUP($A11,'Return Data'!$B$7:$R$2843,17,0)</f>
        <v>18.333600000000001</v>
      </c>
      <c r="M11" s="66">
        <f t="shared" si="4"/>
        <v>8</v>
      </c>
      <c r="N11" s="65">
        <f>VLOOKUP($A11,'Return Data'!$B$7:$R$2843,14,0)</f>
        <v>16.189</v>
      </c>
      <c r="O11" s="66">
        <f t="shared" si="5"/>
        <v>6</v>
      </c>
      <c r="P11" s="65">
        <f>VLOOKUP($A11,'Return Data'!$B$7:$R$2843,15,0)</f>
        <v>14.329000000000001</v>
      </c>
      <c r="Q11" s="66">
        <f t="shared" si="6"/>
        <v>9</v>
      </c>
      <c r="R11" s="65">
        <f>VLOOKUP($A11,'Return Data'!$B$7:$R$2843,16,0)</f>
        <v>15.7677</v>
      </c>
      <c r="S11" s="67">
        <f t="shared" si="7"/>
        <v>5</v>
      </c>
    </row>
    <row r="12" spans="1:20" x14ac:dyDescent="0.3">
      <c r="A12" s="63" t="s">
        <v>956</v>
      </c>
      <c r="B12" s="64">
        <f>VLOOKUP($A12,'Return Data'!$B$7:$R$2843,3,0)</f>
        <v>44378</v>
      </c>
      <c r="C12" s="65">
        <f>VLOOKUP($A12,'Return Data'!$B$7:$R$2843,4,0)</f>
        <v>41.54</v>
      </c>
      <c r="D12" s="65">
        <f>VLOOKUP($A12,'Return Data'!$B$7:$R$2843,10,0)</f>
        <v>7.0895000000000001</v>
      </c>
      <c r="E12" s="66">
        <f t="shared" si="0"/>
        <v>17</v>
      </c>
      <c r="F12" s="65">
        <f>VLOOKUP($A12,'Return Data'!$B$7:$R$2843,11,0)</f>
        <v>14.058199999999999</v>
      </c>
      <c r="G12" s="66">
        <f t="shared" si="1"/>
        <v>15</v>
      </c>
      <c r="H12" s="65">
        <f>VLOOKUP($A12,'Return Data'!$B$7:$R$2843,12,0)</f>
        <v>39.022799999999997</v>
      </c>
      <c r="I12" s="66">
        <f t="shared" si="2"/>
        <v>14</v>
      </c>
      <c r="J12" s="65">
        <f>VLOOKUP($A12,'Return Data'!$B$7:$R$2843,13,0)</f>
        <v>51.994100000000003</v>
      </c>
      <c r="K12" s="66">
        <f t="shared" si="3"/>
        <v>14</v>
      </c>
      <c r="L12" s="65">
        <f>VLOOKUP($A12,'Return Data'!$B$7:$R$2843,17,0)</f>
        <v>23.340800000000002</v>
      </c>
      <c r="M12" s="66">
        <f t="shared" si="4"/>
        <v>1</v>
      </c>
      <c r="N12" s="65">
        <f>VLOOKUP($A12,'Return Data'!$B$7:$R$2843,14,0)</f>
        <v>19.478400000000001</v>
      </c>
      <c r="O12" s="66">
        <f t="shared" si="5"/>
        <v>1</v>
      </c>
      <c r="P12" s="65">
        <f>VLOOKUP($A12,'Return Data'!$B$7:$R$2843,15,0)</f>
        <v>18.0121</v>
      </c>
      <c r="Q12" s="66">
        <f t="shared" si="6"/>
        <v>1</v>
      </c>
      <c r="R12" s="65">
        <f>VLOOKUP($A12,'Return Data'!$B$7:$R$2843,16,0)</f>
        <v>15.7044</v>
      </c>
      <c r="S12" s="67">
        <f t="shared" si="7"/>
        <v>6</v>
      </c>
    </row>
    <row r="13" spans="1:20" x14ac:dyDescent="0.3">
      <c r="A13" s="63" t="s">
        <v>958</v>
      </c>
      <c r="B13" s="64">
        <f>VLOOKUP($A13,'Return Data'!$B$7:$R$2843,3,0)</f>
        <v>44378</v>
      </c>
      <c r="C13" s="65">
        <f>VLOOKUP($A13,'Return Data'!$B$7:$R$2843,4,0)</f>
        <v>290.358</v>
      </c>
      <c r="D13" s="65">
        <f>VLOOKUP($A13,'Return Data'!$B$7:$R$2843,10,0)</f>
        <v>7.6397000000000004</v>
      </c>
      <c r="E13" s="66">
        <f t="shared" si="0"/>
        <v>10</v>
      </c>
      <c r="F13" s="65">
        <f>VLOOKUP($A13,'Return Data'!$B$7:$R$2843,11,0)</f>
        <v>13.223800000000001</v>
      </c>
      <c r="G13" s="66">
        <f t="shared" si="1"/>
        <v>18</v>
      </c>
      <c r="H13" s="65">
        <f>VLOOKUP($A13,'Return Data'!$B$7:$R$2843,12,0)</f>
        <v>37.221499999999999</v>
      </c>
      <c r="I13" s="66">
        <f t="shared" si="2"/>
        <v>18</v>
      </c>
      <c r="J13" s="65">
        <f>VLOOKUP($A13,'Return Data'!$B$7:$R$2843,13,0)</f>
        <v>48.877899999999997</v>
      </c>
      <c r="K13" s="66">
        <f t="shared" si="3"/>
        <v>19</v>
      </c>
      <c r="L13" s="65">
        <f>VLOOKUP($A13,'Return Data'!$B$7:$R$2843,17,0)</f>
        <v>14.2357</v>
      </c>
      <c r="M13" s="66">
        <f t="shared" si="4"/>
        <v>25</v>
      </c>
      <c r="N13" s="65">
        <f>VLOOKUP($A13,'Return Data'!$B$7:$R$2843,14,0)</f>
        <v>12.2133</v>
      </c>
      <c r="O13" s="66">
        <f t="shared" si="5"/>
        <v>25</v>
      </c>
      <c r="P13" s="65">
        <f>VLOOKUP($A13,'Return Data'!$B$7:$R$2843,15,0)</f>
        <v>12.214499999999999</v>
      </c>
      <c r="Q13" s="66">
        <f t="shared" si="6"/>
        <v>25</v>
      </c>
      <c r="R13" s="65">
        <f>VLOOKUP($A13,'Return Data'!$B$7:$R$2843,16,0)</f>
        <v>11.954800000000001</v>
      </c>
      <c r="S13" s="67">
        <f t="shared" si="7"/>
        <v>27</v>
      </c>
    </row>
    <row r="14" spans="1:20" x14ac:dyDescent="0.3">
      <c r="A14" s="63" t="s">
        <v>961</v>
      </c>
      <c r="B14" s="64">
        <f>VLOOKUP($A14,'Return Data'!$B$7:$R$2843,3,0)</f>
        <v>44378</v>
      </c>
      <c r="C14" s="65">
        <f>VLOOKUP($A14,'Return Data'!$B$7:$R$2843,4,0)</f>
        <v>53.37</v>
      </c>
      <c r="D14" s="65">
        <f>VLOOKUP($A14,'Return Data'!$B$7:$R$2843,10,0)</f>
        <v>6.9111000000000002</v>
      </c>
      <c r="E14" s="66">
        <f t="shared" si="0"/>
        <v>20</v>
      </c>
      <c r="F14" s="65">
        <f>VLOOKUP($A14,'Return Data'!$B$7:$R$2843,11,0)</f>
        <v>12.4763</v>
      </c>
      <c r="G14" s="66">
        <f t="shared" si="1"/>
        <v>20</v>
      </c>
      <c r="H14" s="65">
        <f>VLOOKUP($A14,'Return Data'!$B$7:$R$2843,12,0)</f>
        <v>37.197899999999997</v>
      </c>
      <c r="I14" s="66">
        <f t="shared" si="2"/>
        <v>19</v>
      </c>
      <c r="J14" s="65">
        <f>VLOOKUP($A14,'Return Data'!$B$7:$R$2843,13,0)</f>
        <v>51.533200000000001</v>
      </c>
      <c r="K14" s="66">
        <f t="shared" si="3"/>
        <v>15</v>
      </c>
      <c r="L14" s="65">
        <f>VLOOKUP($A14,'Return Data'!$B$7:$R$2843,17,0)</f>
        <v>18.1111</v>
      </c>
      <c r="M14" s="66">
        <f t="shared" si="4"/>
        <v>9</v>
      </c>
      <c r="N14" s="65">
        <f>VLOOKUP($A14,'Return Data'!$B$7:$R$2843,14,0)</f>
        <v>14.6653</v>
      </c>
      <c r="O14" s="66">
        <f t="shared" si="5"/>
        <v>9</v>
      </c>
      <c r="P14" s="65">
        <f>VLOOKUP($A14,'Return Data'!$B$7:$R$2843,15,0)</f>
        <v>15.160299999999999</v>
      </c>
      <c r="Q14" s="66">
        <f t="shared" si="6"/>
        <v>4</v>
      </c>
      <c r="R14" s="65">
        <f>VLOOKUP($A14,'Return Data'!$B$7:$R$2843,16,0)</f>
        <v>14.978</v>
      </c>
      <c r="S14" s="67">
        <f t="shared" si="7"/>
        <v>11</v>
      </c>
    </row>
    <row r="15" spans="1:20" x14ac:dyDescent="0.3">
      <c r="A15" s="63" t="s">
        <v>963</v>
      </c>
      <c r="B15" s="64">
        <f>VLOOKUP($A15,'Return Data'!$B$7:$R$2843,3,0)</f>
        <v>44378</v>
      </c>
      <c r="C15" s="65">
        <f>VLOOKUP($A15,'Return Data'!$B$7:$R$2843,4,0)</f>
        <v>698.99149999999997</v>
      </c>
      <c r="D15" s="65">
        <f>VLOOKUP($A15,'Return Data'!$B$7:$R$2843,10,0)</f>
        <v>8.0838000000000001</v>
      </c>
      <c r="E15" s="66">
        <f t="shared" si="0"/>
        <v>7</v>
      </c>
      <c r="F15" s="65">
        <f>VLOOKUP($A15,'Return Data'!$B$7:$R$2843,11,0)</f>
        <v>21.9542</v>
      </c>
      <c r="G15" s="66">
        <f t="shared" si="1"/>
        <v>1</v>
      </c>
      <c r="H15" s="65">
        <f>VLOOKUP($A15,'Return Data'!$B$7:$R$2843,12,0)</f>
        <v>55.400199999999998</v>
      </c>
      <c r="I15" s="66">
        <f t="shared" si="2"/>
        <v>1</v>
      </c>
      <c r="J15" s="65">
        <f>VLOOKUP($A15,'Return Data'!$B$7:$R$2843,13,0)</f>
        <v>59.515099999999997</v>
      </c>
      <c r="K15" s="66">
        <f t="shared" si="3"/>
        <v>1</v>
      </c>
      <c r="L15" s="65">
        <f>VLOOKUP($A15,'Return Data'!$B$7:$R$2843,17,0)</f>
        <v>18.818000000000001</v>
      </c>
      <c r="M15" s="66">
        <f t="shared" si="4"/>
        <v>7</v>
      </c>
      <c r="N15" s="65">
        <f>VLOOKUP($A15,'Return Data'!$B$7:$R$2843,14,0)</f>
        <v>14.110300000000001</v>
      </c>
      <c r="O15" s="66">
        <f t="shared" si="5"/>
        <v>16</v>
      </c>
      <c r="P15" s="65">
        <f>VLOOKUP($A15,'Return Data'!$B$7:$R$2843,15,0)</f>
        <v>12.6435</v>
      </c>
      <c r="Q15" s="66">
        <f t="shared" si="6"/>
        <v>24</v>
      </c>
      <c r="R15" s="65">
        <f>VLOOKUP($A15,'Return Data'!$B$7:$R$2843,16,0)</f>
        <v>13.4916</v>
      </c>
      <c r="S15" s="67">
        <f t="shared" si="7"/>
        <v>20</v>
      </c>
    </row>
    <row r="16" spans="1:20" x14ac:dyDescent="0.3">
      <c r="A16" s="63" t="s">
        <v>965</v>
      </c>
      <c r="B16" s="64">
        <f>VLOOKUP($A16,'Return Data'!$B$7:$R$2843,3,0)</f>
        <v>44378</v>
      </c>
      <c r="C16" s="65">
        <f>VLOOKUP($A16,'Return Data'!$B$7:$R$2843,4,0)</f>
        <v>658.31200000000001</v>
      </c>
      <c r="D16" s="65">
        <f>VLOOKUP($A16,'Return Data'!$B$7:$R$2843,10,0)</f>
        <v>7.3505000000000003</v>
      </c>
      <c r="E16" s="66">
        <f t="shared" si="0"/>
        <v>13</v>
      </c>
      <c r="F16" s="65">
        <f>VLOOKUP($A16,'Return Data'!$B$7:$R$2843,11,0)</f>
        <v>17.4358</v>
      </c>
      <c r="G16" s="66">
        <f t="shared" si="1"/>
        <v>5</v>
      </c>
      <c r="H16" s="65">
        <f>VLOOKUP($A16,'Return Data'!$B$7:$R$2843,12,0)</f>
        <v>46.324100000000001</v>
      </c>
      <c r="I16" s="66">
        <f t="shared" si="2"/>
        <v>4</v>
      </c>
      <c r="J16" s="65">
        <f>VLOOKUP($A16,'Return Data'!$B$7:$R$2843,13,0)</f>
        <v>53.349400000000003</v>
      </c>
      <c r="K16" s="66">
        <f t="shared" si="3"/>
        <v>12</v>
      </c>
      <c r="L16" s="65">
        <f>VLOOKUP($A16,'Return Data'!$B$7:$R$2843,17,0)</f>
        <v>10.430199999999999</v>
      </c>
      <c r="M16" s="66">
        <f t="shared" si="4"/>
        <v>29</v>
      </c>
      <c r="N16" s="65">
        <f>VLOOKUP($A16,'Return Data'!$B$7:$R$2843,14,0)</f>
        <v>13.2516</v>
      </c>
      <c r="O16" s="66">
        <f t="shared" si="5"/>
        <v>21</v>
      </c>
      <c r="P16" s="65">
        <f>VLOOKUP($A16,'Return Data'!$B$7:$R$2843,15,0)</f>
        <v>13.5451</v>
      </c>
      <c r="Q16" s="66">
        <f t="shared" si="6"/>
        <v>19</v>
      </c>
      <c r="R16" s="65">
        <f>VLOOKUP($A16,'Return Data'!$B$7:$R$2843,16,0)</f>
        <v>13.382400000000001</v>
      </c>
      <c r="S16" s="67">
        <f t="shared" si="7"/>
        <v>21</v>
      </c>
    </row>
    <row r="17" spans="1:19" x14ac:dyDescent="0.3">
      <c r="A17" s="63" t="s">
        <v>967</v>
      </c>
      <c r="B17" s="64">
        <f>VLOOKUP($A17,'Return Data'!$B$7:$R$2843,3,0)</f>
        <v>44378</v>
      </c>
      <c r="C17" s="65">
        <f>VLOOKUP($A17,'Return Data'!$B$7:$R$2843,4,0)</f>
        <v>309.262</v>
      </c>
      <c r="D17" s="65">
        <f>VLOOKUP($A17,'Return Data'!$B$7:$R$2843,10,0)</f>
        <v>5.3114999999999997</v>
      </c>
      <c r="E17" s="66">
        <f t="shared" si="0"/>
        <v>27</v>
      </c>
      <c r="F17" s="65">
        <f>VLOOKUP($A17,'Return Data'!$B$7:$R$2843,11,0)</f>
        <v>10.8957</v>
      </c>
      <c r="G17" s="66">
        <f t="shared" si="1"/>
        <v>25</v>
      </c>
      <c r="H17" s="65">
        <f>VLOOKUP($A17,'Return Data'!$B$7:$R$2843,12,0)</f>
        <v>36.827100000000002</v>
      </c>
      <c r="I17" s="66">
        <f t="shared" si="2"/>
        <v>21</v>
      </c>
      <c r="J17" s="65">
        <f>VLOOKUP($A17,'Return Data'!$B$7:$R$2843,13,0)</f>
        <v>48.063499999999998</v>
      </c>
      <c r="K17" s="66">
        <f t="shared" si="3"/>
        <v>20</v>
      </c>
      <c r="L17" s="65">
        <f>VLOOKUP($A17,'Return Data'!$B$7:$R$2843,17,0)</f>
        <v>16.793500000000002</v>
      </c>
      <c r="M17" s="66">
        <f t="shared" si="4"/>
        <v>15</v>
      </c>
      <c r="N17" s="65">
        <f>VLOOKUP($A17,'Return Data'!$B$7:$R$2843,14,0)</f>
        <v>13.700100000000001</v>
      </c>
      <c r="O17" s="66">
        <f t="shared" si="5"/>
        <v>19</v>
      </c>
      <c r="P17" s="65">
        <f>VLOOKUP($A17,'Return Data'!$B$7:$R$2843,15,0)</f>
        <v>14.535600000000001</v>
      </c>
      <c r="Q17" s="66">
        <f t="shared" si="6"/>
        <v>8</v>
      </c>
      <c r="R17" s="65">
        <f>VLOOKUP($A17,'Return Data'!$B$7:$R$2843,16,0)</f>
        <v>13.2727</v>
      </c>
      <c r="S17" s="67">
        <f t="shared" si="7"/>
        <v>22</v>
      </c>
    </row>
    <row r="18" spans="1:19" x14ac:dyDescent="0.3">
      <c r="A18" s="63" t="s">
        <v>969</v>
      </c>
      <c r="B18" s="64">
        <f>VLOOKUP($A18,'Return Data'!$B$7:$R$2843,3,0)</f>
        <v>44378</v>
      </c>
      <c r="C18" s="65">
        <f>VLOOKUP($A18,'Return Data'!$B$7:$R$2843,4,0)</f>
        <v>61.92</v>
      </c>
      <c r="D18" s="65">
        <f>VLOOKUP($A18,'Return Data'!$B$7:$R$2843,10,0)</f>
        <v>6.5015000000000001</v>
      </c>
      <c r="E18" s="66">
        <f t="shared" si="0"/>
        <v>22</v>
      </c>
      <c r="F18" s="65">
        <f>VLOOKUP($A18,'Return Data'!$B$7:$R$2843,11,0)</f>
        <v>14.497</v>
      </c>
      <c r="G18" s="66">
        <f t="shared" si="1"/>
        <v>13</v>
      </c>
      <c r="H18" s="65">
        <f>VLOOKUP($A18,'Return Data'!$B$7:$R$2843,12,0)</f>
        <v>40.249200000000002</v>
      </c>
      <c r="I18" s="66">
        <f t="shared" si="2"/>
        <v>12</v>
      </c>
      <c r="J18" s="65">
        <f>VLOOKUP($A18,'Return Data'!$B$7:$R$2843,13,0)</f>
        <v>51.393599999999999</v>
      </c>
      <c r="K18" s="66">
        <f t="shared" si="3"/>
        <v>16</v>
      </c>
      <c r="L18" s="65">
        <f>VLOOKUP($A18,'Return Data'!$B$7:$R$2843,17,0)</f>
        <v>16.022600000000001</v>
      </c>
      <c r="M18" s="66">
        <f t="shared" si="4"/>
        <v>21</v>
      </c>
      <c r="N18" s="65">
        <f>VLOOKUP($A18,'Return Data'!$B$7:$R$2843,14,0)</f>
        <v>14.1267</v>
      </c>
      <c r="O18" s="66">
        <f t="shared" si="5"/>
        <v>14</v>
      </c>
      <c r="P18" s="65">
        <f>VLOOKUP($A18,'Return Data'!$B$7:$R$2843,15,0)</f>
        <v>14.6106</v>
      </c>
      <c r="Q18" s="66">
        <f t="shared" si="6"/>
        <v>7</v>
      </c>
      <c r="R18" s="65">
        <f>VLOOKUP($A18,'Return Data'!$B$7:$R$2843,16,0)</f>
        <v>15.233000000000001</v>
      </c>
      <c r="S18" s="67">
        <f t="shared" si="7"/>
        <v>9</v>
      </c>
    </row>
    <row r="19" spans="1:19" x14ac:dyDescent="0.3">
      <c r="A19" s="63" t="s">
        <v>971</v>
      </c>
      <c r="B19" s="64">
        <f>VLOOKUP($A19,'Return Data'!$B$7:$R$2843,3,0)</f>
        <v>44378</v>
      </c>
      <c r="C19" s="65">
        <f>VLOOKUP($A19,'Return Data'!$B$7:$R$2843,4,0)</f>
        <v>38.5</v>
      </c>
      <c r="D19" s="65">
        <f>VLOOKUP($A19,'Return Data'!$B$7:$R$2843,10,0)</f>
        <v>9.6554000000000002</v>
      </c>
      <c r="E19" s="66">
        <f t="shared" si="0"/>
        <v>1</v>
      </c>
      <c r="F19" s="65">
        <f>VLOOKUP($A19,'Return Data'!$B$7:$R$2843,11,0)</f>
        <v>17.235099999999999</v>
      </c>
      <c r="G19" s="66">
        <f t="shared" si="1"/>
        <v>6</v>
      </c>
      <c r="H19" s="65">
        <f>VLOOKUP($A19,'Return Data'!$B$7:$R$2843,12,0)</f>
        <v>41.440100000000001</v>
      </c>
      <c r="I19" s="66">
        <f t="shared" si="2"/>
        <v>7</v>
      </c>
      <c r="J19" s="65">
        <f>VLOOKUP($A19,'Return Data'!$B$7:$R$2843,13,0)</f>
        <v>54.805</v>
      </c>
      <c r="K19" s="66">
        <f t="shared" si="3"/>
        <v>8</v>
      </c>
      <c r="L19" s="65">
        <f>VLOOKUP($A19,'Return Data'!$B$7:$R$2843,17,0)</f>
        <v>21.259</v>
      </c>
      <c r="M19" s="66">
        <f t="shared" si="4"/>
        <v>2</v>
      </c>
      <c r="N19" s="65">
        <f>VLOOKUP($A19,'Return Data'!$B$7:$R$2843,14,0)</f>
        <v>16.259799999999998</v>
      </c>
      <c r="O19" s="66">
        <f t="shared" si="5"/>
        <v>5</v>
      </c>
      <c r="P19" s="65">
        <f>VLOOKUP($A19,'Return Data'!$B$7:$R$2843,15,0)</f>
        <v>13.93</v>
      </c>
      <c r="Q19" s="66">
        <f t="shared" si="6"/>
        <v>14</v>
      </c>
      <c r="R19" s="65">
        <f>VLOOKUP($A19,'Return Data'!$B$7:$R$2843,16,0)</f>
        <v>14.540800000000001</v>
      </c>
      <c r="S19" s="67">
        <f t="shared" si="7"/>
        <v>15</v>
      </c>
    </row>
    <row r="20" spans="1:19" x14ac:dyDescent="0.3">
      <c r="A20" s="63" t="s">
        <v>972</v>
      </c>
      <c r="B20" s="64">
        <f>VLOOKUP($A20,'Return Data'!$B$7:$R$2843,3,0)</f>
        <v>44378</v>
      </c>
      <c r="C20" s="65">
        <f>VLOOKUP($A20,'Return Data'!$B$7:$R$2843,4,0)</f>
        <v>48.41</v>
      </c>
      <c r="D20" s="65">
        <f>VLOOKUP($A20,'Return Data'!$B$7:$R$2843,10,0)</f>
        <v>6.1390000000000002</v>
      </c>
      <c r="E20" s="66">
        <f t="shared" si="0"/>
        <v>24</v>
      </c>
      <c r="F20" s="65">
        <f>VLOOKUP($A20,'Return Data'!$B$7:$R$2843,11,0)</f>
        <v>11.312900000000001</v>
      </c>
      <c r="G20" s="66">
        <f t="shared" si="1"/>
        <v>23</v>
      </c>
      <c r="H20" s="65">
        <f>VLOOKUP($A20,'Return Data'!$B$7:$R$2843,12,0)</f>
        <v>30.943999999999999</v>
      </c>
      <c r="I20" s="66">
        <f t="shared" si="2"/>
        <v>27</v>
      </c>
      <c r="J20" s="65">
        <f>VLOOKUP($A20,'Return Data'!$B$7:$R$2843,13,0)</f>
        <v>47.6815</v>
      </c>
      <c r="K20" s="66">
        <f t="shared" si="3"/>
        <v>23</v>
      </c>
      <c r="L20" s="65">
        <f>VLOOKUP($A20,'Return Data'!$B$7:$R$2843,17,0)</f>
        <v>16.8992</v>
      </c>
      <c r="M20" s="66">
        <f t="shared" si="4"/>
        <v>14</v>
      </c>
      <c r="N20" s="65">
        <f>VLOOKUP($A20,'Return Data'!$B$7:$R$2843,14,0)</f>
        <v>13.210699999999999</v>
      </c>
      <c r="O20" s="66">
        <f t="shared" si="5"/>
        <v>22</v>
      </c>
      <c r="P20" s="65">
        <f>VLOOKUP($A20,'Return Data'!$B$7:$R$2843,15,0)</f>
        <v>14.302300000000001</v>
      </c>
      <c r="Q20" s="66">
        <f t="shared" si="6"/>
        <v>10</v>
      </c>
      <c r="R20" s="65">
        <f>VLOOKUP($A20,'Return Data'!$B$7:$R$2843,16,0)</f>
        <v>12.9399</v>
      </c>
      <c r="S20" s="67">
        <f t="shared" si="7"/>
        <v>23</v>
      </c>
    </row>
    <row r="21" spans="1:19" x14ac:dyDescent="0.3">
      <c r="A21" s="63" t="s">
        <v>975</v>
      </c>
      <c r="B21" s="64">
        <f>VLOOKUP($A21,'Return Data'!$B$7:$R$2843,3,0)</f>
        <v>44378</v>
      </c>
      <c r="C21" s="65">
        <f>VLOOKUP($A21,'Return Data'!$B$7:$R$2843,4,0)</f>
        <v>29.75</v>
      </c>
      <c r="D21" s="65">
        <f>VLOOKUP($A21,'Return Data'!$B$7:$R$2843,10,0)</f>
        <v>4.6798000000000002</v>
      </c>
      <c r="E21" s="66">
        <f t="shared" si="0"/>
        <v>29</v>
      </c>
      <c r="F21" s="65">
        <f>VLOOKUP($A21,'Return Data'!$B$7:$R$2843,11,0)</f>
        <v>7.4782999999999999</v>
      </c>
      <c r="G21" s="66">
        <f t="shared" si="1"/>
        <v>29</v>
      </c>
      <c r="H21" s="65">
        <f>VLOOKUP($A21,'Return Data'!$B$7:$R$2843,12,0)</f>
        <v>30.4253</v>
      </c>
      <c r="I21" s="66">
        <f t="shared" si="2"/>
        <v>28</v>
      </c>
      <c r="J21" s="65">
        <f>VLOOKUP($A21,'Return Data'!$B$7:$R$2843,13,0)</f>
        <v>41.801699999999997</v>
      </c>
      <c r="K21" s="66">
        <f t="shared" si="3"/>
        <v>28</v>
      </c>
      <c r="L21" s="65">
        <f>VLOOKUP($A21,'Return Data'!$B$7:$R$2843,17,0)</f>
        <v>10.7685</v>
      </c>
      <c r="M21" s="66">
        <f t="shared" si="4"/>
        <v>28</v>
      </c>
      <c r="N21" s="65">
        <f>VLOOKUP($A21,'Return Data'!$B$7:$R$2843,14,0)</f>
        <v>11.194699999999999</v>
      </c>
      <c r="O21" s="66">
        <f t="shared" si="5"/>
        <v>27</v>
      </c>
      <c r="P21" s="65">
        <f>VLOOKUP($A21,'Return Data'!$B$7:$R$2843,15,0)</f>
        <v>13.227600000000001</v>
      </c>
      <c r="Q21" s="66">
        <f t="shared" si="6"/>
        <v>22</v>
      </c>
      <c r="R21" s="65">
        <f>VLOOKUP($A21,'Return Data'!$B$7:$R$2843,16,0)</f>
        <v>12.769399999999999</v>
      </c>
      <c r="S21" s="67">
        <f t="shared" si="7"/>
        <v>24</v>
      </c>
    </row>
    <row r="22" spans="1:19" x14ac:dyDescent="0.3">
      <c r="A22" s="63" t="s">
        <v>977</v>
      </c>
      <c r="B22" s="64">
        <f>VLOOKUP($A22,'Return Data'!$B$7:$R$2843,3,0)</f>
        <v>44378</v>
      </c>
      <c r="C22" s="65">
        <f>VLOOKUP($A22,'Return Data'!$B$7:$R$2843,4,0)</f>
        <v>44.09</v>
      </c>
      <c r="D22" s="65">
        <f>VLOOKUP($A22,'Return Data'!$B$7:$R$2843,10,0)</f>
        <v>9.1607000000000003</v>
      </c>
      <c r="E22" s="66">
        <f t="shared" si="0"/>
        <v>2</v>
      </c>
      <c r="F22" s="65">
        <f>VLOOKUP($A22,'Return Data'!$B$7:$R$2843,11,0)</f>
        <v>14.6982</v>
      </c>
      <c r="G22" s="66">
        <f t="shared" si="1"/>
        <v>11</v>
      </c>
      <c r="H22" s="65">
        <f>VLOOKUP($A22,'Return Data'!$B$7:$R$2843,12,0)</f>
        <v>34.093699999999998</v>
      </c>
      <c r="I22" s="66">
        <f t="shared" si="2"/>
        <v>25</v>
      </c>
      <c r="J22" s="65">
        <f>VLOOKUP($A22,'Return Data'!$B$7:$R$2843,13,0)</f>
        <v>47.903399999999998</v>
      </c>
      <c r="K22" s="66">
        <f t="shared" si="3"/>
        <v>22</v>
      </c>
      <c r="L22" s="65">
        <f>VLOOKUP($A22,'Return Data'!$B$7:$R$2843,17,0)</f>
        <v>17.026299999999999</v>
      </c>
      <c r="M22" s="66">
        <f t="shared" si="4"/>
        <v>12</v>
      </c>
      <c r="N22" s="65">
        <f>VLOOKUP($A22,'Return Data'!$B$7:$R$2843,14,0)</f>
        <v>13.9331</v>
      </c>
      <c r="O22" s="66">
        <f t="shared" si="5"/>
        <v>17</v>
      </c>
      <c r="P22" s="65">
        <f>VLOOKUP($A22,'Return Data'!$B$7:$R$2843,15,0)</f>
        <v>14.3018</v>
      </c>
      <c r="Q22" s="66">
        <f t="shared" si="6"/>
        <v>11</v>
      </c>
      <c r="R22" s="65">
        <f>VLOOKUP($A22,'Return Data'!$B$7:$R$2843,16,0)</f>
        <v>15.428000000000001</v>
      </c>
      <c r="S22" s="67">
        <f t="shared" si="7"/>
        <v>7</v>
      </c>
    </row>
    <row r="23" spans="1:19" x14ac:dyDescent="0.3">
      <c r="A23" s="63" t="s">
        <v>979</v>
      </c>
      <c r="B23" s="64">
        <f>VLOOKUP($A23,'Return Data'!$B$7:$R$2843,3,0)</f>
        <v>44378</v>
      </c>
      <c r="C23" s="65">
        <f>VLOOKUP($A23,'Return Data'!$B$7:$R$2843,4,0)</f>
        <v>96.367800000000003</v>
      </c>
      <c r="D23" s="65">
        <f>VLOOKUP($A23,'Return Data'!$B$7:$R$2843,10,0)</f>
        <v>5.6567999999999996</v>
      </c>
      <c r="E23" s="66">
        <f t="shared" si="0"/>
        <v>26</v>
      </c>
      <c r="F23" s="65">
        <f>VLOOKUP($A23,'Return Data'!$B$7:$R$2843,11,0)</f>
        <v>9.6820000000000004</v>
      </c>
      <c r="G23" s="66">
        <f t="shared" si="1"/>
        <v>27</v>
      </c>
      <c r="H23" s="65">
        <f>VLOOKUP($A23,'Return Data'!$B$7:$R$2843,12,0)</f>
        <v>26.1601</v>
      </c>
      <c r="I23" s="66">
        <f t="shared" si="2"/>
        <v>29</v>
      </c>
      <c r="J23" s="65">
        <f>VLOOKUP($A23,'Return Data'!$B$7:$R$2843,13,0)</f>
        <v>34.6404</v>
      </c>
      <c r="K23" s="66">
        <f t="shared" si="3"/>
        <v>29</v>
      </c>
      <c r="L23" s="65">
        <f>VLOOKUP($A23,'Return Data'!$B$7:$R$2843,17,0)</f>
        <v>15.808400000000001</v>
      </c>
      <c r="M23" s="66">
        <f t="shared" si="4"/>
        <v>22</v>
      </c>
      <c r="N23" s="65">
        <f>VLOOKUP($A23,'Return Data'!$B$7:$R$2843,14,0)</f>
        <v>12.0397</v>
      </c>
      <c r="O23" s="66">
        <f t="shared" si="5"/>
        <v>26</v>
      </c>
      <c r="P23" s="65">
        <f>VLOOKUP($A23,'Return Data'!$B$7:$R$2843,15,0)</f>
        <v>11.2898</v>
      </c>
      <c r="Q23" s="66">
        <f t="shared" si="6"/>
        <v>26</v>
      </c>
      <c r="R23" s="65">
        <f>VLOOKUP($A23,'Return Data'!$B$7:$R$2843,16,0)</f>
        <v>12.209199999999999</v>
      </c>
      <c r="S23" s="67">
        <f t="shared" si="7"/>
        <v>25</v>
      </c>
    </row>
    <row r="24" spans="1:19" x14ac:dyDescent="0.3">
      <c r="A24" s="63" t="s">
        <v>1910</v>
      </c>
      <c r="B24" s="64">
        <f>VLOOKUP($A24,'Return Data'!$B$7:$R$2843,3,0)</f>
        <v>44378</v>
      </c>
      <c r="C24" s="65">
        <f>VLOOKUP($A24,'Return Data'!$B$7:$R$2843,4,0)</f>
        <v>373.108</v>
      </c>
      <c r="D24" s="65">
        <f>VLOOKUP($A24,'Return Data'!$B$7:$R$2843,10,0)</f>
        <v>7.6980000000000004</v>
      </c>
      <c r="E24" s="66">
        <f t="shared" si="0"/>
        <v>9</v>
      </c>
      <c r="F24" s="65">
        <f>VLOOKUP($A24,'Return Data'!$B$7:$R$2843,11,0)</f>
        <v>16.2819</v>
      </c>
      <c r="G24" s="66">
        <f t="shared" si="1"/>
        <v>7</v>
      </c>
      <c r="H24" s="65">
        <f>VLOOKUP($A24,'Return Data'!$B$7:$R$2843,12,0)</f>
        <v>40.402299999999997</v>
      </c>
      <c r="I24" s="66">
        <f t="shared" si="2"/>
        <v>11</v>
      </c>
      <c r="J24" s="65">
        <f>VLOOKUP($A24,'Return Data'!$B$7:$R$2843,13,0)</f>
        <v>56.326000000000001</v>
      </c>
      <c r="K24" s="66">
        <f t="shared" si="3"/>
        <v>3</v>
      </c>
      <c r="L24" s="65">
        <f>VLOOKUP($A24,'Return Data'!$B$7:$R$2843,17,0)</f>
        <v>20.843699999999998</v>
      </c>
      <c r="M24" s="66">
        <f t="shared" si="4"/>
        <v>3</v>
      </c>
      <c r="N24" s="65">
        <f>VLOOKUP($A24,'Return Data'!$B$7:$R$2843,14,0)</f>
        <v>16.995999999999999</v>
      </c>
      <c r="O24" s="66">
        <f t="shared" si="5"/>
        <v>2</v>
      </c>
      <c r="P24" s="65">
        <f>VLOOKUP($A24,'Return Data'!$B$7:$R$2843,15,0)</f>
        <v>15.066800000000001</v>
      </c>
      <c r="Q24" s="66">
        <f t="shared" si="6"/>
        <v>5</v>
      </c>
      <c r="R24" s="65">
        <f>VLOOKUP($A24,'Return Data'!$B$7:$R$2843,16,0)</f>
        <v>15.3148</v>
      </c>
      <c r="S24" s="67">
        <f t="shared" si="7"/>
        <v>8</v>
      </c>
    </row>
    <row r="25" spans="1:19" x14ac:dyDescent="0.3">
      <c r="A25" s="63" t="s">
        <v>980</v>
      </c>
      <c r="B25" s="64">
        <f>VLOOKUP($A25,'Return Data'!$B$7:$R$2843,3,0)</f>
        <v>44378</v>
      </c>
      <c r="C25" s="65">
        <f>VLOOKUP($A25,'Return Data'!$B$7:$R$2843,4,0)</f>
        <v>39.409999999999997</v>
      </c>
      <c r="D25" s="65">
        <f>VLOOKUP($A25,'Return Data'!$B$7:$R$2843,10,0)</f>
        <v>6.5826000000000002</v>
      </c>
      <c r="E25" s="66">
        <f t="shared" si="0"/>
        <v>21</v>
      </c>
      <c r="F25" s="65">
        <f>VLOOKUP($A25,'Return Data'!$B$7:$R$2843,11,0)</f>
        <v>13.240600000000001</v>
      </c>
      <c r="G25" s="66">
        <f t="shared" si="1"/>
        <v>17</v>
      </c>
      <c r="H25" s="65">
        <f>VLOOKUP($A25,'Return Data'!$B$7:$R$2843,12,0)</f>
        <v>36.253599999999999</v>
      </c>
      <c r="I25" s="66">
        <f t="shared" si="2"/>
        <v>22</v>
      </c>
      <c r="J25" s="65">
        <f>VLOOKUP($A25,'Return Data'!$B$7:$R$2843,13,0)</f>
        <v>50.156199999999998</v>
      </c>
      <c r="K25" s="66">
        <f t="shared" si="3"/>
        <v>17</v>
      </c>
      <c r="L25" s="65">
        <f>VLOOKUP($A25,'Return Data'!$B$7:$R$2843,17,0)</f>
        <v>15.446400000000001</v>
      </c>
      <c r="M25" s="66">
        <f t="shared" si="4"/>
        <v>23</v>
      </c>
      <c r="N25" s="65">
        <f>VLOOKUP($A25,'Return Data'!$B$7:$R$2843,14,0)</f>
        <v>13.806699999999999</v>
      </c>
      <c r="O25" s="66">
        <f t="shared" si="5"/>
        <v>18</v>
      </c>
      <c r="P25" s="65">
        <f>VLOOKUP($A25,'Return Data'!$B$7:$R$2843,15,0)</f>
        <v>13.250999999999999</v>
      </c>
      <c r="Q25" s="66">
        <f t="shared" si="6"/>
        <v>21</v>
      </c>
      <c r="R25" s="65">
        <f>VLOOKUP($A25,'Return Data'!$B$7:$R$2843,16,0)</f>
        <v>13.962899999999999</v>
      </c>
      <c r="S25" s="67">
        <f t="shared" si="7"/>
        <v>16</v>
      </c>
    </row>
    <row r="26" spans="1:19" x14ac:dyDescent="0.3">
      <c r="A26" s="63" t="s">
        <v>983</v>
      </c>
      <c r="B26" s="64">
        <f>VLOOKUP($A26,'Return Data'!$B$7:$R$2843,3,0)</f>
        <v>44378</v>
      </c>
      <c r="C26" s="65">
        <f>VLOOKUP($A26,'Return Data'!$B$7:$R$2843,4,0)</f>
        <v>39.622999999999998</v>
      </c>
      <c r="D26" s="65">
        <f>VLOOKUP($A26,'Return Data'!$B$7:$R$2843,10,0)</f>
        <v>7.4123000000000001</v>
      </c>
      <c r="E26" s="66">
        <f t="shared" si="0"/>
        <v>12</v>
      </c>
      <c r="F26" s="65">
        <f>VLOOKUP($A26,'Return Data'!$B$7:$R$2843,11,0)</f>
        <v>10.5534</v>
      </c>
      <c r="G26" s="66">
        <f t="shared" si="1"/>
        <v>26</v>
      </c>
      <c r="H26" s="65">
        <f>VLOOKUP($A26,'Return Data'!$B$7:$R$2843,12,0)</f>
        <v>37.028399999999998</v>
      </c>
      <c r="I26" s="66">
        <f t="shared" si="2"/>
        <v>20</v>
      </c>
      <c r="J26" s="65">
        <f>VLOOKUP($A26,'Return Data'!$B$7:$R$2843,13,0)</f>
        <v>46.6877</v>
      </c>
      <c r="K26" s="66">
        <f t="shared" si="3"/>
        <v>25</v>
      </c>
      <c r="L26" s="65">
        <f>VLOOKUP($A26,'Return Data'!$B$7:$R$2843,17,0)</f>
        <v>16.6494</v>
      </c>
      <c r="M26" s="66">
        <f t="shared" si="4"/>
        <v>16</v>
      </c>
      <c r="N26" s="65">
        <f>VLOOKUP($A26,'Return Data'!$B$7:$R$2843,14,0)</f>
        <v>14.438700000000001</v>
      </c>
      <c r="O26" s="66">
        <f t="shared" si="5"/>
        <v>10</v>
      </c>
      <c r="P26" s="65">
        <f>VLOOKUP($A26,'Return Data'!$B$7:$R$2843,15,0)</f>
        <v>13.6777</v>
      </c>
      <c r="Q26" s="66">
        <f t="shared" si="6"/>
        <v>16</v>
      </c>
      <c r="R26" s="65">
        <f>VLOOKUP($A26,'Return Data'!$B$7:$R$2843,16,0)</f>
        <v>13.582800000000001</v>
      </c>
      <c r="S26" s="67">
        <f t="shared" si="7"/>
        <v>19</v>
      </c>
    </row>
    <row r="27" spans="1:19" x14ac:dyDescent="0.3">
      <c r="A27" s="63" t="s">
        <v>984</v>
      </c>
      <c r="B27" s="64">
        <f>VLOOKUP($A27,'Return Data'!$B$7:$R$2843,3,0)</f>
        <v>44378</v>
      </c>
      <c r="C27" s="65">
        <f>VLOOKUP($A27,'Return Data'!$B$7:$R$2843,4,0)</f>
        <v>14.8271</v>
      </c>
      <c r="D27" s="65">
        <f>VLOOKUP($A27,'Return Data'!$B$7:$R$2843,10,0)</f>
        <v>8.1740999999999993</v>
      </c>
      <c r="E27" s="66">
        <f t="shared" si="0"/>
        <v>4</v>
      </c>
      <c r="F27" s="65">
        <f>VLOOKUP($A27,'Return Data'!$B$7:$R$2843,11,0)</f>
        <v>18.559899999999999</v>
      </c>
      <c r="G27" s="66">
        <f t="shared" si="1"/>
        <v>3</v>
      </c>
      <c r="H27" s="65">
        <f>VLOOKUP($A27,'Return Data'!$B$7:$R$2843,12,0)</f>
        <v>46.439</v>
      </c>
      <c r="I27" s="66">
        <f t="shared" si="2"/>
        <v>3</v>
      </c>
      <c r="J27" s="65">
        <f>VLOOKUP($A27,'Return Data'!$B$7:$R$2843,13,0)</f>
        <v>55.7239</v>
      </c>
      <c r="K27" s="66">
        <f t="shared" si="3"/>
        <v>5</v>
      </c>
      <c r="L27" s="65">
        <f>VLOOKUP($A27,'Return Data'!$B$7:$R$2843,17,0)</f>
        <v>19.886399999999998</v>
      </c>
      <c r="M27" s="66">
        <f t="shared" si="4"/>
        <v>5</v>
      </c>
      <c r="N27" s="65"/>
      <c r="O27" s="66"/>
      <c r="P27" s="65"/>
      <c r="Q27" s="66"/>
      <c r="R27" s="65">
        <f>VLOOKUP($A27,'Return Data'!$B$7:$R$2843,16,0)</f>
        <v>18.6907</v>
      </c>
      <c r="S27" s="67">
        <f t="shared" si="7"/>
        <v>1</v>
      </c>
    </row>
    <row r="28" spans="1:19" x14ac:dyDescent="0.3">
      <c r="A28" s="63" t="s">
        <v>986</v>
      </c>
      <c r="B28" s="64">
        <f>VLOOKUP($A28,'Return Data'!$B$7:$R$2843,3,0)</f>
        <v>44378</v>
      </c>
      <c r="C28" s="65">
        <f>VLOOKUP($A28,'Return Data'!$B$7:$R$2843,4,0)</f>
        <v>77.081000000000003</v>
      </c>
      <c r="D28" s="65">
        <f>VLOOKUP($A28,'Return Data'!$B$7:$R$2843,10,0)</f>
        <v>8.1156000000000006</v>
      </c>
      <c r="E28" s="66">
        <f t="shared" si="0"/>
        <v>6</v>
      </c>
      <c r="F28" s="65">
        <f>VLOOKUP($A28,'Return Data'!$B$7:$R$2843,11,0)</f>
        <v>15.6469</v>
      </c>
      <c r="G28" s="66">
        <f t="shared" si="1"/>
        <v>8</v>
      </c>
      <c r="H28" s="65">
        <f>VLOOKUP($A28,'Return Data'!$B$7:$R$2843,12,0)</f>
        <v>38.0687</v>
      </c>
      <c r="I28" s="66">
        <f t="shared" si="2"/>
        <v>16</v>
      </c>
      <c r="J28" s="65">
        <f>VLOOKUP($A28,'Return Data'!$B$7:$R$2843,13,0)</f>
        <v>54.063400000000001</v>
      </c>
      <c r="K28" s="66">
        <f t="shared" si="3"/>
        <v>10</v>
      </c>
      <c r="L28" s="65">
        <f>VLOOKUP($A28,'Return Data'!$B$7:$R$2843,17,0)</f>
        <v>17.814399999999999</v>
      </c>
      <c r="M28" s="66">
        <f t="shared" si="4"/>
        <v>10</v>
      </c>
      <c r="N28" s="65">
        <f>VLOOKUP($A28,'Return Data'!$B$7:$R$2843,14,0)</f>
        <v>16.478000000000002</v>
      </c>
      <c r="O28" s="66">
        <f t="shared" ref="O28:O36" si="8">RANK(N28,N$8:N$36,0)</f>
        <v>4</v>
      </c>
      <c r="P28" s="65">
        <f>VLOOKUP($A28,'Return Data'!$B$7:$R$2843,15,0)</f>
        <v>16.977</v>
      </c>
      <c r="Q28" s="66">
        <f t="shared" ref="Q28:Q36" si="9">RANK(P28,P$8:P$36,0)</f>
        <v>3</v>
      </c>
      <c r="R28" s="65">
        <f>VLOOKUP($A28,'Return Data'!$B$7:$R$2843,16,0)</f>
        <v>18.044599999999999</v>
      </c>
      <c r="S28" s="67">
        <f t="shared" si="7"/>
        <v>2</v>
      </c>
    </row>
    <row r="29" spans="1:19" x14ac:dyDescent="0.3">
      <c r="A29" s="63" t="s">
        <v>2020</v>
      </c>
      <c r="B29" s="64">
        <f>VLOOKUP($A29,'Return Data'!$B$7:$R$2843,3,0)</f>
        <v>44378</v>
      </c>
      <c r="C29" s="65">
        <f>VLOOKUP($A29,'Return Data'!$B$7:$R$2843,4,0)</f>
        <v>35.005600000000001</v>
      </c>
      <c r="D29" s="65">
        <f>VLOOKUP($A29,'Return Data'!$B$7:$R$2843,10,0)</f>
        <v>8.1494999999999997</v>
      </c>
      <c r="E29" s="66">
        <f t="shared" si="0"/>
        <v>5</v>
      </c>
      <c r="F29" s="65">
        <f>VLOOKUP($A29,'Return Data'!$B$7:$R$2843,11,0)</f>
        <v>15.259600000000001</v>
      </c>
      <c r="G29" s="66">
        <f t="shared" si="1"/>
        <v>9</v>
      </c>
      <c r="H29" s="65">
        <f>VLOOKUP($A29,'Return Data'!$B$7:$R$2843,12,0)</f>
        <v>40.622599999999998</v>
      </c>
      <c r="I29" s="66">
        <f t="shared" si="2"/>
        <v>10</v>
      </c>
      <c r="J29" s="65">
        <f>VLOOKUP($A29,'Return Data'!$B$7:$R$2843,13,0)</f>
        <v>52.090499999999999</v>
      </c>
      <c r="K29" s="66">
        <f t="shared" si="3"/>
        <v>13</v>
      </c>
      <c r="L29" s="65">
        <f>VLOOKUP($A29,'Return Data'!$B$7:$R$2843,17,0)</f>
        <v>16.596299999999999</v>
      </c>
      <c r="M29" s="66">
        <f t="shared" si="4"/>
        <v>17</v>
      </c>
      <c r="N29" s="65">
        <f>VLOOKUP($A29,'Return Data'!$B$7:$R$2843,14,0)</f>
        <v>14.2188</v>
      </c>
      <c r="O29" s="66">
        <f t="shared" si="8"/>
        <v>13</v>
      </c>
      <c r="P29" s="65">
        <f>VLOOKUP($A29,'Return Data'!$B$7:$R$2843,15,0)</f>
        <v>13.684200000000001</v>
      </c>
      <c r="Q29" s="66">
        <f t="shared" si="9"/>
        <v>15</v>
      </c>
      <c r="R29" s="65">
        <f>VLOOKUP($A29,'Return Data'!$B$7:$R$2843,16,0)</f>
        <v>13.596299999999999</v>
      </c>
      <c r="S29" s="67">
        <f t="shared" si="7"/>
        <v>18</v>
      </c>
    </row>
    <row r="30" spans="1:19" x14ac:dyDescent="0.3">
      <c r="A30" s="63" t="s">
        <v>989</v>
      </c>
      <c r="B30" s="64">
        <f>VLOOKUP($A30,'Return Data'!$B$7:$R$2843,3,0)</f>
        <v>44378</v>
      </c>
      <c r="C30" s="65">
        <f>VLOOKUP($A30,'Return Data'!$B$7:$R$2843,4,0)</f>
        <v>47.523499999999999</v>
      </c>
      <c r="D30" s="65">
        <f>VLOOKUP($A30,'Return Data'!$B$7:$R$2843,10,0)</f>
        <v>7.4292999999999996</v>
      </c>
      <c r="E30" s="66">
        <f t="shared" si="0"/>
        <v>11</v>
      </c>
      <c r="F30" s="65">
        <f>VLOOKUP($A30,'Return Data'!$B$7:$R$2843,11,0)</f>
        <v>17.631</v>
      </c>
      <c r="G30" s="66">
        <f t="shared" si="1"/>
        <v>4</v>
      </c>
      <c r="H30" s="65">
        <f>VLOOKUP($A30,'Return Data'!$B$7:$R$2843,12,0)</f>
        <v>47.866799999999998</v>
      </c>
      <c r="I30" s="66">
        <f t="shared" si="2"/>
        <v>2</v>
      </c>
      <c r="J30" s="65">
        <f>VLOOKUP($A30,'Return Data'!$B$7:$R$2843,13,0)</f>
        <v>57.531599999999997</v>
      </c>
      <c r="K30" s="66">
        <f t="shared" si="3"/>
        <v>2</v>
      </c>
      <c r="L30" s="65">
        <f>VLOOKUP($A30,'Return Data'!$B$7:$R$2843,17,0)</f>
        <v>11.6243</v>
      </c>
      <c r="M30" s="66">
        <f t="shared" si="4"/>
        <v>27</v>
      </c>
      <c r="N30" s="65">
        <f>VLOOKUP($A30,'Return Data'!$B$7:$R$2843,14,0)</f>
        <v>12.8171</v>
      </c>
      <c r="O30" s="66">
        <f t="shared" si="8"/>
        <v>24</v>
      </c>
      <c r="P30" s="65">
        <f>VLOOKUP($A30,'Return Data'!$B$7:$R$2843,15,0)</f>
        <v>14.1127</v>
      </c>
      <c r="Q30" s="66">
        <f t="shared" si="9"/>
        <v>13</v>
      </c>
      <c r="R30" s="65">
        <f>VLOOKUP($A30,'Return Data'!$B$7:$R$2843,16,0)</f>
        <v>14.9093</v>
      </c>
      <c r="S30" s="67">
        <f t="shared" si="7"/>
        <v>13</v>
      </c>
    </row>
    <row r="31" spans="1:19" x14ac:dyDescent="0.3">
      <c r="A31" s="63" t="s">
        <v>991</v>
      </c>
      <c r="B31" s="64">
        <f>VLOOKUP($A31,'Return Data'!$B$7:$R$2843,3,0)</f>
        <v>44378</v>
      </c>
      <c r="C31" s="65">
        <f>VLOOKUP($A31,'Return Data'!$B$7:$R$2843,4,0)</f>
        <v>258.98</v>
      </c>
      <c r="D31" s="65">
        <f>VLOOKUP($A31,'Return Data'!$B$7:$R$2843,10,0)</f>
        <v>8.9479000000000006</v>
      </c>
      <c r="E31" s="66">
        <f t="shared" si="0"/>
        <v>3</v>
      </c>
      <c r="F31" s="65">
        <f>VLOOKUP($A31,'Return Data'!$B$7:$R$2843,11,0)</f>
        <v>14.8368</v>
      </c>
      <c r="G31" s="66">
        <f t="shared" si="1"/>
        <v>10</v>
      </c>
      <c r="H31" s="65">
        <f>VLOOKUP($A31,'Return Data'!$B$7:$R$2843,12,0)</f>
        <v>39.034700000000001</v>
      </c>
      <c r="I31" s="66">
        <f t="shared" si="2"/>
        <v>13</v>
      </c>
      <c r="J31" s="65">
        <f>VLOOKUP($A31,'Return Data'!$B$7:$R$2843,13,0)</f>
        <v>54.679600000000001</v>
      </c>
      <c r="K31" s="66">
        <f t="shared" si="3"/>
        <v>9</v>
      </c>
      <c r="L31" s="65">
        <f>VLOOKUP($A31,'Return Data'!$B$7:$R$2843,17,0)</f>
        <v>17.259399999999999</v>
      </c>
      <c r="M31" s="66">
        <f t="shared" si="4"/>
        <v>11</v>
      </c>
      <c r="N31" s="65">
        <f>VLOOKUP($A31,'Return Data'!$B$7:$R$2843,14,0)</f>
        <v>14.954599999999999</v>
      </c>
      <c r="O31" s="66">
        <f t="shared" si="8"/>
        <v>8</v>
      </c>
      <c r="P31" s="65">
        <f>VLOOKUP($A31,'Return Data'!$B$7:$R$2843,15,0)</f>
        <v>14.125500000000001</v>
      </c>
      <c r="Q31" s="66">
        <f t="shared" si="9"/>
        <v>12</v>
      </c>
      <c r="R31" s="65">
        <f>VLOOKUP($A31,'Return Data'!$B$7:$R$2843,16,0)</f>
        <v>15.1816</v>
      </c>
      <c r="S31" s="67">
        <f t="shared" si="7"/>
        <v>10</v>
      </c>
    </row>
    <row r="32" spans="1:19" x14ac:dyDescent="0.3">
      <c r="A32" s="63" t="s">
        <v>992</v>
      </c>
      <c r="B32" s="64">
        <f>VLOOKUP($A32,'Return Data'!$B$7:$R$2843,3,0)</f>
        <v>44378</v>
      </c>
      <c r="C32" s="65">
        <f>VLOOKUP($A32,'Return Data'!$B$7:$R$2843,4,0)</f>
        <v>59.135899999999999</v>
      </c>
      <c r="D32" s="65">
        <f>VLOOKUP($A32,'Return Data'!$B$7:$R$2843,10,0)</f>
        <v>5.1219000000000001</v>
      </c>
      <c r="E32" s="66">
        <f t="shared" si="0"/>
        <v>28</v>
      </c>
      <c r="F32" s="65">
        <f>VLOOKUP($A32,'Return Data'!$B$7:$R$2843,11,0)</f>
        <v>13.550800000000001</v>
      </c>
      <c r="G32" s="66">
        <f t="shared" si="1"/>
        <v>16</v>
      </c>
      <c r="H32" s="65">
        <f>VLOOKUP($A32,'Return Data'!$B$7:$R$2843,12,0)</f>
        <v>42.384999999999998</v>
      </c>
      <c r="I32" s="66">
        <f t="shared" si="2"/>
        <v>6</v>
      </c>
      <c r="J32" s="65">
        <f>VLOOKUP($A32,'Return Data'!$B$7:$R$2843,13,0)</f>
        <v>54.8628</v>
      </c>
      <c r="K32" s="66">
        <f t="shared" si="3"/>
        <v>7</v>
      </c>
      <c r="L32" s="65">
        <f>VLOOKUP($A32,'Return Data'!$B$7:$R$2843,17,0)</f>
        <v>17.002400000000002</v>
      </c>
      <c r="M32" s="66">
        <f t="shared" si="4"/>
        <v>13</v>
      </c>
      <c r="N32" s="65">
        <f>VLOOKUP($A32,'Return Data'!$B$7:$R$2843,14,0)</f>
        <v>14.368600000000001</v>
      </c>
      <c r="O32" s="66">
        <f t="shared" si="8"/>
        <v>11</v>
      </c>
      <c r="P32" s="65">
        <f>VLOOKUP($A32,'Return Data'!$B$7:$R$2843,15,0)</f>
        <v>13.6198</v>
      </c>
      <c r="Q32" s="66">
        <f t="shared" si="9"/>
        <v>17</v>
      </c>
      <c r="R32" s="65">
        <f>VLOOKUP($A32,'Return Data'!$B$7:$R$2843,16,0)</f>
        <v>16.0199</v>
      </c>
      <c r="S32" s="67">
        <f t="shared" si="7"/>
        <v>4</v>
      </c>
    </row>
    <row r="33" spans="1:19" x14ac:dyDescent="0.3">
      <c r="A33" s="63" t="s">
        <v>995</v>
      </c>
      <c r="B33" s="64">
        <f>VLOOKUP($A33,'Return Data'!$B$7:$R$2843,3,0)</f>
        <v>44378</v>
      </c>
      <c r="C33" s="65">
        <f>VLOOKUP($A33,'Return Data'!$B$7:$R$2843,4,0)</f>
        <v>328.69670000000002</v>
      </c>
      <c r="D33" s="65">
        <f>VLOOKUP($A33,'Return Data'!$B$7:$R$2843,10,0)</f>
        <v>7.9577999999999998</v>
      </c>
      <c r="E33" s="66">
        <f t="shared" si="0"/>
        <v>8</v>
      </c>
      <c r="F33" s="65">
        <f>VLOOKUP($A33,'Return Data'!$B$7:$R$2843,11,0)</f>
        <v>19.2608</v>
      </c>
      <c r="G33" s="66">
        <f t="shared" si="1"/>
        <v>2</v>
      </c>
      <c r="H33" s="65">
        <f>VLOOKUP($A33,'Return Data'!$B$7:$R$2843,12,0)</f>
        <v>45.218400000000003</v>
      </c>
      <c r="I33" s="66">
        <f t="shared" si="2"/>
        <v>5</v>
      </c>
      <c r="J33" s="65">
        <f>VLOOKUP($A33,'Return Data'!$B$7:$R$2843,13,0)</f>
        <v>56.197299999999998</v>
      </c>
      <c r="K33" s="66">
        <f t="shared" si="3"/>
        <v>4</v>
      </c>
      <c r="L33" s="65">
        <f>VLOOKUP($A33,'Return Data'!$B$7:$R$2843,17,0)</f>
        <v>14.534000000000001</v>
      </c>
      <c r="M33" s="66">
        <f t="shared" si="4"/>
        <v>24</v>
      </c>
      <c r="N33" s="65">
        <f>VLOOKUP($A33,'Return Data'!$B$7:$R$2843,14,0)</f>
        <v>14.3347</v>
      </c>
      <c r="O33" s="66">
        <f t="shared" si="8"/>
        <v>12</v>
      </c>
      <c r="P33" s="65">
        <f>VLOOKUP($A33,'Return Data'!$B$7:$R$2843,15,0)</f>
        <v>13.5997</v>
      </c>
      <c r="Q33" s="66">
        <f t="shared" si="9"/>
        <v>18</v>
      </c>
      <c r="R33" s="65">
        <f>VLOOKUP($A33,'Return Data'!$B$7:$R$2843,16,0)</f>
        <v>13.9145</v>
      </c>
      <c r="S33" s="67">
        <f t="shared" si="7"/>
        <v>17</v>
      </c>
    </row>
    <row r="34" spans="1:19" x14ac:dyDescent="0.3">
      <c r="A34" s="63" t="s">
        <v>996</v>
      </c>
      <c r="B34" s="64">
        <f>VLOOKUP($A34,'Return Data'!$B$7:$R$2843,3,0)</f>
        <v>44378</v>
      </c>
      <c r="C34" s="65">
        <f>VLOOKUP($A34,'Return Data'!$B$7:$R$2843,4,0)</f>
        <v>100.13</v>
      </c>
      <c r="D34" s="65">
        <f>VLOOKUP($A34,'Return Data'!$B$7:$R$2843,10,0)</f>
        <v>7.1711</v>
      </c>
      <c r="E34" s="66">
        <f t="shared" si="0"/>
        <v>15</v>
      </c>
      <c r="F34" s="65">
        <f>VLOOKUP($A34,'Return Data'!$B$7:$R$2843,11,0)</f>
        <v>11.156700000000001</v>
      </c>
      <c r="G34" s="66">
        <f t="shared" si="1"/>
        <v>24</v>
      </c>
      <c r="H34" s="65">
        <f>VLOOKUP($A34,'Return Data'!$B$7:$R$2843,12,0)</f>
        <v>31.940999999999999</v>
      </c>
      <c r="I34" s="66">
        <f t="shared" si="2"/>
        <v>26</v>
      </c>
      <c r="J34" s="65">
        <f>VLOOKUP($A34,'Return Data'!$B$7:$R$2843,13,0)</f>
        <v>45.010899999999999</v>
      </c>
      <c r="K34" s="66">
        <f t="shared" si="3"/>
        <v>27</v>
      </c>
      <c r="L34" s="65">
        <f>VLOOKUP($A34,'Return Data'!$B$7:$R$2843,17,0)</f>
        <v>12.188499999999999</v>
      </c>
      <c r="M34" s="66">
        <f t="shared" si="4"/>
        <v>26</v>
      </c>
      <c r="N34" s="65">
        <f>VLOOKUP($A34,'Return Data'!$B$7:$R$2843,14,0)</f>
        <v>10.535500000000001</v>
      </c>
      <c r="O34" s="66">
        <f t="shared" si="8"/>
        <v>28</v>
      </c>
      <c r="P34" s="65">
        <f>VLOOKUP($A34,'Return Data'!$B$7:$R$2843,15,0)</f>
        <v>9.6379999999999999</v>
      </c>
      <c r="Q34" s="66">
        <f t="shared" si="9"/>
        <v>27</v>
      </c>
      <c r="R34" s="65">
        <f>VLOOKUP($A34,'Return Data'!$B$7:$R$2843,16,0)</f>
        <v>10.085100000000001</v>
      </c>
      <c r="S34" s="67">
        <f t="shared" si="7"/>
        <v>29</v>
      </c>
    </row>
    <row r="35" spans="1:19" x14ac:dyDescent="0.3">
      <c r="A35" s="63" t="s">
        <v>998</v>
      </c>
      <c r="B35" s="64">
        <f>VLOOKUP($A35,'Return Data'!$B$7:$R$2843,3,0)</f>
        <v>44378</v>
      </c>
      <c r="C35" s="65">
        <f>VLOOKUP($A35,'Return Data'!$B$7:$R$2843,4,0)</f>
        <v>15.18</v>
      </c>
      <c r="D35" s="65">
        <f>VLOOKUP($A35,'Return Data'!$B$7:$R$2843,10,0)</f>
        <v>7.0522</v>
      </c>
      <c r="E35" s="66">
        <f t="shared" si="0"/>
        <v>18</v>
      </c>
      <c r="F35" s="65">
        <f>VLOOKUP($A35,'Return Data'!$B$7:$R$2843,11,0)</f>
        <v>12.946400000000001</v>
      </c>
      <c r="G35" s="66">
        <f t="shared" si="1"/>
        <v>19</v>
      </c>
      <c r="H35" s="65">
        <f>VLOOKUP($A35,'Return Data'!$B$7:$R$2843,12,0)</f>
        <v>38.377400000000002</v>
      </c>
      <c r="I35" s="66">
        <f t="shared" si="2"/>
        <v>15</v>
      </c>
      <c r="J35" s="65">
        <f>VLOOKUP($A35,'Return Data'!$B$7:$R$2843,13,0)</f>
        <v>49.704099999999997</v>
      </c>
      <c r="K35" s="66">
        <f t="shared" si="3"/>
        <v>18</v>
      </c>
      <c r="L35" s="65">
        <f>VLOOKUP($A35,'Return Data'!$B$7:$R$2843,17,0)</f>
        <v>16.137</v>
      </c>
      <c r="M35" s="66">
        <f t="shared" si="4"/>
        <v>19</v>
      </c>
      <c r="N35" s="65">
        <f>VLOOKUP($A35,'Return Data'!$B$7:$R$2843,14,0)</f>
        <v>13.2872</v>
      </c>
      <c r="O35" s="66">
        <f t="shared" si="8"/>
        <v>20</v>
      </c>
      <c r="P35" s="65">
        <f>VLOOKUP($A35,'Return Data'!$B$7:$R$2843,15,0)</f>
        <v>0</v>
      </c>
      <c r="Q35" s="66">
        <f t="shared" si="9"/>
        <v>28</v>
      </c>
      <c r="R35" s="65">
        <f>VLOOKUP($A35,'Return Data'!$B$7:$R$2843,16,0)</f>
        <v>10.601100000000001</v>
      </c>
      <c r="S35" s="67">
        <f t="shared" si="7"/>
        <v>28</v>
      </c>
    </row>
    <row r="36" spans="1:19" x14ac:dyDescent="0.3">
      <c r="A36" s="63" t="s">
        <v>1915</v>
      </c>
      <c r="B36" s="64">
        <f>VLOOKUP($A36,'Return Data'!$B$7:$R$2843,3,0)</f>
        <v>44378</v>
      </c>
      <c r="C36" s="65">
        <f>VLOOKUP($A36,'Return Data'!$B$7:$R$2843,4,0)</f>
        <v>184.89169999999999</v>
      </c>
      <c r="D36" s="65">
        <f>VLOOKUP($A36,'Return Data'!$B$7:$R$2843,10,0)</f>
        <v>7.3314000000000004</v>
      </c>
      <c r="E36" s="66">
        <f t="shared" si="0"/>
        <v>14</v>
      </c>
      <c r="F36" s="65">
        <f>VLOOKUP($A36,'Return Data'!$B$7:$R$2843,11,0)</f>
        <v>14.575200000000001</v>
      </c>
      <c r="G36" s="66">
        <f t="shared" si="1"/>
        <v>12</v>
      </c>
      <c r="H36" s="65">
        <f>VLOOKUP($A36,'Return Data'!$B$7:$R$2843,12,0)</f>
        <v>41.014699999999998</v>
      </c>
      <c r="I36" s="66">
        <f t="shared" si="2"/>
        <v>8</v>
      </c>
      <c r="J36" s="65">
        <f>VLOOKUP($A36,'Return Data'!$B$7:$R$2843,13,0)</f>
        <v>55.180900000000001</v>
      </c>
      <c r="K36" s="66">
        <f t="shared" si="3"/>
        <v>6</v>
      </c>
      <c r="L36" s="65">
        <f>VLOOKUP($A36,'Return Data'!$B$7:$R$2843,17,0)</f>
        <v>19.890499999999999</v>
      </c>
      <c r="M36" s="66">
        <f t="shared" si="4"/>
        <v>4</v>
      </c>
      <c r="N36" s="65">
        <f>VLOOKUP($A36,'Return Data'!$B$7:$R$2843,14,0)</f>
        <v>15.5307</v>
      </c>
      <c r="O36" s="66">
        <f t="shared" si="8"/>
        <v>7</v>
      </c>
      <c r="P36" s="65">
        <f>VLOOKUP($A36,'Return Data'!$B$7:$R$2843,15,0)</f>
        <v>14.638500000000001</v>
      </c>
      <c r="Q36" s="66">
        <f t="shared" si="9"/>
        <v>6</v>
      </c>
      <c r="R36" s="65">
        <f>VLOOKUP($A36,'Return Data'!$B$7:$R$2843,16,0)</f>
        <v>14.6175</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7.1567689655172417</v>
      </c>
      <c r="E38" s="74"/>
      <c r="F38" s="75">
        <f>AVERAGE(F8:F36)</f>
        <v>13.998789655172413</v>
      </c>
      <c r="G38" s="74"/>
      <c r="H38" s="75">
        <f>AVERAGE(H8:H36)</f>
        <v>38.93858275862069</v>
      </c>
      <c r="I38" s="74"/>
      <c r="J38" s="75">
        <f>AVERAGE(J8:J36)</f>
        <v>50.820075862068968</v>
      </c>
      <c r="K38" s="74"/>
      <c r="L38" s="75">
        <f>AVERAGE(L8:L36)</f>
        <v>16.731468965517241</v>
      </c>
      <c r="M38" s="74"/>
      <c r="N38" s="75">
        <f>AVERAGE(N8:N36)</f>
        <v>14.297896428571431</v>
      </c>
      <c r="O38" s="74"/>
      <c r="P38" s="75">
        <f>AVERAGE(P8:P36)</f>
        <v>13.529146428571426</v>
      </c>
      <c r="Q38" s="74"/>
      <c r="R38" s="75">
        <f>AVERAGE(R8:R36)</f>
        <v>14.281889655172412</v>
      </c>
      <c r="S38" s="76"/>
    </row>
    <row r="39" spans="1:19" x14ac:dyDescent="0.3">
      <c r="A39" s="73" t="s">
        <v>28</v>
      </c>
      <c r="B39" s="74"/>
      <c r="C39" s="74"/>
      <c r="D39" s="75">
        <f>MIN(D8:D36)</f>
        <v>4.6798000000000002</v>
      </c>
      <c r="E39" s="74"/>
      <c r="F39" s="75">
        <f>MIN(F8:F36)</f>
        <v>7.4782999999999999</v>
      </c>
      <c r="G39" s="74"/>
      <c r="H39" s="75">
        <f>MIN(H8:H36)</f>
        <v>26.1601</v>
      </c>
      <c r="I39" s="74"/>
      <c r="J39" s="75">
        <f>MIN(J8:J36)</f>
        <v>34.6404</v>
      </c>
      <c r="K39" s="74"/>
      <c r="L39" s="75">
        <f>MIN(L8:L36)</f>
        <v>10.430199999999999</v>
      </c>
      <c r="M39" s="74"/>
      <c r="N39" s="75">
        <f>MIN(N8:N36)</f>
        <v>10.535500000000001</v>
      </c>
      <c r="O39" s="74"/>
      <c r="P39" s="75">
        <f>MIN(P8:P36)</f>
        <v>0</v>
      </c>
      <c r="Q39" s="74"/>
      <c r="R39" s="75">
        <f>MIN(R8:R36)</f>
        <v>10.085100000000001</v>
      </c>
      <c r="S39" s="76"/>
    </row>
    <row r="40" spans="1:19" ht="15" thickBot="1" x14ac:dyDescent="0.35">
      <c r="A40" s="77" t="s">
        <v>29</v>
      </c>
      <c r="B40" s="78"/>
      <c r="C40" s="78"/>
      <c r="D40" s="79">
        <f>MAX(D8:D36)</f>
        <v>9.6554000000000002</v>
      </c>
      <c r="E40" s="78"/>
      <c r="F40" s="79">
        <f>MAX(F8:F36)</f>
        <v>21.9542</v>
      </c>
      <c r="G40" s="78"/>
      <c r="H40" s="79">
        <f>MAX(H8:H36)</f>
        <v>55.400199999999998</v>
      </c>
      <c r="I40" s="78"/>
      <c r="J40" s="79">
        <f>MAX(J8:J36)</f>
        <v>59.515099999999997</v>
      </c>
      <c r="K40" s="78"/>
      <c r="L40" s="79">
        <f>MAX(L8:L36)</f>
        <v>23.340800000000002</v>
      </c>
      <c r="M40" s="78"/>
      <c r="N40" s="79">
        <f>MAX(N8:N36)</f>
        <v>19.478400000000001</v>
      </c>
      <c r="O40" s="78"/>
      <c r="P40" s="79">
        <f>MAX(P8:P36)</f>
        <v>18.0121</v>
      </c>
      <c r="Q40" s="78"/>
      <c r="R40" s="79">
        <f>MAX(R8:R36)</f>
        <v>18.6907</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44378</v>
      </c>
      <c r="C8" s="65">
        <f>VLOOKUP($A8,'Return Data'!$B$7:$R$2843,4,0)</f>
        <v>67.285600000000002</v>
      </c>
      <c r="D8" s="65">
        <f>VLOOKUP($A8,'Return Data'!$B$7:$R$2843,9,0)</f>
        <v>3.3925999999999998</v>
      </c>
      <c r="E8" s="66">
        <f t="shared" ref="E8:E31" si="0">RANK(D8,D$8:D$31,0)</f>
        <v>2</v>
      </c>
      <c r="F8" s="65">
        <f>VLOOKUP($A8,'Return Data'!$B$7:$R$2843,10,0)</f>
        <v>7.7556000000000003</v>
      </c>
      <c r="G8" s="66">
        <f t="shared" ref="G8:G31" si="1">RANK(F8,F$8:F$31,0)</f>
        <v>4</v>
      </c>
      <c r="H8" s="65">
        <f>VLOOKUP($A8,'Return Data'!$B$7:$R$2843,11,0)</f>
        <v>2.4811000000000001</v>
      </c>
      <c r="I8" s="66">
        <f t="shared" ref="I8:I31" si="2">RANK(H8,H$8:H$31,0)</f>
        <v>4</v>
      </c>
      <c r="J8" s="65">
        <f>VLOOKUP($A8,'Return Data'!$B$7:$R$2843,12,0)</f>
        <v>5.2942999999999998</v>
      </c>
      <c r="K8" s="66">
        <f t="shared" ref="K8:K31" si="3">RANK(J8,J$8:J$31,0)</f>
        <v>5</v>
      </c>
      <c r="L8" s="65">
        <f>VLOOKUP($A8,'Return Data'!$B$7:$R$2843,13,0)</f>
        <v>4.4054000000000002</v>
      </c>
      <c r="M8" s="66">
        <f t="shared" ref="M8:M31" si="4">RANK(L8,L$8:L$31,0)</f>
        <v>7</v>
      </c>
      <c r="N8" s="65">
        <f>VLOOKUP($A8,'Return Data'!$B$7:$R$2843,17,0)</f>
        <v>9.1518999999999995</v>
      </c>
      <c r="O8" s="66">
        <f t="shared" ref="O8:O31" si="5">RANK(N8,N$8:N$31,0)</f>
        <v>11</v>
      </c>
      <c r="P8" s="65">
        <f>VLOOKUP($A8,'Return Data'!$B$7:$R$2843,14,0)</f>
        <v>10.7895</v>
      </c>
      <c r="Q8" s="66">
        <f t="shared" ref="Q8:Q31" si="6">RANK(P8,P$8:P$31,0)</f>
        <v>10</v>
      </c>
      <c r="R8" s="65">
        <f>VLOOKUP($A8,'Return Data'!$B$7:$R$2843,16,0)</f>
        <v>9.8952000000000009</v>
      </c>
      <c r="S8" s="67">
        <f t="shared" ref="S8:S31" si="7">RANK(R8,R$8:R$31,0)</f>
        <v>7</v>
      </c>
    </row>
    <row r="9" spans="1:19" x14ac:dyDescent="0.3">
      <c r="A9" s="82" t="s">
        <v>1345</v>
      </c>
      <c r="B9" s="64">
        <f>VLOOKUP($A9,'Return Data'!$B$7:$R$2843,3,0)</f>
        <v>44378</v>
      </c>
      <c r="C9" s="65">
        <f>VLOOKUP($A9,'Return Data'!$B$7:$R$2843,4,0)</f>
        <v>20.875299999999999</v>
      </c>
      <c r="D9" s="65">
        <f>VLOOKUP($A9,'Return Data'!$B$7:$R$2843,9,0)</f>
        <v>0.67059999999999997</v>
      </c>
      <c r="E9" s="66">
        <f t="shared" si="0"/>
        <v>16</v>
      </c>
      <c r="F9" s="65">
        <f>VLOOKUP($A9,'Return Data'!$B$7:$R$2843,10,0)</f>
        <v>4.99</v>
      </c>
      <c r="G9" s="66">
        <f t="shared" si="1"/>
        <v>20</v>
      </c>
      <c r="H9" s="65">
        <f>VLOOKUP($A9,'Return Data'!$B$7:$R$2843,11,0)</f>
        <v>1.5566</v>
      </c>
      <c r="I9" s="66">
        <f t="shared" si="2"/>
        <v>10</v>
      </c>
      <c r="J9" s="65">
        <f>VLOOKUP($A9,'Return Data'!$B$7:$R$2843,12,0)</f>
        <v>5.2206999999999999</v>
      </c>
      <c r="K9" s="66">
        <f t="shared" si="3"/>
        <v>6</v>
      </c>
      <c r="L9" s="65">
        <f>VLOOKUP($A9,'Return Data'!$B$7:$R$2843,13,0)</f>
        <v>5.2420999999999998</v>
      </c>
      <c r="M9" s="66">
        <f t="shared" si="4"/>
        <v>2</v>
      </c>
      <c r="N9" s="65">
        <f>VLOOKUP($A9,'Return Data'!$B$7:$R$2843,17,0)</f>
        <v>9.8734999999999999</v>
      </c>
      <c r="O9" s="66">
        <f t="shared" si="5"/>
        <v>4</v>
      </c>
      <c r="P9" s="65">
        <f>VLOOKUP($A9,'Return Data'!$B$7:$R$2843,14,0)</f>
        <v>11.0289</v>
      </c>
      <c r="Q9" s="66">
        <f t="shared" si="6"/>
        <v>7</v>
      </c>
      <c r="R9" s="65">
        <f>VLOOKUP($A9,'Return Data'!$B$7:$R$2843,16,0)</f>
        <v>8.1953999999999994</v>
      </c>
      <c r="S9" s="67">
        <f t="shared" si="7"/>
        <v>21</v>
      </c>
    </row>
    <row r="10" spans="1:19" x14ac:dyDescent="0.3">
      <c r="A10" s="82" t="s">
        <v>1348</v>
      </c>
      <c r="B10" s="64">
        <f>VLOOKUP($A10,'Return Data'!$B$7:$R$2843,3,0)</f>
        <v>44378</v>
      </c>
      <c r="C10" s="65">
        <f>VLOOKUP($A10,'Return Data'!$B$7:$R$2843,4,0)</f>
        <v>36.003799999999998</v>
      </c>
      <c r="D10" s="65">
        <f>VLOOKUP($A10,'Return Data'!$B$7:$R$2843,9,0)</f>
        <v>-0.16889999999999999</v>
      </c>
      <c r="E10" s="66">
        <f t="shared" si="0"/>
        <v>21</v>
      </c>
      <c r="F10" s="65">
        <f>VLOOKUP($A10,'Return Data'!$B$7:$R$2843,10,0)</f>
        <v>6.1296999999999997</v>
      </c>
      <c r="G10" s="66">
        <f t="shared" si="1"/>
        <v>12</v>
      </c>
      <c r="H10" s="65">
        <f>VLOOKUP($A10,'Return Data'!$B$7:$R$2843,11,0)</f>
        <v>0.37540000000000001</v>
      </c>
      <c r="I10" s="66">
        <f t="shared" si="2"/>
        <v>17</v>
      </c>
      <c r="J10" s="65">
        <f>VLOOKUP($A10,'Return Data'!$B$7:$R$2843,12,0)</f>
        <v>3.8711000000000002</v>
      </c>
      <c r="K10" s="66">
        <f t="shared" si="3"/>
        <v>17</v>
      </c>
      <c r="L10" s="65">
        <f>VLOOKUP($A10,'Return Data'!$B$7:$R$2843,13,0)</f>
        <v>3.2675000000000001</v>
      </c>
      <c r="M10" s="66">
        <f t="shared" si="4"/>
        <v>17</v>
      </c>
      <c r="N10" s="65">
        <f>VLOOKUP($A10,'Return Data'!$B$7:$R$2843,17,0)</f>
        <v>7.1555999999999997</v>
      </c>
      <c r="O10" s="66">
        <f t="shared" si="5"/>
        <v>20</v>
      </c>
      <c r="P10" s="65">
        <f>VLOOKUP($A10,'Return Data'!$B$7:$R$2843,14,0)</f>
        <v>9.2314000000000007</v>
      </c>
      <c r="Q10" s="66">
        <f t="shared" si="6"/>
        <v>19</v>
      </c>
      <c r="R10" s="65">
        <f>VLOOKUP($A10,'Return Data'!$B$7:$R$2843,16,0)</f>
        <v>8.4894999999999996</v>
      </c>
      <c r="S10" s="67">
        <f t="shared" si="7"/>
        <v>17</v>
      </c>
    </row>
    <row r="11" spans="1:19" x14ac:dyDescent="0.3">
      <c r="A11" s="82" t="s">
        <v>2027</v>
      </c>
      <c r="B11" s="64">
        <f>VLOOKUP($A11,'Return Data'!$B$7:$R$2843,3,0)</f>
        <v>44378</v>
      </c>
      <c r="C11" s="65">
        <f>VLOOKUP($A11,'Return Data'!$B$7:$R$2843,4,0)</f>
        <v>63.278399999999998</v>
      </c>
      <c r="D11" s="65">
        <f>VLOOKUP($A11,'Return Data'!$B$7:$R$2843,9,0)</f>
        <v>1.8120000000000001</v>
      </c>
      <c r="E11" s="66">
        <f t="shared" si="0"/>
        <v>8</v>
      </c>
      <c r="F11" s="65">
        <f>VLOOKUP($A11,'Return Data'!$B$7:$R$2843,10,0)</f>
        <v>4.0004999999999997</v>
      </c>
      <c r="G11" s="66">
        <f t="shared" si="1"/>
        <v>22</v>
      </c>
      <c r="H11" s="65">
        <f>VLOOKUP($A11,'Return Data'!$B$7:$R$2843,11,0)</f>
        <v>0.8972</v>
      </c>
      <c r="I11" s="66">
        <f t="shared" si="2"/>
        <v>13</v>
      </c>
      <c r="J11" s="65">
        <f>VLOOKUP($A11,'Return Data'!$B$7:$R$2843,12,0)</f>
        <v>3.8866000000000001</v>
      </c>
      <c r="K11" s="66">
        <f t="shared" si="3"/>
        <v>16</v>
      </c>
      <c r="L11" s="65">
        <f>VLOOKUP($A11,'Return Data'!$B$7:$R$2843,13,0)</f>
        <v>3.1892</v>
      </c>
      <c r="M11" s="66">
        <f t="shared" si="4"/>
        <v>19</v>
      </c>
      <c r="N11" s="65">
        <f>VLOOKUP($A11,'Return Data'!$B$7:$R$2843,17,0)</f>
        <v>7.4915000000000003</v>
      </c>
      <c r="O11" s="66">
        <f t="shared" si="5"/>
        <v>18</v>
      </c>
      <c r="P11" s="65">
        <f>VLOOKUP($A11,'Return Data'!$B$7:$R$2843,14,0)</f>
        <v>9.0548000000000002</v>
      </c>
      <c r="Q11" s="66">
        <f t="shared" si="6"/>
        <v>20</v>
      </c>
      <c r="R11" s="65">
        <f>VLOOKUP($A11,'Return Data'!$B$7:$R$2843,16,0)</f>
        <v>8.9819999999999993</v>
      </c>
      <c r="S11" s="67">
        <f t="shared" si="7"/>
        <v>14</v>
      </c>
    </row>
    <row r="12" spans="1:19" x14ac:dyDescent="0.3">
      <c r="A12" s="82" t="s">
        <v>1349</v>
      </c>
      <c r="B12" s="64">
        <f>VLOOKUP($A12,'Return Data'!$B$7:$R$2843,3,0)</f>
        <v>44378</v>
      </c>
      <c r="C12" s="65">
        <f>VLOOKUP($A12,'Return Data'!$B$7:$R$2843,4,0)</f>
        <v>77.566999999999993</v>
      </c>
      <c r="D12" s="65">
        <f>VLOOKUP($A12,'Return Data'!$B$7:$R$2843,9,0)</f>
        <v>2.7526999999999999</v>
      </c>
      <c r="E12" s="66">
        <f t="shared" si="0"/>
        <v>4</v>
      </c>
      <c r="F12" s="65">
        <f>VLOOKUP($A12,'Return Data'!$B$7:$R$2843,10,0)</f>
        <v>6.7408999999999999</v>
      </c>
      <c r="G12" s="66">
        <f t="shared" si="1"/>
        <v>10</v>
      </c>
      <c r="H12" s="65">
        <f>VLOOKUP($A12,'Return Data'!$B$7:$R$2843,11,0)</f>
        <v>1.9142999999999999</v>
      </c>
      <c r="I12" s="66">
        <f t="shared" si="2"/>
        <v>9</v>
      </c>
      <c r="J12" s="65">
        <f>VLOOKUP($A12,'Return Data'!$B$7:$R$2843,12,0)</f>
        <v>4.8589000000000002</v>
      </c>
      <c r="K12" s="66">
        <f t="shared" si="3"/>
        <v>9</v>
      </c>
      <c r="L12" s="65">
        <f>VLOOKUP($A12,'Return Data'!$B$7:$R$2843,13,0)</f>
        <v>4.4756</v>
      </c>
      <c r="M12" s="66">
        <f t="shared" si="4"/>
        <v>5</v>
      </c>
      <c r="N12" s="65">
        <f>VLOOKUP($A12,'Return Data'!$B$7:$R$2843,17,0)</f>
        <v>10.0158</v>
      </c>
      <c r="O12" s="66">
        <f t="shared" si="5"/>
        <v>2</v>
      </c>
      <c r="P12" s="65">
        <f>VLOOKUP($A12,'Return Data'!$B$7:$R$2843,14,0)</f>
        <v>11.4697</v>
      </c>
      <c r="Q12" s="66">
        <f t="shared" si="6"/>
        <v>4</v>
      </c>
      <c r="R12" s="65">
        <f>VLOOKUP($A12,'Return Data'!$B$7:$R$2843,16,0)</f>
        <v>8.9628999999999994</v>
      </c>
      <c r="S12" s="67">
        <f t="shared" si="7"/>
        <v>15</v>
      </c>
    </row>
    <row r="13" spans="1:19" x14ac:dyDescent="0.3">
      <c r="A13" s="82" t="s">
        <v>1351</v>
      </c>
      <c r="B13" s="64">
        <f>VLOOKUP($A13,'Return Data'!$B$7:$R$2843,3,0)</f>
        <v>44378</v>
      </c>
      <c r="C13" s="65">
        <f>VLOOKUP($A13,'Return Data'!$B$7:$R$2843,4,0)</f>
        <v>20.0365</v>
      </c>
      <c r="D13" s="65">
        <f>VLOOKUP($A13,'Return Data'!$B$7:$R$2843,9,0)</f>
        <v>2.1046</v>
      </c>
      <c r="E13" s="66">
        <f t="shared" si="0"/>
        <v>7</v>
      </c>
      <c r="F13" s="65">
        <f>VLOOKUP($A13,'Return Data'!$B$7:$R$2843,10,0)</f>
        <v>9.4967000000000006</v>
      </c>
      <c r="G13" s="66">
        <f t="shared" si="1"/>
        <v>1</v>
      </c>
      <c r="H13" s="65">
        <f>VLOOKUP($A13,'Return Data'!$B$7:$R$2843,11,0)</f>
        <v>3.9539</v>
      </c>
      <c r="I13" s="66">
        <f t="shared" si="2"/>
        <v>1</v>
      </c>
      <c r="J13" s="65">
        <f>VLOOKUP($A13,'Return Data'!$B$7:$R$2843,12,0)</f>
        <v>7.4466999999999999</v>
      </c>
      <c r="K13" s="66">
        <f t="shared" si="3"/>
        <v>1</v>
      </c>
      <c r="L13" s="65">
        <f>VLOOKUP($A13,'Return Data'!$B$7:$R$2843,13,0)</f>
        <v>6.9241000000000001</v>
      </c>
      <c r="M13" s="66">
        <f t="shared" si="4"/>
        <v>1</v>
      </c>
      <c r="N13" s="65">
        <f>VLOOKUP($A13,'Return Data'!$B$7:$R$2843,17,0)</f>
        <v>9.5740999999999996</v>
      </c>
      <c r="O13" s="66">
        <f t="shared" si="5"/>
        <v>6</v>
      </c>
      <c r="P13" s="65">
        <f>VLOOKUP($A13,'Return Data'!$B$7:$R$2843,14,0)</f>
        <v>11.1211</v>
      </c>
      <c r="Q13" s="66">
        <f t="shared" si="6"/>
        <v>5</v>
      </c>
      <c r="R13" s="65">
        <f>VLOOKUP($A13,'Return Data'!$B$7:$R$2843,16,0)</f>
        <v>9.8696000000000002</v>
      </c>
      <c r="S13" s="67">
        <f t="shared" si="7"/>
        <v>8</v>
      </c>
    </row>
    <row r="14" spans="1:19" x14ac:dyDescent="0.3">
      <c r="A14" s="82" t="s">
        <v>1354</v>
      </c>
      <c r="B14" s="64">
        <f>VLOOKUP($A14,'Return Data'!$B$7:$R$2843,3,0)</f>
        <v>44378</v>
      </c>
      <c r="C14" s="65">
        <f>VLOOKUP($A14,'Return Data'!$B$7:$R$2843,4,0)</f>
        <v>51.154299999999999</v>
      </c>
      <c r="D14" s="65">
        <f>VLOOKUP($A14,'Return Data'!$B$7:$R$2843,9,0)</f>
        <v>0.4425</v>
      </c>
      <c r="E14" s="66">
        <f t="shared" si="0"/>
        <v>17</v>
      </c>
      <c r="F14" s="65">
        <f>VLOOKUP($A14,'Return Data'!$B$7:$R$2843,10,0)</f>
        <v>6.1135999999999999</v>
      </c>
      <c r="G14" s="66">
        <f t="shared" si="1"/>
        <v>15</v>
      </c>
      <c r="H14" s="65">
        <f>VLOOKUP($A14,'Return Data'!$B$7:$R$2843,11,0)</f>
        <v>0.45669999999999999</v>
      </c>
      <c r="I14" s="66">
        <f t="shared" si="2"/>
        <v>16</v>
      </c>
      <c r="J14" s="65">
        <f>VLOOKUP($A14,'Return Data'!$B$7:$R$2843,12,0)</f>
        <v>2.5064000000000002</v>
      </c>
      <c r="K14" s="66">
        <f t="shared" si="3"/>
        <v>24</v>
      </c>
      <c r="L14" s="65">
        <f>VLOOKUP($A14,'Return Data'!$B$7:$R$2843,13,0)</f>
        <v>1.9109</v>
      </c>
      <c r="M14" s="66">
        <f t="shared" si="4"/>
        <v>23</v>
      </c>
      <c r="N14" s="65">
        <f>VLOOKUP($A14,'Return Data'!$B$7:$R$2843,17,0)</f>
        <v>5.7281000000000004</v>
      </c>
      <c r="O14" s="66">
        <f t="shared" si="5"/>
        <v>24</v>
      </c>
      <c r="P14" s="65">
        <f>VLOOKUP($A14,'Return Data'!$B$7:$R$2843,14,0)</f>
        <v>8.4633000000000003</v>
      </c>
      <c r="Q14" s="66">
        <f t="shared" si="6"/>
        <v>23</v>
      </c>
      <c r="R14" s="65">
        <f>VLOOKUP($A14,'Return Data'!$B$7:$R$2843,16,0)</f>
        <v>7.8887999999999998</v>
      </c>
      <c r="S14" s="67">
        <f t="shared" si="7"/>
        <v>23</v>
      </c>
    </row>
    <row r="15" spans="1:19" x14ac:dyDescent="0.3">
      <c r="A15" s="82" t="s">
        <v>1356</v>
      </c>
      <c r="B15" s="64">
        <f>VLOOKUP($A15,'Return Data'!$B$7:$R$2843,3,0)</f>
        <v>44378</v>
      </c>
      <c r="C15" s="65">
        <f>VLOOKUP($A15,'Return Data'!$B$7:$R$2843,4,0)</f>
        <v>45.360300000000002</v>
      </c>
      <c r="D15" s="65">
        <f>VLOOKUP($A15,'Return Data'!$B$7:$R$2843,9,0)</f>
        <v>0.75149999999999995</v>
      </c>
      <c r="E15" s="66">
        <f t="shared" si="0"/>
        <v>15</v>
      </c>
      <c r="F15" s="65">
        <f>VLOOKUP($A15,'Return Data'!$B$7:$R$2843,10,0)</f>
        <v>5.2489999999999997</v>
      </c>
      <c r="G15" s="66">
        <f t="shared" si="1"/>
        <v>17</v>
      </c>
      <c r="H15" s="65">
        <f>VLOOKUP($A15,'Return Data'!$B$7:$R$2843,11,0)</f>
        <v>0.14369999999999999</v>
      </c>
      <c r="I15" s="66">
        <f t="shared" si="2"/>
        <v>19</v>
      </c>
      <c r="J15" s="65">
        <f>VLOOKUP($A15,'Return Data'!$B$7:$R$2843,12,0)</f>
        <v>3.6732</v>
      </c>
      <c r="K15" s="66">
        <f t="shared" si="3"/>
        <v>18</v>
      </c>
      <c r="L15" s="65">
        <f>VLOOKUP($A15,'Return Data'!$B$7:$R$2843,13,0)</f>
        <v>3.3492999999999999</v>
      </c>
      <c r="M15" s="66">
        <f t="shared" si="4"/>
        <v>16</v>
      </c>
      <c r="N15" s="65">
        <f>VLOOKUP($A15,'Return Data'!$B$7:$R$2843,17,0)</f>
        <v>7.4663000000000004</v>
      </c>
      <c r="O15" s="66">
        <f t="shared" si="5"/>
        <v>19</v>
      </c>
      <c r="P15" s="65">
        <f>VLOOKUP($A15,'Return Data'!$B$7:$R$2843,14,0)</f>
        <v>8.4748999999999999</v>
      </c>
      <c r="Q15" s="66">
        <f t="shared" si="6"/>
        <v>22</v>
      </c>
      <c r="R15" s="65">
        <f>VLOOKUP($A15,'Return Data'!$B$7:$R$2843,16,0)</f>
        <v>8.4025999999999996</v>
      </c>
      <c r="S15" s="67">
        <f t="shared" si="7"/>
        <v>19</v>
      </c>
    </row>
    <row r="16" spans="1:19" x14ac:dyDescent="0.3">
      <c r="A16" s="82" t="s">
        <v>1358</v>
      </c>
      <c r="B16" s="64">
        <f>VLOOKUP($A16,'Return Data'!$B$7:$R$2843,3,0)</f>
        <v>44378</v>
      </c>
      <c r="C16" s="65">
        <f>VLOOKUP($A16,'Return Data'!$B$7:$R$2843,4,0)</f>
        <v>82.886499999999998</v>
      </c>
      <c r="D16" s="65">
        <f>VLOOKUP($A16,'Return Data'!$B$7:$R$2843,9,0)</f>
        <v>2.39</v>
      </c>
      <c r="E16" s="66">
        <f t="shared" si="0"/>
        <v>6</v>
      </c>
      <c r="F16" s="65">
        <f>VLOOKUP($A16,'Return Data'!$B$7:$R$2843,10,0)</f>
        <v>6.1181999999999999</v>
      </c>
      <c r="G16" s="66">
        <f t="shared" si="1"/>
        <v>14</v>
      </c>
      <c r="H16" s="65">
        <f>VLOOKUP($A16,'Return Data'!$B$7:$R$2843,11,0)</f>
        <v>2.3986000000000001</v>
      </c>
      <c r="I16" s="66">
        <f t="shared" si="2"/>
        <v>5</v>
      </c>
      <c r="J16" s="65">
        <f>VLOOKUP($A16,'Return Data'!$B$7:$R$2843,12,0)</f>
        <v>5.3832000000000004</v>
      </c>
      <c r="K16" s="66">
        <f t="shared" si="3"/>
        <v>4</v>
      </c>
      <c r="L16" s="65">
        <f>VLOOKUP($A16,'Return Data'!$B$7:$R$2843,13,0)</f>
        <v>4.4852999999999996</v>
      </c>
      <c r="M16" s="66">
        <f t="shared" si="4"/>
        <v>4</v>
      </c>
      <c r="N16" s="65">
        <f>VLOOKUP($A16,'Return Data'!$B$7:$R$2843,17,0)</f>
        <v>9.6818000000000008</v>
      </c>
      <c r="O16" s="66">
        <f t="shared" si="5"/>
        <v>5</v>
      </c>
      <c r="P16" s="65">
        <f>VLOOKUP($A16,'Return Data'!$B$7:$R$2843,14,0)</f>
        <v>10.3033</v>
      </c>
      <c r="Q16" s="66">
        <f t="shared" si="6"/>
        <v>14</v>
      </c>
      <c r="R16" s="65">
        <f>VLOOKUP($A16,'Return Data'!$B$7:$R$2843,16,0)</f>
        <v>9.2800999999999991</v>
      </c>
      <c r="S16" s="67">
        <f t="shared" si="7"/>
        <v>11</v>
      </c>
    </row>
    <row r="17" spans="1:19" x14ac:dyDescent="0.3">
      <c r="A17" s="82" t="s">
        <v>1360</v>
      </c>
      <c r="B17" s="64">
        <f>VLOOKUP($A17,'Return Data'!$B$7:$R$2843,3,0)</f>
        <v>44378</v>
      </c>
      <c r="C17" s="65">
        <f>VLOOKUP($A17,'Return Data'!$B$7:$R$2843,4,0)</f>
        <v>18.298300000000001</v>
      </c>
      <c r="D17" s="65">
        <f>VLOOKUP($A17,'Return Data'!$B$7:$R$2843,9,0)</f>
        <v>0.33250000000000002</v>
      </c>
      <c r="E17" s="66">
        <f t="shared" si="0"/>
        <v>19</v>
      </c>
      <c r="F17" s="65">
        <f>VLOOKUP($A17,'Return Data'!$B$7:$R$2843,10,0)</f>
        <v>7.2976000000000001</v>
      </c>
      <c r="G17" s="66">
        <f t="shared" si="1"/>
        <v>5</v>
      </c>
      <c r="H17" s="65">
        <f>VLOOKUP($A17,'Return Data'!$B$7:$R$2843,11,0)</f>
        <v>2.3818000000000001</v>
      </c>
      <c r="I17" s="66">
        <f t="shared" si="2"/>
        <v>6</v>
      </c>
      <c r="J17" s="65">
        <f>VLOOKUP($A17,'Return Data'!$B$7:$R$2843,12,0)</f>
        <v>4.4156000000000004</v>
      </c>
      <c r="K17" s="66">
        <f t="shared" si="3"/>
        <v>12</v>
      </c>
      <c r="L17" s="65">
        <f>VLOOKUP($A17,'Return Data'!$B$7:$R$2843,13,0)</f>
        <v>3.0844</v>
      </c>
      <c r="M17" s="66">
        <f t="shared" si="4"/>
        <v>20</v>
      </c>
      <c r="N17" s="65">
        <f>VLOOKUP($A17,'Return Data'!$B$7:$R$2843,17,0)</f>
        <v>6.3114999999999997</v>
      </c>
      <c r="O17" s="66">
        <f t="shared" si="5"/>
        <v>22</v>
      </c>
      <c r="P17" s="65">
        <f>VLOOKUP($A17,'Return Data'!$B$7:$R$2843,14,0)</f>
        <v>8.4583999999999993</v>
      </c>
      <c r="Q17" s="66">
        <f t="shared" si="6"/>
        <v>24</v>
      </c>
      <c r="R17" s="65">
        <f>VLOOKUP($A17,'Return Data'!$B$7:$R$2843,16,0)</f>
        <v>7.2897999999999996</v>
      </c>
      <c r="S17" s="67">
        <f t="shared" si="7"/>
        <v>24</v>
      </c>
    </row>
    <row r="18" spans="1:19" x14ac:dyDescent="0.3">
      <c r="A18" s="82" t="s">
        <v>1361</v>
      </c>
      <c r="B18" s="64">
        <f>VLOOKUP($A18,'Return Data'!$B$7:$R$2843,3,0)</f>
        <v>44378</v>
      </c>
      <c r="C18" s="65">
        <f>VLOOKUP($A18,'Return Data'!$B$7:$R$2843,4,0)</f>
        <v>29.452300000000001</v>
      </c>
      <c r="D18" s="65">
        <f>VLOOKUP($A18,'Return Data'!$B$7:$R$2843,9,0)</f>
        <v>2.5209999999999999</v>
      </c>
      <c r="E18" s="66">
        <f t="shared" si="0"/>
        <v>5</v>
      </c>
      <c r="F18" s="65">
        <f>VLOOKUP($A18,'Return Data'!$B$7:$R$2843,10,0)</f>
        <v>7.2352999999999996</v>
      </c>
      <c r="G18" s="66">
        <f t="shared" si="1"/>
        <v>6</v>
      </c>
      <c r="H18" s="65">
        <f>VLOOKUP($A18,'Return Data'!$B$7:$R$2843,11,0)</f>
        <v>0.36220000000000002</v>
      </c>
      <c r="I18" s="66">
        <f t="shared" si="2"/>
        <v>18</v>
      </c>
      <c r="J18" s="65">
        <f>VLOOKUP($A18,'Return Data'!$B$7:$R$2843,12,0)</f>
        <v>4.4568000000000003</v>
      </c>
      <c r="K18" s="66">
        <f t="shared" si="3"/>
        <v>11</v>
      </c>
      <c r="L18" s="65">
        <f>VLOOKUP($A18,'Return Data'!$B$7:$R$2843,13,0)</f>
        <v>3.8420000000000001</v>
      </c>
      <c r="M18" s="66">
        <f t="shared" si="4"/>
        <v>12</v>
      </c>
      <c r="N18" s="65">
        <f>VLOOKUP($A18,'Return Data'!$B$7:$R$2843,17,0)</f>
        <v>10.0395</v>
      </c>
      <c r="O18" s="66">
        <f t="shared" si="5"/>
        <v>1</v>
      </c>
      <c r="P18" s="65">
        <f>VLOOKUP($A18,'Return Data'!$B$7:$R$2843,14,0)</f>
        <v>11.982100000000001</v>
      </c>
      <c r="Q18" s="66">
        <f t="shared" si="6"/>
        <v>2</v>
      </c>
      <c r="R18" s="65">
        <f>VLOOKUP($A18,'Return Data'!$B$7:$R$2843,16,0)</f>
        <v>9.9581999999999997</v>
      </c>
      <c r="S18" s="67">
        <f t="shared" si="7"/>
        <v>6</v>
      </c>
    </row>
    <row r="19" spans="1:19" x14ac:dyDescent="0.3">
      <c r="A19" s="82" t="s">
        <v>1364</v>
      </c>
      <c r="B19" s="64">
        <f>VLOOKUP($A19,'Return Data'!$B$7:$R$2843,3,0)</f>
        <v>44378</v>
      </c>
      <c r="C19" s="65">
        <f>VLOOKUP($A19,'Return Data'!$B$7:$R$2843,4,0)</f>
        <v>2414.4614999999999</v>
      </c>
      <c r="D19" s="65">
        <f>VLOOKUP($A19,'Return Data'!$B$7:$R$2843,9,0)</f>
        <v>-0.50339999999999996</v>
      </c>
      <c r="E19" s="66">
        <f t="shared" si="0"/>
        <v>23</v>
      </c>
      <c r="F19" s="65">
        <f>VLOOKUP($A19,'Return Data'!$B$7:$R$2843,10,0)</f>
        <v>3.1246</v>
      </c>
      <c r="G19" s="66">
        <f t="shared" si="1"/>
        <v>24</v>
      </c>
      <c r="H19" s="65">
        <f>VLOOKUP($A19,'Return Data'!$B$7:$R$2843,11,0)</f>
        <v>-0.67630000000000001</v>
      </c>
      <c r="I19" s="66">
        <f t="shared" si="2"/>
        <v>22</v>
      </c>
      <c r="J19" s="65">
        <f>VLOOKUP($A19,'Return Data'!$B$7:$R$2843,12,0)</f>
        <v>2.6208999999999998</v>
      </c>
      <c r="K19" s="66">
        <f t="shared" si="3"/>
        <v>23</v>
      </c>
      <c r="L19" s="65">
        <f>VLOOKUP($A19,'Return Data'!$B$7:$R$2843,13,0)</f>
        <v>1.7141999999999999</v>
      </c>
      <c r="M19" s="66">
        <f t="shared" si="4"/>
        <v>24</v>
      </c>
      <c r="N19" s="65">
        <f>VLOOKUP($A19,'Return Data'!$B$7:$R$2843,17,0)</f>
        <v>6.0971000000000002</v>
      </c>
      <c r="O19" s="66">
        <f t="shared" si="5"/>
        <v>23</v>
      </c>
      <c r="P19" s="65">
        <f>VLOOKUP($A19,'Return Data'!$B$7:$R$2843,14,0)</f>
        <v>8.7236999999999991</v>
      </c>
      <c r="Q19" s="66">
        <f t="shared" si="6"/>
        <v>21</v>
      </c>
      <c r="R19" s="65">
        <f>VLOOKUP($A19,'Return Data'!$B$7:$R$2843,16,0)</f>
        <v>8.1014999999999997</v>
      </c>
      <c r="S19" s="67">
        <f t="shared" si="7"/>
        <v>22</v>
      </c>
    </row>
    <row r="20" spans="1:19" x14ac:dyDescent="0.3">
      <c r="A20" s="82" t="s">
        <v>1365</v>
      </c>
      <c r="B20" s="64">
        <f>VLOOKUP($A20,'Return Data'!$B$7:$R$2843,3,0)</f>
        <v>44378</v>
      </c>
      <c r="C20" s="65">
        <f>VLOOKUP($A20,'Return Data'!$B$7:$R$2843,4,0)</f>
        <v>85.295900000000003</v>
      </c>
      <c r="D20" s="65">
        <f>VLOOKUP($A20,'Return Data'!$B$7:$R$2843,9,0)</f>
        <v>1.4766999999999999</v>
      </c>
      <c r="E20" s="66">
        <f t="shared" si="0"/>
        <v>11</v>
      </c>
      <c r="F20" s="65">
        <f>VLOOKUP($A20,'Return Data'!$B$7:$R$2843,10,0)</f>
        <v>6.1283000000000003</v>
      </c>
      <c r="G20" s="66">
        <f t="shared" si="1"/>
        <v>13</v>
      </c>
      <c r="H20" s="65">
        <f>VLOOKUP($A20,'Return Data'!$B$7:$R$2843,11,0)</f>
        <v>0.4718</v>
      </c>
      <c r="I20" s="66">
        <f t="shared" si="2"/>
        <v>15</v>
      </c>
      <c r="J20" s="65">
        <f>VLOOKUP($A20,'Return Data'!$B$7:$R$2843,12,0)</f>
        <v>5.4306000000000001</v>
      </c>
      <c r="K20" s="66">
        <f t="shared" si="3"/>
        <v>3</v>
      </c>
      <c r="L20" s="65">
        <f>VLOOKUP($A20,'Return Data'!$B$7:$R$2843,13,0)</f>
        <v>4.4409999999999998</v>
      </c>
      <c r="M20" s="66">
        <f t="shared" si="4"/>
        <v>6</v>
      </c>
      <c r="N20" s="65">
        <f>VLOOKUP($A20,'Return Data'!$B$7:$R$2843,17,0)</f>
        <v>9.2645</v>
      </c>
      <c r="O20" s="66">
        <f t="shared" si="5"/>
        <v>9</v>
      </c>
      <c r="P20" s="65">
        <f>VLOOKUP($A20,'Return Data'!$B$7:$R$2843,14,0)</f>
        <v>10.808999999999999</v>
      </c>
      <c r="Q20" s="66">
        <f t="shared" si="6"/>
        <v>9</v>
      </c>
      <c r="R20" s="65">
        <f>VLOOKUP($A20,'Return Data'!$B$7:$R$2843,16,0)</f>
        <v>9.0769000000000002</v>
      </c>
      <c r="S20" s="67">
        <f t="shared" si="7"/>
        <v>13</v>
      </c>
    </row>
    <row r="21" spans="1:19" x14ac:dyDescent="0.3">
      <c r="A21" s="82" t="s">
        <v>1367</v>
      </c>
      <c r="B21" s="64">
        <f>VLOOKUP($A21,'Return Data'!$B$7:$R$2843,3,0)</f>
        <v>44378</v>
      </c>
      <c r="C21" s="65">
        <f>VLOOKUP($A21,'Return Data'!$B$7:$R$2843,4,0)</f>
        <v>58.952399999999997</v>
      </c>
      <c r="D21" s="65">
        <f>VLOOKUP($A21,'Return Data'!$B$7:$R$2843,9,0)</f>
        <v>0.39019999999999999</v>
      </c>
      <c r="E21" s="66">
        <f t="shared" si="0"/>
        <v>18</v>
      </c>
      <c r="F21" s="65">
        <f>VLOOKUP($A21,'Return Data'!$B$7:$R$2843,10,0)</f>
        <v>5.1551999999999998</v>
      </c>
      <c r="G21" s="66">
        <f t="shared" si="1"/>
        <v>19</v>
      </c>
      <c r="H21" s="65">
        <f>VLOOKUP($A21,'Return Data'!$B$7:$R$2843,11,0)</f>
        <v>-0.86109999999999998</v>
      </c>
      <c r="I21" s="66">
        <f t="shared" si="2"/>
        <v>23</v>
      </c>
      <c r="J21" s="65">
        <f>VLOOKUP($A21,'Return Data'!$B$7:$R$2843,12,0)</f>
        <v>3.5760000000000001</v>
      </c>
      <c r="K21" s="66">
        <f t="shared" si="3"/>
        <v>21</v>
      </c>
      <c r="L21" s="65">
        <f>VLOOKUP($A21,'Return Data'!$B$7:$R$2843,13,0)</f>
        <v>3.5350000000000001</v>
      </c>
      <c r="M21" s="66">
        <f t="shared" si="4"/>
        <v>13</v>
      </c>
      <c r="N21" s="65">
        <f>VLOOKUP($A21,'Return Data'!$B$7:$R$2843,17,0)</f>
        <v>8.0001999999999995</v>
      </c>
      <c r="O21" s="66">
        <f t="shared" si="5"/>
        <v>15</v>
      </c>
      <c r="P21" s="65">
        <f>VLOOKUP($A21,'Return Data'!$B$7:$R$2843,14,0)</f>
        <v>9.4695999999999998</v>
      </c>
      <c r="Q21" s="66">
        <f t="shared" si="6"/>
        <v>15</v>
      </c>
      <c r="R21" s="65">
        <f>VLOOKUP($A21,'Return Data'!$B$7:$R$2843,16,0)</f>
        <v>9.8063000000000002</v>
      </c>
      <c r="S21" s="67">
        <f t="shared" si="7"/>
        <v>9</v>
      </c>
    </row>
    <row r="22" spans="1:19" x14ac:dyDescent="0.3">
      <c r="A22" s="82" t="s">
        <v>1369</v>
      </c>
      <c r="B22" s="64">
        <f>VLOOKUP($A22,'Return Data'!$B$7:$R$2843,3,0)</f>
        <v>44378</v>
      </c>
      <c r="C22" s="65">
        <f>VLOOKUP($A22,'Return Data'!$B$7:$R$2843,4,0)</f>
        <v>51.951099999999997</v>
      </c>
      <c r="D22" s="65">
        <f>VLOOKUP($A22,'Return Data'!$B$7:$R$2843,9,0)</f>
        <v>1.2025999999999999</v>
      </c>
      <c r="E22" s="66">
        <f t="shared" si="0"/>
        <v>13</v>
      </c>
      <c r="F22" s="65">
        <f>VLOOKUP($A22,'Return Data'!$B$7:$R$2843,10,0)</f>
        <v>5.5216000000000003</v>
      </c>
      <c r="G22" s="66">
        <f t="shared" si="1"/>
        <v>16</v>
      </c>
      <c r="H22" s="65">
        <f>VLOOKUP($A22,'Return Data'!$B$7:$R$2843,11,0)</f>
        <v>1.9481999999999999</v>
      </c>
      <c r="I22" s="66">
        <f t="shared" si="2"/>
        <v>8</v>
      </c>
      <c r="J22" s="65">
        <f>VLOOKUP($A22,'Return Data'!$B$7:$R$2843,12,0)</f>
        <v>4.6756000000000002</v>
      </c>
      <c r="K22" s="66">
        <f t="shared" si="3"/>
        <v>10</v>
      </c>
      <c r="L22" s="65">
        <f>VLOOKUP($A22,'Return Data'!$B$7:$R$2843,13,0)</f>
        <v>4.0650000000000004</v>
      </c>
      <c r="M22" s="66">
        <f t="shared" si="4"/>
        <v>10</v>
      </c>
      <c r="N22" s="65">
        <f>VLOOKUP($A22,'Return Data'!$B$7:$R$2843,17,0)</f>
        <v>8.7317999999999998</v>
      </c>
      <c r="O22" s="66">
        <f t="shared" si="5"/>
        <v>13</v>
      </c>
      <c r="P22" s="65">
        <f>VLOOKUP($A22,'Return Data'!$B$7:$R$2843,14,0)</f>
        <v>10.613899999999999</v>
      </c>
      <c r="Q22" s="66">
        <f t="shared" si="6"/>
        <v>12</v>
      </c>
      <c r="R22" s="65">
        <f>VLOOKUP($A22,'Return Data'!$B$7:$R$2843,16,0)</f>
        <v>8.4100999999999999</v>
      </c>
      <c r="S22" s="67">
        <f t="shared" si="7"/>
        <v>18</v>
      </c>
    </row>
    <row r="23" spans="1:19" x14ac:dyDescent="0.3">
      <c r="A23" s="82" t="s">
        <v>1372</v>
      </c>
      <c r="B23" s="64">
        <f>VLOOKUP($A23,'Return Data'!$B$7:$R$2843,3,0)</f>
        <v>44378</v>
      </c>
      <c r="C23" s="65">
        <f>VLOOKUP($A23,'Return Data'!$B$7:$R$2843,4,0)</f>
        <v>33.1462</v>
      </c>
      <c r="D23" s="65">
        <f>VLOOKUP($A23,'Return Data'!$B$7:$R$2843,9,0)</f>
        <v>0.1101</v>
      </c>
      <c r="E23" s="66">
        <f t="shared" si="0"/>
        <v>20</v>
      </c>
      <c r="F23" s="65">
        <f>VLOOKUP($A23,'Return Data'!$B$7:$R$2843,10,0)</f>
        <v>6.3689999999999998</v>
      </c>
      <c r="G23" s="66">
        <f t="shared" si="1"/>
        <v>11</v>
      </c>
      <c r="H23" s="65">
        <f>VLOOKUP($A23,'Return Data'!$B$7:$R$2843,11,0)</f>
        <v>0.60589999999999999</v>
      </c>
      <c r="I23" s="66">
        <f t="shared" si="2"/>
        <v>14</v>
      </c>
      <c r="J23" s="65">
        <f>VLOOKUP($A23,'Return Data'!$B$7:$R$2843,12,0)</f>
        <v>3.8925000000000001</v>
      </c>
      <c r="K23" s="66">
        <f t="shared" si="3"/>
        <v>15</v>
      </c>
      <c r="L23" s="65">
        <f>VLOOKUP($A23,'Return Data'!$B$7:$R$2843,13,0)</f>
        <v>3.2528000000000001</v>
      </c>
      <c r="M23" s="66">
        <f t="shared" si="4"/>
        <v>18</v>
      </c>
      <c r="N23" s="65">
        <f>VLOOKUP($A23,'Return Data'!$B$7:$R$2843,17,0)</f>
        <v>8.8661999999999992</v>
      </c>
      <c r="O23" s="66">
        <f t="shared" si="5"/>
        <v>12</v>
      </c>
      <c r="P23" s="65">
        <f>VLOOKUP($A23,'Return Data'!$B$7:$R$2843,14,0)</f>
        <v>11.0837</v>
      </c>
      <c r="Q23" s="66">
        <f t="shared" si="6"/>
        <v>6</v>
      </c>
      <c r="R23" s="65">
        <f>VLOOKUP($A23,'Return Data'!$B$7:$R$2843,16,0)</f>
        <v>10.648400000000001</v>
      </c>
      <c r="S23" s="67">
        <f t="shared" si="7"/>
        <v>1</v>
      </c>
    </row>
    <row r="24" spans="1:19" x14ac:dyDescent="0.3">
      <c r="A24" s="82" t="s">
        <v>1374</v>
      </c>
      <c r="B24" s="64">
        <f>VLOOKUP($A24,'Return Data'!$B$7:$R$2843,3,0)</f>
        <v>44378</v>
      </c>
      <c r="C24" s="65">
        <f>VLOOKUP($A24,'Return Data'!$B$7:$R$2843,4,0)</f>
        <v>25.091000000000001</v>
      </c>
      <c r="D24" s="65">
        <f>VLOOKUP($A24,'Return Data'!$B$7:$R$2843,9,0)</f>
        <v>1.7529999999999999</v>
      </c>
      <c r="E24" s="66">
        <f t="shared" si="0"/>
        <v>9</v>
      </c>
      <c r="F24" s="65">
        <f>VLOOKUP($A24,'Return Data'!$B$7:$R$2843,10,0)</f>
        <v>8.0617999999999999</v>
      </c>
      <c r="G24" s="66">
        <f t="shared" si="1"/>
        <v>3</v>
      </c>
      <c r="H24" s="65">
        <f>VLOOKUP($A24,'Return Data'!$B$7:$R$2843,11,0)</f>
        <v>2.9967000000000001</v>
      </c>
      <c r="I24" s="66">
        <f t="shared" si="2"/>
        <v>3</v>
      </c>
      <c r="J24" s="65">
        <f>VLOOKUP($A24,'Return Data'!$B$7:$R$2843,12,0)</f>
        <v>4.9759000000000002</v>
      </c>
      <c r="K24" s="66">
        <f t="shared" si="3"/>
        <v>7</v>
      </c>
      <c r="L24" s="65">
        <f>VLOOKUP($A24,'Return Data'!$B$7:$R$2843,13,0)</f>
        <v>4.7361000000000004</v>
      </c>
      <c r="M24" s="66">
        <f t="shared" si="4"/>
        <v>3</v>
      </c>
      <c r="N24" s="65">
        <f>VLOOKUP($A24,'Return Data'!$B$7:$R$2843,17,0)</f>
        <v>7.5670000000000002</v>
      </c>
      <c r="O24" s="66">
        <f t="shared" si="5"/>
        <v>17</v>
      </c>
      <c r="P24" s="65">
        <f>VLOOKUP($A24,'Return Data'!$B$7:$R$2843,14,0)</f>
        <v>9.3903999999999996</v>
      </c>
      <c r="Q24" s="66">
        <f t="shared" si="6"/>
        <v>17</v>
      </c>
      <c r="R24" s="65">
        <f>VLOOKUP($A24,'Return Data'!$B$7:$R$2843,16,0)</f>
        <v>8.3577999999999992</v>
      </c>
      <c r="S24" s="67">
        <f t="shared" si="7"/>
        <v>20</v>
      </c>
    </row>
    <row r="25" spans="1:19" x14ac:dyDescent="0.3">
      <c r="A25" s="82" t="s">
        <v>1375</v>
      </c>
      <c r="B25" s="64">
        <f>VLOOKUP($A25,'Return Data'!$B$7:$R$2843,3,0)</f>
        <v>44378</v>
      </c>
      <c r="C25" s="65">
        <f>VLOOKUP($A25,'Return Data'!$B$7:$R$2843,4,0)</f>
        <v>52.938499999999998</v>
      </c>
      <c r="D25" s="65">
        <f>VLOOKUP($A25,'Return Data'!$B$7:$R$2843,9,0)</f>
        <v>2.8841999999999999</v>
      </c>
      <c r="E25" s="66">
        <f t="shared" si="0"/>
        <v>3</v>
      </c>
      <c r="F25" s="65">
        <f>VLOOKUP($A25,'Return Data'!$B$7:$R$2843,10,0)</f>
        <v>5.2378</v>
      </c>
      <c r="G25" s="66">
        <f t="shared" si="1"/>
        <v>18</v>
      </c>
      <c r="H25" s="65">
        <f>VLOOKUP($A25,'Return Data'!$B$7:$R$2843,11,0)</f>
        <v>2.3730000000000002</v>
      </c>
      <c r="I25" s="66">
        <f t="shared" si="2"/>
        <v>7</v>
      </c>
      <c r="J25" s="65">
        <f>VLOOKUP($A25,'Return Data'!$B$7:$R$2843,12,0)</f>
        <v>5.5632999999999999</v>
      </c>
      <c r="K25" s="66">
        <f t="shared" si="3"/>
        <v>2</v>
      </c>
      <c r="L25" s="65">
        <f>VLOOKUP($A25,'Return Data'!$B$7:$R$2843,13,0)</f>
        <v>4.2923999999999998</v>
      </c>
      <c r="M25" s="66">
        <f t="shared" si="4"/>
        <v>9</v>
      </c>
      <c r="N25" s="65">
        <f>VLOOKUP($A25,'Return Data'!$B$7:$R$2843,17,0)</f>
        <v>9.3162000000000003</v>
      </c>
      <c r="O25" s="66">
        <f t="shared" si="5"/>
        <v>8</v>
      </c>
      <c r="P25" s="65">
        <f>VLOOKUP($A25,'Return Data'!$B$7:$R$2843,14,0)</f>
        <v>10.8118</v>
      </c>
      <c r="Q25" s="66">
        <f t="shared" si="6"/>
        <v>8</v>
      </c>
      <c r="R25" s="65">
        <f>VLOOKUP($A25,'Return Data'!$B$7:$R$2843,16,0)</f>
        <v>10.2372</v>
      </c>
      <c r="S25" s="67">
        <f t="shared" si="7"/>
        <v>4</v>
      </c>
    </row>
    <row r="26" spans="1:19" x14ac:dyDescent="0.3">
      <c r="A26" s="82" t="s">
        <v>1377</v>
      </c>
      <c r="B26" s="64">
        <f>VLOOKUP($A26,'Return Data'!$B$7:$R$2843,3,0)</f>
        <v>44378</v>
      </c>
      <c r="C26" s="65">
        <f>VLOOKUP($A26,'Return Data'!$B$7:$R$2843,4,0)</f>
        <v>66.619200000000006</v>
      </c>
      <c r="D26" s="65">
        <f>VLOOKUP($A26,'Return Data'!$B$7:$R$2843,9,0)</f>
        <v>-1.3099000000000001</v>
      </c>
      <c r="E26" s="66">
        <f t="shared" si="0"/>
        <v>24</v>
      </c>
      <c r="F26" s="65">
        <f>VLOOKUP($A26,'Return Data'!$B$7:$R$2843,10,0)</f>
        <v>3.7324000000000002</v>
      </c>
      <c r="G26" s="66">
        <f t="shared" si="1"/>
        <v>23</v>
      </c>
      <c r="H26" s="65">
        <f>VLOOKUP($A26,'Return Data'!$B$7:$R$2843,11,0)</f>
        <v>-1.0075000000000001</v>
      </c>
      <c r="I26" s="66">
        <f t="shared" si="2"/>
        <v>24</v>
      </c>
      <c r="J26" s="65">
        <f>VLOOKUP($A26,'Return Data'!$B$7:$R$2843,12,0)</f>
        <v>2.7709999999999999</v>
      </c>
      <c r="K26" s="66">
        <f t="shared" si="3"/>
        <v>22</v>
      </c>
      <c r="L26" s="65">
        <f>VLOOKUP($A26,'Return Data'!$B$7:$R$2843,13,0)</f>
        <v>2.2363</v>
      </c>
      <c r="M26" s="66">
        <f t="shared" si="4"/>
        <v>22</v>
      </c>
      <c r="N26" s="65">
        <f>VLOOKUP($A26,'Return Data'!$B$7:$R$2843,17,0)</f>
        <v>6.5450999999999997</v>
      </c>
      <c r="O26" s="66">
        <f t="shared" si="5"/>
        <v>21</v>
      </c>
      <c r="P26" s="65">
        <f>VLOOKUP($A26,'Return Data'!$B$7:$R$2843,14,0)</f>
        <v>9.3064999999999998</v>
      </c>
      <c r="Q26" s="66">
        <f t="shared" si="6"/>
        <v>18</v>
      </c>
      <c r="R26" s="65">
        <f>VLOOKUP($A26,'Return Data'!$B$7:$R$2843,16,0)</f>
        <v>8.8010999999999999</v>
      </c>
      <c r="S26" s="67">
        <f t="shared" si="7"/>
        <v>16</v>
      </c>
    </row>
    <row r="27" spans="1:19" x14ac:dyDescent="0.3">
      <c r="A27" s="82" t="s">
        <v>1379</v>
      </c>
      <c r="B27" s="64">
        <f>VLOOKUP($A27,'Return Data'!$B$7:$R$2843,3,0)</f>
        <v>44378</v>
      </c>
      <c r="C27" s="65">
        <f>VLOOKUP($A27,'Return Data'!$B$7:$R$2843,4,0)</f>
        <v>50.792000000000002</v>
      </c>
      <c r="D27" s="65">
        <f>VLOOKUP($A27,'Return Data'!$B$7:$R$2843,9,0)</f>
        <v>1.6598999999999999</v>
      </c>
      <c r="E27" s="66">
        <f t="shared" si="0"/>
        <v>10</v>
      </c>
      <c r="F27" s="65">
        <f>VLOOKUP($A27,'Return Data'!$B$7:$R$2843,10,0)</f>
        <v>4.6523000000000003</v>
      </c>
      <c r="G27" s="66">
        <f t="shared" si="1"/>
        <v>21</v>
      </c>
      <c r="H27" s="65">
        <f>VLOOKUP($A27,'Return Data'!$B$7:$R$2843,11,0)</f>
        <v>1.0912999999999999</v>
      </c>
      <c r="I27" s="66">
        <f t="shared" si="2"/>
        <v>12</v>
      </c>
      <c r="J27" s="65">
        <f>VLOOKUP($A27,'Return Data'!$B$7:$R$2843,12,0)</f>
        <v>3.6595</v>
      </c>
      <c r="K27" s="66">
        <f t="shared" si="3"/>
        <v>20</v>
      </c>
      <c r="L27" s="65">
        <f>VLOOKUP($A27,'Return Data'!$B$7:$R$2843,13,0)</f>
        <v>2.4756999999999998</v>
      </c>
      <c r="M27" s="66">
        <f t="shared" si="4"/>
        <v>21</v>
      </c>
      <c r="N27" s="65">
        <f>VLOOKUP($A27,'Return Data'!$B$7:$R$2843,17,0)</f>
        <v>7.7476000000000003</v>
      </c>
      <c r="O27" s="66">
        <f t="shared" si="5"/>
        <v>16</v>
      </c>
      <c r="P27" s="65">
        <f>VLOOKUP($A27,'Return Data'!$B$7:$R$2843,14,0)</f>
        <v>9.4268000000000001</v>
      </c>
      <c r="Q27" s="66">
        <f t="shared" si="6"/>
        <v>16</v>
      </c>
      <c r="R27" s="65">
        <f>VLOOKUP($A27,'Return Data'!$B$7:$R$2843,16,0)</f>
        <v>9.3074999999999992</v>
      </c>
      <c r="S27" s="67">
        <f t="shared" si="7"/>
        <v>10</v>
      </c>
    </row>
    <row r="28" spans="1:19" x14ac:dyDescent="0.3">
      <c r="A28" s="82" t="s">
        <v>866</v>
      </c>
      <c r="B28" s="64">
        <f>VLOOKUP($A28,'Return Data'!$B$7:$R$2843,3,0)</f>
        <v>44378</v>
      </c>
      <c r="C28" s="65">
        <f>VLOOKUP($A28,'Return Data'!$B$7:$R$2843,4,0)</f>
        <v>18.121200000000002</v>
      </c>
      <c r="D28" s="65">
        <f>VLOOKUP($A28,'Return Data'!$B$7:$R$2843,9,0)</f>
        <v>4.1228999999999996</v>
      </c>
      <c r="E28" s="66">
        <f t="shared" si="0"/>
        <v>1</v>
      </c>
      <c r="F28" s="65">
        <f>VLOOKUP($A28,'Return Data'!$B$7:$R$2843,10,0)</f>
        <v>8.9390999999999998</v>
      </c>
      <c r="G28" s="66">
        <f t="shared" si="1"/>
        <v>2</v>
      </c>
      <c r="H28" s="65">
        <f>VLOOKUP($A28,'Return Data'!$B$7:$R$2843,11,0)</f>
        <v>3.2854000000000001</v>
      </c>
      <c r="I28" s="66">
        <f t="shared" si="2"/>
        <v>2</v>
      </c>
      <c r="J28" s="65">
        <f>VLOOKUP($A28,'Return Data'!$B$7:$R$2843,12,0)</f>
        <v>4.8798000000000004</v>
      </c>
      <c r="K28" s="66">
        <f t="shared" si="3"/>
        <v>8</v>
      </c>
      <c r="L28" s="65">
        <f>VLOOKUP($A28,'Return Data'!$B$7:$R$2843,13,0)</f>
        <v>3.9632000000000001</v>
      </c>
      <c r="M28" s="66">
        <f t="shared" si="4"/>
        <v>11</v>
      </c>
      <c r="N28" s="65">
        <f>VLOOKUP($A28,'Return Data'!$B$7:$R$2843,17,0)</f>
        <v>9.2308000000000003</v>
      </c>
      <c r="O28" s="66">
        <f t="shared" si="5"/>
        <v>10</v>
      </c>
      <c r="P28" s="65">
        <f>VLOOKUP($A28,'Return Data'!$B$7:$R$2843,14,0)</f>
        <v>10.6488</v>
      </c>
      <c r="Q28" s="66">
        <f t="shared" si="6"/>
        <v>11</v>
      </c>
      <c r="R28" s="65">
        <f>VLOOKUP($A28,'Return Data'!$B$7:$R$2843,16,0)</f>
        <v>9.1824999999999992</v>
      </c>
      <c r="S28" s="67">
        <f t="shared" si="7"/>
        <v>12</v>
      </c>
    </row>
    <row r="29" spans="1:19" x14ac:dyDescent="0.3">
      <c r="A29" s="82" t="s">
        <v>869</v>
      </c>
      <c r="B29" s="64">
        <f>VLOOKUP($A29,'Return Data'!$B$7:$R$2843,3,0)</f>
        <v>44378</v>
      </c>
      <c r="C29" s="65">
        <f>VLOOKUP($A29,'Return Data'!$B$7:$R$2843,4,0)</f>
        <v>19.554200000000002</v>
      </c>
      <c r="D29" s="65">
        <f>VLOOKUP($A29,'Return Data'!$B$7:$R$2843,9,0)</f>
        <v>-0.255</v>
      </c>
      <c r="E29" s="66">
        <f t="shared" si="0"/>
        <v>22</v>
      </c>
      <c r="F29" s="65">
        <f>VLOOKUP($A29,'Return Data'!$B$7:$R$2843,10,0)</f>
        <v>7.1864999999999997</v>
      </c>
      <c r="G29" s="66">
        <f t="shared" si="1"/>
        <v>7</v>
      </c>
      <c r="H29" s="65">
        <f>VLOOKUP($A29,'Return Data'!$B$7:$R$2843,11,0)</f>
        <v>1.1648000000000001</v>
      </c>
      <c r="I29" s="66">
        <f t="shared" si="2"/>
        <v>11</v>
      </c>
      <c r="J29" s="65">
        <f>VLOOKUP($A29,'Return Data'!$B$7:$R$2843,12,0)</f>
        <v>4.4005999999999998</v>
      </c>
      <c r="K29" s="66">
        <f t="shared" si="3"/>
        <v>13</v>
      </c>
      <c r="L29" s="65">
        <f>VLOOKUP($A29,'Return Data'!$B$7:$R$2843,13,0)</f>
        <v>4.3102</v>
      </c>
      <c r="M29" s="66">
        <f t="shared" si="4"/>
        <v>8</v>
      </c>
      <c r="N29" s="65">
        <f>VLOOKUP($A29,'Return Data'!$B$7:$R$2843,17,0)</f>
        <v>9.9489999999999998</v>
      </c>
      <c r="O29" s="66">
        <f t="shared" si="5"/>
        <v>3</v>
      </c>
      <c r="P29" s="65">
        <f>VLOOKUP($A29,'Return Data'!$B$7:$R$2843,14,0)</f>
        <v>11.8567</v>
      </c>
      <c r="Q29" s="66">
        <f t="shared" si="6"/>
        <v>3</v>
      </c>
      <c r="R29" s="65">
        <f>VLOOKUP($A29,'Return Data'!$B$7:$R$2843,16,0)</f>
        <v>10.355700000000001</v>
      </c>
      <c r="S29" s="67">
        <f t="shared" si="7"/>
        <v>2</v>
      </c>
    </row>
    <row r="30" spans="1:19" x14ac:dyDescent="0.3">
      <c r="A30" s="82" t="s">
        <v>870</v>
      </c>
      <c r="B30" s="64">
        <f>VLOOKUP($A30,'Return Data'!$B$7:$R$2843,3,0)</f>
        <v>44378</v>
      </c>
      <c r="C30" s="65">
        <f>VLOOKUP($A30,'Return Data'!$B$7:$R$2843,4,0)</f>
        <v>36.318600000000004</v>
      </c>
      <c r="D30" s="65">
        <f>VLOOKUP($A30,'Return Data'!$B$7:$R$2843,9,0)</f>
        <v>1.2072000000000001</v>
      </c>
      <c r="E30" s="66">
        <f t="shared" si="0"/>
        <v>12</v>
      </c>
      <c r="F30" s="65">
        <f>VLOOKUP($A30,'Return Data'!$B$7:$R$2843,10,0)</f>
        <v>6.8632999999999997</v>
      </c>
      <c r="G30" s="66">
        <f t="shared" si="1"/>
        <v>9</v>
      </c>
      <c r="H30" s="65">
        <f>VLOOKUP($A30,'Return Data'!$B$7:$R$2843,11,0)</f>
        <v>-0.10539999999999999</v>
      </c>
      <c r="I30" s="66">
        <f t="shared" si="2"/>
        <v>21</v>
      </c>
      <c r="J30" s="65">
        <f>VLOOKUP($A30,'Return Data'!$B$7:$R$2843,12,0)</f>
        <v>3.9218999999999999</v>
      </c>
      <c r="K30" s="66">
        <f t="shared" si="3"/>
        <v>14</v>
      </c>
      <c r="L30" s="65">
        <f>VLOOKUP($A30,'Return Data'!$B$7:$R$2843,13,0)</f>
        <v>3.3887</v>
      </c>
      <c r="M30" s="66">
        <f t="shared" si="4"/>
        <v>15</v>
      </c>
      <c r="N30" s="65">
        <f>VLOOKUP($A30,'Return Data'!$B$7:$R$2843,17,0)</f>
        <v>9.3498999999999999</v>
      </c>
      <c r="O30" s="66">
        <f t="shared" si="5"/>
        <v>7</v>
      </c>
      <c r="P30" s="65">
        <f>VLOOKUP($A30,'Return Data'!$B$7:$R$2843,14,0)</f>
        <v>12.436299999999999</v>
      </c>
      <c r="Q30" s="66">
        <f t="shared" si="6"/>
        <v>1</v>
      </c>
      <c r="R30" s="65">
        <f>VLOOKUP($A30,'Return Data'!$B$7:$R$2843,16,0)</f>
        <v>10.3469</v>
      </c>
      <c r="S30" s="67">
        <f t="shared" si="7"/>
        <v>3</v>
      </c>
    </row>
    <row r="31" spans="1:19" x14ac:dyDescent="0.3">
      <c r="A31" s="82" t="s">
        <v>873</v>
      </c>
      <c r="B31" s="64">
        <f>VLOOKUP($A31,'Return Data'!$B$7:$R$2843,3,0)</f>
        <v>44378</v>
      </c>
      <c r="C31" s="65">
        <f>VLOOKUP($A31,'Return Data'!$B$7:$R$2843,4,0)</f>
        <v>51.213200000000001</v>
      </c>
      <c r="D31" s="65">
        <f>VLOOKUP($A31,'Return Data'!$B$7:$R$2843,9,0)</f>
        <v>0.9486</v>
      </c>
      <c r="E31" s="66">
        <f t="shared" si="0"/>
        <v>14</v>
      </c>
      <c r="F31" s="65">
        <f>VLOOKUP($A31,'Return Data'!$B$7:$R$2843,10,0)</f>
        <v>6.9019000000000004</v>
      </c>
      <c r="G31" s="66">
        <f t="shared" si="1"/>
        <v>8</v>
      </c>
      <c r="H31" s="65">
        <f>VLOOKUP($A31,'Return Data'!$B$7:$R$2843,11,0)</f>
        <v>-1.5699999999999999E-2</v>
      </c>
      <c r="I31" s="66">
        <f t="shared" si="2"/>
        <v>20</v>
      </c>
      <c r="J31" s="65">
        <f>VLOOKUP($A31,'Return Data'!$B$7:$R$2843,12,0)</f>
        <v>3.6686000000000001</v>
      </c>
      <c r="K31" s="66">
        <f t="shared" si="3"/>
        <v>19</v>
      </c>
      <c r="L31" s="65">
        <f>VLOOKUP($A31,'Return Data'!$B$7:$R$2843,13,0)</f>
        <v>3.4165000000000001</v>
      </c>
      <c r="M31" s="66">
        <f t="shared" si="4"/>
        <v>14</v>
      </c>
      <c r="N31" s="65">
        <f>VLOOKUP($A31,'Return Data'!$B$7:$R$2843,17,0)</f>
        <v>8.4490999999999996</v>
      </c>
      <c r="O31" s="66">
        <f t="shared" si="5"/>
        <v>14</v>
      </c>
      <c r="P31" s="65">
        <f>VLOOKUP($A31,'Return Data'!$B$7:$R$2843,14,0)</f>
        <v>10.587400000000001</v>
      </c>
      <c r="Q31" s="66">
        <f t="shared" si="6"/>
        <v>13</v>
      </c>
      <c r="R31" s="65">
        <f>VLOOKUP($A31,'Return Data'!$B$7:$R$2843,16,0)</f>
        <v>10.023099999999999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1.2786750000000002</v>
      </c>
      <c r="E33" s="88"/>
      <c r="F33" s="89">
        <f>AVERAGE(F8:F31)</f>
        <v>6.2083708333333343</v>
      </c>
      <c r="G33" s="88"/>
      <c r="H33" s="89">
        <f>AVERAGE(H8:H31)</f>
        <v>1.1746916666666667</v>
      </c>
      <c r="I33" s="88"/>
      <c r="J33" s="89">
        <f>AVERAGE(J8:J31)</f>
        <v>4.3770708333333319</v>
      </c>
      <c r="K33" s="88"/>
      <c r="L33" s="89">
        <f>AVERAGE(L8:L31)</f>
        <v>3.7501208333333338</v>
      </c>
      <c r="M33" s="88"/>
      <c r="N33" s="89">
        <f>AVERAGE(N8:N31)</f>
        <v>8.4001708333333323</v>
      </c>
      <c r="O33" s="88"/>
      <c r="P33" s="89">
        <f>AVERAGE(P8:P31)</f>
        <v>10.230916666666667</v>
      </c>
      <c r="Q33" s="88"/>
      <c r="R33" s="89">
        <f>AVERAGE(R8:R31)</f>
        <v>9.1612125000000013</v>
      </c>
      <c r="S33" s="90"/>
    </row>
    <row r="34" spans="1:19" x14ac:dyDescent="0.3">
      <c r="A34" s="87" t="s">
        <v>28</v>
      </c>
      <c r="B34" s="88"/>
      <c r="C34" s="88"/>
      <c r="D34" s="89">
        <f>MIN(D8:D31)</f>
        <v>-1.3099000000000001</v>
      </c>
      <c r="E34" s="88"/>
      <c r="F34" s="89">
        <f>MIN(F8:F31)</f>
        <v>3.1246</v>
      </c>
      <c r="G34" s="88"/>
      <c r="H34" s="89">
        <f>MIN(H8:H31)</f>
        <v>-1.0075000000000001</v>
      </c>
      <c r="I34" s="88"/>
      <c r="J34" s="89">
        <f>MIN(J8:J31)</f>
        <v>2.5064000000000002</v>
      </c>
      <c r="K34" s="88"/>
      <c r="L34" s="89">
        <f>MIN(L8:L31)</f>
        <v>1.7141999999999999</v>
      </c>
      <c r="M34" s="88"/>
      <c r="N34" s="89">
        <f>MIN(N8:N31)</f>
        <v>5.7281000000000004</v>
      </c>
      <c r="O34" s="88"/>
      <c r="P34" s="89">
        <f>MIN(P8:P31)</f>
        <v>8.4583999999999993</v>
      </c>
      <c r="Q34" s="88"/>
      <c r="R34" s="89">
        <f>MIN(R8:R31)</f>
        <v>7.2897999999999996</v>
      </c>
      <c r="S34" s="90"/>
    </row>
    <row r="35" spans="1:19" ht="15" thickBot="1" x14ac:dyDescent="0.35">
      <c r="A35" s="91" t="s">
        <v>29</v>
      </c>
      <c r="B35" s="92"/>
      <c r="C35" s="92"/>
      <c r="D35" s="93">
        <f>MAX(D8:D31)</f>
        <v>4.1228999999999996</v>
      </c>
      <c r="E35" s="92"/>
      <c r="F35" s="93">
        <f>MAX(F8:F31)</f>
        <v>9.4967000000000006</v>
      </c>
      <c r="G35" s="92"/>
      <c r="H35" s="93">
        <f>MAX(H8:H31)</f>
        <v>3.9539</v>
      </c>
      <c r="I35" s="92"/>
      <c r="J35" s="93">
        <f>MAX(J8:J31)</f>
        <v>7.4466999999999999</v>
      </c>
      <c r="K35" s="92"/>
      <c r="L35" s="93">
        <f>MAX(L8:L31)</f>
        <v>6.9241000000000001</v>
      </c>
      <c r="M35" s="92"/>
      <c r="N35" s="93">
        <f>MAX(N8:N31)</f>
        <v>10.0395</v>
      </c>
      <c r="O35" s="92"/>
      <c r="P35" s="93">
        <f>MAX(P8:P31)</f>
        <v>12.436299999999999</v>
      </c>
      <c r="Q35" s="92"/>
      <c r="R35" s="93">
        <f>MAX(R8:R31)</f>
        <v>10.648400000000001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44378</v>
      </c>
      <c r="C8" s="65">
        <f>VLOOKUP($A8,'Return Data'!$B$7:$R$2843,4,0)</f>
        <v>64.269099999999995</v>
      </c>
      <c r="D8" s="65">
        <f>VLOOKUP($A8,'Return Data'!$B$7:$R$2843,9,0)</f>
        <v>2.7416999999999998</v>
      </c>
      <c r="E8" s="66">
        <f>RANK(D8,D$8:D$34,0)</f>
        <v>5</v>
      </c>
      <c r="F8" s="65">
        <f>VLOOKUP($A8,'Return Data'!$B$7:$R$2843,10,0)</f>
        <v>7.0396999999999998</v>
      </c>
      <c r="G8" s="66">
        <f>RANK(F8,F$8:F$34,0)</f>
        <v>6</v>
      </c>
      <c r="H8" s="65">
        <f>VLOOKUP($A8,'Return Data'!$B$7:$R$2843,11,0)</f>
        <v>1.8096000000000001</v>
      </c>
      <c r="I8" s="66">
        <f>RANK(H8,H$8:H$34,0)</f>
        <v>6</v>
      </c>
      <c r="J8" s="65">
        <f>VLOOKUP($A8,'Return Data'!$B$7:$R$2843,12,0)</f>
        <v>4.6279000000000003</v>
      </c>
      <c r="K8" s="66">
        <f>RANK(J8,J$8:J$34,0)</f>
        <v>6</v>
      </c>
      <c r="L8" s="65">
        <f>VLOOKUP($A8,'Return Data'!$B$7:$R$2843,13,0)</f>
        <v>3.7477</v>
      </c>
      <c r="M8" s="66">
        <f>RANK(L8,L$8:L$34,0)</f>
        <v>8</v>
      </c>
      <c r="N8" s="65">
        <f>VLOOKUP($A8,'Return Data'!$B$7:$R$2843,17,0)</f>
        <v>8.4832000000000001</v>
      </c>
      <c r="O8" s="66">
        <f>RANK(N8,N$8:N$34,0)</f>
        <v>10</v>
      </c>
      <c r="P8" s="65">
        <f>VLOOKUP($A8,'Return Data'!$B$7:$R$2843,14,0)</f>
        <v>10.1167</v>
      </c>
      <c r="Q8" s="66">
        <f>RANK(P8,P$8:P$34,0)</f>
        <v>11</v>
      </c>
      <c r="R8" s="65">
        <f>VLOOKUP($A8,'Return Data'!$B$7:$R$2843,16,0)</f>
        <v>8.9360999999999997</v>
      </c>
      <c r="S8" s="67">
        <f>RANK(R8,R$8:R$34,0)</f>
        <v>7</v>
      </c>
    </row>
    <row r="9" spans="1:19" x14ac:dyDescent="0.3">
      <c r="A9" s="82" t="s">
        <v>1346</v>
      </c>
      <c r="B9" s="64">
        <f>VLOOKUP($A9,'Return Data'!$B$7:$R$2843,3,0)</f>
        <v>44378</v>
      </c>
      <c r="C9" s="65">
        <f>VLOOKUP($A9,'Return Data'!$B$7:$R$2843,4,0)</f>
        <v>19.984400000000001</v>
      </c>
      <c r="D9" s="65">
        <f>VLOOKUP($A9,'Return Data'!$B$7:$R$2843,9,0)</f>
        <v>6.7000000000000004E-2</v>
      </c>
      <c r="E9" s="66">
        <f t="shared" ref="E9:E34" si="0">RANK(D9,D$8:D$34,0)</f>
        <v>19</v>
      </c>
      <c r="F9" s="65">
        <f>VLOOKUP($A9,'Return Data'!$B$7:$R$2843,10,0)</f>
        <v>4.3817000000000004</v>
      </c>
      <c r="G9" s="66">
        <f t="shared" ref="G9:G34" si="1">RANK(F9,F$8:F$34,0)</f>
        <v>22</v>
      </c>
      <c r="H9" s="65">
        <f>VLOOKUP($A9,'Return Data'!$B$7:$R$2843,11,0)</f>
        <v>0.95</v>
      </c>
      <c r="I9" s="66">
        <f t="shared" ref="I9:I34" si="2">RANK(H9,H$8:H$34,0)</f>
        <v>13</v>
      </c>
      <c r="J9" s="65">
        <f>VLOOKUP($A9,'Return Data'!$B$7:$R$2843,12,0)</f>
        <v>4.5964</v>
      </c>
      <c r="K9" s="66">
        <f t="shared" ref="K9:K34" si="3">RANK(J9,J$8:J$34,0)</f>
        <v>7</v>
      </c>
      <c r="L9" s="65">
        <f>VLOOKUP($A9,'Return Data'!$B$7:$R$2843,13,0)</f>
        <v>4.6353</v>
      </c>
      <c r="M9" s="66">
        <f t="shared" ref="M9:M34" si="4">RANK(L9,L$8:L$34,0)</f>
        <v>2</v>
      </c>
      <c r="N9" s="65">
        <f>VLOOKUP($A9,'Return Data'!$B$7:$R$2843,17,0)</f>
        <v>9.3094000000000001</v>
      </c>
      <c r="O9" s="66">
        <f t="shared" ref="O9:O34" si="5">RANK(N9,N$8:N$34,0)</f>
        <v>4</v>
      </c>
      <c r="P9" s="65">
        <f>VLOOKUP($A9,'Return Data'!$B$7:$R$2843,14,0)</f>
        <v>10.471299999999999</v>
      </c>
      <c r="Q9" s="66">
        <f t="shared" ref="Q9:Q34" si="6">RANK(P9,P$8:P$34,0)</f>
        <v>6</v>
      </c>
      <c r="R9" s="65">
        <f>VLOOKUP($A9,'Return Data'!$B$7:$R$2843,16,0)</f>
        <v>7.6069000000000004</v>
      </c>
      <c r="S9" s="67">
        <f t="shared" ref="S9:S34" si="7">RANK(R9,R$8:R$34,0)</f>
        <v>20</v>
      </c>
    </row>
    <row r="10" spans="1:19" x14ac:dyDescent="0.3">
      <c r="A10" s="82" t="s">
        <v>1347</v>
      </c>
      <c r="B10" s="64">
        <f>VLOOKUP($A10,'Return Data'!$B$7:$R$2843,3,0)</f>
        <v>44378</v>
      </c>
      <c r="C10" s="65">
        <f>VLOOKUP($A10,'Return Data'!$B$7:$R$2843,4,0)</f>
        <v>33.467799999999997</v>
      </c>
      <c r="D10" s="65">
        <f>VLOOKUP($A10,'Return Data'!$B$7:$R$2843,9,0)</f>
        <v>-0.90449999999999997</v>
      </c>
      <c r="E10" s="66">
        <f t="shared" si="0"/>
        <v>25</v>
      </c>
      <c r="F10" s="65">
        <f>VLOOKUP($A10,'Return Data'!$B$7:$R$2843,10,0)</f>
        <v>5.3609</v>
      </c>
      <c r="G10" s="66">
        <f t="shared" si="1"/>
        <v>17</v>
      </c>
      <c r="H10" s="65">
        <f>VLOOKUP($A10,'Return Data'!$B$7:$R$2843,11,0)</f>
        <v>-0.39329999999999998</v>
      </c>
      <c r="I10" s="66">
        <f t="shared" si="2"/>
        <v>23</v>
      </c>
      <c r="J10" s="65">
        <f>VLOOKUP($A10,'Return Data'!$B$7:$R$2843,12,0)</f>
        <v>3.0781999999999998</v>
      </c>
      <c r="K10" s="66">
        <f t="shared" si="3"/>
        <v>22</v>
      </c>
      <c r="L10" s="65">
        <f>VLOOKUP($A10,'Return Data'!$B$7:$R$2843,13,0)</f>
        <v>2.4721000000000002</v>
      </c>
      <c r="M10" s="66">
        <f t="shared" si="4"/>
        <v>19</v>
      </c>
      <c r="N10" s="65">
        <f>VLOOKUP($A10,'Return Data'!$B$7:$R$2843,17,0)</f>
        <v>6.3215000000000003</v>
      </c>
      <c r="O10" s="66">
        <f t="shared" si="5"/>
        <v>23</v>
      </c>
      <c r="P10" s="65">
        <f>VLOOKUP($A10,'Return Data'!$B$7:$R$2843,14,0)</f>
        <v>8.3871000000000002</v>
      </c>
      <c r="Q10" s="66">
        <f t="shared" si="6"/>
        <v>21</v>
      </c>
      <c r="R10" s="65">
        <f>VLOOKUP($A10,'Return Data'!$B$7:$R$2843,16,0)</f>
        <v>6.4615</v>
      </c>
      <c r="S10" s="67">
        <f t="shared" si="7"/>
        <v>26</v>
      </c>
    </row>
    <row r="11" spans="1:19" x14ac:dyDescent="0.3">
      <c r="A11" s="82" t="s">
        <v>2028</v>
      </c>
      <c r="B11" s="64">
        <f>VLOOKUP($A11,'Return Data'!$B$7:$R$2843,3,0)</f>
        <v>44378</v>
      </c>
      <c r="C11" s="65">
        <f>VLOOKUP($A11,'Return Data'!$B$7:$R$2843,4,0)</f>
        <v>60.429400000000001</v>
      </c>
      <c r="D11" s="65">
        <f>VLOOKUP($A11,'Return Data'!$B$7:$R$2843,9,0)</f>
        <v>1.06</v>
      </c>
      <c r="E11" s="66">
        <f t="shared" si="0"/>
        <v>13</v>
      </c>
      <c r="F11" s="65">
        <f>VLOOKUP($A11,'Return Data'!$B$7:$R$2843,10,0)</f>
        <v>3.2827000000000002</v>
      </c>
      <c r="G11" s="66">
        <f t="shared" si="1"/>
        <v>25</v>
      </c>
      <c r="H11" s="65">
        <f>VLOOKUP($A11,'Return Data'!$B$7:$R$2843,11,0)</f>
        <v>0.1459</v>
      </c>
      <c r="I11" s="66">
        <f t="shared" si="2"/>
        <v>16</v>
      </c>
      <c r="J11" s="65">
        <f>VLOOKUP($A11,'Return Data'!$B$7:$R$2843,12,0)</f>
        <v>3.1</v>
      </c>
      <c r="K11" s="66">
        <f t="shared" si="3"/>
        <v>21</v>
      </c>
      <c r="L11" s="65">
        <f>VLOOKUP($A11,'Return Data'!$B$7:$R$2843,13,0)</f>
        <v>2.4163000000000001</v>
      </c>
      <c r="M11" s="66">
        <f t="shared" si="4"/>
        <v>20</v>
      </c>
      <c r="N11" s="65">
        <f>VLOOKUP($A11,'Return Data'!$B$7:$R$2843,17,0)</f>
        <v>6.7461000000000002</v>
      </c>
      <c r="O11" s="66">
        <f t="shared" si="5"/>
        <v>20</v>
      </c>
      <c r="P11" s="65">
        <f>VLOOKUP($A11,'Return Data'!$B$7:$R$2843,14,0)</f>
        <v>8.3169000000000004</v>
      </c>
      <c r="Q11" s="66">
        <f t="shared" si="6"/>
        <v>22</v>
      </c>
      <c r="R11" s="65">
        <f>VLOOKUP($A11,'Return Data'!$B$7:$R$2843,16,0)</f>
        <v>8.7181999999999995</v>
      </c>
      <c r="S11" s="67">
        <f t="shared" si="7"/>
        <v>9</v>
      </c>
    </row>
    <row r="12" spans="1:19" x14ac:dyDescent="0.3">
      <c r="A12" s="82" t="s">
        <v>1350</v>
      </c>
      <c r="B12" s="64">
        <f>VLOOKUP($A12,'Return Data'!$B$7:$R$2843,3,0)</f>
        <v>44378</v>
      </c>
      <c r="C12" s="65">
        <f>VLOOKUP($A12,'Return Data'!$B$7:$R$2843,4,0)</f>
        <v>74.458500000000001</v>
      </c>
      <c r="D12" s="65">
        <f>VLOOKUP($A12,'Return Data'!$B$7:$R$2843,9,0)</f>
        <v>2.2509000000000001</v>
      </c>
      <c r="E12" s="66">
        <f t="shared" si="0"/>
        <v>7</v>
      </c>
      <c r="F12" s="65">
        <f>VLOOKUP($A12,'Return Data'!$B$7:$R$2843,10,0)</f>
        <v>6.2122000000000002</v>
      </c>
      <c r="G12" s="66">
        <f t="shared" si="1"/>
        <v>13</v>
      </c>
      <c r="H12" s="65">
        <f>VLOOKUP($A12,'Return Data'!$B$7:$R$2843,11,0)</f>
        <v>1.3834</v>
      </c>
      <c r="I12" s="66">
        <f t="shared" si="2"/>
        <v>9</v>
      </c>
      <c r="J12" s="65">
        <f>VLOOKUP($A12,'Return Data'!$B$7:$R$2843,12,0)</f>
        <v>4.3175999999999997</v>
      </c>
      <c r="K12" s="66">
        <f t="shared" si="3"/>
        <v>9</v>
      </c>
      <c r="L12" s="65">
        <f>VLOOKUP($A12,'Return Data'!$B$7:$R$2843,13,0)</f>
        <v>3.9384999999999999</v>
      </c>
      <c r="M12" s="66">
        <f t="shared" si="4"/>
        <v>4</v>
      </c>
      <c r="N12" s="65">
        <f>VLOOKUP($A12,'Return Data'!$B$7:$R$2843,17,0)</f>
        <v>9.4171999999999993</v>
      </c>
      <c r="O12" s="66">
        <f t="shared" si="5"/>
        <v>2</v>
      </c>
      <c r="P12" s="65">
        <f>VLOOKUP($A12,'Return Data'!$B$7:$R$2843,14,0)</f>
        <v>10.7873</v>
      </c>
      <c r="Q12" s="66">
        <f t="shared" si="6"/>
        <v>4</v>
      </c>
      <c r="R12" s="65">
        <f>VLOOKUP($A12,'Return Data'!$B$7:$R$2843,16,0)</f>
        <v>9.6621000000000006</v>
      </c>
      <c r="S12" s="67">
        <f t="shared" si="7"/>
        <v>3</v>
      </c>
    </row>
    <row r="13" spans="1:19" x14ac:dyDescent="0.3">
      <c r="A13" s="82" t="s">
        <v>1352</v>
      </c>
      <c r="B13" s="64">
        <f>VLOOKUP($A13,'Return Data'!$B$7:$R$2843,3,0)</f>
        <v>44378</v>
      </c>
      <c r="C13" s="65">
        <f>VLOOKUP($A13,'Return Data'!$B$7:$R$2843,4,0)</f>
        <v>19.339700000000001</v>
      </c>
      <c r="D13" s="65">
        <f>VLOOKUP($A13,'Return Data'!$B$7:$R$2843,9,0)</f>
        <v>1.3541000000000001</v>
      </c>
      <c r="E13" s="66">
        <f t="shared" si="0"/>
        <v>11</v>
      </c>
      <c r="F13" s="65">
        <f>VLOOKUP($A13,'Return Data'!$B$7:$R$2843,10,0)</f>
        <v>8.7257999999999996</v>
      </c>
      <c r="G13" s="66">
        <f t="shared" si="1"/>
        <v>2</v>
      </c>
      <c r="H13" s="65">
        <f>VLOOKUP($A13,'Return Data'!$B$7:$R$2843,11,0)</f>
        <v>3.2505999999999999</v>
      </c>
      <c r="I13" s="66">
        <f t="shared" si="2"/>
        <v>2</v>
      </c>
      <c r="J13" s="65">
        <f>VLOOKUP($A13,'Return Data'!$B$7:$R$2843,12,0)</f>
        <v>6.7930000000000001</v>
      </c>
      <c r="K13" s="66">
        <f t="shared" si="3"/>
        <v>1</v>
      </c>
      <c r="L13" s="65">
        <f>VLOOKUP($A13,'Return Data'!$B$7:$R$2843,13,0)</f>
        <v>6.2971000000000004</v>
      </c>
      <c r="M13" s="66">
        <f t="shared" si="4"/>
        <v>1</v>
      </c>
      <c r="N13" s="65">
        <f>VLOOKUP($A13,'Return Data'!$B$7:$R$2843,17,0)</f>
        <v>9.0097000000000005</v>
      </c>
      <c r="O13" s="66">
        <f t="shared" si="5"/>
        <v>7</v>
      </c>
      <c r="P13" s="65">
        <f>VLOOKUP($A13,'Return Data'!$B$7:$R$2843,14,0)</f>
        <v>10.5703</v>
      </c>
      <c r="Q13" s="66">
        <f t="shared" si="6"/>
        <v>5</v>
      </c>
      <c r="R13" s="65">
        <f>VLOOKUP($A13,'Return Data'!$B$7:$R$2843,16,0)</f>
        <v>9.3442000000000007</v>
      </c>
      <c r="S13" s="67">
        <f t="shared" si="7"/>
        <v>5</v>
      </c>
    </row>
    <row r="14" spans="1:19" x14ac:dyDescent="0.3">
      <c r="A14" s="82" t="s">
        <v>1353</v>
      </c>
      <c r="B14" s="64">
        <f>VLOOKUP($A14,'Return Data'!$B$7:$R$2843,3,0)</f>
        <v>44378</v>
      </c>
      <c r="C14" s="65">
        <f>VLOOKUP($A14,'Return Data'!$B$7:$R$2843,4,0)</f>
        <v>47.602699999999999</v>
      </c>
      <c r="D14" s="65">
        <f>VLOOKUP($A14,'Return Data'!$B$7:$R$2843,9,0)</f>
        <v>1.7899999999999999E-2</v>
      </c>
      <c r="E14" s="66">
        <f t="shared" si="0"/>
        <v>20</v>
      </c>
      <c r="F14" s="65">
        <f>VLOOKUP($A14,'Return Data'!$B$7:$R$2843,10,0)</f>
        <v>5.6868999999999996</v>
      </c>
      <c r="G14" s="66">
        <f t="shared" si="1"/>
        <v>14</v>
      </c>
      <c r="H14" s="65">
        <f>VLOOKUP($A14,'Return Data'!$B$7:$R$2843,11,0)</f>
        <v>3.3000000000000002E-2</v>
      </c>
      <c r="I14" s="66">
        <f t="shared" si="2"/>
        <v>17</v>
      </c>
      <c r="J14" s="65">
        <f>VLOOKUP($A14,'Return Data'!$B$7:$R$2843,12,0)</f>
        <v>2.0640000000000001</v>
      </c>
      <c r="K14" s="66">
        <f t="shared" si="3"/>
        <v>25</v>
      </c>
      <c r="L14" s="65">
        <f>VLOOKUP($A14,'Return Data'!$B$7:$R$2843,13,0)</f>
        <v>1.4621999999999999</v>
      </c>
      <c r="M14" s="66">
        <f t="shared" si="4"/>
        <v>25</v>
      </c>
      <c r="N14" s="65">
        <f>VLOOKUP($A14,'Return Data'!$B$7:$R$2843,17,0)</f>
        <v>5.2309999999999999</v>
      </c>
      <c r="O14" s="66">
        <f t="shared" si="5"/>
        <v>27</v>
      </c>
      <c r="P14" s="65">
        <f>VLOOKUP($A14,'Return Data'!$B$7:$R$2843,14,0)</f>
        <v>7.8124000000000002</v>
      </c>
      <c r="Q14" s="66">
        <f t="shared" si="6"/>
        <v>26</v>
      </c>
      <c r="R14" s="65">
        <f>VLOOKUP($A14,'Return Data'!$B$7:$R$2843,16,0)</f>
        <v>8.2957999999999998</v>
      </c>
      <c r="S14" s="67">
        <f t="shared" si="7"/>
        <v>13</v>
      </c>
    </row>
    <row r="15" spans="1:19" x14ac:dyDescent="0.3">
      <c r="A15" s="82" t="s">
        <v>1355</v>
      </c>
      <c r="B15" s="64">
        <f>VLOOKUP($A15,'Return Data'!$B$7:$R$2843,3,0)</f>
        <v>44378</v>
      </c>
      <c r="C15" s="65">
        <f>VLOOKUP($A15,'Return Data'!$B$7:$R$2843,4,0)</f>
        <v>43.844999999999999</v>
      </c>
      <c r="D15" s="65">
        <f>VLOOKUP($A15,'Return Data'!$B$7:$R$2843,9,0)</f>
        <v>0.30530000000000002</v>
      </c>
      <c r="E15" s="66">
        <f t="shared" si="0"/>
        <v>18</v>
      </c>
      <c r="F15" s="65">
        <f>VLOOKUP($A15,'Return Data'!$B$7:$R$2843,10,0)</f>
        <v>4.8201999999999998</v>
      </c>
      <c r="G15" s="66">
        <f t="shared" si="1"/>
        <v>19</v>
      </c>
      <c r="H15" s="65">
        <f>VLOOKUP($A15,'Return Data'!$B$7:$R$2843,11,0)</f>
        <v>-0.29809999999999998</v>
      </c>
      <c r="I15" s="66">
        <f t="shared" si="2"/>
        <v>20</v>
      </c>
      <c r="J15" s="65">
        <f>VLOOKUP($A15,'Return Data'!$B$7:$R$2843,12,0)</f>
        <v>3.2065000000000001</v>
      </c>
      <c r="K15" s="66">
        <f t="shared" si="3"/>
        <v>20</v>
      </c>
      <c r="L15" s="65">
        <f>VLOOKUP($A15,'Return Data'!$B$7:$R$2843,13,0)</f>
        <v>2.8858000000000001</v>
      </c>
      <c r="M15" s="66">
        <f t="shared" si="4"/>
        <v>18</v>
      </c>
      <c r="N15" s="65">
        <f>VLOOKUP($A15,'Return Data'!$B$7:$R$2843,17,0)</f>
        <v>7.0080999999999998</v>
      </c>
      <c r="O15" s="66">
        <f t="shared" si="5"/>
        <v>19</v>
      </c>
      <c r="P15" s="65">
        <f>VLOOKUP($A15,'Return Data'!$B$7:$R$2843,14,0)</f>
        <v>8.0404</v>
      </c>
      <c r="Q15" s="66">
        <f t="shared" si="6"/>
        <v>24</v>
      </c>
      <c r="R15" s="65">
        <f>VLOOKUP($A15,'Return Data'!$B$7:$R$2843,16,0)</f>
        <v>7.6910999999999996</v>
      </c>
      <c r="S15" s="67">
        <f t="shared" si="7"/>
        <v>19</v>
      </c>
    </row>
    <row r="16" spans="1:19" x14ac:dyDescent="0.3">
      <c r="A16" s="82" t="s">
        <v>1357</v>
      </c>
      <c r="B16" s="64">
        <f>VLOOKUP($A16,'Return Data'!$B$7:$R$2843,3,0)</f>
        <v>44378</v>
      </c>
      <c r="C16" s="65">
        <f>VLOOKUP($A16,'Return Data'!$B$7:$R$2843,4,0)</f>
        <v>78.634200000000007</v>
      </c>
      <c r="D16" s="65">
        <f>VLOOKUP($A16,'Return Data'!$B$7:$R$2843,9,0)</f>
        <v>1.7773000000000001</v>
      </c>
      <c r="E16" s="66">
        <f t="shared" si="0"/>
        <v>9</v>
      </c>
      <c r="F16" s="65">
        <f>VLOOKUP($A16,'Return Data'!$B$7:$R$2843,10,0)</f>
        <v>5.4989999999999997</v>
      </c>
      <c r="G16" s="66">
        <f t="shared" si="1"/>
        <v>15</v>
      </c>
      <c r="H16" s="65">
        <f>VLOOKUP($A16,'Return Data'!$B$7:$R$2843,11,0)</f>
        <v>1.782</v>
      </c>
      <c r="I16" s="66">
        <f t="shared" si="2"/>
        <v>7</v>
      </c>
      <c r="J16" s="65">
        <f>VLOOKUP($A16,'Return Data'!$B$7:$R$2843,12,0)</f>
        <v>4.75</v>
      </c>
      <c r="K16" s="66">
        <f t="shared" si="3"/>
        <v>4</v>
      </c>
      <c r="L16" s="65">
        <f>VLOOKUP($A16,'Return Data'!$B$7:$R$2843,13,0)</f>
        <v>3.8498000000000001</v>
      </c>
      <c r="M16" s="66">
        <f t="shared" si="4"/>
        <v>5</v>
      </c>
      <c r="N16" s="65">
        <f>VLOOKUP($A16,'Return Data'!$B$7:$R$2843,17,0)</f>
        <v>9.1043000000000003</v>
      </c>
      <c r="O16" s="66">
        <f t="shared" si="5"/>
        <v>6</v>
      </c>
      <c r="P16" s="65">
        <f>VLOOKUP($A16,'Return Data'!$B$7:$R$2843,14,0)</f>
        <v>9.7263000000000002</v>
      </c>
      <c r="Q16" s="66">
        <f t="shared" si="6"/>
        <v>15</v>
      </c>
      <c r="R16" s="65">
        <f>VLOOKUP($A16,'Return Data'!$B$7:$R$2843,16,0)</f>
        <v>9.8826000000000001</v>
      </c>
      <c r="S16" s="67">
        <f t="shared" si="7"/>
        <v>2</v>
      </c>
    </row>
    <row r="17" spans="1:19" x14ac:dyDescent="0.3">
      <c r="A17" s="82" t="s">
        <v>1359</v>
      </c>
      <c r="B17" s="64">
        <f>VLOOKUP($A17,'Return Data'!$B$7:$R$2843,3,0)</f>
        <v>44378</v>
      </c>
      <c r="C17" s="65">
        <f>VLOOKUP($A17,'Return Data'!$B$7:$R$2843,4,0)</f>
        <v>17.2728</v>
      </c>
      <c r="D17" s="65">
        <f>VLOOKUP($A17,'Return Data'!$B$7:$R$2843,9,0)</f>
        <v>-0.43659999999999999</v>
      </c>
      <c r="E17" s="66">
        <f t="shared" si="0"/>
        <v>22</v>
      </c>
      <c r="F17" s="65">
        <f>VLOOKUP($A17,'Return Data'!$B$7:$R$2843,10,0)</f>
        <v>6.5159000000000002</v>
      </c>
      <c r="G17" s="66">
        <f t="shared" si="1"/>
        <v>12</v>
      </c>
      <c r="H17" s="65">
        <f>VLOOKUP($A17,'Return Data'!$B$7:$R$2843,11,0)</f>
        <v>1.6028</v>
      </c>
      <c r="I17" s="66">
        <f t="shared" si="2"/>
        <v>8</v>
      </c>
      <c r="J17" s="65">
        <f>VLOOKUP($A17,'Return Data'!$B$7:$R$2843,12,0)</f>
        <v>3.6221000000000001</v>
      </c>
      <c r="K17" s="66">
        <f t="shared" si="3"/>
        <v>17</v>
      </c>
      <c r="L17" s="65">
        <f>VLOOKUP($A17,'Return Data'!$B$7:$R$2843,13,0)</f>
        <v>2.2707000000000002</v>
      </c>
      <c r="M17" s="66">
        <f t="shared" si="4"/>
        <v>22</v>
      </c>
      <c r="N17" s="65">
        <f>VLOOKUP($A17,'Return Data'!$B$7:$R$2843,17,0)</f>
        <v>5.4298000000000002</v>
      </c>
      <c r="O17" s="66">
        <f t="shared" si="5"/>
        <v>25</v>
      </c>
      <c r="P17" s="65">
        <f>VLOOKUP($A17,'Return Data'!$B$7:$R$2843,14,0)</f>
        <v>7.6097000000000001</v>
      </c>
      <c r="Q17" s="66">
        <f t="shared" si="6"/>
        <v>27</v>
      </c>
      <c r="R17" s="65">
        <f>VLOOKUP($A17,'Return Data'!$B$7:$R$2843,16,0)</f>
        <v>6.6158999999999999</v>
      </c>
      <c r="S17" s="67">
        <f t="shared" si="7"/>
        <v>25</v>
      </c>
    </row>
    <row r="18" spans="1:19" x14ac:dyDescent="0.3">
      <c r="A18" s="82" t="s">
        <v>1362</v>
      </c>
      <c r="B18" s="64">
        <f>VLOOKUP($A18,'Return Data'!$B$7:$R$2843,3,0)</f>
        <v>44378</v>
      </c>
      <c r="C18" s="65">
        <f>VLOOKUP($A18,'Return Data'!$B$7:$R$2843,4,0)</f>
        <v>27.932700000000001</v>
      </c>
      <c r="D18" s="65">
        <f>VLOOKUP($A18,'Return Data'!$B$7:$R$2843,9,0)</f>
        <v>1.9020999999999999</v>
      </c>
      <c r="E18" s="66">
        <f t="shared" si="0"/>
        <v>8</v>
      </c>
      <c r="F18" s="65">
        <f>VLOOKUP($A18,'Return Data'!$B$7:$R$2843,10,0)</f>
        <v>6.6048</v>
      </c>
      <c r="G18" s="66">
        <f t="shared" si="1"/>
        <v>10</v>
      </c>
      <c r="H18" s="65">
        <f>VLOOKUP($A18,'Return Data'!$B$7:$R$2843,11,0)</f>
        <v>-0.26240000000000002</v>
      </c>
      <c r="I18" s="66">
        <f t="shared" si="2"/>
        <v>19</v>
      </c>
      <c r="J18" s="65">
        <f>VLOOKUP($A18,'Return Data'!$B$7:$R$2843,12,0)</f>
        <v>3.8138999999999998</v>
      </c>
      <c r="K18" s="66">
        <f t="shared" si="3"/>
        <v>13</v>
      </c>
      <c r="L18" s="65">
        <f>VLOOKUP($A18,'Return Data'!$B$7:$R$2843,13,0)</f>
        <v>3.1972</v>
      </c>
      <c r="M18" s="66">
        <f t="shared" si="4"/>
        <v>16</v>
      </c>
      <c r="N18" s="65">
        <f>VLOOKUP($A18,'Return Data'!$B$7:$R$2843,17,0)</f>
        <v>9.3768999999999991</v>
      </c>
      <c r="O18" s="66">
        <f t="shared" si="5"/>
        <v>3</v>
      </c>
      <c r="P18" s="65">
        <f>VLOOKUP($A18,'Return Data'!$B$7:$R$2843,14,0)</f>
        <v>11.3187</v>
      </c>
      <c r="Q18" s="66">
        <f t="shared" si="6"/>
        <v>3</v>
      </c>
      <c r="R18" s="65">
        <f>VLOOKUP($A18,'Return Data'!$B$7:$R$2843,16,0)</f>
        <v>8.5129000000000001</v>
      </c>
      <c r="S18" s="67">
        <f t="shared" si="7"/>
        <v>12</v>
      </c>
    </row>
    <row r="19" spans="1:19" x14ac:dyDescent="0.3">
      <c r="A19" s="82" t="s">
        <v>1363</v>
      </c>
      <c r="B19" s="64">
        <f>VLOOKUP($A19,'Return Data'!$B$7:$R$2843,3,0)</f>
        <v>44378</v>
      </c>
      <c r="C19" s="65">
        <f>VLOOKUP($A19,'Return Data'!$B$7:$R$2843,4,0)</f>
        <v>2250.6970000000001</v>
      </c>
      <c r="D19" s="65">
        <f>VLOOKUP($A19,'Return Data'!$B$7:$R$2843,9,0)</f>
        <v>-1.2727999999999999</v>
      </c>
      <c r="E19" s="66">
        <f t="shared" si="0"/>
        <v>26</v>
      </c>
      <c r="F19" s="65">
        <f>VLOOKUP($A19,'Return Data'!$B$7:$R$2843,10,0)</f>
        <v>2.3494000000000002</v>
      </c>
      <c r="G19" s="66">
        <f t="shared" si="1"/>
        <v>27</v>
      </c>
      <c r="H19" s="65">
        <f>VLOOKUP($A19,'Return Data'!$B$7:$R$2843,11,0)</f>
        <v>-1.4432</v>
      </c>
      <c r="I19" s="66">
        <f t="shared" si="2"/>
        <v>25</v>
      </c>
      <c r="J19" s="65">
        <f>VLOOKUP($A19,'Return Data'!$B$7:$R$2843,12,0)</f>
        <v>1.8371</v>
      </c>
      <c r="K19" s="66">
        <f t="shared" si="3"/>
        <v>27</v>
      </c>
      <c r="L19" s="65">
        <f>VLOOKUP($A19,'Return Data'!$B$7:$R$2843,13,0)</f>
        <v>0.93379999999999996</v>
      </c>
      <c r="M19" s="66">
        <f t="shared" si="4"/>
        <v>27</v>
      </c>
      <c r="N19" s="65">
        <f>VLOOKUP($A19,'Return Data'!$B$7:$R$2843,17,0)</f>
        <v>5.2518000000000002</v>
      </c>
      <c r="O19" s="66">
        <f t="shared" si="5"/>
        <v>26</v>
      </c>
      <c r="P19" s="65">
        <f>VLOOKUP($A19,'Return Data'!$B$7:$R$2843,14,0)</f>
        <v>7.8761000000000001</v>
      </c>
      <c r="Q19" s="66">
        <f t="shared" si="6"/>
        <v>25</v>
      </c>
      <c r="R19" s="65">
        <f>VLOOKUP($A19,'Return Data'!$B$7:$R$2843,16,0)</f>
        <v>6.2409999999999997</v>
      </c>
      <c r="S19" s="67">
        <f t="shared" si="7"/>
        <v>27</v>
      </c>
    </row>
    <row r="20" spans="1:19" x14ac:dyDescent="0.3">
      <c r="A20" s="82" t="s">
        <v>1366</v>
      </c>
      <c r="B20" s="64">
        <f>VLOOKUP($A20,'Return Data'!$B$7:$R$2843,3,0)</f>
        <v>44378</v>
      </c>
      <c r="C20" s="65">
        <f>VLOOKUP($A20,'Return Data'!$B$7:$R$2843,4,0)</f>
        <v>76.507199999999997</v>
      </c>
      <c r="D20" s="65">
        <f>VLOOKUP($A20,'Return Data'!$B$7:$R$2843,9,0)</f>
        <v>0.48520000000000002</v>
      </c>
      <c r="E20" s="66">
        <f t="shared" si="0"/>
        <v>16</v>
      </c>
      <c r="F20" s="65">
        <f>VLOOKUP($A20,'Return Data'!$B$7:$R$2843,10,0)</f>
        <v>5.1154000000000002</v>
      </c>
      <c r="G20" s="66">
        <f t="shared" si="1"/>
        <v>18</v>
      </c>
      <c r="H20" s="65">
        <f>VLOOKUP($A20,'Return Data'!$B$7:$R$2843,11,0)</f>
        <v>-0.53469999999999995</v>
      </c>
      <c r="I20" s="66">
        <f t="shared" si="2"/>
        <v>24</v>
      </c>
      <c r="J20" s="65">
        <f>VLOOKUP($A20,'Return Data'!$B$7:$R$2843,12,0)</f>
        <v>4.375</v>
      </c>
      <c r="K20" s="66">
        <f t="shared" si="3"/>
        <v>8</v>
      </c>
      <c r="L20" s="65">
        <f>VLOOKUP($A20,'Return Data'!$B$7:$R$2843,13,0)</f>
        <v>3.3837999999999999</v>
      </c>
      <c r="M20" s="66">
        <f t="shared" si="4"/>
        <v>12</v>
      </c>
      <c r="N20" s="65">
        <f>VLOOKUP($A20,'Return Data'!$B$7:$R$2843,17,0)</f>
        <v>8.1564999999999994</v>
      </c>
      <c r="O20" s="66">
        <f t="shared" si="5"/>
        <v>11</v>
      </c>
      <c r="P20" s="65">
        <f>VLOOKUP($A20,'Return Data'!$B$7:$R$2843,14,0)</f>
        <v>9.6813000000000002</v>
      </c>
      <c r="Q20" s="66">
        <f t="shared" si="6"/>
        <v>16</v>
      </c>
      <c r="R20" s="65">
        <f>VLOOKUP($A20,'Return Data'!$B$7:$R$2843,16,0)</f>
        <v>9.4560999999999993</v>
      </c>
      <c r="S20" s="67">
        <f t="shared" si="7"/>
        <v>4</v>
      </c>
    </row>
    <row r="21" spans="1:19" x14ac:dyDescent="0.3">
      <c r="A21" s="82" t="s">
        <v>1368</v>
      </c>
      <c r="B21" s="64">
        <f>VLOOKUP($A21,'Return Data'!$B$7:$R$2843,3,0)</f>
        <v>44378</v>
      </c>
      <c r="C21" s="65">
        <f>VLOOKUP($A21,'Return Data'!$B$7:$R$2843,4,0)</f>
        <v>53.958300000000001</v>
      </c>
      <c r="D21" s="65">
        <f>VLOOKUP($A21,'Return Data'!$B$7:$R$2843,9,0)</f>
        <v>-0.81120000000000003</v>
      </c>
      <c r="E21" s="66">
        <f t="shared" si="0"/>
        <v>23</v>
      </c>
      <c r="F21" s="65">
        <f>VLOOKUP($A21,'Return Data'!$B$7:$R$2843,10,0)</f>
        <v>3.9422999999999999</v>
      </c>
      <c r="G21" s="66">
        <f t="shared" si="1"/>
        <v>24</v>
      </c>
      <c r="H21" s="65">
        <f>VLOOKUP($A21,'Return Data'!$B$7:$R$2843,11,0)</f>
        <v>-2.0644</v>
      </c>
      <c r="I21" s="66">
        <f t="shared" si="2"/>
        <v>27</v>
      </c>
      <c r="J21" s="65">
        <f>VLOOKUP($A21,'Return Data'!$B$7:$R$2843,12,0)</f>
        <v>2.3651</v>
      </c>
      <c r="K21" s="66">
        <f t="shared" si="3"/>
        <v>24</v>
      </c>
      <c r="L21" s="65">
        <f>VLOOKUP($A21,'Return Data'!$B$7:$R$2843,13,0)</f>
        <v>2.3254999999999999</v>
      </c>
      <c r="M21" s="66">
        <f t="shared" si="4"/>
        <v>21</v>
      </c>
      <c r="N21" s="65">
        <f>VLOOKUP($A21,'Return Data'!$B$7:$R$2843,17,0)</f>
        <v>6.7042000000000002</v>
      </c>
      <c r="O21" s="66">
        <f t="shared" si="5"/>
        <v>21</v>
      </c>
      <c r="P21" s="65">
        <f>VLOOKUP($A21,'Return Data'!$B$7:$R$2843,14,0)</f>
        <v>8.1353000000000009</v>
      </c>
      <c r="Q21" s="66">
        <f t="shared" si="6"/>
        <v>23</v>
      </c>
      <c r="R21" s="65">
        <f>VLOOKUP($A21,'Return Data'!$B$7:$R$2843,16,0)</f>
        <v>8.2469000000000001</v>
      </c>
      <c r="S21" s="67">
        <f t="shared" si="7"/>
        <v>15</v>
      </c>
    </row>
    <row r="22" spans="1:19" x14ac:dyDescent="0.3">
      <c r="A22" s="82" t="s">
        <v>1370</v>
      </c>
      <c r="B22" s="64">
        <f>VLOOKUP($A22,'Return Data'!$B$7:$R$2843,3,0)</f>
        <v>44378</v>
      </c>
      <c r="C22" s="65">
        <f>VLOOKUP($A22,'Return Data'!$B$7:$R$2843,4,0)</f>
        <v>48.534599999999998</v>
      </c>
      <c r="D22" s="65">
        <f>VLOOKUP($A22,'Return Data'!$B$7:$R$2843,9,0)</f>
        <v>0.48399999999999999</v>
      </c>
      <c r="E22" s="66">
        <f t="shared" si="0"/>
        <v>17</v>
      </c>
      <c r="F22" s="65">
        <f>VLOOKUP($A22,'Return Data'!$B$7:$R$2843,10,0)</f>
        <v>4.7926000000000002</v>
      </c>
      <c r="G22" s="66">
        <f t="shared" si="1"/>
        <v>20</v>
      </c>
      <c r="H22" s="65">
        <f>VLOOKUP($A22,'Return Data'!$B$7:$R$2843,11,0)</f>
        <v>1.2239</v>
      </c>
      <c r="I22" s="66">
        <f t="shared" si="2"/>
        <v>10</v>
      </c>
      <c r="J22" s="65">
        <f>VLOOKUP($A22,'Return Data'!$B$7:$R$2843,12,0)</f>
        <v>3.9346999999999999</v>
      </c>
      <c r="K22" s="66">
        <f t="shared" si="3"/>
        <v>12</v>
      </c>
      <c r="L22" s="65">
        <f>VLOOKUP($A22,'Return Data'!$B$7:$R$2843,13,0)</f>
        <v>3.3201000000000001</v>
      </c>
      <c r="M22" s="66">
        <f t="shared" si="4"/>
        <v>13</v>
      </c>
      <c r="N22" s="65">
        <f>VLOOKUP($A22,'Return Data'!$B$7:$R$2843,17,0)</f>
        <v>7.9682000000000004</v>
      </c>
      <c r="O22" s="66">
        <f t="shared" si="5"/>
        <v>13</v>
      </c>
      <c r="P22" s="65">
        <f>VLOOKUP($A22,'Return Data'!$B$7:$R$2843,14,0)</f>
        <v>9.7563999999999993</v>
      </c>
      <c r="Q22" s="66">
        <f t="shared" si="6"/>
        <v>14</v>
      </c>
      <c r="R22" s="65">
        <f>VLOOKUP($A22,'Return Data'!$B$7:$R$2843,16,0)</f>
        <v>7.5865</v>
      </c>
      <c r="S22" s="67">
        <f t="shared" si="7"/>
        <v>21</v>
      </c>
    </row>
    <row r="23" spans="1:19" x14ac:dyDescent="0.3">
      <c r="A23" s="82" t="s">
        <v>1371</v>
      </c>
      <c r="B23" s="64">
        <f>VLOOKUP($A23,'Return Data'!$B$7:$R$2843,3,0)</f>
        <v>44378</v>
      </c>
      <c r="C23" s="65">
        <f>VLOOKUP($A23,'Return Data'!$B$7:$R$2843,4,0)</f>
        <v>30.341899999999999</v>
      </c>
      <c r="D23" s="65">
        <f>VLOOKUP($A23,'Return Data'!$B$7:$R$2843,9,0)</f>
        <v>-0.85750000000000004</v>
      </c>
      <c r="E23" s="66">
        <f t="shared" si="0"/>
        <v>24</v>
      </c>
      <c r="F23" s="65">
        <f>VLOOKUP($A23,'Return Data'!$B$7:$R$2843,10,0)</f>
        <v>5.3860999999999999</v>
      </c>
      <c r="G23" s="66">
        <f t="shared" si="1"/>
        <v>16</v>
      </c>
      <c r="H23" s="65">
        <f>VLOOKUP($A23,'Return Data'!$B$7:$R$2843,11,0)</f>
        <v>-0.36420000000000002</v>
      </c>
      <c r="I23" s="66">
        <f t="shared" si="2"/>
        <v>22</v>
      </c>
      <c r="J23" s="65">
        <f>VLOOKUP($A23,'Return Data'!$B$7:$R$2843,12,0)</f>
        <v>2.8978999999999999</v>
      </c>
      <c r="K23" s="66">
        <f t="shared" si="3"/>
        <v>23</v>
      </c>
      <c r="L23" s="65">
        <f>VLOOKUP($A23,'Return Data'!$B$7:$R$2843,13,0)</f>
        <v>2.2563</v>
      </c>
      <c r="M23" s="66">
        <f t="shared" si="4"/>
        <v>23</v>
      </c>
      <c r="N23" s="65">
        <f>VLOOKUP($A23,'Return Data'!$B$7:$R$2843,17,0)</f>
        <v>7.8441999999999998</v>
      </c>
      <c r="O23" s="66">
        <f t="shared" si="5"/>
        <v>15</v>
      </c>
      <c r="P23" s="65">
        <f>VLOOKUP($A23,'Return Data'!$B$7:$R$2843,14,0)</f>
        <v>10.0549</v>
      </c>
      <c r="Q23" s="66">
        <f t="shared" si="6"/>
        <v>12</v>
      </c>
      <c r="R23" s="65">
        <f>VLOOKUP($A23,'Return Data'!$B$7:$R$2843,16,0)</f>
        <v>9.0101999999999993</v>
      </c>
      <c r="S23" s="67">
        <f t="shared" si="7"/>
        <v>6</v>
      </c>
    </row>
    <row r="24" spans="1:19" x14ac:dyDescent="0.3">
      <c r="A24" s="82" t="s">
        <v>1373</v>
      </c>
      <c r="B24" s="64">
        <f>VLOOKUP($A24,'Return Data'!$B$7:$R$2843,3,0)</f>
        <v>44378</v>
      </c>
      <c r="C24" s="65">
        <f>VLOOKUP($A24,'Return Data'!$B$7:$R$2843,4,0)</f>
        <v>24.163</v>
      </c>
      <c r="D24" s="65">
        <f>VLOOKUP($A24,'Return Data'!$B$7:$R$2843,9,0)</f>
        <v>0.59950000000000003</v>
      </c>
      <c r="E24" s="66">
        <f t="shared" si="0"/>
        <v>15</v>
      </c>
      <c r="F24" s="65">
        <f>VLOOKUP($A24,'Return Data'!$B$7:$R$2843,10,0)</f>
        <v>6.8837999999999999</v>
      </c>
      <c r="G24" s="66">
        <f t="shared" si="1"/>
        <v>8</v>
      </c>
      <c r="H24" s="65">
        <f>VLOOKUP($A24,'Return Data'!$B$7:$R$2843,11,0)</f>
        <v>1.8283</v>
      </c>
      <c r="I24" s="66">
        <f t="shared" si="2"/>
        <v>5</v>
      </c>
      <c r="J24" s="65">
        <f>VLOOKUP($A24,'Return Data'!$B$7:$R$2843,12,0)</f>
        <v>3.7427999999999999</v>
      </c>
      <c r="K24" s="66">
        <f t="shared" si="3"/>
        <v>15</v>
      </c>
      <c r="L24" s="65">
        <f>VLOOKUP($A24,'Return Data'!$B$7:$R$2843,13,0)</f>
        <v>3.4533999999999998</v>
      </c>
      <c r="M24" s="66">
        <f t="shared" si="4"/>
        <v>10</v>
      </c>
      <c r="N24" s="65">
        <f>VLOOKUP($A24,'Return Data'!$B$7:$R$2843,17,0)</f>
        <v>6.6677999999999997</v>
      </c>
      <c r="O24" s="66">
        <f t="shared" si="5"/>
        <v>22</v>
      </c>
      <c r="P24" s="65">
        <f>VLOOKUP($A24,'Return Data'!$B$7:$R$2843,14,0)</f>
        <v>8.5631000000000004</v>
      </c>
      <c r="Q24" s="66">
        <f t="shared" si="6"/>
        <v>19</v>
      </c>
      <c r="R24" s="65">
        <f>VLOOKUP($A24,'Return Data'!$B$7:$R$2843,16,0)</f>
        <v>7.2026000000000003</v>
      </c>
      <c r="S24" s="67">
        <f t="shared" si="7"/>
        <v>22</v>
      </c>
    </row>
    <row r="25" spans="1:19" x14ac:dyDescent="0.3">
      <c r="A25" s="82" t="s">
        <v>1376</v>
      </c>
      <c r="B25" s="64">
        <f>VLOOKUP($A25,'Return Data'!$B$7:$R$2843,3,0)</f>
        <v>44378</v>
      </c>
      <c r="C25" s="65">
        <f>VLOOKUP($A25,'Return Data'!$B$7:$R$2843,4,0)</f>
        <v>50.9527</v>
      </c>
      <c r="D25" s="65">
        <f>VLOOKUP($A25,'Return Data'!$B$7:$R$2843,9,0)</f>
        <v>2.4020999999999999</v>
      </c>
      <c r="E25" s="66">
        <f t="shared" si="0"/>
        <v>6</v>
      </c>
      <c r="F25" s="65">
        <f>VLOOKUP($A25,'Return Data'!$B$7:$R$2843,10,0)</f>
        <v>4.7514000000000003</v>
      </c>
      <c r="G25" s="66">
        <f t="shared" si="1"/>
        <v>21</v>
      </c>
      <c r="H25" s="65">
        <f>VLOOKUP($A25,'Return Data'!$B$7:$R$2843,11,0)</f>
        <v>1.8887</v>
      </c>
      <c r="I25" s="66">
        <f t="shared" si="2"/>
        <v>4</v>
      </c>
      <c r="J25" s="65">
        <f>VLOOKUP($A25,'Return Data'!$B$7:$R$2843,12,0)</f>
        <v>5.0564999999999998</v>
      </c>
      <c r="K25" s="66">
        <f t="shared" si="3"/>
        <v>2</v>
      </c>
      <c r="L25" s="65">
        <f>VLOOKUP($A25,'Return Data'!$B$7:$R$2843,13,0)</f>
        <v>3.7923</v>
      </c>
      <c r="M25" s="66">
        <f t="shared" si="4"/>
        <v>6</v>
      </c>
      <c r="N25" s="65">
        <f>VLOOKUP($A25,'Return Data'!$B$7:$R$2843,17,0)</f>
        <v>8.8094000000000001</v>
      </c>
      <c r="O25" s="66">
        <f t="shared" si="5"/>
        <v>9</v>
      </c>
      <c r="P25" s="65">
        <f>VLOOKUP($A25,'Return Data'!$B$7:$R$2843,14,0)</f>
        <v>10.275</v>
      </c>
      <c r="Q25" s="66">
        <f t="shared" si="6"/>
        <v>8</v>
      </c>
      <c r="R25" s="65">
        <f>VLOOKUP($A25,'Return Data'!$B$7:$R$2843,16,0)</f>
        <v>8.2525999999999993</v>
      </c>
      <c r="S25" s="67">
        <f t="shared" si="7"/>
        <v>14</v>
      </c>
    </row>
    <row r="26" spans="1:19" x14ac:dyDescent="0.3">
      <c r="A26" s="82" t="s">
        <v>1378</v>
      </c>
      <c r="B26" s="64">
        <f>VLOOKUP($A26,'Return Data'!$B$7:$R$2843,3,0)</f>
        <v>44378</v>
      </c>
      <c r="C26" s="65">
        <f>VLOOKUP($A26,'Return Data'!$B$7:$R$2843,4,0)</f>
        <v>61.833300000000001</v>
      </c>
      <c r="D26" s="65">
        <f>VLOOKUP($A26,'Return Data'!$B$7:$R$2843,9,0)</f>
        <v>-1.8997999999999999</v>
      </c>
      <c r="E26" s="66">
        <f t="shared" si="0"/>
        <v>27</v>
      </c>
      <c r="F26" s="65">
        <f>VLOOKUP($A26,'Return Data'!$B$7:$R$2843,10,0)</f>
        <v>2.9807999999999999</v>
      </c>
      <c r="G26" s="66">
        <f t="shared" si="1"/>
        <v>26</v>
      </c>
      <c r="H26" s="65">
        <f>VLOOKUP($A26,'Return Data'!$B$7:$R$2843,11,0)</f>
        <v>-1.9025000000000001</v>
      </c>
      <c r="I26" s="66">
        <f t="shared" si="2"/>
        <v>26</v>
      </c>
      <c r="J26" s="65">
        <f>VLOOKUP($A26,'Return Data'!$B$7:$R$2843,12,0)</f>
        <v>1.8917999999999999</v>
      </c>
      <c r="K26" s="66">
        <f t="shared" si="3"/>
        <v>26</v>
      </c>
      <c r="L26" s="65">
        <f>VLOOKUP($A26,'Return Data'!$B$7:$R$2843,13,0)</f>
        <v>1.3977999999999999</v>
      </c>
      <c r="M26" s="66">
        <f t="shared" si="4"/>
        <v>26</v>
      </c>
      <c r="N26" s="65">
        <f>VLOOKUP($A26,'Return Data'!$B$7:$R$2843,17,0)</f>
        <v>5.7502000000000004</v>
      </c>
      <c r="O26" s="66">
        <f t="shared" si="5"/>
        <v>24</v>
      </c>
      <c r="P26" s="65">
        <f>VLOOKUP($A26,'Return Data'!$B$7:$R$2843,14,0)</f>
        <v>8.4207000000000001</v>
      </c>
      <c r="Q26" s="66">
        <f t="shared" si="6"/>
        <v>20</v>
      </c>
      <c r="R26" s="65">
        <f>VLOOKUP($A26,'Return Data'!$B$7:$R$2843,16,0)</f>
        <v>8.7003000000000004</v>
      </c>
      <c r="S26" s="67">
        <f t="shared" si="7"/>
        <v>10</v>
      </c>
    </row>
    <row r="27" spans="1:19" x14ac:dyDescent="0.3">
      <c r="A27" s="82" t="s">
        <v>1380</v>
      </c>
      <c r="B27" s="64">
        <f>VLOOKUP($A27,'Return Data'!$B$7:$R$2843,3,0)</f>
        <v>44378</v>
      </c>
      <c r="C27" s="65">
        <f>VLOOKUP($A27,'Return Data'!$B$7:$R$2843,4,0)</f>
        <v>49.588500000000003</v>
      </c>
      <c r="D27" s="65">
        <f>VLOOKUP($A27,'Return Data'!$B$7:$R$2843,9,0)</f>
        <v>1.3804000000000001</v>
      </c>
      <c r="E27" s="66">
        <f t="shared" si="0"/>
        <v>10</v>
      </c>
      <c r="F27" s="65">
        <f>VLOOKUP($A27,'Return Data'!$B$7:$R$2843,10,0)</f>
        <v>4.3654999999999999</v>
      </c>
      <c r="G27" s="66">
        <f t="shared" si="1"/>
        <v>23</v>
      </c>
      <c r="H27" s="65">
        <f>VLOOKUP($A27,'Return Data'!$B$7:$R$2843,11,0)</f>
        <v>0.79410000000000003</v>
      </c>
      <c r="I27" s="66">
        <f t="shared" si="2"/>
        <v>14</v>
      </c>
      <c r="J27" s="65">
        <f>VLOOKUP($A27,'Return Data'!$B$7:$R$2843,12,0)</f>
        <v>3.3580999999999999</v>
      </c>
      <c r="K27" s="66">
        <f t="shared" si="3"/>
        <v>18</v>
      </c>
      <c r="L27" s="65">
        <f>VLOOKUP($A27,'Return Data'!$B$7:$R$2843,13,0)</f>
        <v>2.1741999999999999</v>
      </c>
      <c r="M27" s="66">
        <f t="shared" si="4"/>
        <v>24</v>
      </c>
      <c r="N27" s="65">
        <f>VLOOKUP($A27,'Return Data'!$B$7:$R$2843,17,0)</f>
        <v>7.4241000000000001</v>
      </c>
      <c r="O27" s="66">
        <f t="shared" si="5"/>
        <v>17</v>
      </c>
      <c r="P27" s="65">
        <f>VLOOKUP($A27,'Return Data'!$B$7:$R$2843,14,0)</f>
        <v>9.1172000000000004</v>
      </c>
      <c r="Q27" s="66">
        <f t="shared" si="6"/>
        <v>18</v>
      </c>
      <c r="R27" s="65">
        <f>VLOOKUP($A27,'Return Data'!$B$7:$R$2843,16,0)</f>
        <v>8.5784000000000002</v>
      </c>
      <c r="S27" s="67">
        <f t="shared" si="7"/>
        <v>11</v>
      </c>
    </row>
    <row r="28" spans="1:19" x14ac:dyDescent="0.3">
      <c r="A28" s="82" t="s">
        <v>867</v>
      </c>
      <c r="B28" s="64">
        <f>VLOOKUP($A28,'Return Data'!$B$7:$R$2843,3,0)</f>
        <v>44378</v>
      </c>
      <c r="C28" s="65">
        <f>VLOOKUP($A28,'Return Data'!$B$7:$R$2843,4,0)</f>
        <v>17.835000000000001</v>
      </c>
      <c r="D28" s="65">
        <f>VLOOKUP($A28,'Return Data'!$B$7:$R$2843,9,0)</f>
        <v>3.9146000000000001</v>
      </c>
      <c r="E28" s="66">
        <f t="shared" si="0"/>
        <v>2</v>
      </c>
      <c r="F28" s="65">
        <f>VLOOKUP($A28,'Return Data'!$B$7:$R$2843,10,0)</f>
        <v>8.7184000000000008</v>
      </c>
      <c r="G28" s="66">
        <f t="shared" si="1"/>
        <v>3</v>
      </c>
      <c r="H28" s="65">
        <f>VLOOKUP($A28,'Return Data'!$B$7:$R$2843,11,0)</f>
        <v>3.0718000000000001</v>
      </c>
      <c r="I28" s="66">
        <f t="shared" si="2"/>
        <v>3</v>
      </c>
      <c r="J28" s="65">
        <f>VLOOKUP($A28,'Return Data'!$B$7:$R$2843,12,0)</f>
        <v>4.6657000000000002</v>
      </c>
      <c r="K28" s="66">
        <f t="shared" si="3"/>
        <v>5</v>
      </c>
      <c r="L28" s="65">
        <f>VLOOKUP($A28,'Return Data'!$B$7:$R$2843,13,0)</f>
        <v>3.7498</v>
      </c>
      <c r="M28" s="66">
        <f t="shared" si="4"/>
        <v>7</v>
      </c>
      <c r="N28" s="65">
        <f>VLOOKUP($A28,'Return Data'!$B$7:$R$2843,17,0)</f>
        <v>8.9997000000000007</v>
      </c>
      <c r="O28" s="66">
        <f t="shared" si="5"/>
        <v>8</v>
      </c>
      <c r="P28" s="65">
        <f>VLOOKUP($A28,'Return Data'!$B$7:$R$2843,14,0)</f>
        <v>10.403600000000001</v>
      </c>
      <c r="Q28" s="66">
        <f t="shared" si="6"/>
        <v>7</v>
      </c>
      <c r="R28" s="65">
        <f>VLOOKUP($A28,'Return Data'!$B$7:$R$2843,16,0)</f>
        <v>8.9260000000000002</v>
      </c>
      <c r="S28" s="67">
        <f t="shared" si="7"/>
        <v>8</v>
      </c>
    </row>
    <row r="29" spans="1:19" x14ac:dyDescent="0.3">
      <c r="A29" s="82" t="s">
        <v>868</v>
      </c>
      <c r="B29" s="64">
        <f>VLOOKUP($A29,'Return Data'!$B$7:$R$2843,3,0)</f>
        <v>44378</v>
      </c>
      <c r="C29" s="65">
        <f>VLOOKUP($A29,'Return Data'!$B$7:$R$2843,4,0)</f>
        <v>19.248699999999999</v>
      </c>
      <c r="D29" s="65">
        <f>VLOOKUP($A29,'Return Data'!$B$7:$R$2843,9,0)</f>
        <v>-0.41699999999999998</v>
      </c>
      <c r="E29" s="66">
        <f t="shared" si="0"/>
        <v>21</v>
      </c>
      <c r="F29" s="65">
        <f>VLOOKUP($A29,'Return Data'!$B$7:$R$2843,10,0)</f>
        <v>7.0248999999999997</v>
      </c>
      <c r="G29" s="66">
        <f t="shared" si="1"/>
        <v>7</v>
      </c>
      <c r="H29" s="65">
        <f>VLOOKUP($A29,'Return Data'!$B$7:$R$2843,11,0)</f>
        <v>1.0044</v>
      </c>
      <c r="I29" s="66">
        <f t="shared" si="2"/>
        <v>12</v>
      </c>
      <c r="J29" s="65">
        <f>VLOOKUP($A29,'Return Data'!$B$7:$R$2843,12,0)</f>
        <v>4.2351000000000001</v>
      </c>
      <c r="K29" s="66">
        <f t="shared" si="3"/>
        <v>10</v>
      </c>
      <c r="L29" s="65">
        <f>VLOOKUP($A29,'Return Data'!$B$7:$R$2843,13,0)</f>
        <v>4.1433</v>
      </c>
      <c r="M29" s="66">
        <f t="shared" si="4"/>
        <v>3</v>
      </c>
      <c r="N29" s="65">
        <f>VLOOKUP($A29,'Return Data'!$B$7:$R$2843,17,0)</f>
        <v>9.7623999999999995</v>
      </c>
      <c r="O29" s="66">
        <f t="shared" si="5"/>
        <v>1</v>
      </c>
      <c r="P29" s="65">
        <f>VLOOKUP($A29,'Return Data'!$B$7:$R$2843,14,0)</f>
        <v>11.645099999999999</v>
      </c>
      <c r="Q29" s="66">
        <f t="shared" si="6"/>
        <v>2</v>
      </c>
      <c r="R29" s="65">
        <f>VLOOKUP($A29,'Return Data'!$B$7:$R$2843,16,0)</f>
        <v>10.1007</v>
      </c>
      <c r="S29" s="67">
        <f t="shared" si="7"/>
        <v>1</v>
      </c>
    </row>
    <row r="30" spans="1:19" x14ac:dyDescent="0.3">
      <c r="A30" s="82" t="s">
        <v>871</v>
      </c>
      <c r="B30" s="64">
        <f>VLOOKUP($A30,'Return Data'!$B$7:$R$2843,3,0)</f>
        <v>44378</v>
      </c>
      <c r="C30" s="65">
        <f>VLOOKUP($A30,'Return Data'!$B$7:$R$2843,4,0)</f>
        <v>35.981200000000001</v>
      </c>
      <c r="D30" s="65">
        <f>VLOOKUP($A30,'Return Data'!$B$7:$R$2843,9,0)</f>
        <v>1.0795999999999999</v>
      </c>
      <c r="E30" s="66">
        <f t="shared" si="0"/>
        <v>12</v>
      </c>
      <c r="F30" s="65">
        <f>VLOOKUP($A30,'Return Data'!$B$7:$R$2843,10,0)</f>
        <v>6.7324999999999999</v>
      </c>
      <c r="G30" s="66">
        <f t="shared" si="1"/>
        <v>9</v>
      </c>
      <c r="H30" s="65">
        <f>VLOOKUP($A30,'Return Data'!$B$7:$R$2843,11,0)</f>
        <v>-0.2346</v>
      </c>
      <c r="I30" s="66">
        <f t="shared" si="2"/>
        <v>18</v>
      </c>
      <c r="J30" s="65">
        <f>VLOOKUP($A30,'Return Data'!$B$7:$R$2843,12,0)</f>
        <v>3.7877999999999998</v>
      </c>
      <c r="K30" s="66">
        <f t="shared" si="3"/>
        <v>14</v>
      </c>
      <c r="L30" s="65">
        <f>VLOOKUP($A30,'Return Data'!$B$7:$R$2843,13,0)</f>
        <v>3.2542</v>
      </c>
      <c r="M30" s="66">
        <f t="shared" si="4"/>
        <v>14</v>
      </c>
      <c r="N30" s="65">
        <f>VLOOKUP($A30,'Return Data'!$B$7:$R$2843,17,0)</f>
        <v>9.2067999999999994</v>
      </c>
      <c r="O30" s="66">
        <f t="shared" si="5"/>
        <v>5</v>
      </c>
      <c r="P30" s="65">
        <f>VLOOKUP($A30,'Return Data'!$B$7:$R$2843,14,0)</f>
        <v>12.297499999999999</v>
      </c>
      <c r="Q30" s="66">
        <f t="shared" si="6"/>
        <v>1</v>
      </c>
      <c r="R30" s="65">
        <f>VLOOKUP($A30,'Return Data'!$B$7:$R$2843,16,0)</f>
        <v>6.8497000000000003</v>
      </c>
      <c r="S30" s="67">
        <f t="shared" si="7"/>
        <v>24</v>
      </c>
    </row>
    <row r="31" spans="1:19" x14ac:dyDescent="0.3">
      <c r="A31" s="82" t="s">
        <v>872</v>
      </c>
      <c r="B31" s="64">
        <f>VLOOKUP($A31,'Return Data'!$B$7:$R$2843,3,0)</f>
        <v>44378</v>
      </c>
      <c r="C31" s="65">
        <f>VLOOKUP($A31,'Return Data'!$B$7:$R$2843,4,0)</f>
        <v>49.8855</v>
      </c>
      <c r="D31" s="65">
        <f>VLOOKUP($A31,'Return Data'!$B$7:$R$2843,9,0)</f>
        <v>0.63690000000000002</v>
      </c>
      <c r="E31" s="66">
        <f t="shared" si="0"/>
        <v>14</v>
      </c>
      <c r="F31" s="65">
        <f>VLOOKUP($A31,'Return Data'!$B$7:$R$2843,10,0)</f>
        <v>6.5861000000000001</v>
      </c>
      <c r="G31" s="66">
        <f t="shared" si="1"/>
        <v>11</v>
      </c>
      <c r="H31" s="65">
        <f>VLOOKUP($A31,'Return Data'!$B$7:$R$2843,11,0)</f>
        <v>-0.32450000000000001</v>
      </c>
      <c r="I31" s="66">
        <f t="shared" si="2"/>
        <v>21</v>
      </c>
      <c r="J31" s="65">
        <f>VLOOKUP($A31,'Return Data'!$B$7:$R$2843,12,0)</f>
        <v>3.3512</v>
      </c>
      <c r="K31" s="66">
        <f t="shared" si="3"/>
        <v>19</v>
      </c>
      <c r="L31" s="65">
        <f>VLOOKUP($A31,'Return Data'!$B$7:$R$2843,13,0)</f>
        <v>3.0983999999999998</v>
      </c>
      <c r="M31" s="66">
        <f t="shared" si="4"/>
        <v>17</v>
      </c>
      <c r="N31" s="65">
        <f>VLOOKUP($A31,'Return Data'!$B$7:$R$2843,17,0)</f>
        <v>8.1201000000000008</v>
      </c>
      <c r="O31" s="66">
        <f t="shared" si="5"/>
        <v>12</v>
      </c>
      <c r="P31" s="65">
        <f>VLOOKUP($A31,'Return Data'!$B$7:$R$2843,14,0)</f>
        <v>10.2401</v>
      </c>
      <c r="Q31" s="66">
        <f t="shared" si="6"/>
        <v>9</v>
      </c>
      <c r="R31" s="65">
        <f>VLOOKUP($A31,'Return Data'!$B$7:$R$2843,16,0)</f>
        <v>8.1433</v>
      </c>
      <c r="S31" s="67">
        <f t="shared" si="7"/>
        <v>16</v>
      </c>
    </row>
    <row r="32" spans="1:19" x14ac:dyDescent="0.3">
      <c r="A32" s="82" t="s">
        <v>716</v>
      </c>
      <c r="B32" s="64">
        <f>VLOOKUP($A32,'Return Data'!$B$7:$R$2843,3,0)</f>
        <v>44378</v>
      </c>
      <c r="C32" s="65">
        <f>VLOOKUP($A32,'Return Data'!$B$7:$R$2843,4,0)</f>
        <v>22.1938</v>
      </c>
      <c r="D32" s="65">
        <f>VLOOKUP($A32,'Return Data'!$B$7:$R$2843,9,0)</f>
        <v>2.7637</v>
      </c>
      <c r="E32" s="66">
        <f t="shared" si="0"/>
        <v>4</v>
      </c>
      <c r="F32" s="65">
        <f>VLOOKUP($A32,'Return Data'!$B$7:$R$2843,10,0)</f>
        <v>7.9817999999999998</v>
      </c>
      <c r="G32" s="66">
        <f t="shared" si="1"/>
        <v>5</v>
      </c>
      <c r="H32" s="65">
        <f>VLOOKUP($A32,'Return Data'!$B$7:$R$2843,11,0)</f>
        <v>0.6865</v>
      </c>
      <c r="I32" s="66">
        <f t="shared" si="2"/>
        <v>15</v>
      </c>
      <c r="J32" s="65">
        <f>VLOOKUP($A32,'Return Data'!$B$7:$R$2843,12,0)</f>
        <v>3.6857000000000002</v>
      </c>
      <c r="K32" s="66">
        <f t="shared" si="3"/>
        <v>16</v>
      </c>
      <c r="L32" s="65">
        <f>VLOOKUP($A32,'Return Data'!$B$7:$R$2843,13,0)</f>
        <v>3.2307999999999999</v>
      </c>
      <c r="M32" s="66">
        <f t="shared" si="4"/>
        <v>15</v>
      </c>
      <c r="N32" s="65">
        <f>VLOOKUP($A32,'Return Data'!$B$7:$R$2843,17,0)</f>
        <v>7.5134999999999996</v>
      </c>
      <c r="O32" s="66">
        <f t="shared" si="5"/>
        <v>16</v>
      </c>
      <c r="P32" s="65">
        <f>VLOOKUP($A32,'Return Data'!$B$7:$R$2843,14,0)</f>
        <v>9.8720999999999997</v>
      </c>
      <c r="Q32" s="66">
        <f t="shared" si="6"/>
        <v>13</v>
      </c>
      <c r="R32" s="65">
        <f>VLOOKUP($A32,'Return Data'!$B$7:$R$2843,16,0)</f>
        <v>8.0297000000000001</v>
      </c>
      <c r="S32" s="67">
        <f t="shared" si="7"/>
        <v>17</v>
      </c>
    </row>
    <row r="33" spans="1:19" x14ac:dyDescent="0.3">
      <c r="A33" s="82" t="s">
        <v>717</v>
      </c>
      <c r="B33" s="64">
        <f>VLOOKUP($A33,'Return Data'!$B$7:$R$2843,3,0)</f>
        <v>44378</v>
      </c>
      <c r="C33" s="65">
        <f>VLOOKUP($A33,'Return Data'!$B$7:$R$2843,4,0)</f>
        <v>22.582100000000001</v>
      </c>
      <c r="D33" s="65">
        <f>VLOOKUP($A33,'Return Data'!$B$7:$R$2843,9,0)</f>
        <v>2.8946999999999998</v>
      </c>
      <c r="E33" s="66">
        <f t="shared" si="0"/>
        <v>3</v>
      </c>
      <c r="F33" s="65">
        <f>VLOOKUP($A33,'Return Data'!$B$7:$R$2843,10,0)</f>
        <v>8.3138000000000005</v>
      </c>
      <c r="G33" s="66">
        <f t="shared" si="1"/>
        <v>4</v>
      </c>
      <c r="H33" s="65">
        <f>VLOOKUP($A33,'Return Data'!$B$7:$R$2843,11,0)</f>
        <v>1.1956</v>
      </c>
      <c r="I33" s="66">
        <f t="shared" si="2"/>
        <v>11</v>
      </c>
      <c r="J33" s="65">
        <f>VLOOKUP($A33,'Return Data'!$B$7:$R$2843,12,0)</f>
        <v>4.0083000000000002</v>
      </c>
      <c r="K33" s="66">
        <f t="shared" si="3"/>
        <v>11</v>
      </c>
      <c r="L33" s="65">
        <f>VLOOKUP($A33,'Return Data'!$B$7:$R$2843,13,0)</f>
        <v>3.4799000000000002</v>
      </c>
      <c r="M33" s="66">
        <f t="shared" si="4"/>
        <v>9</v>
      </c>
      <c r="N33" s="65">
        <f>VLOOKUP($A33,'Return Data'!$B$7:$R$2843,17,0)</f>
        <v>7.9029999999999996</v>
      </c>
      <c r="O33" s="66">
        <f t="shared" si="5"/>
        <v>14</v>
      </c>
      <c r="P33" s="65">
        <f>VLOOKUP($A33,'Return Data'!$B$7:$R$2843,14,0)</f>
        <v>10.2285</v>
      </c>
      <c r="Q33" s="66">
        <f t="shared" si="6"/>
        <v>10</v>
      </c>
      <c r="R33" s="65">
        <f>VLOOKUP($A33,'Return Data'!$B$7:$R$2843,16,0)</f>
        <v>7.9592999999999998</v>
      </c>
      <c r="S33" s="67">
        <f t="shared" si="7"/>
        <v>18</v>
      </c>
    </row>
    <row r="34" spans="1:19" x14ac:dyDescent="0.3">
      <c r="A34" s="82" t="s">
        <v>718</v>
      </c>
      <c r="B34" s="64">
        <f>VLOOKUP($A34,'Return Data'!$B$7:$R$2843,3,0)</f>
        <v>44378</v>
      </c>
      <c r="C34" s="65">
        <f>VLOOKUP($A34,'Return Data'!$B$7:$R$2843,4,0)</f>
        <v>206.23849999999999</v>
      </c>
      <c r="D34" s="65">
        <f>VLOOKUP($A34,'Return Data'!$B$7:$R$2843,9,0)</f>
        <v>4.3461999999999996</v>
      </c>
      <c r="E34" s="66">
        <f t="shared" si="0"/>
        <v>1</v>
      </c>
      <c r="F34" s="65">
        <f>VLOOKUP($A34,'Return Data'!$B$7:$R$2843,10,0)</f>
        <v>9.202</v>
      </c>
      <c r="G34" s="66">
        <f t="shared" si="1"/>
        <v>1</v>
      </c>
      <c r="H34" s="65">
        <f>VLOOKUP($A34,'Return Data'!$B$7:$R$2843,11,0)</f>
        <v>3.3491</v>
      </c>
      <c r="I34" s="66">
        <f t="shared" si="2"/>
        <v>1</v>
      </c>
      <c r="J34" s="65">
        <f>VLOOKUP($A34,'Return Data'!$B$7:$R$2843,12,0)</f>
        <v>4.7567000000000004</v>
      </c>
      <c r="K34" s="66">
        <f t="shared" si="3"/>
        <v>3</v>
      </c>
      <c r="L34" s="65">
        <f>VLOOKUP($A34,'Return Data'!$B$7:$R$2843,13,0)</f>
        <v>3.4468000000000001</v>
      </c>
      <c r="M34" s="66">
        <f t="shared" si="4"/>
        <v>11</v>
      </c>
      <c r="N34" s="65">
        <f>VLOOKUP($A34,'Return Data'!$B$7:$R$2843,17,0)</f>
        <v>7.3410000000000002</v>
      </c>
      <c r="O34" s="66">
        <f t="shared" si="5"/>
        <v>18</v>
      </c>
      <c r="P34" s="65">
        <f>VLOOKUP($A34,'Return Data'!$B$7:$R$2843,14,0)</f>
        <v>9.1623000000000001</v>
      </c>
      <c r="Q34" s="66">
        <f t="shared" si="6"/>
        <v>17</v>
      </c>
      <c r="R34" s="65">
        <f>VLOOKUP($A34,'Return Data'!$B$7:$R$2843,16,0)</f>
        <v>7.1310000000000002</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0.95791851851851861</v>
      </c>
      <c r="E36" s="88"/>
      <c r="F36" s="89">
        <f>AVERAGE(F8:F34)</f>
        <v>5.8983925925925922</v>
      </c>
      <c r="G36" s="88"/>
      <c r="H36" s="89">
        <f>AVERAGE(H8:H34)</f>
        <v>0.67325185185185188</v>
      </c>
      <c r="I36" s="88"/>
      <c r="J36" s="89">
        <f>AVERAGE(J8:J34)</f>
        <v>3.7747814814814813</v>
      </c>
      <c r="K36" s="88"/>
      <c r="L36" s="89">
        <f>AVERAGE(L8:L34)</f>
        <v>3.1338185185185181</v>
      </c>
      <c r="M36" s="88"/>
      <c r="N36" s="89">
        <f>AVERAGE(N8:N34)</f>
        <v>7.7355592592592597</v>
      </c>
      <c r="O36" s="88"/>
      <c r="P36" s="89">
        <f>AVERAGE(P8:P34)</f>
        <v>9.5883814814814823</v>
      </c>
      <c r="Q36" s="88"/>
      <c r="R36" s="89">
        <f>AVERAGE(R8:R34)</f>
        <v>8.2274666666666665</v>
      </c>
      <c r="S36" s="90"/>
    </row>
    <row r="37" spans="1:19" x14ac:dyDescent="0.3">
      <c r="A37" s="87" t="s">
        <v>28</v>
      </c>
      <c r="B37" s="88"/>
      <c r="C37" s="88"/>
      <c r="D37" s="89">
        <f>MIN(D8:D34)</f>
        <v>-1.8997999999999999</v>
      </c>
      <c r="E37" s="88"/>
      <c r="F37" s="89">
        <f>MIN(F8:F34)</f>
        <v>2.3494000000000002</v>
      </c>
      <c r="G37" s="88"/>
      <c r="H37" s="89">
        <f>MIN(H8:H34)</f>
        <v>-2.0644</v>
      </c>
      <c r="I37" s="88"/>
      <c r="J37" s="89">
        <f>MIN(J8:J34)</f>
        <v>1.8371</v>
      </c>
      <c r="K37" s="88"/>
      <c r="L37" s="89">
        <f>MIN(L8:L34)</f>
        <v>0.93379999999999996</v>
      </c>
      <c r="M37" s="88"/>
      <c r="N37" s="89">
        <f>MIN(N8:N34)</f>
        <v>5.2309999999999999</v>
      </c>
      <c r="O37" s="88"/>
      <c r="P37" s="89">
        <f>MIN(P8:P34)</f>
        <v>7.6097000000000001</v>
      </c>
      <c r="Q37" s="88"/>
      <c r="R37" s="89">
        <f>MIN(R8:R34)</f>
        <v>6.2409999999999997</v>
      </c>
      <c r="S37" s="90"/>
    </row>
    <row r="38" spans="1:19" ht="15" thickBot="1" x14ac:dyDescent="0.35">
      <c r="A38" s="91" t="s">
        <v>29</v>
      </c>
      <c r="B38" s="92"/>
      <c r="C38" s="92"/>
      <c r="D38" s="93">
        <f>MAX(D8:D34)</f>
        <v>4.3461999999999996</v>
      </c>
      <c r="E38" s="92"/>
      <c r="F38" s="93">
        <f>MAX(F8:F34)</f>
        <v>9.202</v>
      </c>
      <c r="G38" s="92"/>
      <c r="H38" s="93">
        <f>MAX(H8:H34)</f>
        <v>3.3491</v>
      </c>
      <c r="I38" s="92"/>
      <c r="J38" s="93">
        <f>MAX(J8:J34)</f>
        <v>6.7930000000000001</v>
      </c>
      <c r="K38" s="92"/>
      <c r="L38" s="93">
        <f>MAX(L8:L34)</f>
        <v>6.2971000000000004</v>
      </c>
      <c r="M38" s="92"/>
      <c r="N38" s="93">
        <f>MAX(N8:N34)</f>
        <v>9.7623999999999995</v>
      </c>
      <c r="O38" s="92"/>
      <c r="P38" s="93">
        <f>MAX(P8:P34)</f>
        <v>12.297499999999999</v>
      </c>
      <c r="Q38" s="92"/>
      <c r="R38" s="93">
        <f>MAX(R8:R34)</f>
        <v>10.1007</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44378</v>
      </c>
      <c r="C8" s="65">
        <f>VLOOKUP($A8,'Return Data'!$B$7:$R$2843,4,0)</f>
        <v>294.2722</v>
      </c>
      <c r="D8" s="65">
        <f>VLOOKUP($A8,'Return Data'!$B$7:$R$2843,9,0)</f>
        <v>2.3218000000000001</v>
      </c>
      <c r="E8" s="66">
        <f t="shared" ref="E8:E25" si="0">RANK(D8,D$8:D$25,0)</f>
        <v>6</v>
      </c>
      <c r="F8" s="65">
        <f>VLOOKUP($A8,'Return Data'!$B$7:$R$2843,10,0)</f>
        <v>6.2336999999999998</v>
      </c>
      <c r="G8" s="66">
        <f t="shared" ref="G8:G25" si="1">RANK(F8,F$8:F$25,0)</f>
        <v>7</v>
      </c>
      <c r="H8" s="65">
        <f>VLOOKUP($A8,'Return Data'!$B$7:$R$2843,11,0)</f>
        <v>3.0455999999999999</v>
      </c>
      <c r="I8" s="66">
        <f t="shared" ref="I8:I25" si="2">RANK(H8,H$8:H$25,0)</f>
        <v>10</v>
      </c>
      <c r="J8" s="65">
        <f>VLOOKUP($A8,'Return Data'!$B$7:$R$2843,12,0)</f>
        <v>5.7108999999999996</v>
      </c>
      <c r="K8" s="66">
        <f t="shared" ref="K8:K25" si="3">RANK(J8,J$8:J$25,0)</f>
        <v>5</v>
      </c>
      <c r="L8" s="65">
        <f>VLOOKUP($A8,'Return Data'!$B$7:$R$2843,13,0)</f>
        <v>5.7346000000000004</v>
      </c>
      <c r="M8" s="66">
        <f t="shared" ref="M8:M25" si="4">RANK(L8,L$8:L$25,0)</f>
        <v>4</v>
      </c>
      <c r="N8" s="65">
        <f>VLOOKUP($A8,'Return Data'!$B$7:$R$2843,17,0)</f>
        <v>8.9255999999999993</v>
      </c>
      <c r="O8" s="66">
        <f t="shared" ref="O8:O23" si="5">RANK(N8,N$8:N$25,0)</f>
        <v>7</v>
      </c>
      <c r="P8" s="65">
        <f>VLOOKUP($A8,'Return Data'!$B$7:$R$2843,14,0)</f>
        <v>9.2228999999999992</v>
      </c>
      <c r="Q8" s="66">
        <f t="shared" ref="Q8:Q23" si="6">RANK(P8,P$8:P$25,0)</f>
        <v>7</v>
      </c>
      <c r="R8" s="65">
        <f>VLOOKUP($A8,'Return Data'!$B$7:$R$2843,16,0)</f>
        <v>9.3666999999999998</v>
      </c>
      <c r="S8" s="67">
        <f t="shared" ref="S8:S25" si="7">RANK(R8,R$8:R$25,0)</f>
        <v>1</v>
      </c>
    </row>
    <row r="9" spans="1:19" x14ac:dyDescent="0.3">
      <c r="A9" s="82" t="s">
        <v>567</v>
      </c>
      <c r="B9" s="64">
        <f>VLOOKUP($A9,'Return Data'!$B$7:$R$2843,3,0)</f>
        <v>44378</v>
      </c>
      <c r="C9" s="65">
        <f>VLOOKUP($A9,'Return Data'!$B$7:$R$2843,4,0)</f>
        <v>2122.5392999999999</v>
      </c>
      <c r="D9" s="65">
        <f>VLOOKUP($A9,'Return Data'!$B$7:$R$2843,9,0)</f>
        <v>2.6111</v>
      </c>
      <c r="E9" s="66">
        <f t="shared" si="0"/>
        <v>5</v>
      </c>
      <c r="F9" s="65">
        <f>VLOOKUP($A9,'Return Data'!$B$7:$R$2843,10,0)</f>
        <v>4.6806000000000001</v>
      </c>
      <c r="G9" s="66">
        <f t="shared" si="1"/>
        <v>14</v>
      </c>
      <c r="H9" s="65">
        <f>VLOOKUP($A9,'Return Data'!$B$7:$R$2843,11,0)</f>
        <v>3.2427999999999999</v>
      </c>
      <c r="I9" s="66">
        <f t="shared" si="2"/>
        <v>7</v>
      </c>
      <c r="J9" s="65">
        <f>VLOOKUP($A9,'Return Data'!$B$7:$R$2843,12,0)</f>
        <v>4.9084000000000003</v>
      </c>
      <c r="K9" s="66">
        <f t="shared" si="3"/>
        <v>14</v>
      </c>
      <c r="L9" s="65">
        <f>VLOOKUP($A9,'Return Data'!$B$7:$R$2843,13,0)</f>
        <v>5.1524999999999999</v>
      </c>
      <c r="M9" s="66">
        <f t="shared" si="4"/>
        <v>11</v>
      </c>
      <c r="N9" s="65">
        <f>VLOOKUP($A9,'Return Data'!$B$7:$R$2843,17,0)</f>
        <v>8.6221999999999994</v>
      </c>
      <c r="O9" s="66">
        <f t="shared" si="5"/>
        <v>10</v>
      </c>
      <c r="P9" s="65">
        <f>VLOOKUP($A9,'Return Data'!$B$7:$R$2843,14,0)</f>
        <v>9.1600999999999999</v>
      </c>
      <c r="Q9" s="66">
        <f t="shared" si="6"/>
        <v>8</v>
      </c>
      <c r="R9" s="65">
        <f>VLOOKUP($A9,'Return Data'!$B$7:$R$2843,16,0)</f>
        <v>8.5969999999999995</v>
      </c>
      <c r="S9" s="67">
        <f t="shared" si="7"/>
        <v>11</v>
      </c>
    </row>
    <row r="10" spans="1:19" x14ac:dyDescent="0.3">
      <c r="A10" s="82" t="s">
        <v>569</v>
      </c>
      <c r="B10" s="64">
        <f>VLOOKUP($A10,'Return Data'!$B$7:$R$2843,3,0)</f>
        <v>44378</v>
      </c>
      <c r="C10" s="65">
        <f>VLOOKUP($A10,'Return Data'!$B$7:$R$2843,4,0)</f>
        <v>19.3873</v>
      </c>
      <c r="D10" s="65">
        <f>VLOOKUP($A10,'Return Data'!$B$7:$R$2843,9,0)</f>
        <v>0.52739999999999998</v>
      </c>
      <c r="E10" s="66">
        <f t="shared" si="0"/>
        <v>14</v>
      </c>
      <c r="F10" s="65">
        <f>VLOOKUP($A10,'Return Data'!$B$7:$R$2843,10,0)</f>
        <v>4.2065000000000001</v>
      </c>
      <c r="G10" s="66">
        <f t="shared" si="1"/>
        <v>16</v>
      </c>
      <c r="H10" s="65">
        <f>VLOOKUP($A10,'Return Data'!$B$7:$R$2843,11,0)</f>
        <v>2.3858999999999999</v>
      </c>
      <c r="I10" s="66">
        <f t="shared" si="2"/>
        <v>15</v>
      </c>
      <c r="J10" s="65">
        <f>VLOOKUP($A10,'Return Data'!$B$7:$R$2843,12,0)</f>
        <v>4.7813999999999997</v>
      </c>
      <c r="K10" s="66">
        <f t="shared" si="3"/>
        <v>15</v>
      </c>
      <c r="L10" s="65">
        <f>VLOOKUP($A10,'Return Data'!$B$7:$R$2843,13,0)</f>
        <v>4.8075000000000001</v>
      </c>
      <c r="M10" s="66">
        <f t="shared" si="4"/>
        <v>14</v>
      </c>
      <c r="N10" s="65">
        <f>VLOOKUP($A10,'Return Data'!$B$7:$R$2843,17,0)</f>
        <v>8.8696000000000002</v>
      </c>
      <c r="O10" s="66">
        <f t="shared" si="5"/>
        <v>8</v>
      </c>
      <c r="P10" s="65">
        <f>VLOOKUP($A10,'Return Data'!$B$7:$R$2843,14,0)</f>
        <v>9.0690000000000008</v>
      </c>
      <c r="Q10" s="66">
        <f t="shared" si="6"/>
        <v>10</v>
      </c>
      <c r="R10" s="65">
        <f>VLOOKUP($A10,'Return Data'!$B$7:$R$2843,16,0)</f>
        <v>8.8582000000000001</v>
      </c>
      <c r="S10" s="67">
        <f t="shared" si="7"/>
        <v>5</v>
      </c>
    </row>
    <row r="11" spans="1:19" x14ac:dyDescent="0.3">
      <c r="A11" s="82" t="s">
        <v>571</v>
      </c>
      <c r="B11" s="64">
        <f>VLOOKUP($A11,'Return Data'!$B$7:$R$2843,3,0)</f>
        <v>44378</v>
      </c>
      <c r="C11" s="65">
        <f>VLOOKUP($A11,'Return Data'!$B$7:$R$2843,4,0)</f>
        <v>19.775400000000001</v>
      </c>
      <c r="D11" s="65">
        <f>VLOOKUP($A11,'Return Data'!$B$7:$R$2843,9,0)</f>
        <v>0.32</v>
      </c>
      <c r="E11" s="66">
        <f t="shared" si="0"/>
        <v>15</v>
      </c>
      <c r="F11" s="65">
        <f>VLOOKUP($A11,'Return Data'!$B$7:$R$2843,10,0)</f>
        <v>6.5503999999999998</v>
      </c>
      <c r="G11" s="66">
        <f t="shared" si="1"/>
        <v>4</v>
      </c>
      <c r="H11" s="65">
        <f>VLOOKUP($A11,'Return Data'!$B$7:$R$2843,11,0)</f>
        <v>3.0127999999999999</v>
      </c>
      <c r="I11" s="66">
        <f t="shared" si="2"/>
        <v>11</v>
      </c>
      <c r="J11" s="65">
        <f>VLOOKUP($A11,'Return Data'!$B$7:$R$2843,12,0)</f>
        <v>6.2295999999999996</v>
      </c>
      <c r="K11" s="66">
        <f t="shared" si="3"/>
        <v>1</v>
      </c>
      <c r="L11" s="65">
        <f>VLOOKUP($A11,'Return Data'!$B$7:$R$2843,13,0)</f>
        <v>5.67</v>
      </c>
      <c r="M11" s="66">
        <f t="shared" si="4"/>
        <v>5</v>
      </c>
      <c r="N11" s="65">
        <f>VLOOKUP($A11,'Return Data'!$B$7:$R$2843,17,0)</f>
        <v>10.499700000000001</v>
      </c>
      <c r="O11" s="66">
        <f t="shared" si="5"/>
        <v>1</v>
      </c>
      <c r="P11" s="65">
        <f>VLOOKUP($A11,'Return Data'!$B$7:$R$2843,14,0)</f>
        <v>10.6273</v>
      </c>
      <c r="Q11" s="66">
        <f t="shared" si="6"/>
        <v>1</v>
      </c>
      <c r="R11" s="65">
        <f>VLOOKUP($A11,'Return Data'!$B$7:$R$2843,16,0)</f>
        <v>9.1318000000000001</v>
      </c>
      <c r="S11" s="67">
        <f t="shared" si="7"/>
        <v>2</v>
      </c>
    </row>
    <row r="12" spans="1:19" x14ac:dyDescent="0.3">
      <c r="A12" s="82" t="s">
        <v>574</v>
      </c>
      <c r="B12" s="64">
        <f>VLOOKUP($A12,'Return Data'!$B$7:$R$2843,3,0)</f>
        <v>44378</v>
      </c>
      <c r="C12" s="65">
        <f>VLOOKUP($A12,'Return Data'!$B$7:$R$2843,4,0)</f>
        <v>18.261099999999999</v>
      </c>
      <c r="D12" s="65">
        <f>VLOOKUP($A12,'Return Data'!$B$7:$R$2843,9,0)</f>
        <v>0.2732</v>
      </c>
      <c r="E12" s="66">
        <f t="shared" si="0"/>
        <v>16</v>
      </c>
      <c r="F12" s="65">
        <f>VLOOKUP($A12,'Return Data'!$B$7:$R$2843,10,0)</f>
        <v>5.3438999999999997</v>
      </c>
      <c r="G12" s="66">
        <f t="shared" si="1"/>
        <v>10</v>
      </c>
      <c r="H12" s="65">
        <f>VLOOKUP($A12,'Return Data'!$B$7:$R$2843,11,0)</f>
        <v>3.3271999999999999</v>
      </c>
      <c r="I12" s="66">
        <f t="shared" si="2"/>
        <v>6</v>
      </c>
      <c r="J12" s="65">
        <f>VLOOKUP($A12,'Return Data'!$B$7:$R$2843,12,0)</f>
        <v>5.4093999999999998</v>
      </c>
      <c r="K12" s="66">
        <f t="shared" si="3"/>
        <v>8</v>
      </c>
      <c r="L12" s="65">
        <f>VLOOKUP($A12,'Return Data'!$B$7:$R$2843,13,0)</f>
        <v>4.9337999999999997</v>
      </c>
      <c r="M12" s="66">
        <f t="shared" si="4"/>
        <v>12</v>
      </c>
      <c r="N12" s="65">
        <f>VLOOKUP($A12,'Return Data'!$B$7:$R$2843,17,0)</f>
        <v>8.3866999999999994</v>
      </c>
      <c r="O12" s="66">
        <f t="shared" si="5"/>
        <v>13</v>
      </c>
      <c r="P12" s="65">
        <f>VLOOKUP($A12,'Return Data'!$B$7:$R$2843,14,0)</f>
        <v>9.3371999999999993</v>
      </c>
      <c r="Q12" s="66">
        <f t="shared" si="6"/>
        <v>6</v>
      </c>
      <c r="R12" s="65">
        <f>VLOOKUP($A12,'Return Data'!$B$7:$R$2843,16,0)</f>
        <v>8.7372999999999994</v>
      </c>
      <c r="S12" s="67">
        <f t="shared" si="7"/>
        <v>8</v>
      </c>
    </row>
    <row r="13" spans="1:19" x14ac:dyDescent="0.3">
      <c r="A13" s="82" t="s">
        <v>575</v>
      </c>
      <c r="B13" s="64">
        <f>VLOOKUP($A13,'Return Data'!$B$7:$R$2843,3,0)</f>
        <v>44378</v>
      </c>
      <c r="C13" s="65">
        <f>VLOOKUP($A13,'Return Data'!$B$7:$R$2843,4,0)</f>
        <v>18.554500000000001</v>
      </c>
      <c r="D13" s="65">
        <f>VLOOKUP($A13,'Return Data'!$B$7:$R$2843,9,0)</f>
        <v>3.3864000000000001</v>
      </c>
      <c r="E13" s="66">
        <f t="shared" si="0"/>
        <v>4</v>
      </c>
      <c r="F13" s="65">
        <f>VLOOKUP($A13,'Return Data'!$B$7:$R$2843,10,0)</f>
        <v>6.6327999999999996</v>
      </c>
      <c r="G13" s="66">
        <f t="shared" si="1"/>
        <v>3</v>
      </c>
      <c r="H13" s="65">
        <f>VLOOKUP($A13,'Return Data'!$B$7:$R$2843,11,0)</f>
        <v>3.4186000000000001</v>
      </c>
      <c r="I13" s="66">
        <f t="shared" si="2"/>
        <v>3</v>
      </c>
      <c r="J13" s="65">
        <f>VLOOKUP($A13,'Return Data'!$B$7:$R$2843,12,0)</f>
        <v>6.0346000000000002</v>
      </c>
      <c r="K13" s="66">
        <f t="shared" si="3"/>
        <v>3</v>
      </c>
      <c r="L13" s="65">
        <f>VLOOKUP($A13,'Return Data'!$B$7:$R$2843,13,0)</f>
        <v>6.5163000000000002</v>
      </c>
      <c r="M13" s="66">
        <f t="shared" si="4"/>
        <v>1</v>
      </c>
      <c r="N13" s="65">
        <f>VLOOKUP($A13,'Return Data'!$B$7:$R$2843,17,0)</f>
        <v>9.2151999999999994</v>
      </c>
      <c r="O13" s="66">
        <f t="shared" si="5"/>
        <v>4</v>
      </c>
      <c r="P13" s="65">
        <f>VLOOKUP($A13,'Return Data'!$B$7:$R$2843,14,0)</f>
        <v>9.4199000000000002</v>
      </c>
      <c r="Q13" s="66">
        <f t="shared" si="6"/>
        <v>5</v>
      </c>
      <c r="R13" s="65">
        <f>VLOOKUP($A13,'Return Data'!$B$7:$R$2843,16,0)</f>
        <v>8.8727999999999998</v>
      </c>
      <c r="S13" s="67">
        <f t="shared" si="7"/>
        <v>4</v>
      </c>
    </row>
    <row r="14" spans="1:19" x14ac:dyDescent="0.3">
      <c r="A14" s="82" t="s">
        <v>578</v>
      </c>
      <c r="B14" s="64">
        <f>VLOOKUP($A14,'Return Data'!$B$7:$R$2843,3,0)</f>
        <v>44378</v>
      </c>
      <c r="C14" s="65">
        <f>VLOOKUP($A14,'Return Data'!$B$7:$R$2843,4,0)</f>
        <v>26.036999999999999</v>
      </c>
      <c r="D14" s="65">
        <f>VLOOKUP($A14,'Return Data'!$B$7:$R$2843,9,0)</f>
        <v>5.03</v>
      </c>
      <c r="E14" s="66">
        <f t="shared" si="0"/>
        <v>1</v>
      </c>
      <c r="F14" s="65">
        <f>VLOOKUP($A14,'Return Data'!$B$7:$R$2843,10,0)</f>
        <v>6.5141</v>
      </c>
      <c r="G14" s="66">
        <f t="shared" si="1"/>
        <v>5</v>
      </c>
      <c r="H14" s="65">
        <f>VLOOKUP($A14,'Return Data'!$B$7:$R$2843,11,0)</f>
        <v>3.9483000000000001</v>
      </c>
      <c r="I14" s="66">
        <f t="shared" si="2"/>
        <v>1</v>
      </c>
      <c r="J14" s="65">
        <f>VLOOKUP($A14,'Return Data'!$B$7:$R$2843,12,0)</f>
        <v>6.1927000000000003</v>
      </c>
      <c r="K14" s="66">
        <f t="shared" si="3"/>
        <v>2</v>
      </c>
      <c r="L14" s="65">
        <f>VLOOKUP($A14,'Return Data'!$B$7:$R$2843,13,0)</f>
        <v>6.1750999999999996</v>
      </c>
      <c r="M14" s="66">
        <f t="shared" si="4"/>
        <v>2</v>
      </c>
      <c r="N14" s="65">
        <f>VLOOKUP($A14,'Return Data'!$B$7:$R$2843,17,0)</f>
        <v>8.5143000000000004</v>
      </c>
      <c r="O14" s="66">
        <f t="shared" si="5"/>
        <v>12</v>
      </c>
      <c r="P14" s="65">
        <f>VLOOKUP($A14,'Return Data'!$B$7:$R$2843,14,0)</f>
        <v>8.7087000000000003</v>
      </c>
      <c r="Q14" s="66">
        <f t="shared" si="6"/>
        <v>12</v>
      </c>
      <c r="R14" s="65">
        <f>VLOOKUP($A14,'Return Data'!$B$7:$R$2843,16,0)</f>
        <v>8.8451000000000004</v>
      </c>
      <c r="S14" s="67">
        <f t="shared" si="7"/>
        <v>6</v>
      </c>
    </row>
    <row r="15" spans="1:19" x14ac:dyDescent="0.3">
      <c r="A15" s="82" t="s">
        <v>579</v>
      </c>
      <c r="B15" s="64">
        <f>VLOOKUP($A15,'Return Data'!$B$7:$R$2843,3,0)</f>
        <v>44378</v>
      </c>
      <c r="C15" s="65">
        <f>VLOOKUP($A15,'Return Data'!$B$7:$R$2843,4,0)</f>
        <v>19.777200000000001</v>
      </c>
      <c r="D15" s="65">
        <f>VLOOKUP($A15,'Return Data'!$B$7:$R$2843,9,0)</f>
        <v>1.9964999999999999</v>
      </c>
      <c r="E15" s="66">
        <f t="shared" si="0"/>
        <v>8</v>
      </c>
      <c r="F15" s="65">
        <f>VLOOKUP($A15,'Return Data'!$B$7:$R$2843,10,0)</f>
        <v>4.8057999999999996</v>
      </c>
      <c r="G15" s="66">
        <f t="shared" si="1"/>
        <v>13</v>
      </c>
      <c r="H15" s="65">
        <f>VLOOKUP($A15,'Return Data'!$B$7:$R$2843,11,0)</f>
        <v>3.1555</v>
      </c>
      <c r="I15" s="66">
        <f t="shared" si="2"/>
        <v>9</v>
      </c>
      <c r="J15" s="65">
        <f>VLOOKUP($A15,'Return Data'!$B$7:$R$2843,12,0)</f>
        <v>5.1612999999999998</v>
      </c>
      <c r="K15" s="66">
        <f t="shared" si="3"/>
        <v>11</v>
      </c>
      <c r="L15" s="65">
        <f>VLOOKUP($A15,'Return Data'!$B$7:$R$2843,13,0)</f>
        <v>5.4215999999999998</v>
      </c>
      <c r="M15" s="66">
        <f t="shared" si="4"/>
        <v>9</v>
      </c>
      <c r="N15" s="65">
        <f>VLOOKUP($A15,'Return Data'!$B$7:$R$2843,17,0)</f>
        <v>9.3954000000000004</v>
      </c>
      <c r="O15" s="66">
        <f t="shared" si="5"/>
        <v>3</v>
      </c>
      <c r="P15" s="65">
        <f>VLOOKUP($A15,'Return Data'!$B$7:$R$2843,14,0)</f>
        <v>9.8388000000000009</v>
      </c>
      <c r="Q15" s="66">
        <f t="shared" si="6"/>
        <v>2</v>
      </c>
      <c r="R15" s="65">
        <f>VLOOKUP($A15,'Return Data'!$B$7:$R$2843,16,0)</f>
        <v>8.5381999999999998</v>
      </c>
      <c r="S15" s="67">
        <f t="shared" si="7"/>
        <v>12</v>
      </c>
    </row>
    <row r="16" spans="1:19" x14ac:dyDescent="0.3">
      <c r="A16" s="82" t="s">
        <v>584</v>
      </c>
      <c r="B16" s="64">
        <f>VLOOKUP($A16,'Return Data'!$B$7:$R$2843,3,0)</f>
        <v>44378</v>
      </c>
      <c r="C16" s="65">
        <f>VLOOKUP($A16,'Return Data'!$B$7:$R$2843,4,0)</f>
        <v>1925.9799</v>
      </c>
      <c r="D16" s="65">
        <f>VLOOKUP($A16,'Return Data'!$B$7:$R$2843,9,0)</f>
        <v>0.14680000000000001</v>
      </c>
      <c r="E16" s="66">
        <f t="shared" si="0"/>
        <v>17</v>
      </c>
      <c r="F16" s="65">
        <f>VLOOKUP($A16,'Return Data'!$B$7:$R$2843,10,0)</f>
        <v>5.9494999999999996</v>
      </c>
      <c r="G16" s="66">
        <f t="shared" si="1"/>
        <v>8</v>
      </c>
      <c r="H16" s="65">
        <f>VLOOKUP($A16,'Return Data'!$B$7:$R$2843,11,0)</f>
        <v>2.3704000000000001</v>
      </c>
      <c r="I16" s="66">
        <f t="shared" si="2"/>
        <v>16</v>
      </c>
      <c r="J16" s="65">
        <f>VLOOKUP($A16,'Return Data'!$B$7:$R$2843,12,0)</f>
        <v>5.3197000000000001</v>
      </c>
      <c r="K16" s="66">
        <f t="shared" si="3"/>
        <v>9</v>
      </c>
      <c r="L16" s="65">
        <f>VLOOKUP($A16,'Return Data'!$B$7:$R$2843,13,0)</f>
        <v>4.8025000000000002</v>
      </c>
      <c r="M16" s="66">
        <f t="shared" si="4"/>
        <v>15</v>
      </c>
      <c r="N16" s="65">
        <f>VLOOKUP($A16,'Return Data'!$B$7:$R$2843,17,0)</f>
        <v>8.1422000000000008</v>
      </c>
      <c r="O16" s="66">
        <f t="shared" si="5"/>
        <v>14</v>
      </c>
      <c r="P16" s="65">
        <f>VLOOKUP($A16,'Return Data'!$B$7:$R$2843,14,0)</f>
        <v>8.3802000000000003</v>
      </c>
      <c r="Q16" s="66">
        <f t="shared" si="6"/>
        <v>15</v>
      </c>
      <c r="R16" s="65">
        <f>VLOOKUP($A16,'Return Data'!$B$7:$R$2843,16,0)</f>
        <v>7.9676</v>
      </c>
      <c r="S16" s="67">
        <f t="shared" si="7"/>
        <v>16</v>
      </c>
    </row>
    <row r="17" spans="1:19" x14ac:dyDescent="0.3">
      <c r="A17" s="82" t="s">
        <v>586</v>
      </c>
      <c r="B17" s="64">
        <f>VLOOKUP($A17,'Return Data'!$B$7:$R$2843,3,0)</f>
        <v>44378</v>
      </c>
      <c r="C17" s="65">
        <f>VLOOKUP($A17,'Return Data'!$B$7:$R$2843,4,0)</f>
        <v>52.395899999999997</v>
      </c>
      <c r="D17" s="65">
        <f>VLOOKUP($A17,'Return Data'!$B$7:$R$2843,9,0)</f>
        <v>3.8948999999999998</v>
      </c>
      <c r="E17" s="66">
        <f t="shared" si="0"/>
        <v>2</v>
      </c>
      <c r="F17" s="65">
        <f>VLOOKUP($A17,'Return Data'!$B$7:$R$2843,10,0)</f>
        <v>6.7168000000000001</v>
      </c>
      <c r="G17" s="66">
        <f t="shared" si="1"/>
        <v>2</v>
      </c>
      <c r="H17" s="65">
        <f>VLOOKUP($A17,'Return Data'!$B$7:$R$2843,11,0)</f>
        <v>3.1692</v>
      </c>
      <c r="I17" s="66">
        <f t="shared" si="2"/>
        <v>8</v>
      </c>
      <c r="J17" s="65">
        <f>VLOOKUP($A17,'Return Data'!$B$7:$R$2843,12,0)</f>
        <v>5.7323000000000004</v>
      </c>
      <c r="K17" s="66">
        <f t="shared" si="3"/>
        <v>4</v>
      </c>
      <c r="L17" s="65">
        <f>VLOOKUP($A17,'Return Data'!$B$7:$R$2843,13,0)</f>
        <v>5.8672000000000004</v>
      </c>
      <c r="M17" s="66">
        <f t="shared" si="4"/>
        <v>3</v>
      </c>
      <c r="N17" s="65">
        <f>VLOOKUP($A17,'Return Data'!$B$7:$R$2843,17,0)</f>
        <v>8.9853000000000005</v>
      </c>
      <c r="O17" s="66">
        <f t="shared" si="5"/>
        <v>5</v>
      </c>
      <c r="P17" s="65">
        <f>VLOOKUP($A17,'Return Data'!$B$7:$R$2843,14,0)</f>
        <v>9.4701000000000004</v>
      </c>
      <c r="Q17" s="66">
        <f t="shared" si="6"/>
        <v>4</v>
      </c>
      <c r="R17" s="65">
        <f>VLOOKUP($A17,'Return Data'!$B$7:$R$2843,16,0)</f>
        <v>8.9259000000000004</v>
      </c>
      <c r="S17" s="67">
        <f t="shared" si="7"/>
        <v>3</v>
      </c>
    </row>
    <row r="18" spans="1:19" x14ac:dyDescent="0.3">
      <c r="A18" s="82" t="s">
        <v>587</v>
      </c>
      <c r="B18" s="64">
        <f>VLOOKUP($A18,'Return Data'!$B$7:$R$2843,3,0)</f>
        <v>44378</v>
      </c>
      <c r="C18" s="65">
        <f>VLOOKUP($A18,'Return Data'!$B$7:$R$2843,4,0)</f>
        <v>20.3626</v>
      </c>
      <c r="D18" s="65">
        <f>VLOOKUP($A18,'Return Data'!$B$7:$R$2843,9,0)</f>
        <v>0.55589999999999995</v>
      </c>
      <c r="E18" s="66">
        <f t="shared" si="0"/>
        <v>13</v>
      </c>
      <c r="F18" s="65">
        <f>VLOOKUP($A18,'Return Data'!$B$7:$R$2843,10,0)</f>
        <v>4.9435000000000002</v>
      </c>
      <c r="G18" s="66">
        <f t="shared" si="1"/>
        <v>12</v>
      </c>
      <c r="H18" s="65">
        <f>VLOOKUP($A18,'Return Data'!$B$7:$R$2843,11,0)</f>
        <v>2.5716000000000001</v>
      </c>
      <c r="I18" s="66">
        <f t="shared" si="2"/>
        <v>12</v>
      </c>
      <c r="J18" s="65">
        <f>VLOOKUP($A18,'Return Data'!$B$7:$R$2843,12,0)</f>
        <v>5.0327999999999999</v>
      </c>
      <c r="K18" s="66">
        <f t="shared" si="3"/>
        <v>12</v>
      </c>
      <c r="L18" s="65">
        <f>VLOOKUP($A18,'Return Data'!$B$7:$R$2843,13,0)</f>
        <v>5.1623999999999999</v>
      </c>
      <c r="M18" s="66">
        <f t="shared" si="4"/>
        <v>10</v>
      </c>
      <c r="N18" s="65">
        <f>VLOOKUP($A18,'Return Data'!$B$7:$R$2843,17,0)</f>
        <v>8.9626999999999999</v>
      </c>
      <c r="O18" s="66">
        <f t="shared" si="5"/>
        <v>6</v>
      </c>
      <c r="P18" s="65">
        <f>VLOOKUP($A18,'Return Data'!$B$7:$R$2843,14,0)</f>
        <v>8.6097000000000001</v>
      </c>
      <c r="Q18" s="66">
        <f t="shared" si="6"/>
        <v>13</v>
      </c>
      <c r="R18" s="65">
        <f>VLOOKUP($A18,'Return Data'!$B$7:$R$2843,16,0)</f>
        <v>8.4063999999999997</v>
      </c>
      <c r="S18" s="67">
        <f t="shared" si="7"/>
        <v>13</v>
      </c>
    </row>
    <row r="19" spans="1:19" x14ac:dyDescent="0.3">
      <c r="A19" s="82" t="s">
        <v>590</v>
      </c>
      <c r="B19" s="64">
        <f>VLOOKUP($A19,'Return Data'!$B$7:$R$2843,3,0)</f>
        <v>44378</v>
      </c>
      <c r="C19" s="65">
        <f>VLOOKUP($A19,'Return Data'!$B$7:$R$2843,4,0)</f>
        <v>29.2209</v>
      </c>
      <c r="D19" s="65">
        <f>VLOOKUP($A19,'Return Data'!$B$7:$R$2843,9,0)</f>
        <v>1.6552</v>
      </c>
      <c r="E19" s="66">
        <f t="shared" si="0"/>
        <v>9</v>
      </c>
      <c r="F19" s="65">
        <f>VLOOKUP($A19,'Return Data'!$B$7:$R$2843,10,0)</f>
        <v>4.2721</v>
      </c>
      <c r="G19" s="66">
        <f t="shared" si="1"/>
        <v>15</v>
      </c>
      <c r="H19" s="65">
        <f>VLOOKUP($A19,'Return Data'!$B$7:$R$2843,11,0)</f>
        <v>2.4447000000000001</v>
      </c>
      <c r="I19" s="66">
        <f t="shared" si="2"/>
        <v>13</v>
      </c>
      <c r="J19" s="65">
        <f>VLOOKUP($A19,'Return Data'!$B$7:$R$2843,12,0)</f>
        <v>4.2045000000000003</v>
      </c>
      <c r="K19" s="66">
        <f t="shared" si="3"/>
        <v>16</v>
      </c>
      <c r="L19" s="65">
        <f>VLOOKUP($A19,'Return Data'!$B$7:$R$2843,13,0)</f>
        <v>4.3231000000000002</v>
      </c>
      <c r="M19" s="66">
        <f t="shared" si="4"/>
        <v>16</v>
      </c>
      <c r="N19" s="65">
        <f>VLOOKUP($A19,'Return Data'!$B$7:$R$2843,17,0)</f>
        <v>7.6772999999999998</v>
      </c>
      <c r="O19" s="66">
        <f t="shared" si="5"/>
        <v>15</v>
      </c>
      <c r="P19" s="65">
        <f>VLOOKUP($A19,'Return Data'!$B$7:$R$2843,14,0)</f>
        <v>8.5350999999999999</v>
      </c>
      <c r="Q19" s="66">
        <f t="shared" si="6"/>
        <v>14</v>
      </c>
      <c r="R19" s="65">
        <f>VLOOKUP($A19,'Return Data'!$B$7:$R$2843,16,0)</f>
        <v>8.0200999999999993</v>
      </c>
      <c r="S19" s="67">
        <f t="shared" si="7"/>
        <v>15</v>
      </c>
    </row>
    <row r="20" spans="1:19" x14ac:dyDescent="0.3">
      <c r="A20" s="82" t="s">
        <v>592</v>
      </c>
      <c r="B20" s="64">
        <f>VLOOKUP($A20,'Return Data'!$B$7:$R$2843,3,0)</f>
        <v>44378</v>
      </c>
      <c r="C20" s="65">
        <f>VLOOKUP($A20,'Return Data'!$B$7:$R$2843,4,0)</f>
        <v>16.660900000000002</v>
      </c>
      <c r="D20" s="65">
        <f>VLOOKUP($A20,'Return Data'!$B$7:$R$2843,9,0)</f>
        <v>2.2972999999999999</v>
      </c>
      <c r="E20" s="66">
        <f t="shared" si="0"/>
        <v>7</v>
      </c>
      <c r="F20" s="65">
        <f>VLOOKUP($A20,'Return Data'!$B$7:$R$2843,10,0)</f>
        <v>5.7911999999999999</v>
      </c>
      <c r="G20" s="66">
        <f t="shared" si="1"/>
        <v>9</v>
      </c>
      <c r="H20" s="65">
        <f>VLOOKUP($A20,'Return Data'!$B$7:$R$2843,11,0)</f>
        <v>3.472</v>
      </c>
      <c r="I20" s="66">
        <f t="shared" si="2"/>
        <v>2</v>
      </c>
      <c r="J20" s="65">
        <f>VLOOKUP($A20,'Return Data'!$B$7:$R$2843,12,0)</f>
        <v>5.6349999999999998</v>
      </c>
      <c r="K20" s="66">
        <f t="shared" si="3"/>
        <v>6</v>
      </c>
      <c r="L20" s="65">
        <f>VLOOKUP($A20,'Return Data'!$B$7:$R$2843,13,0)</f>
        <v>5.6353</v>
      </c>
      <c r="M20" s="66">
        <f t="shared" si="4"/>
        <v>7</v>
      </c>
      <c r="N20" s="65">
        <f>VLOOKUP($A20,'Return Data'!$B$7:$R$2843,17,0)</f>
        <v>9.4619</v>
      </c>
      <c r="O20" s="66">
        <f t="shared" si="5"/>
        <v>2</v>
      </c>
      <c r="P20" s="65">
        <f>VLOOKUP($A20,'Return Data'!$B$7:$R$2843,14,0)</f>
        <v>9.6114999999999995</v>
      </c>
      <c r="Q20" s="66">
        <f t="shared" si="6"/>
        <v>3</v>
      </c>
      <c r="R20" s="65">
        <f>VLOOKUP($A20,'Return Data'!$B$7:$R$2843,16,0)</f>
        <v>8.6778999999999993</v>
      </c>
      <c r="S20" s="67">
        <f t="shared" si="7"/>
        <v>10</v>
      </c>
    </row>
    <row r="21" spans="1:19" x14ac:dyDescent="0.3">
      <c r="A21" s="82" t="s">
        <v>594</v>
      </c>
      <c r="B21" s="64">
        <f>VLOOKUP($A21,'Return Data'!$B$7:$R$2843,3,0)</f>
        <v>44378</v>
      </c>
      <c r="C21" s="65">
        <f>VLOOKUP($A21,'Return Data'!$B$7:$R$2843,4,0)</f>
        <v>20.0517</v>
      </c>
      <c r="D21" s="65">
        <f>VLOOKUP($A21,'Return Data'!$B$7:$R$2843,9,0)</f>
        <v>1.6405000000000001</v>
      </c>
      <c r="E21" s="66">
        <f t="shared" si="0"/>
        <v>10</v>
      </c>
      <c r="F21" s="65">
        <f>VLOOKUP($A21,'Return Data'!$B$7:$R$2843,10,0)</f>
        <v>6.8719000000000001</v>
      </c>
      <c r="G21" s="66">
        <f t="shared" si="1"/>
        <v>1</v>
      </c>
      <c r="H21" s="65">
        <f>VLOOKUP($A21,'Return Data'!$B$7:$R$2843,11,0)</f>
        <v>3.3691</v>
      </c>
      <c r="I21" s="66">
        <f t="shared" si="2"/>
        <v>4</v>
      </c>
      <c r="J21" s="65">
        <f>VLOOKUP($A21,'Return Data'!$B$7:$R$2843,12,0)</f>
        <v>5.2434000000000003</v>
      </c>
      <c r="K21" s="66">
        <f t="shared" si="3"/>
        <v>10</v>
      </c>
      <c r="L21" s="65">
        <f>VLOOKUP($A21,'Return Data'!$B$7:$R$2843,13,0)</f>
        <v>5.5425000000000004</v>
      </c>
      <c r="M21" s="66">
        <f t="shared" si="4"/>
        <v>8</v>
      </c>
      <c r="N21" s="65">
        <f>VLOOKUP($A21,'Return Data'!$B$7:$R$2843,17,0)</f>
        <v>8.7355999999999998</v>
      </c>
      <c r="O21" s="66">
        <f t="shared" si="5"/>
        <v>9</v>
      </c>
      <c r="P21" s="65">
        <f>VLOOKUP($A21,'Return Data'!$B$7:$R$2843,14,0)</f>
        <v>9.1478000000000002</v>
      </c>
      <c r="Q21" s="66">
        <f t="shared" si="6"/>
        <v>9</v>
      </c>
      <c r="R21" s="65">
        <f>VLOOKUP($A21,'Return Data'!$B$7:$R$2843,16,0)</f>
        <v>8.7210999999999999</v>
      </c>
      <c r="S21" s="67">
        <f t="shared" si="7"/>
        <v>9</v>
      </c>
    </row>
    <row r="22" spans="1:19" x14ac:dyDescent="0.3">
      <c r="A22" s="82" t="s">
        <v>595</v>
      </c>
      <c r="B22" s="64">
        <f>VLOOKUP($A22,'Return Data'!$B$7:$R$2843,3,0)</f>
        <v>44378</v>
      </c>
      <c r="C22" s="65">
        <f>VLOOKUP($A22,'Return Data'!$B$7:$R$2843,4,0)</f>
        <v>2587.9241999999999</v>
      </c>
      <c r="D22" s="65">
        <f>VLOOKUP($A22,'Return Data'!$B$7:$R$2843,9,0)</f>
        <v>0.87050000000000005</v>
      </c>
      <c r="E22" s="66">
        <f t="shared" si="0"/>
        <v>12</v>
      </c>
      <c r="F22" s="65">
        <f>VLOOKUP($A22,'Return Data'!$B$7:$R$2843,10,0)</f>
        <v>5.2682000000000002</v>
      </c>
      <c r="G22" s="66">
        <f t="shared" si="1"/>
        <v>11</v>
      </c>
      <c r="H22" s="65">
        <f>VLOOKUP($A22,'Return Data'!$B$7:$R$2843,11,0)</f>
        <v>1.927</v>
      </c>
      <c r="I22" s="66">
        <f t="shared" si="2"/>
        <v>18</v>
      </c>
      <c r="J22" s="65">
        <f>VLOOKUP($A22,'Return Data'!$B$7:$R$2843,12,0)</f>
        <v>5.0286999999999997</v>
      </c>
      <c r="K22" s="66">
        <f t="shared" si="3"/>
        <v>13</v>
      </c>
      <c r="L22" s="65">
        <f>VLOOKUP($A22,'Return Data'!$B$7:$R$2843,13,0)</f>
        <v>4.8738999999999999</v>
      </c>
      <c r="M22" s="66">
        <f t="shared" si="4"/>
        <v>13</v>
      </c>
      <c r="N22" s="65">
        <f>VLOOKUP($A22,'Return Data'!$B$7:$R$2843,17,0)</f>
        <v>8.5649999999999995</v>
      </c>
      <c r="O22" s="66">
        <f t="shared" si="5"/>
        <v>11</v>
      </c>
      <c r="P22" s="65">
        <f>VLOOKUP($A22,'Return Data'!$B$7:$R$2843,14,0)</f>
        <v>8.8196999999999992</v>
      </c>
      <c r="Q22" s="66">
        <f t="shared" si="6"/>
        <v>11</v>
      </c>
      <c r="R22" s="65">
        <f>VLOOKUP($A22,'Return Data'!$B$7:$R$2843,16,0)</f>
        <v>8.7637</v>
      </c>
      <c r="S22" s="67">
        <f t="shared" si="7"/>
        <v>7</v>
      </c>
    </row>
    <row r="23" spans="1:19" x14ac:dyDescent="0.3">
      <c r="A23" s="82" t="s">
        <v>598</v>
      </c>
      <c r="B23" s="64">
        <f>VLOOKUP($A23,'Return Data'!$B$7:$R$2843,3,0)</f>
        <v>44378</v>
      </c>
      <c r="C23" s="65">
        <f>VLOOKUP($A23,'Return Data'!$B$7:$R$2843,4,0)</f>
        <v>34.477499999999999</v>
      </c>
      <c r="D23" s="65">
        <f>VLOOKUP($A23,'Return Data'!$B$7:$R$2843,9,0)</f>
        <v>3.5072000000000001</v>
      </c>
      <c r="E23" s="66">
        <f t="shared" si="0"/>
        <v>3</v>
      </c>
      <c r="F23" s="65">
        <f>VLOOKUP($A23,'Return Data'!$B$7:$R$2843,10,0)</f>
        <v>3.452</v>
      </c>
      <c r="G23" s="66">
        <f t="shared" si="1"/>
        <v>18</v>
      </c>
      <c r="H23" s="65">
        <f>VLOOKUP($A23,'Return Data'!$B$7:$R$2843,11,0)</f>
        <v>3.3416000000000001</v>
      </c>
      <c r="I23" s="66">
        <f t="shared" si="2"/>
        <v>5</v>
      </c>
      <c r="J23" s="65">
        <f>VLOOKUP($A23,'Return Data'!$B$7:$R$2843,12,0)</f>
        <v>3.9378000000000002</v>
      </c>
      <c r="K23" s="66">
        <f t="shared" si="3"/>
        <v>17</v>
      </c>
      <c r="L23" s="65">
        <f>VLOOKUP($A23,'Return Data'!$B$7:$R$2843,13,0)</f>
        <v>4.2485999999999997</v>
      </c>
      <c r="M23" s="66">
        <f t="shared" si="4"/>
        <v>17</v>
      </c>
      <c r="N23" s="65">
        <f>VLOOKUP($A23,'Return Data'!$B$7:$R$2843,17,0)</f>
        <v>7.3334000000000001</v>
      </c>
      <c r="O23" s="66">
        <f t="shared" si="5"/>
        <v>16</v>
      </c>
      <c r="P23" s="65">
        <f>VLOOKUP($A23,'Return Data'!$B$7:$R$2843,14,0)</f>
        <v>8.1013999999999999</v>
      </c>
      <c r="Q23" s="66">
        <f t="shared" si="6"/>
        <v>16</v>
      </c>
      <c r="R23" s="65">
        <f>VLOOKUP($A23,'Return Data'!$B$7:$R$2843,16,0)</f>
        <v>7.8227000000000002</v>
      </c>
      <c r="S23" s="67">
        <f t="shared" si="7"/>
        <v>17</v>
      </c>
    </row>
    <row r="24" spans="1:19" x14ac:dyDescent="0.3">
      <c r="A24" s="82" t="s">
        <v>599</v>
      </c>
      <c r="B24" s="64">
        <f>VLOOKUP($A24,'Return Data'!$B$7:$R$2843,3,0)</f>
        <v>44378</v>
      </c>
      <c r="C24" s="65">
        <f>VLOOKUP($A24,'Return Data'!$B$7:$R$2843,4,0)</f>
        <v>11.4595</v>
      </c>
      <c r="D24" s="65">
        <f>VLOOKUP($A24,'Return Data'!$B$7:$R$2843,9,0)</f>
        <v>0.13800000000000001</v>
      </c>
      <c r="E24" s="66">
        <f t="shared" si="0"/>
        <v>18</v>
      </c>
      <c r="F24" s="65">
        <f>VLOOKUP($A24,'Return Data'!$B$7:$R$2843,10,0)</f>
        <v>6.4455999999999998</v>
      </c>
      <c r="G24" s="66">
        <f t="shared" si="1"/>
        <v>6</v>
      </c>
      <c r="H24" s="65">
        <f>VLOOKUP($A24,'Return Data'!$B$7:$R$2843,11,0)</f>
        <v>2.4112</v>
      </c>
      <c r="I24" s="66">
        <f t="shared" si="2"/>
        <v>14</v>
      </c>
      <c r="J24" s="65">
        <f>VLOOKUP($A24,'Return Data'!$B$7:$R$2843,12,0)</f>
        <v>5.5837000000000003</v>
      </c>
      <c r="K24" s="66">
        <f t="shared" si="3"/>
        <v>7</v>
      </c>
      <c r="L24" s="65">
        <f>VLOOKUP($A24,'Return Data'!$B$7:$R$2843,13,0)</f>
        <v>5.6409000000000002</v>
      </c>
      <c r="M24" s="66">
        <f t="shared" si="4"/>
        <v>6</v>
      </c>
      <c r="N24" s="65"/>
      <c r="O24" s="66"/>
      <c r="P24" s="65"/>
      <c r="Q24" s="66"/>
      <c r="R24" s="65">
        <f>VLOOKUP($A24,'Return Data'!$B$7:$R$2843,16,0)</f>
        <v>8.2127999999999997</v>
      </c>
      <c r="S24" s="67">
        <f t="shared" si="7"/>
        <v>14</v>
      </c>
    </row>
    <row r="25" spans="1:19" x14ac:dyDescent="0.3">
      <c r="A25" s="82" t="s">
        <v>601</v>
      </c>
      <c r="B25" s="64">
        <f>VLOOKUP($A25,'Return Data'!$B$7:$R$2843,3,0)</f>
        <v>44378</v>
      </c>
      <c r="C25" s="65">
        <f>VLOOKUP($A25,'Return Data'!$B$7:$R$2843,4,0)</f>
        <v>16.389399999999998</v>
      </c>
      <c r="D25" s="65">
        <f>VLOOKUP($A25,'Return Data'!$B$7:$R$2843,9,0)</f>
        <v>0.89890000000000003</v>
      </c>
      <c r="E25" s="66">
        <f t="shared" si="0"/>
        <v>11</v>
      </c>
      <c r="F25" s="65">
        <f>VLOOKUP($A25,'Return Data'!$B$7:$R$2843,10,0)</f>
        <v>3.5192000000000001</v>
      </c>
      <c r="G25" s="66">
        <f t="shared" si="1"/>
        <v>17</v>
      </c>
      <c r="H25" s="65">
        <f>VLOOKUP($A25,'Return Data'!$B$7:$R$2843,11,0)</f>
        <v>2.0796999999999999</v>
      </c>
      <c r="I25" s="66">
        <f t="shared" si="2"/>
        <v>17</v>
      </c>
      <c r="J25" s="65">
        <f>VLOOKUP($A25,'Return Data'!$B$7:$R$2843,12,0)</f>
        <v>3.7366999999999999</v>
      </c>
      <c r="K25" s="66">
        <f t="shared" si="3"/>
        <v>18</v>
      </c>
      <c r="L25" s="65">
        <f>VLOOKUP($A25,'Return Data'!$B$7:$R$2843,13,0)</f>
        <v>3.9790999999999999</v>
      </c>
      <c r="M25" s="66">
        <f t="shared" si="4"/>
        <v>18</v>
      </c>
      <c r="N25" s="65">
        <f>VLOOKUP($A25,'Return Data'!$B$7:$R$2843,17,0)</f>
        <v>6.5377999999999998</v>
      </c>
      <c r="O25" s="66">
        <f>RANK(N25,N$8:N$25,0)</f>
        <v>17</v>
      </c>
      <c r="P25" s="65">
        <f>VLOOKUP($A25,'Return Data'!$B$7:$R$2843,14,0)</f>
        <v>4.3883999999999999</v>
      </c>
      <c r="Q25" s="66">
        <f>RANK(P25,P$8:P$25,0)</f>
        <v>17</v>
      </c>
      <c r="R25" s="65">
        <f>VLOOKUP($A25,'Return Data'!$B$7:$R$2843,16,0)</f>
        <v>6.8936999999999999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1.7817555555555558</v>
      </c>
      <c r="E27" s="88"/>
      <c r="F27" s="89">
        <f>AVERAGE(F8:F25)</f>
        <v>5.4554333333333318</v>
      </c>
      <c r="G27" s="88"/>
      <c r="H27" s="89">
        <f>AVERAGE(H8:H25)</f>
        <v>2.9274000000000004</v>
      </c>
      <c r="I27" s="88"/>
      <c r="J27" s="89">
        <f>AVERAGE(J8:J25)</f>
        <v>5.2157166666666663</v>
      </c>
      <c r="K27" s="88"/>
      <c r="L27" s="89">
        <f>AVERAGE(L8:L25)</f>
        <v>5.2492722222222232</v>
      </c>
      <c r="M27" s="88"/>
      <c r="N27" s="89">
        <f>AVERAGE(N8:N25)</f>
        <v>8.6370529411764725</v>
      </c>
      <c r="O27" s="88"/>
      <c r="P27" s="89">
        <f>AVERAGE(P8:P25)</f>
        <v>8.8498705882352944</v>
      </c>
      <c r="Q27" s="88"/>
      <c r="R27" s="89">
        <f>AVERAGE(R8:R25)</f>
        <v>8.5199444444444428</v>
      </c>
      <c r="S27" s="90"/>
    </row>
    <row r="28" spans="1:19" x14ac:dyDescent="0.3">
      <c r="A28" s="87" t="s">
        <v>28</v>
      </c>
      <c r="B28" s="88"/>
      <c r="C28" s="88"/>
      <c r="D28" s="89">
        <f>MIN(D8:D25)</f>
        <v>0.13800000000000001</v>
      </c>
      <c r="E28" s="88"/>
      <c r="F28" s="89">
        <f>MIN(F8:F25)</f>
        <v>3.452</v>
      </c>
      <c r="G28" s="88"/>
      <c r="H28" s="89">
        <f>MIN(H8:H25)</f>
        <v>1.927</v>
      </c>
      <c r="I28" s="88"/>
      <c r="J28" s="89">
        <f>MIN(J8:J25)</f>
        <v>3.7366999999999999</v>
      </c>
      <c r="K28" s="88"/>
      <c r="L28" s="89">
        <f>MIN(L8:L25)</f>
        <v>3.9790999999999999</v>
      </c>
      <c r="M28" s="88"/>
      <c r="N28" s="89">
        <f>MIN(N8:N25)</f>
        <v>6.5377999999999998</v>
      </c>
      <c r="O28" s="88"/>
      <c r="P28" s="89">
        <f>MIN(P8:P25)</f>
        <v>4.3883999999999999</v>
      </c>
      <c r="Q28" s="88"/>
      <c r="R28" s="89">
        <f>MIN(R8:R25)</f>
        <v>6.8936999999999999</v>
      </c>
      <c r="S28" s="90"/>
    </row>
    <row r="29" spans="1:19" ht="15" thickBot="1" x14ac:dyDescent="0.35">
      <c r="A29" s="91" t="s">
        <v>29</v>
      </c>
      <c r="B29" s="92"/>
      <c r="C29" s="92"/>
      <c r="D29" s="93">
        <f>MAX(D8:D25)</f>
        <v>5.03</v>
      </c>
      <c r="E29" s="92"/>
      <c r="F29" s="93">
        <f>MAX(F8:F25)</f>
        <v>6.8719000000000001</v>
      </c>
      <c r="G29" s="92"/>
      <c r="H29" s="93">
        <f>MAX(H8:H25)</f>
        <v>3.9483000000000001</v>
      </c>
      <c r="I29" s="92"/>
      <c r="J29" s="93">
        <f>MAX(J8:J25)</f>
        <v>6.2295999999999996</v>
      </c>
      <c r="K29" s="92"/>
      <c r="L29" s="93">
        <f>MAX(L8:L25)</f>
        <v>6.5163000000000002</v>
      </c>
      <c r="M29" s="92"/>
      <c r="N29" s="93">
        <f>MAX(N8:N25)</f>
        <v>10.499700000000001</v>
      </c>
      <c r="O29" s="92"/>
      <c r="P29" s="93">
        <f>MAX(P8:P25)</f>
        <v>10.6273</v>
      </c>
      <c r="Q29" s="92"/>
      <c r="R29" s="93">
        <f>MAX(R8:R25)</f>
        <v>9.3666999999999998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44378</v>
      </c>
      <c r="C8" s="65">
        <f>VLOOKUP($A8,'Return Data'!$B$7:$R$2843,4,0)</f>
        <v>287.43349999999998</v>
      </c>
      <c r="D8" s="65">
        <f>VLOOKUP($A8,'Return Data'!$B$7:$R$2843,9,0)</f>
        <v>1.9914000000000001</v>
      </c>
      <c r="E8" s="66">
        <f t="shared" ref="E8:E27" si="0">RANK(D8,D$8:D$27,0)</f>
        <v>7</v>
      </c>
      <c r="F8" s="65">
        <f>VLOOKUP($A8,'Return Data'!$B$7:$R$2843,10,0)</f>
        <v>5.8704000000000001</v>
      </c>
      <c r="G8" s="66">
        <f t="shared" ref="G8:G27" si="1">RANK(F8,F$8:F$27,0)</f>
        <v>8</v>
      </c>
      <c r="H8" s="65">
        <f>VLOOKUP($A8,'Return Data'!$B$7:$R$2843,11,0)</f>
        <v>2.6964999999999999</v>
      </c>
      <c r="I8" s="66">
        <f t="shared" ref="I8:I27" si="2">RANK(H8,H$8:H$27,0)</f>
        <v>12</v>
      </c>
      <c r="J8" s="65">
        <f>VLOOKUP($A8,'Return Data'!$B$7:$R$2843,12,0)</f>
        <v>5.3574999999999999</v>
      </c>
      <c r="K8" s="66">
        <f t="shared" ref="K8:K27" si="3">RANK(J8,J$8:J$27,0)</f>
        <v>6</v>
      </c>
      <c r="L8" s="65">
        <f>VLOOKUP($A8,'Return Data'!$B$7:$R$2843,13,0)</f>
        <v>5.3693999999999997</v>
      </c>
      <c r="M8" s="66">
        <f t="shared" ref="M8:M25" si="4">RANK(L8,L$8:L$27,0)</f>
        <v>6</v>
      </c>
      <c r="N8" s="65">
        <f>VLOOKUP($A8,'Return Data'!$B$7:$R$2843,17,0)</f>
        <v>8.5710999999999995</v>
      </c>
      <c r="O8" s="66">
        <f t="shared" ref="O8:O23" si="5">RANK(N8,N$8:N$27,0)</f>
        <v>7</v>
      </c>
      <c r="P8" s="65">
        <f>VLOOKUP($A8,'Return Data'!$B$7:$R$2843,14,0)</f>
        <v>8.8778000000000006</v>
      </c>
      <c r="Q8" s="66">
        <f t="shared" ref="Q8:Q23" si="6">RANK(P8,P$8:P$27,0)</f>
        <v>7</v>
      </c>
      <c r="R8" s="65">
        <f>VLOOKUP($A8,'Return Data'!$B$7:$R$2843,16,0)</f>
        <v>8.3440999999999992</v>
      </c>
      <c r="S8" s="67">
        <f t="shared" ref="S8:S27" si="7">RANK(R8,R$8:R$27,0)</f>
        <v>8</v>
      </c>
    </row>
    <row r="9" spans="1:19" x14ac:dyDescent="0.3">
      <c r="A9" s="82" t="s">
        <v>568</v>
      </c>
      <c r="B9" s="64">
        <f>VLOOKUP($A9,'Return Data'!$B$7:$R$2843,3,0)</f>
        <v>44378</v>
      </c>
      <c r="C9" s="65">
        <f>VLOOKUP($A9,'Return Data'!$B$7:$R$2843,4,0)</f>
        <v>2082.0805</v>
      </c>
      <c r="D9" s="65">
        <f>VLOOKUP($A9,'Return Data'!$B$7:$R$2843,9,0)</f>
        <v>2.3058000000000001</v>
      </c>
      <c r="E9" s="66">
        <f t="shared" si="0"/>
        <v>5</v>
      </c>
      <c r="F9" s="65">
        <f>VLOOKUP($A9,'Return Data'!$B$7:$R$2843,10,0)</f>
        <v>4.3688000000000002</v>
      </c>
      <c r="G9" s="66">
        <f t="shared" si="1"/>
        <v>16</v>
      </c>
      <c r="H9" s="65">
        <f>VLOOKUP($A9,'Return Data'!$B$7:$R$2843,11,0)</f>
        <v>2.9289000000000001</v>
      </c>
      <c r="I9" s="66">
        <f t="shared" si="2"/>
        <v>8</v>
      </c>
      <c r="J9" s="65">
        <f>VLOOKUP($A9,'Return Data'!$B$7:$R$2843,12,0)</f>
        <v>4.5879000000000003</v>
      </c>
      <c r="K9" s="66">
        <f t="shared" si="3"/>
        <v>15</v>
      </c>
      <c r="L9" s="65">
        <f>VLOOKUP($A9,'Return Data'!$B$7:$R$2843,13,0)</f>
        <v>4.8274999999999997</v>
      </c>
      <c r="M9" s="66">
        <f t="shared" si="4"/>
        <v>12</v>
      </c>
      <c r="N9" s="65">
        <f>VLOOKUP($A9,'Return Data'!$B$7:$R$2843,17,0)</f>
        <v>8.2916000000000007</v>
      </c>
      <c r="O9" s="66">
        <f t="shared" si="5"/>
        <v>9</v>
      </c>
      <c r="P9" s="65">
        <f>VLOOKUP($A9,'Return Data'!$B$7:$R$2843,14,0)</f>
        <v>8.8398000000000003</v>
      </c>
      <c r="Q9" s="66">
        <f t="shared" si="6"/>
        <v>8</v>
      </c>
      <c r="R9" s="65">
        <f>VLOOKUP($A9,'Return Data'!$B$7:$R$2843,16,0)</f>
        <v>8.423</v>
      </c>
      <c r="S9" s="67">
        <f t="shared" si="7"/>
        <v>7</v>
      </c>
    </row>
    <row r="10" spans="1:19" x14ac:dyDescent="0.3">
      <c r="A10" s="82" t="s">
        <v>570</v>
      </c>
      <c r="B10" s="64">
        <f>VLOOKUP($A10,'Return Data'!$B$7:$R$2843,3,0)</f>
        <v>44378</v>
      </c>
      <c r="C10" s="65">
        <f>VLOOKUP($A10,'Return Data'!$B$7:$R$2843,4,0)</f>
        <v>18.9193</v>
      </c>
      <c r="D10" s="65">
        <f>VLOOKUP($A10,'Return Data'!$B$7:$R$2843,9,0)</f>
        <v>0.30230000000000001</v>
      </c>
      <c r="E10" s="66">
        <f t="shared" si="0"/>
        <v>15</v>
      </c>
      <c r="F10" s="65">
        <f>VLOOKUP($A10,'Return Data'!$B$7:$R$2843,10,0)</f>
        <v>3.9691000000000001</v>
      </c>
      <c r="G10" s="66">
        <f t="shared" si="1"/>
        <v>17</v>
      </c>
      <c r="H10" s="65">
        <f>VLOOKUP($A10,'Return Data'!$B$7:$R$2843,11,0)</f>
        <v>2.1154000000000002</v>
      </c>
      <c r="I10" s="66">
        <f t="shared" si="2"/>
        <v>15</v>
      </c>
      <c r="J10" s="65">
        <f>VLOOKUP($A10,'Return Data'!$B$7:$R$2843,12,0)</f>
        <v>4.5140000000000002</v>
      </c>
      <c r="K10" s="66">
        <f t="shared" si="3"/>
        <v>17</v>
      </c>
      <c r="L10" s="65">
        <f>VLOOKUP($A10,'Return Data'!$B$7:$R$2843,13,0)</f>
        <v>4.5404</v>
      </c>
      <c r="M10" s="66">
        <f t="shared" si="4"/>
        <v>15</v>
      </c>
      <c r="N10" s="65">
        <f>VLOOKUP($A10,'Return Data'!$B$7:$R$2843,17,0)</f>
        <v>8.5760000000000005</v>
      </c>
      <c r="O10" s="66">
        <f t="shared" si="5"/>
        <v>6</v>
      </c>
      <c r="P10" s="65">
        <f>VLOOKUP($A10,'Return Data'!$B$7:$R$2843,14,0)</f>
        <v>8.7491000000000003</v>
      </c>
      <c r="Q10" s="66">
        <f t="shared" si="6"/>
        <v>9</v>
      </c>
      <c r="R10" s="65">
        <f>VLOOKUP($A10,'Return Data'!$B$7:$R$2843,16,0)</f>
        <v>8.5176999999999996</v>
      </c>
      <c r="S10" s="67">
        <f t="shared" si="7"/>
        <v>4</v>
      </c>
    </row>
    <row r="11" spans="1:19" x14ac:dyDescent="0.3">
      <c r="A11" s="82" t="s">
        <v>572</v>
      </c>
      <c r="B11" s="64">
        <f>VLOOKUP($A11,'Return Data'!$B$7:$R$2843,3,0)</f>
        <v>44378</v>
      </c>
      <c r="C11" s="65">
        <f>VLOOKUP($A11,'Return Data'!$B$7:$R$2843,4,0)</f>
        <v>19.3276</v>
      </c>
      <c r="D11" s="65">
        <f>VLOOKUP($A11,'Return Data'!$B$7:$R$2843,9,0)</f>
        <v>1.26E-2</v>
      </c>
      <c r="E11" s="66">
        <f t="shared" si="0"/>
        <v>17</v>
      </c>
      <c r="F11" s="65">
        <f>VLOOKUP($A11,'Return Data'!$B$7:$R$2843,10,0)</f>
        <v>6.2362000000000002</v>
      </c>
      <c r="G11" s="66">
        <f t="shared" si="1"/>
        <v>4</v>
      </c>
      <c r="H11" s="65">
        <f>VLOOKUP($A11,'Return Data'!$B$7:$R$2843,11,0)</f>
        <v>2.6897000000000002</v>
      </c>
      <c r="I11" s="66">
        <f t="shared" si="2"/>
        <v>13</v>
      </c>
      <c r="J11" s="65">
        <f>VLOOKUP($A11,'Return Data'!$B$7:$R$2843,12,0)</f>
        <v>5.8845000000000001</v>
      </c>
      <c r="K11" s="66">
        <f t="shared" si="3"/>
        <v>2</v>
      </c>
      <c r="L11" s="65">
        <f>VLOOKUP($A11,'Return Data'!$B$7:$R$2843,13,0)</f>
        <v>5.3159999999999998</v>
      </c>
      <c r="M11" s="66">
        <f t="shared" si="4"/>
        <v>7</v>
      </c>
      <c r="N11" s="65">
        <f>VLOOKUP($A11,'Return Data'!$B$7:$R$2843,17,0)</f>
        <v>10.120799999999999</v>
      </c>
      <c r="O11" s="66">
        <f t="shared" si="5"/>
        <v>1</v>
      </c>
      <c r="P11" s="65">
        <f>VLOOKUP($A11,'Return Data'!$B$7:$R$2843,14,0)</f>
        <v>10.298299999999999</v>
      </c>
      <c r="Q11" s="66">
        <f t="shared" si="6"/>
        <v>1</v>
      </c>
      <c r="R11" s="65">
        <f>VLOOKUP($A11,'Return Data'!$B$7:$R$2843,16,0)</f>
        <v>8.8119999999999994</v>
      </c>
      <c r="S11" s="67">
        <f t="shared" si="7"/>
        <v>2</v>
      </c>
    </row>
    <row r="12" spans="1:19" x14ac:dyDescent="0.3">
      <c r="A12" s="82" t="s">
        <v>573</v>
      </c>
      <c r="B12" s="64">
        <f>VLOOKUP($A12,'Return Data'!$B$7:$R$2843,3,0)</f>
        <v>44378</v>
      </c>
      <c r="C12" s="65">
        <f>VLOOKUP($A12,'Return Data'!$B$7:$R$2843,4,0)</f>
        <v>17.716200000000001</v>
      </c>
      <c r="D12" s="65">
        <f>VLOOKUP($A12,'Return Data'!$B$7:$R$2843,9,0)</f>
        <v>-6.1800000000000001E-2</v>
      </c>
      <c r="E12" s="66">
        <f t="shared" si="0"/>
        <v>18</v>
      </c>
      <c r="F12" s="65">
        <f>VLOOKUP($A12,'Return Data'!$B$7:$R$2843,10,0)</f>
        <v>5.0138999999999996</v>
      </c>
      <c r="G12" s="66">
        <f t="shared" si="1"/>
        <v>12</v>
      </c>
      <c r="H12" s="65">
        <f>VLOOKUP($A12,'Return Data'!$B$7:$R$2843,11,0)</f>
        <v>3.0036</v>
      </c>
      <c r="I12" s="66">
        <f t="shared" si="2"/>
        <v>5</v>
      </c>
      <c r="J12" s="65">
        <f>VLOOKUP($A12,'Return Data'!$B$7:$R$2843,12,0)</f>
        <v>5.0808</v>
      </c>
      <c r="K12" s="66">
        <f t="shared" si="3"/>
        <v>9</v>
      </c>
      <c r="L12" s="65">
        <f>VLOOKUP($A12,'Return Data'!$B$7:$R$2843,13,0)</f>
        <v>4.6036999999999999</v>
      </c>
      <c r="M12" s="66">
        <f t="shared" si="4"/>
        <v>14</v>
      </c>
      <c r="N12" s="65">
        <f>VLOOKUP($A12,'Return Data'!$B$7:$R$2843,17,0)</f>
        <v>8.0414999999999992</v>
      </c>
      <c r="O12" s="66">
        <f t="shared" si="5"/>
        <v>12</v>
      </c>
      <c r="P12" s="65">
        <f>VLOOKUP($A12,'Return Data'!$B$7:$R$2843,14,0)</f>
        <v>8.9720999999999993</v>
      </c>
      <c r="Q12" s="66">
        <f t="shared" si="6"/>
        <v>5</v>
      </c>
      <c r="R12" s="65">
        <f>VLOOKUP($A12,'Return Data'!$B$7:$R$2843,16,0)</f>
        <v>8.2800999999999991</v>
      </c>
      <c r="S12" s="67">
        <f t="shared" si="7"/>
        <v>11</v>
      </c>
    </row>
    <row r="13" spans="1:19" x14ac:dyDescent="0.3">
      <c r="A13" s="82" t="s">
        <v>576</v>
      </c>
      <c r="B13" s="64">
        <f>VLOOKUP($A13,'Return Data'!$B$7:$R$2843,3,0)</f>
        <v>44378</v>
      </c>
      <c r="C13" s="65">
        <f>VLOOKUP($A13,'Return Data'!$B$7:$R$2843,4,0)</f>
        <v>18.114999999999998</v>
      </c>
      <c r="D13" s="65">
        <f>VLOOKUP($A13,'Return Data'!$B$7:$R$2843,9,0)</f>
        <v>2.9285999999999999</v>
      </c>
      <c r="E13" s="66">
        <f t="shared" si="0"/>
        <v>4</v>
      </c>
      <c r="F13" s="65">
        <f>VLOOKUP($A13,'Return Data'!$B$7:$R$2843,10,0)</f>
        <v>6.1721000000000004</v>
      </c>
      <c r="G13" s="66">
        <f t="shared" si="1"/>
        <v>5</v>
      </c>
      <c r="H13" s="65">
        <f>VLOOKUP($A13,'Return Data'!$B$7:$R$2843,11,0)</f>
        <v>2.956</v>
      </c>
      <c r="I13" s="66">
        <f t="shared" si="2"/>
        <v>7</v>
      </c>
      <c r="J13" s="65">
        <f>VLOOKUP($A13,'Return Data'!$B$7:$R$2843,12,0)</f>
        <v>5.5603999999999996</v>
      </c>
      <c r="K13" s="66">
        <f t="shared" si="3"/>
        <v>5</v>
      </c>
      <c r="L13" s="65">
        <f>VLOOKUP($A13,'Return Data'!$B$7:$R$2843,13,0)</f>
        <v>6.0298999999999996</v>
      </c>
      <c r="M13" s="66">
        <f t="shared" si="4"/>
        <v>2</v>
      </c>
      <c r="N13" s="65">
        <f>VLOOKUP($A13,'Return Data'!$B$7:$R$2843,17,0)</f>
        <v>8.7209000000000003</v>
      </c>
      <c r="O13" s="66">
        <f t="shared" si="5"/>
        <v>4</v>
      </c>
      <c r="P13" s="65">
        <f>VLOOKUP($A13,'Return Data'!$B$7:$R$2843,14,0)</f>
        <v>8.9257000000000009</v>
      </c>
      <c r="Q13" s="66">
        <f t="shared" si="6"/>
        <v>6</v>
      </c>
      <c r="R13" s="65">
        <f>VLOOKUP($A13,'Return Data'!$B$7:$R$2843,16,0)</f>
        <v>8.5144000000000002</v>
      </c>
      <c r="S13" s="67">
        <f t="shared" si="7"/>
        <v>5</v>
      </c>
    </row>
    <row r="14" spans="1:19" x14ac:dyDescent="0.3">
      <c r="A14" s="82" t="s">
        <v>577</v>
      </c>
      <c r="B14" s="64">
        <f>VLOOKUP($A14,'Return Data'!$B$7:$R$2843,3,0)</f>
        <v>44378</v>
      </c>
      <c r="C14" s="65">
        <f>VLOOKUP($A14,'Return Data'!$B$7:$R$2843,4,0)</f>
        <v>25.3628</v>
      </c>
      <c r="D14" s="65">
        <f>VLOOKUP($A14,'Return Data'!$B$7:$R$2843,9,0)</f>
        <v>4.5792000000000002</v>
      </c>
      <c r="E14" s="66">
        <f t="shared" si="0"/>
        <v>1</v>
      </c>
      <c r="F14" s="65">
        <f>VLOOKUP($A14,'Return Data'!$B$7:$R$2843,10,0)</f>
        <v>6.0571999999999999</v>
      </c>
      <c r="G14" s="66">
        <f t="shared" si="1"/>
        <v>6</v>
      </c>
      <c r="H14" s="65">
        <f>VLOOKUP($A14,'Return Data'!$B$7:$R$2843,11,0)</f>
        <v>3.4876999999999998</v>
      </c>
      <c r="I14" s="66">
        <f t="shared" si="2"/>
        <v>3</v>
      </c>
      <c r="J14" s="65">
        <f>VLOOKUP($A14,'Return Data'!$B$7:$R$2843,12,0)</f>
        <v>5.7191000000000001</v>
      </c>
      <c r="K14" s="66">
        <f t="shared" si="3"/>
        <v>3</v>
      </c>
      <c r="L14" s="65">
        <f>VLOOKUP($A14,'Return Data'!$B$7:$R$2843,13,0)</f>
        <v>5.6942000000000004</v>
      </c>
      <c r="M14" s="66">
        <f t="shared" si="4"/>
        <v>4</v>
      </c>
      <c r="N14" s="65">
        <f>VLOOKUP($A14,'Return Data'!$B$7:$R$2843,17,0)</f>
        <v>8.0216999999999992</v>
      </c>
      <c r="O14" s="66">
        <f t="shared" si="5"/>
        <v>13</v>
      </c>
      <c r="P14" s="65">
        <f>VLOOKUP($A14,'Return Data'!$B$7:$R$2843,14,0)</f>
        <v>8.2280999999999995</v>
      </c>
      <c r="Q14" s="66">
        <f t="shared" si="6"/>
        <v>12</v>
      </c>
      <c r="R14" s="65">
        <f>VLOOKUP($A14,'Return Data'!$B$7:$R$2843,16,0)</f>
        <v>8.4263999999999992</v>
      </c>
      <c r="S14" s="67">
        <f t="shared" si="7"/>
        <v>6</v>
      </c>
    </row>
    <row r="15" spans="1:19" x14ac:dyDescent="0.3">
      <c r="A15" s="82" t="s">
        <v>580</v>
      </c>
      <c r="B15" s="64">
        <f>VLOOKUP($A15,'Return Data'!$B$7:$R$2843,3,0)</f>
        <v>44378</v>
      </c>
      <c r="C15" s="65">
        <f>VLOOKUP($A15,'Return Data'!$B$7:$R$2843,4,0)</f>
        <v>19.452000000000002</v>
      </c>
      <c r="D15" s="65">
        <f>VLOOKUP($A15,'Return Data'!$B$7:$R$2843,9,0)</f>
        <v>1.6786000000000001</v>
      </c>
      <c r="E15" s="66">
        <f t="shared" si="0"/>
        <v>9</v>
      </c>
      <c r="F15" s="65">
        <f>VLOOKUP($A15,'Return Data'!$B$7:$R$2843,10,0)</f>
        <v>4.4821</v>
      </c>
      <c r="G15" s="66">
        <f t="shared" si="1"/>
        <v>15</v>
      </c>
      <c r="H15" s="65">
        <f>VLOOKUP($A15,'Return Data'!$B$7:$R$2843,11,0)</f>
        <v>2.8298999999999999</v>
      </c>
      <c r="I15" s="66">
        <f t="shared" si="2"/>
        <v>10</v>
      </c>
      <c r="J15" s="65">
        <f>VLOOKUP($A15,'Return Data'!$B$7:$R$2843,12,0)</f>
        <v>4.8194999999999997</v>
      </c>
      <c r="K15" s="66">
        <f t="shared" si="3"/>
        <v>12</v>
      </c>
      <c r="L15" s="65">
        <f>VLOOKUP($A15,'Return Data'!$B$7:$R$2843,13,0)</f>
        <v>5.0704000000000002</v>
      </c>
      <c r="M15" s="66">
        <f t="shared" si="4"/>
        <v>10</v>
      </c>
      <c r="N15" s="65">
        <f>VLOOKUP($A15,'Return Data'!$B$7:$R$2843,17,0)</f>
        <v>9.0275999999999996</v>
      </c>
      <c r="O15" s="66">
        <f t="shared" si="5"/>
        <v>2</v>
      </c>
      <c r="P15" s="65">
        <f>VLOOKUP($A15,'Return Data'!$B$7:$R$2843,14,0)</f>
        <v>9.5028000000000006</v>
      </c>
      <c r="Q15" s="66">
        <f t="shared" si="6"/>
        <v>2</v>
      </c>
      <c r="R15" s="65">
        <f>VLOOKUP($A15,'Return Data'!$B$7:$R$2843,16,0)</f>
        <v>8.3222000000000005</v>
      </c>
      <c r="S15" s="67">
        <f t="shared" si="7"/>
        <v>10</v>
      </c>
    </row>
    <row r="16" spans="1:19" x14ac:dyDescent="0.3">
      <c r="A16" s="82" t="s">
        <v>583</v>
      </c>
      <c r="B16" s="64">
        <f>VLOOKUP($A16,'Return Data'!$B$7:$R$2843,3,0)</f>
        <v>44378</v>
      </c>
      <c r="C16" s="65">
        <f>VLOOKUP($A16,'Return Data'!$B$7:$R$2843,4,0)</f>
        <v>1825.8758</v>
      </c>
      <c r="D16" s="65">
        <f>VLOOKUP($A16,'Return Data'!$B$7:$R$2843,9,0)</f>
        <v>-0.26219999999999999</v>
      </c>
      <c r="E16" s="66">
        <f t="shared" si="0"/>
        <v>19</v>
      </c>
      <c r="F16" s="65">
        <f>VLOOKUP($A16,'Return Data'!$B$7:$R$2843,10,0)</f>
        <v>5.5270000000000001</v>
      </c>
      <c r="G16" s="66">
        <f t="shared" si="1"/>
        <v>9</v>
      </c>
      <c r="H16" s="65">
        <f>VLOOKUP($A16,'Return Data'!$B$7:$R$2843,11,0)</f>
        <v>1.9469000000000001</v>
      </c>
      <c r="I16" s="66">
        <f t="shared" si="2"/>
        <v>17</v>
      </c>
      <c r="J16" s="65">
        <f>VLOOKUP($A16,'Return Data'!$B$7:$R$2843,12,0)</f>
        <v>4.8845000000000001</v>
      </c>
      <c r="K16" s="66">
        <f t="shared" si="3"/>
        <v>11</v>
      </c>
      <c r="L16" s="65">
        <f>VLOOKUP($A16,'Return Data'!$B$7:$R$2843,13,0)</f>
        <v>4.3643000000000001</v>
      </c>
      <c r="M16" s="66">
        <f t="shared" si="4"/>
        <v>17</v>
      </c>
      <c r="N16" s="65">
        <f>VLOOKUP($A16,'Return Data'!$B$7:$R$2843,17,0)</f>
        <v>7.6658999999999997</v>
      </c>
      <c r="O16" s="66">
        <f t="shared" si="5"/>
        <v>14</v>
      </c>
      <c r="P16" s="65">
        <f>VLOOKUP($A16,'Return Data'!$B$7:$R$2843,14,0)</f>
        <v>7.9177</v>
      </c>
      <c r="Q16" s="66">
        <f t="shared" si="6"/>
        <v>16</v>
      </c>
      <c r="R16" s="65">
        <f>VLOOKUP($A16,'Return Data'!$B$7:$R$2843,16,0)</f>
        <v>7.3314000000000004</v>
      </c>
      <c r="S16" s="67">
        <f t="shared" si="7"/>
        <v>18</v>
      </c>
    </row>
    <row r="17" spans="1:19" x14ac:dyDescent="0.3">
      <c r="A17" s="82" t="s">
        <v>585</v>
      </c>
      <c r="B17" s="64">
        <f>VLOOKUP($A17,'Return Data'!$B$7:$R$2843,3,0)</f>
        <v>44378</v>
      </c>
      <c r="C17" s="65">
        <f>VLOOKUP($A17,'Return Data'!$B$7:$R$2843,4,0)</f>
        <v>51.114600000000003</v>
      </c>
      <c r="D17" s="65">
        <f>VLOOKUP($A17,'Return Data'!$B$7:$R$2843,9,0)</f>
        <v>3.4899</v>
      </c>
      <c r="E17" s="66">
        <f t="shared" si="0"/>
        <v>2</v>
      </c>
      <c r="F17" s="65">
        <f>VLOOKUP($A17,'Return Data'!$B$7:$R$2843,10,0)</f>
        <v>6.3033000000000001</v>
      </c>
      <c r="G17" s="66">
        <f t="shared" si="1"/>
        <v>3</v>
      </c>
      <c r="H17" s="65">
        <f>VLOOKUP($A17,'Return Data'!$B$7:$R$2843,11,0)</f>
        <v>2.7477</v>
      </c>
      <c r="I17" s="66">
        <f t="shared" si="2"/>
        <v>11</v>
      </c>
      <c r="J17" s="65">
        <f>VLOOKUP($A17,'Return Data'!$B$7:$R$2843,12,0)</f>
        <v>5.2988999999999997</v>
      </c>
      <c r="K17" s="66">
        <f t="shared" si="3"/>
        <v>7</v>
      </c>
      <c r="L17" s="65">
        <f>VLOOKUP($A17,'Return Data'!$B$7:$R$2843,13,0)</f>
        <v>5.4250999999999996</v>
      </c>
      <c r="M17" s="66">
        <f t="shared" si="4"/>
        <v>5</v>
      </c>
      <c r="N17" s="65">
        <f>VLOOKUP($A17,'Return Data'!$B$7:$R$2843,17,0)</f>
        <v>8.5877999999999997</v>
      </c>
      <c r="O17" s="66">
        <f t="shared" si="5"/>
        <v>5</v>
      </c>
      <c r="P17" s="65">
        <f>VLOOKUP($A17,'Return Data'!$B$7:$R$2843,14,0)</f>
        <v>9.0798000000000005</v>
      </c>
      <c r="Q17" s="66">
        <f t="shared" si="6"/>
        <v>4</v>
      </c>
      <c r="R17" s="65">
        <f>VLOOKUP($A17,'Return Data'!$B$7:$R$2843,16,0)</f>
        <v>7.5133000000000001</v>
      </c>
      <c r="S17" s="67">
        <f t="shared" si="7"/>
        <v>16</v>
      </c>
    </row>
    <row r="18" spans="1:19" x14ac:dyDescent="0.3">
      <c r="A18" s="82" t="s">
        <v>588</v>
      </c>
      <c r="B18" s="64">
        <f>VLOOKUP($A18,'Return Data'!$B$7:$R$2843,3,0)</f>
        <v>44378</v>
      </c>
      <c r="C18" s="65">
        <f>VLOOKUP($A18,'Return Data'!$B$7:$R$2843,4,0)</f>
        <v>19.627400000000002</v>
      </c>
      <c r="D18" s="65">
        <f>VLOOKUP($A18,'Return Data'!$B$7:$R$2843,9,0)</f>
        <v>0.1736</v>
      </c>
      <c r="E18" s="66">
        <f t="shared" si="0"/>
        <v>16</v>
      </c>
      <c r="F18" s="65">
        <f>VLOOKUP($A18,'Return Data'!$B$7:$R$2843,10,0)</f>
        <v>4.5594000000000001</v>
      </c>
      <c r="G18" s="66">
        <f t="shared" si="1"/>
        <v>14</v>
      </c>
      <c r="H18" s="65">
        <f>VLOOKUP($A18,'Return Data'!$B$7:$R$2843,11,0)</f>
        <v>2.1778</v>
      </c>
      <c r="I18" s="66">
        <f t="shared" si="2"/>
        <v>14</v>
      </c>
      <c r="J18" s="65">
        <f>VLOOKUP($A18,'Return Data'!$B$7:$R$2843,12,0)</f>
        <v>4.6260000000000003</v>
      </c>
      <c r="K18" s="66">
        <f t="shared" si="3"/>
        <v>14</v>
      </c>
      <c r="L18" s="65">
        <f>VLOOKUP($A18,'Return Data'!$B$7:$R$2843,13,0)</f>
        <v>4.7481999999999998</v>
      </c>
      <c r="M18" s="66">
        <f t="shared" si="4"/>
        <v>13</v>
      </c>
      <c r="N18" s="65">
        <f>VLOOKUP($A18,'Return Data'!$B$7:$R$2843,17,0)</f>
        <v>8.5334000000000003</v>
      </c>
      <c r="O18" s="66">
        <f t="shared" si="5"/>
        <v>8</v>
      </c>
      <c r="P18" s="65">
        <f>VLOOKUP($A18,'Return Data'!$B$7:$R$2843,14,0)</f>
        <v>8.1742000000000008</v>
      </c>
      <c r="Q18" s="66">
        <f t="shared" si="6"/>
        <v>13</v>
      </c>
      <c r="R18" s="65">
        <f>VLOOKUP($A18,'Return Data'!$B$7:$R$2843,16,0)</f>
        <v>5.0119999999999996</v>
      </c>
      <c r="S18" s="67">
        <f t="shared" si="7"/>
        <v>20</v>
      </c>
    </row>
    <row r="19" spans="1:19" x14ac:dyDescent="0.3">
      <c r="A19" s="82" t="s">
        <v>589</v>
      </c>
      <c r="B19" s="64">
        <f>VLOOKUP($A19,'Return Data'!$B$7:$R$2843,3,0)</f>
        <v>44378</v>
      </c>
      <c r="C19" s="65">
        <f>VLOOKUP($A19,'Return Data'!$B$7:$R$2843,4,0)</f>
        <v>27.669799999999999</v>
      </c>
      <c r="D19" s="65">
        <f>VLOOKUP($A19,'Return Data'!$B$7:$R$2843,9,0)</f>
        <v>1.1091</v>
      </c>
      <c r="E19" s="66">
        <f t="shared" si="0"/>
        <v>11</v>
      </c>
      <c r="F19" s="65">
        <f>VLOOKUP($A19,'Return Data'!$B$7:$R$2843,10,0)</f>
        <v>3.718</v>
      </c>
      <c r="G19" s="66">
        <f t="shared" si="1"/>
        <v>18</v>
      </c>
      <c r="H19" s="65">
        <f>VLOOKUP($A19,'Return Data'!$B$7:$R$2843,11,0)</f>
        <v>1.8891</v>
      </c>
      <c r="I19" s="66">
        <f t="shared" si="2"/>
        <v>19</v>
      </c>
      <c r="J19" s="65">
        <f>VLOOKUP($A19,'Return Data'!$B$7:$R$2843,12,0)</f>
        <v>3.6478999999999999</v>
      </c>
      <c r="K19" s="66">
        <f t="shared" si="3"/>
        <v>20</v>
      </c>
      <c r="L19" s="65">
        <f>VLOOKUP($A19,'Return Data'!$B$7:$R$2843,13,0)</f>
        <v>3.7581000000000002</v>
      </c>
      <c r="M19" s="66">
        <f t="shared" si="4"/>
        <v>20</v>
      </c>
      <c r="N19" s="65">
        <f>VLOOKUP($A19,'Return Data'!$B$7:$R$2843,17,0)</f>
        <v>7.0964999999999998</v>
      </c>
      <c r="O19" s="66">
        <f t="shared" si="5"/>
        <v>16</v>
      </c>
      <c r="P19" s="65">
        <f>VLOOKUP($A19,'Return Data'!$B$7:$R$2843,14,0)</f>
        <v>7.9528999999999996</v>
      </c>
      <c r="Q19" s="66">
        <f t="shared" si="6"/>
        <v>14</v>
      </c>
      <c r="R19" s="65">
        <f>VLOOKUP($A19,'Return Data'!$B$7:$R$2843,16,0)</f>
        <v>7.4858000000000002</v>
      </c>
      <c r="S19" s="67">
        <f t="shared" si="7"/>
        <v>17</v>
      </c>
    </row>
    <row r="20" spans="1:19" x14ac:dyDescent="0.3">
      <c r="A20" s="82" t="s">
        <v>591</v>
      </c>
      <c r="B20" s="64">
        <f>VLOOKUP($A20,'Return Data'!$B$7:$R$2843,3,0)</f>
        <v>44378</v>
      </c>
      <c r="C20" s="65">
        <f>VLOOKUP($A20,'Return Data'!$B$7:$R$2843,4,0)</f>
        <v>16.3309</v>
      </c>
      <c r="D20" s="65">
        <f>VLOOKUP($A20,'Return Data'!$B$7:$R$2843,9,0)</f>
        <v>1.8354999999999999</v>
      </c>
      <c r="E20" s="66">
        <f t="shared" si="0"/>
        <v>8</v>
      </c>
      <c r="F20" s="65">
        <f>VLOOKUP($A20,'Return Data'!$B$7:$R$2843,10,0)</f>
        <v>5.3253000000000004</v>
      </c>
      <c r="G20" s="66">
        <f t="shared" si="1"/>
        <v>10</v>
      </c>
      <c r="H20" s="65">
        <f>VLOOKUP($A20,'Return Data'!$B$7:$R$2843,11,0)</f>
        <v>2.9950999999999999</v>
      </c>
      <c r="I20" s="66">
        <f t="shared" si="2"/>
        <v>6</v>
      </c>
      <c r="J20" s="65">
        <f>VLOOKUP($A20,'Return Data'!$B$7:$R$2843,12,0)</f>
        <v>5.1391999999999998</v>
      </c>
      <c r="K20" s="66">
        <f t="shared" si="3"/>
        <v>8</v>
      </c>
      <c r="L20" s="65">
        <f>VLOOKUP($A20,'Return Data'!$B$7:$R$2843,13,0)</f>
        <v>5.1294000000000004</v>
      </c>
      <c r="M20" s="66">
        <f t="shared" si="4"/>
        <v>8</v>
      </c>
      <c r="N20" s="65">
        <f>VLOOKUP($A20,'Return Data'!$B$7:$R$2843,17,0)</f>
        <v>8.9519000000000002</v>
      </c>
      <c r="O20" s="66">
        <f t="shared" si="5"/>
        <v>3</v>
      </c>
      <c r="P20" s="65">
        <f>VLOOKUP($A20,'Return Data'!$B$7:$R$2843,14,0)</f>
        <v>9.1217000000000006</v>
      </c>
      <c r="Q20" s="66">
        <f t="shared" si="6"/>
        <v>3</v>
      </c>
      <c r="R20" s="65">
        <f>VLOOKUP($A20,'Return Data'!$B$7:$R$2843,16,0)</f>
        <v>8.3239999999999998</v>
      </c>
      <c r="S20" s="67">
        <f t="shared" si="7"/>
        <v>9</v>
      </c>
    </row>
    <row r="21" spans="1:19" x14ac:dyDescent="0.3">
      <c r="A21" s="82" t="s">
        <v>593</v>
      </c>
      <c r="B21" s="64">
        <f>VLOOKUP($A21,'Return Data'!$B$7:$R$2843,3,0)</f>
        <v>44378</v>
      </c>
      <c r="C21" s="65">
        <f>VLOOKUP($A21,'Return Data'!$B$7:$R$2843,4,0)</f>
        <v>19.268799999999999</v>
      </c>
      <c r="D21" s="65">
        <f>VLOOKUP($A21,'Return Data'!$B$7:$R$2843,9,0)</f>
        <v>1.1629</v>
      </c>
      <c r="E21" s="66">
        <f t="shared" si="0"/>
        <v>10</v>
      </c>
      <c r="F21" s="65">
        <f>VLOOKUP($A21,'Return Data'!$B$7:$R$2843,10,0)</f>
        <v>6.3894000000000002</v>
      </c>
      <c r="G21" s="66">
        <f t="shared" si="1"/>
        <v>2</v>
      </c>
      <c r="H21" s="65">
        <f>VLOOKUP($A21,'Return Data'!$B$7:$R$2843,11,0)</f>
        <v>2.8938000000000001</v>
      </c>
      <c r="I21" s="66">
        <f t="shared" si="2"/>
        <v>9</v>
      </c>
      <c r="J21" s="65">
        <f>VLOOKUP($A21,'Return Data'!$B$7:$R$2843,12,0)</f>
        <v>4.7613000000000003</v>
      </c>
      <c r="K21" s="66">
        <f t="shared" si="3"/>
        <v>13</v>
      </c>
      <c r="L21" s="65">
        <f>VLOOKUP($A21,'Return Data'!$B$7:$R$2843,13,0)</f>
        <v>5.0540000000000003</v>
      </c>
      <c r="M21" s="66">
        <f t="shared" si="4"/>
        <v>11</v>
      </c>
      <c r="N21" s="65">
        <f>VLOOKUP($A21,'Return Data'!$B$7:$R$2843,17,0)</f>
        <v>8.2306000000000008</v>
      </c>
      <c r="O21" s="66">
        <f t="shared" si="5"/>
        <v>10</v>
      </c>
      <c r="P21" s="65">
        <f>VLOOKUP($A21,'Return Data'!$B$7:$R$2843,14,0)</f>
        <v>8.6229999999999993</v>
      </c>
      <c r="Q21" s="66">
        <f t="shared" si="6"/>
        <v>10</v>
      </c>
      <c r="R21" s="65">
        <f>VLOOKUP($A21,'Return Data'!$B$7:$R$2843,16,0)</f>
        <v>8.2019000000000002</v>
      </c>
      <c r="S21" s="67">
        <f t="shared" si="7"/>
        <v>12</v>
      </c>
    </row>
    <row r="22" spans="1:19" x14ac:dyDescent="0.3">
      <c r="A22" s="82" t="s">
        <v>596</v>
      </c>
      <c r="B22" s="64">
        <f>VLOOKUP($A22,'Return Data'!$B$7:$R$2843,3,0)</f>
        <v>44378</v>
      </c>
      <c r="C22" s="65">
        <f>VLOOKUP($A22,'Return Data'!$B$7:$R$2843,4,0)</f>
        <v>2480.5515999999998</v>
      </c>
      <c r="D22" s="65">
        <f>VLOOKUP($A22,'Return Data'!$B$7:$R$2843,9,0)</f>
        <v>0.39979999999999999</v>
      </c>
      <c r="E22" s="66">
        <f t="shared" si="0"/>
        <v>14</v>
      </c>
      <c r="F22" s="65">
        <f>VLOOKUP($A22,'Return Data'!$B$7:$R$2843,10,0)</f>
        <v>4.7919999999999998</v>
      </c>
      <c r="G22" s="66">
        <f t="shared" si="1"/>
        <v>13</v>
      </c>
      <c r="H22" s="65">
        <f>VLOOKUP($A22,'Return Data'!$B$7:$R$2843,11,0)</f>
        <v>1.4538</v>
      </c>
      <c r="I22" s="66">
        <f t="shared" si="2"/>
        <v>20</v>
      </c>
      <c r="J22" s="65">
        <f>VLOOKUP($A22,'Return Data'!$B$7:$R$2843,12,0)</f>
        <v>4.5422000000000002</v>
      </c>
      <c r="K22" s="66">
        <f t="shared" si="3"/>
        <v>16</v>
      </c>
      <c r="L22" s="65">
        <f>VLOOKUP($A22,'Return Data'!$B$7:$R$2843,13,0)</f>
        <v>4.3821000000000003</v>
      </c>
      <c r="M22" s="66">
        <f t="shared" si="4"/>
        <v>16</v>
      </c>
      <c r="N22" s="65">
        <f>VLOOKUP($A22,'Return Data'!$B$7:$R$2843,17,0)</f>
        <v>8.0562000000000005</v>
      </c>
      <c r="O22" s="66">
        <f t="shared" si="5"/>
        <v>11</v>
      </c>
      <c r="P22" s="65">
        <f>VLOOKUP($A22,'Return Data'!$B$7:$R$2843,14,0)</f>
        <v>8.3019999999999996</v>
      </c>
      <c r="Q22" s="66">
        <f t="shared" si="6"/>
        <v>11</v>
      </c>
      <c r="R22" s="65">
        <f>VLOOKUP($A22,'Return Data'!$B$7:$R$2843,16,0)</f>
        <v>8.0496999999999996</v>
      </c>
      <c r="S22" s="67">
        <f t="shared" si="7"/>
        <v>13</v>
      </c>
    </row>
    <row r="23" spans="1:19" x14ac:dyDescent="0.3">
      <c r="A23" s="82" t="s">
        <v>597</v>
      </c>
      <c r="B23" s="64">
        <f>VLOOKUP($A23,'Return Data'!$B$7:$R$2843,3,0)</f>
        <v>44378</v>
      </c>
      <c r="C23" s="65">
        <f>VLOOKUP($A23,'Return Data'!$B$7:$R$2843,4,0)</f>
        <v>34.191499999999998</v>
      </c>
      <c r="D23" s="65">
        <f>VLOOKUP($A23,'Return Data'!$B$7:$R$2843,9,0)</f>
        <v>3.3397999999999999</v>
      </c>
      <c r="E23" s="66">
        <f t="shared" si="0"/>
        <v>3</v>
      </c>
      <c r="F23" s="65">
        <f>VLOOKUP($A23,'Return Data'!$B$7:$R$2843,10,0)</f>
        <v>3.323</v>
      </c>
      <c r="G23" s="66">
        <f t="shared" si="1"/>
        <v>20</v>
      </c>
      <c r="H23" s="65">
        <f>VLOOKUP($A23,'Return Data'!$B$7:$R$2843,11,0)</f>
        <v>3.1520000000000001</v>
      </c>
      <c r="I23" s="66">
        <f t="shared" si="2"/>
        <v>4</v>
      </c>
      <c r="J23" s="65">
        <f>VLOOKUP($A23,'Return Data'!$B$7:$R$2843,12,0)</f>
        <v>3.7635000000000001</v>
      </c>
      <c r="K23" s="66">
        <f t="shared" si="3"/>
        <v>18</v>
      </c>
      <c r="L23" s="65">
        <f>VLOOKUP($A23,'Return Data'!$B$7:$R$2843,13,0)</f>
        <v>4.0823999999999998</v>
      </c>
      <c r="M23" s="66">
        <f t="shared" si="4"/>
        <v>18</v>
      </c>
      <c r="N23" s="65">
        <f>VLOOKUP($A23,'Return Data'!$B$7:$R$2843,17,0)</f>
        <v>7.1771000000000003</v>
      </c>
      <c r="O23" s="66">
        <f t="shared" si="5"/>
        <v>15</v>
      </c>
      <c r="P23" s="65">
        <f>VLOOKUP($A23,'Return Data'!$B$7:$R$2843,14,0)</f>
        <v>7.9489000000000001</v>
      </c>
      <c r="Q23" s="66">
        <f t="shared" si="6"/>
        <v>15</v>
      </c>
      <c r="R23" s="65">
        <f>VLOOKUP($A23,'Return Data'!$B$7:$R$2843,16,0)</f>
        <v>7.7294999999999998</v>
      </c>
      <c r="S23" s="67">
        <f t="shared" si="7"/>
        <v>14</v>
      </c>
    </row>
    <row r="24" spans="1:19" x14ac:dyDescent="0.3">
      <c r="A24" s="82" t="s">
        <v>600</v>
      </c>
      <c r="B24" s="64">
        <f>VLOOKUP($A24,'Return Data'!$B$7:$R$2843,3,0)</f>
        <v>44378</v>
      </c>
      <c r="C24" s="65">
        <f>VLOOKUP($A24,'Return Data'!$B$7:$R$2843,4,0)</f>
        <v>11.358000000000001</v>
      </c>
      <c r="D24" s="65">
        <f>VLOOKUP($A24,'Return Data'!$B$7:$R$2843,9,0)</f>
        <v>-0.31059999999999999</v>
      </c>
      <c r="E24" s="66">
        <f t="shared" si="0"/>
        <v>20</v>
      </c>
      <c r="F24" s="65">
        <f>VLOOKUP($A24,'Return Data'!$B$7:$R$2843,10,0)</f>
        <v>5.9923999999999999</v>
      </c>
      <c r="G24" s="66">
        <f t="shared" si="1"/>
        <v>7</v>
      </c>
      <c r="H24" s="65">
        <f>VLOOKUP($A24,'Return Data'!$B$7:$R$2843,11,0)</f>
        <v>1.9287000000000001</v>
      </c>
      <c r="I24" s="66">
        <f t="shared" si="2"/>
        <v>18</v>
      </c>
      <c r="J24" s="65">
        <f>VLOOKUP($A24,'Return Data'!$B$7:$R$2843,12,0)</f>
        <v>5.0754999999999999</v>
      </c>
      <c r="K24" s="66">
        <f t="shared" si="3"/>
        <v>10</v>
      </c>
      <c r="L24" s="65">
        <f>VLOOKUP($A24,'Return Data'!$B$7:$R$2843,13,0)</f>
        <v>5.1268000000000002</v>
      </c>
      <c r="M24" s="66">
        <f t="shared" si="4"/>
        <v>9</v>
      </c>
      <c r="N24" s="65"/>
      <c r="O24" s="66"/>
      <c r="P24" s="65"/>
      <c r="Q24" s="66"/>
      <c r="R24" s="65">
        <f>VLOOKUP($A24,'Return Data'!$B$7:$R$2843,16,0)</f>
        <v>7.6563999999999997</v>
      </c>
      <c r="S24" s="67">
        <f t="shared" si="7"/>
        <v>15</v>
      </c>
    </row>
    <row r="25" spans="1:19" x14ac:dyDescent="0.3">
      <c r="A25" s="82" t="s">
        <v>602</v>
      </c>
      <c r="B25" s="64">
        <f>VLOOKUP($A25,'Return Data'!$B$7:$R$2843,3,0)</f>
        <v>44378</v>
      </c>
      <c r="C25" s="65">
        <f>VLOOKUP($A25,'Return Data'!$B$7:$R$2843,4,0)</f>
        <v>16.2791</v>
      </c>
      <c r="D25" s="65">
        <f>VLOOKUP($A25,'Return Data'!$B$7:$R$2843,9,0)</f>
        <v>0.81520000000000004</v>
      </c>
      <c r="E25" s="66">
        <f t="shared" si="0"/>
        <v>12</v>
      </c>
      <c r="F25" s="65">
        <f>VLOOKUP($A25,'Return Data'!$B$7:$R$2843,10,0)</f>
        <v>3.444</v>
      </c>
      <c r="G25" s="66">
        <f t="shared" si="1"/>
        <v>19</v>
      </c>
      <c r="H25" s="65">
        <f>VLOOKUP($A25,'Return Data'!$B$7:$R$2843,11,0)</f>
        <v>2.0066999999999999</v>
      </c>
      <c r="I25" s="66">
        <f t="shared" si="2"/>
        <v>16</v>
      </c>
      <c r="J25" s="65">
        <f>VLOOKUP($A25,'Return Data'!$B$7:$R$2843,12,0)</f>
        <v>3.669</v>
      </c>
      <c r="K25" s="66">
        <f t="shared" si="3"/>
        <v>19</v>
      </c>
      <c r="L25" s="65">
        <f>VLOOKUP($A25,'Return Data'!$B$7:$R$2843,13,0)</f>
        <v>3.9247999999999998</v>
      </c>
      <c r="M25" s="66">
        <f t="shared" si="4"/>
        <v>19</v>
      </c>
      <c r="N25" s="65">
        <f>VLOOKUP($A25,'Return Data'!$B$7:$R$2843,17,0)</f>
        <v>6.4752999999999998</v>
      </c>
      <c r="O25" s="66">
        <f>RANK(N25,N$8:N$27,0)</f>
        <v>17</v>
      </c>
      <c r="P25" s="65">
        <f>VLOOKUP($A25,'Return Data'!$B$7:$R$2843,14,0)</f>
        <v>4.3108000000000004</v>
      </c>
      <c r="Q25" s="66">
        <f>RANK(P25,P$8:P$27,0)</f>
        <v>17</v>
      </c>
      <c r="R25" s="65">
        <f>VLOOKUP($A25,'Return Data'!$B$7:$R$2843,16,0)</f>
        <v>6.7964000000000002</v>
      </c>
      <c r="S25" s="67">
        <f t="shared" si="7"/>
        <v>19</v>
      </c>
    </row>
    <row r="26" spans="1:19" x14ac:dyDescent="0.3">
      <c r="A26" s="82" t="s">
        <v>714</v>
      </c>
      <c r="B26" s="64">
        <f>VLOOKUP($A26,'Return Data'!$B$7:$R$2843,3,0)</f>
        <v>44378</v>
      </c>
      <c r="C26" s="65">
        <f>VLOOKUP($A26,'Return Data'!$B$7:$R$2843,4,0)</f>
        <v>1131.8244999999999</v>
      </c>
      <c r="D26" s="65">
        <f>VLOOKUP($A26,'Return Data'!$B$7:$R$2843,9,0)</f>
        <v>2.2414999999999998</v>
      </c>
      <c r="E26" s="66">
        <f t="shared" si="0"/>
        <v>6</v>
      </c>
      <c r="F26" s="65">
        <f>VLOOKUP($A26,'Return Data'!$B$7:$R$2843,10,0)</f>
        <v>5.2709999999999999</v>
      </c>
      <c r="G26" s="66">
        <f t="shared" si="1"/>
        <v>11</v>
      </c>
      <c r="H26" s="65">
        <f>VLOOKUP($A26,'Return Data'!$B$7:$R$2843,11,0)</f>
        <v>3.7475999999999998</v>
      </c>
      <c r="I26" s="66">
        <f t="shared" si="2"/>
        <v>2</v>
      </c>
      <c r="J26" s="65">
        <f>VLOOKUP($A26,'Return Data'!$B$7:$R$2843,12,0)</f>
        <v>5.6814</v>
      </c>
      <c r="K26" s="66">
        <f t="shared" si="3"/>
        <v>4</v>
      </c>
      <c r="L26" s="65">
        <f>VLOOKUP($A26,'Return Data'!$B$7:$R$2843,13,0)</f>
        <v>5.8391999999999999</v>
      </c>
      <c r="M26" s="66">
        <f t="shared" ref="M26:M27" si="8">RANK(L26,L$8:L$27,0)</f>
        <v>3</v>
      </c>
      <c r="N26" s="65"/>
      <c r="O26" s="66"/>
      <c r="P26" s="65"/>
      <c r="Q26" s="66"/>
      <c r="R26" s="65">
        <f>VLOOKUP($A26,'Return Data'!$B$7:$R$2843,16,0)</f>
        <v>8.5357000000000003</v>
      </c>
      <c r="S26" s="67">
        <f t="shared" si="7"/>
        <v>3</v>
      </c>
    </row>
    <row r="27" spans="1:19" x14ac:dyDescent="0.3">
      <c r="A27" s="82" t="s">
        <v>715</v>
      </c>
      <c r="B27" s="64">
        <f>VLOOKUP($A27,'Return Data'!$B$7:$R$2843,3,0)</f>
        <v>44378</v>
      </c>
      <c r="C27" s="65">
        <f>VLOOKUP($A27,'Return Data'!$B$7:$R$2843,4,0)</f>
        <v>1153.9708000000001</v>
      </c>
      <c r="D27" s="65">
        <f>VLOOKUP($A27,'Return Data'!$B$7:$R$2843,9,0)</f>
        <v>0.60019999999999996</v>
      </c>
      <c r="E27" s="66">
        <f t="shared" si="0"/>
        <v>13</v>
      </c>
      <c r="F27" s="65">
        <f>VLOOKUP($A27,'Return Data'!$B$7:$R$2843,10,0)</f>
        <v>6.8558000000000003</v>
      </c>
      <c r="G27" s="66">
        <f t="shared" si="1"/>
        <v>1</v>
      </c>
      <c r="H27" s="65">
        <f>VLOOKUP($A27,'Return Data'!$B$7:$R$2843,11,0)</f>
        <v>3.92</v>
      </c>
      <c r="I27" s="66">
        <f t="shared" si="2"/>
        <v>1</v>
      </c>
      <c r="J27" s="65">
        <f>VLOOKUP($A27,'Return Data'!$B$7:$R$2843,12,0)</f>
        <v>6.9531999999999998</v>
      </c>
      <c r="K27" s="66">
        <f t="shared" si="3"/>
        <v>1</v>
      </c>
      <c r="L27" s="65">
        <f>VLOOKUP($A27,'Return Data'!$B$7:$R$2843,13,0)</f>
        <v>6.1813000000000002</v>
      </c>
      <c r="M27" s="66">
        <f t="shared" si="8"/>
        <v>1</v>
      </c>
      <c r="N27" s="65"/>
      <c r="O27" s="66"/>
      <c r="P27" s="65"/>
      <c r="Q27" s="66"/>
      <c r="R27" s="65">
        <f>VLOOKUP($A27,'Return Data'!$B$7:$R$2843,16,0)</f>
        <v>9.9427000000000003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1.4165699999999999</v>
      </c>
      <c r="E29" s="88"/>
      <c r="F29" s="89">
        <f>AVERAGE(F8:F27)</f>
        <v>5.1835199999999997</v>
      </c>
      <c r="G29" s="88"/>
      <c r="H29" s="89">
        <f>AVERAGE(H8:H27)</f>
        <v>2.6783449999999998</v>
      </c>
      <c r="I29" s="88"/>
      <c r="J29" s="89">
        <f>AVERAGE(J8:J27)</f>
        <v>4.9783149999999994</v>
      </c>
      <c r="K29" s="88"/>
      <c r="L29" s="89">
        <f>AVERAGE(L8:L27)</f>
        <v>4.9733599999999996</v>
      </c>
      <c r="M29" s="88"/>
      <c r="N29" s="89">
        <f>AVERAGE(N8:N27)</f>
        <v>8.2438764705882335</v>
      </c>
      <c r="O29" s="88"/>
      <c r="P29" s="89">
        <f>AVERAGE(P8:P27)</f>
        <v>8.4602764705882354</v>
      </c>
      <c r="Q29" s="88"/>
      <c r="R29" s="89">
        <f>AVERAGE(R8:R27)</f>
        <v>8.0109349999999999</v>
      </c>
      <c r="S29" s="90"/>
    </row>
    <row r="30" spans="1:19" x14ac:dyDescent="0.3">
      <c r="A30" s="87" t="s">
        <v>28</v>
      </c>
      <c r="B30" s="88"/>
      <c r="C30" s="88"/>
      <c r="D30" s="89">
        <f>MIN(D8:D27)</f>
        <v>-0.31059999999999999</v>
      </c>
      <c r="E30" s="88"/>
      <c r="F30" s="89">
        <f>MIN(F8:F27)</f>
        <v>3.323</v>
      </c>
      <c r="G30" s="88"/>
      <c r="H30" s="89">
        <f>MIN(H8:H27)</f>
        <v>1.4538</v>
      </c>
      <c r="I30" s="88"/>
      <c r="J30" s="89">
        <f>MIN(J8:J27)</f>
        <v>3.6478999999999999</v>
      </c>
      <c r="K30" s="88"/>
      <c r="L30" s="89">
        <f>MIN(L8:L27)</f>
        <v>3.7581000000000002</v>
      </c>
      <c r="M30" s="88"/>
      <c r="N30" s="89">
        <f>MIN(N8:N27)</f>
        <v>6.4752999999999998</v>
      </c>
      <c r="O30" s="88"/>
      <c r="P30" s="89">
        <f>MIN(P8:P27)</f>
        <v>4.3108000000000004</v>
      </c>
      <c r="Q30" s="88"/>
      <c r="R30" s="89">
        <f>MIN(R8:R27)</f>
        <v>5.0119999999999996</v>
      </c>
      <c r="S30" s="90"/>
    </row>
    <row r="31" spans="1:19" ht="15" thickBot="1" x14ac:dyDescent="0.35">
      <c r="A31" s="91" t="s">
        <v>29</v>
      </c>
      <c r="B31" s="92"/>
      <c r="C31" s="92"/>
      <c r="D31" s="93">
        <f>MAX(D8:D27)</f>
        <v>4.5792000000000002</v>
      </c>
      <c r="E31" s="92"/>
      <c r="F31" s="93">
        <f>MAX(F8:F27)</f>
        <v>6.8558000000000003</v>
      </c>
      <c r="G31" s="92"/>
      <c r="H31" s="93">
        <f>MAX(H8:H27)</f>
        <v>3.92</v>
      </c>
      <c r="I31" s="92"/>
      <c r="J31" s="93">
        <f>MAX(J8:J27)</f>
        <v>6.9531999999999998</v>
      </c>
      <c r="K31" s="92"/>
      <c r="L31" s="93">
        <f>MAX(L8:L27)</f>
        <v>6.1813000000000002</v>
      </c>
      <c r="M31" s="92"/>
      <c r="N31" s="93">
        <f>MAX(N8:N27)</f>
        <v>10.120799999999999</v>
      </c>
      <c r="O31" s="92"/>
      <c r="P31" s="93">
        <f>MAX(P8:P27)</f>
        <v>10.298299999999999</v>
      </c>
      <c r="Q31" s="92"/>
      <c r="R31" s="93">
        <f>MAX(R8:R27)</f>
        <v>9.9427000000000003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44378</v>
      </c>
      <c r="C8" s="65">
        <f>VLOOKUP($A8,'Return Data'!$B$7:$R$2843,4,0)</f>
        <v>4295.9809999999998</v>
      </c>
      <c r="D8" s="65">
        <f>VLOOKUP($A8,'Return Data'!$B$7:$R$2843,9,0)</f>
        <v>-61.571399999999997</v>
      </c>
      <c r="E8" s="66">
        <f>RANK(D8,D$8:D$18,0)</f>
        <v>2</v>
      </c>
      <c r="F8" s="65">
        <f>VLOOKUP($A8,'Return Data'!$B$7:$R$2843,10,0)</f>
        <v>18.359100000000002</v>
      </c>
      <c r="G8" s="66">
        <f>RANK(F8,F$8:F$18,0)</f>
        <v>6</v>
      </c>
      <c r="H8" s="65">
        <f>VLOOKUP($A8,'Return Data'!$B$7:$R$2843,11,0)</f>
        <v>-13.2903</v>
      </c>
      <c r="I8" s="66">
        <f>RANK(H8,H$8:H$18,0)</f>
        <v>4</v>
      </c>
      <c r="J8" s="65">
        <f>VLOOKUP($A8,'Return Data'!$B$7:$R$2843,12,0)</f>
        <v>-9.7677999999999994</v>
      </c>
      <c r="K8" s="66">
        <f>RANK(J8,J$8:J$18,0)</f>
        <v>5</v>
      </c>
      <c r="L8" s="65">
        <f>VLOOKUP($A8,'Return Data'!$B$7:$R$2843,13,0)</f>
        <v>-4.6745999999999999</v>
      </c>
      <c r="M8" s="66">
        <f>RANK(L8,L$8:L$18,0)</f>
        <v>4</v>
      </c>
      <c r="N8" s="65">
        <f>VLOOKUP($A8,'Return Data'!$B$7:$R$2843,17,0)</f>
        <v>16.776499999999999</v>
      </c>
      <c r="O8" s="66">
        <f>RANK(N8,N$8:N$18,0)</f>
        <v>1</v>
      </c>
      <c r="P8" s="65">
        <f>VLOOKUP($A8,'Return Data'!$B$7:$R$2843,14,0)</f>
        <v>14.7577</v>
      </c>
      <c r="Q8" s="66">
        <f>RANK(P8,P$8:P$18,0)</f>
        <v>2</v>
      </c>
      <c r="R8" s="65">
        <f>VLOOKUP($A8,'Return Data'!$B$7:$R$2843,16,0)</f>
        <v>6.6840000000000002</v>
      </c>
      <c r="S8" s="67">
        <f>RANK(R8,R$8:R$18,0)</f>
        <v>10</v>
      </c>
    </row>
    <row r="9" spans="1:19" x14ac:dyDescent="0.3">
      <c r="A9" s="82" t="s">
        <v>878</v>
      </c>
      <c r="B9" s="64">
        <f>VLOOKUP($A9,'Return Data'!$B$7:$R$2843,3,0)</f>
        <v>44378</v>
      </c>
      <c r="C9" s="65">
        <f>VLOOKUP($A9,'Return Data'!$B$7:$R$2843,4,0)</f>
        <v>40.728999999999999</v>
      </c>
      <c r="D9" s="65">
        <f>VLOOKUP($A9,'Return Data'!$B$7:$R$2843,9,0)</f>
        <v>-61.6999</v>
      </c>
      <c r="E9" s="66">
        <f t="shared" ref="E9:E18" si="0">RANK(D9,D$8:D$18,0)</f>
        <v>5</v>
      </c>
      <c r="F9" s="65">
        <f>VLOOKUP($A9,'Return Data'!$B$7:$R$2843,10,0)</f>
        <v>18.027100000000001</v>
      </c>
      <c r="G9" s="66">
        <f t="shared" ref="G9:G18" si="1">RANK(F9,F$8:F$18,0)</f>
        <v>10</v>
      </c>
      <c r="H9" s="65">
        <f>VLOOKUP($A9,'Return Data'!$B$7:$R$2843,11,0)</f>
        <v>-13.2011</v>
      </c>
      <c r="I9" s="66">
        <f t="shared" ref="I9:I18" si="2">RANK(H9,H$8:H$18,0)</f>
        <v>2</v>
      </c>
      <c r="J9" s="65">
        <f>VLOOKUP($A9,'Return Data'!$B$7:$R$2843,12,0)</f>
        <v>-9.6952999999999996</v>
      </c>
      <c r="K9" s="66">
        <f t="shared" ref="K9:K18" si="3">RANK(J9,J$8:J$18,0)</f>
        <v>2</v>
      </c>
      <c r="L9" s="65">
        <f>VLOOKUP($A9,'Return Data'!$B$7:$R$2843,13,0)</f>
        <v>-4.5343999999999998</v>
      </c>
      <c r="M9" s="66">
        <f t="shared" ref="M9:M18" si="4">RANK(L9,L$8:L$18,0)</f>
        <v>2</v>
      </c>
      <c r="N9" s="65">
        <f>VLOOKUP($A9,'Return Data'!$B$7:$R$2843,17,0)</f>
        <v>16.6967</v>
      </c>
      <c r="O9" s="66">
        <f t="shared" ref="O9:O18" si="5">RANK(N9,N$8:N$18,0)</f>
        <v>3</v>
      </c>
      <c r="P9" s="65">
        <f>VLOOKUP($A9,'Return Data'!$B$7:$R$2843,14,0)</f>
        <v>14.7074</v>
      </c>
      <c r="Q9" s="66">
        <f t="shared" ref="Q9:Q18" si="6">RANK(P9,P$8:P$18,0)</f>
        <v>3</v>
      </c>
      <c r="R9" s="65">
        <f>VLOOKUP($A9,'Return Data'!$B$7:$R$2843,16,0)</f>
        <v>6.7744999999999997</v>
      </c>
      <c r="S9" s="67">
        <f t="shared" ref="S9:S18" si="7">RANK(R9,R$8:R$18,0)</f>
        <v>9</v>
      </c>
    </row>
    <row r="10" spans="1:19" x14ac:dyDescent="0.3">
      <c r="A10" s="82" t="s">
        <v>881</v>
      </c>
      <c r="B10" s="64">
        <f>VLOOKUP($A10,'Return Data'!$B$7:$R$2843,3,0)</f>
        <v>44378</v>
      </c>
      <c r="C10" s="65">
        <f>VLOOKUP($A10,'Return Data'!$B$7:$R$2843,4,0)</f>
        <v>41.854900000000001</v>
      </c>
      <c r="D10" s="65">
        <f>VLOOKUP($A10,'Return Data'!$B$7:$R$2843,9,0)</f>
        <v>-61.685600000000001</v>
      </c>
      <c r="E10" s="66">
        <f t="shared" si="0"/>
        <v>4</v>
      </c>
      <c r="F10" s="65">
        <f>VLOOKUP($A10,'Return Data'!$B$7:$R$2843,10,0)</f>
        <v>18.126200000000001</v>
      </c>
      <c r="G10" s="66">
        <f t="shared" si="1"/>
        <v>8</v>
      </c>
      <c r="H10" s="65">
        <f>VLOOKUP($A10,'Return Data'!$B$7:$R$2843,11,0)</f>
        <v>-13.394500000000001</v>
      </c>
      <c r="I10" s="66">
        <f t="shared" si="2"/>
        <v>8</v>
      </c>
      <c r="J10" s="65">
        <f>VLOOKUP($A10,'Return Data'!$B$7:$R$2843,12,0)</f>
        <v>-9.8653999999999993</v>
      </c>
      <c r="K10" s="66">
        <f t="shared" si="3"/>
        <v>8</v>
      </c>
      <c r="L10" s="65">
        <f>VLOOKUP($A10,'Return Data'!$B$7:$R$2843,13,0)</f>
        <v>-4.7930000000000001</v>
      </c>
      <c r="M10" s="66">
        <f t="shared" si="4"/>
        <v>8</v>
      </c>
      <c r="N10" s="65">
        <f>VLOOKUP($A10,'Return Data'!$B$7:$R$2843,17,0)</f>
        <v>16.274100000000001</v>
      </c>
      <c r="O10" s="66">
        <f t="shared" si="5"/>
        <v>9</v>
      </c>
      <c r="P10" s="65">
        <f>VLOOKUP($A10,'Return Data'!$B$7:$R$2843,14,0)</f>
        <v>14.399100000000001</v>
      </c>
      <c r="Q10" s="66">
        <f t="shared" si="6"/>
        <v>10</v>
      </c>
      <c r="R10" s="65">
        <f>VLOOKUP($A10,'Return Data'!$B$7:$R$2843,16,0)</f>
        <v>8.0547000000000004</v>
      </c>
      <c r="S10" s="67">
        <f t="shared" si="7"/>
        <v>7</v>
      </c>
    </row>
    <row r="11" spans="1:19" x14ac:dyDescent="0.3">
      <c r="A11" s="82" t="s">
        <v>883</v>
      </c>
      <c r="B11" s="64">
        <f>VLOOKUP($A11,'Return Data'!$B$7:$R$2843,3,0)</f>
        <v>44378</v>
      </c>
      <c r="C11" s="65">
        <f>VLOOKUP($A11,'Return Data'!$B$7:$R$2843,4,0)</f>
        <v>41.758200000000002</v>
      </c>
      <c r="D11" s="65">
        <f>VLOOKUP($A11,'Return Data'!$B$7:$R$2843,9,0)</f>
        <v>-61.716200000000001</v>
      </c>
      <c r="E11" s="66">
        <f t="shared" si="0"/>
        <v>7</v>
      </c>
      <c r="F11" s="65">
        <f>VLOOKUP($A11,'Return Data'!$B$7:$R$2843,10,0)</f>
        <v>24.544699999999999</v>
      </c>
      <c r="G11" s="66">
        <f t="shared" si="1"/>
        <v>3</v>
      </c>
      <c r="H11" s="65">
        <f>VLOOKUP($A11,'Return Data'!$B$7:$R$2843,11,0)</f>
        <v>-13.467700000000001</v>
      </c>
      <c r="I11" s="66">
        <f t="shared" si="2"/>
        <v>9</v>
      </c>
      <c r="J11" s="65">
        <f>VLOOKUP($A11,'Return Data'!$B$7:$R$2843,12,0)</f>
        <v>-9.8820999999999994</v>
      </c>
      <c r="K11" s="66">
        <f t="shared" si="3"/>
        <v>9</v>
      </c>
      <c r="L11" s="65">
        <f>VLOOKUP($A11,'Return Data'!$B$7:$R$2843,13,0)</f>
        <v>-4.8422000000000001</v>
      </c>
      <c r="M11" s="66">
        <f t="shared" si="4"/>
        <v>9</v>
      </c>
      <c r="N11" s="65">
        <f>VLOOKUP($A11,'Return Data'!$B$7:$R$2843,17,0)</f>
        <v>16.245200000000001</v>
      </c>
      <c r="O11" s="66">
        <f t="shared" si="5"/>
        <v>10</v>
      </c>
      <c r="P11" s="65">
        <f>VLOOKUP($A11,'Return Data'!$B$7:$R$2843,14,0)</f>
        <v>14.459899999999999</v>
      </c>
      <c r="Q11" s="66">
        <f t="shared" si="6"/>
        <v>8</v>
      </c>
      <c r="R11" s="65">
        <f>VLOOKUP($A11,'Return Data'!$B$7:$R$2843,16,0)</f>
        <v>7.5594999999999999</v>
      </c>
      <c r="S11" s="67">
        <f t="shared" si="7"/>
        <v>8</v>
      </c>
    </row>
    <row r="12" spans="1:19" x14ac:dyDescent="0.3">
      <c r="A12" s="82" t="s">
        <v>885</v>
      </c>
      <c r="B12" s="64">
        <f>VLOOKUP($A12,'Return Data'!$B$7:$R$2843,3,0)</f>
        <v>44378</v>
      </c>
      <c r="C12" s="65">
        <f>VLOOKUP($A12,'Return Data'!$B$7:$R$2843,4,0)</f>
        <v>4334.9188999999997</v>
      </c>
      <c r="D12" s="65">
        <f>VLOOKUP($A12,'Return Data'!$B$7:$R$2843,9,0)</f>
        <v>-62.2453</v>
      </c>
      <c r="E12" s="66">
        <f t="shared" si="0"/>
        <v>10</v>
      </c>
      <c r="F12" s="65">
        <f>VLOOKUP($A12,'Return Data'!$B$7:$R$2843,10,0)</f>
        <v>24.6233</v>
      </c>
      <c r="G12" s="66">
        <f t="shared" si="1"/>
        <v>1</v>
      </c>
      <c r="H12" s="65">
        <f>VLOOKUP($A12,'Return Data'!$B$7:$R$2843,11,0)</f>
        <v>-13.2476</v>
      </c>
      <c r="I12" s="66">
        <f t="shared" si="2"/>
        <v>3</v>
      </c>
      <c r="J12" s="65">
        <f>VLOOKUP($A12,'Return Data'!$B$7:$R$2843,12,0)</f>
        <v>-9.6978000000000009</v>
      </c>
      <c r="K12" s="66">
        <f t="shared" si="3"/>
        <v>3</v>
      </c>
      <c r="L12" s="65">
        <f>VLOOKUP($A12,'Return Data'!$B$7:$R$2843,13,0)</f>
        <v>-4.6639999999999997</v>
      </c>
      <c r="M12" s="66">
        <f t="shared" si="4"/>
        <v>3</v>
      </c>
      <c r="N12" s="65">
        <f>VLOOKUP($A12,'Return Data'!$B$7:$R$2843,17,0)</f>
        <v>16.340800000000002</v>
      </c>
      <c r="O12" s="66">
        <f t="shared" si="5"/>
        <v>7</v>
      </c>
      <c r="P12" s="65">
        <f>VLOOKUP($A12,'Return Data'!$B$7:$R$2843,14,0)</f>
        <v>14.639699999999999</v>
      </c>
      <c r="Q12" s="66">
        <f t="shared" si="6"/>
        <v>6</v>
      </c>
      <c r="R12" s="65">
        <f>VLOOKUP($A12,'Return Data'!$B$7:$R$2843,16,0)</f>
        <v>4.2481999999999998</v>
      </c>
      <c r="S12" s="67">
        <f t="shared" si="7"/>
        <v>11</v>
      </c>
    </row>
    <row r="13" spans="1:19" x14ac:dyDescent="0.3">
      <c r="A13" s="82" t="s">
        <v>887</v>
      </c>
      <c r="B13" s="64">
        <f>VLOOKUP($A13,'Return Data'!$B$7:$R$2843,3,0)</f>
        <v>44378</v>
      </c>
      <c r="C13" s="65">
        <f>VLOOKUP($A13,'Return Data'!$B$7:$R$2843,4,0)</f>
        <v>4238.6436999999996</v>
      </c>
      <c r="D13" s="65">
        <f>VLOOKUP($A13,'Return Data'!$B$7:$R$2843,9,0)</f>
        <v>-62.063299999999998</v>
      </c>
      <c r="E13" s="66">
        <f t="shared" si="0"/>
        <v>9</v>
      </c>
      <c r="F13" s="65">
        <f>VLOOKUP($A13,'Return Data'!$B$7:$R$2843,10,0)</f>
        <v>18.455400000000001</v>
      </c>
      <c r="G13" s="66">
        <f t="shared" si="1"/>
        <v>5</v>
      </c>
      <c r="H13" s="65">
        <f>VLOOKUP($A13,'Return Data'!$B$7:$R$2843,11,0)</f>
        <v>-13.297499999999999</v>
      </c>
      <c r="I13" s="66">
        <f t="shared" si="2"/>
        <v>5</v>
      </c>
      <c r="J13" s="65">
        <f>VLOOKUP($A13,'Return Data'!$B$7:$R$2843,12,0)</f>
        <v>-9.7542000000000009</v>
      </c>
      <c r="K13" s="66">
        <f t="shared" si="3"/>
        <v>4</v>
      </c>
      <c r="L13" s="65">
        <f>VLOOKUP($A13,'Return Data'!$B$7:$R$2843,13,0)</f>
        <v>-4.6864999999999997</v>
      </c>
      <c r="M13" s="66">
        <f t="shared" si="4"/>
        <v>5</v>
      </c>
      <c r="N13" s="65">
        <f>VLOOKUP($A13,'Return Data'!$B$7:$R$2843,17,0)</f>
        <v>16.772400000000001</v>
      </c>
      <c r="O13" s="66">
        <f t="shared" si="5"/>
        <v>2</v>
      </c>
      <c r="P13" s="65">
        <f>VLOOKUP($A13,'Return Data'!$B$7:$R$2843,14,0)</f>
        <v>14.801</v>
      </c>
      <c r="Q13" s="66">
        <f t="shared" si="6"/>
        <v>1</v>
      </c>
      <c r="R13" s="65">
        <f>VLOOKUP($A13,'Return Data'!$B$7:$R$2843,16,0)</f>
        <v>8.5066000000000006</v>
      </c>
      <c r="S13" s="67">
        <f t="shared" si="7"/>
        <v>6</v>
      </c>
    </row>
    <row r="14" spans="1:19" x14ac:dyDescent="0.3">
      <c r="A14" s="82" t="s">
        <v>889</v>
      </c>
      <c r="B14" s="64">
        <f>VLOOKUP($A14,'Return Data'!$B$7:$R$2843,3,0)</f>
        <v>44378</v>
      </c>
      <c r="C14" s="65">
        <f>VLOOKUP($A14,'Return Data'!$B$7:$R$2843,4,0)</f>
        <v>408.33969999999999</v>
      </c>
      <c r="D14" s="65">
        <f>VLOOKUP($A14,'Return Data'!$B$7:$R$2843,9,0)</f>
        <v>-61.680100000000003</v>
      </c>
      <c r="E14" s="66">
        <f t="shared" si="0"/>
        <v>3</v>
      </c>
      <c r="F14" s="65">
        <f>VLOOKUP($A14,'Return Data'!$B$7:$R$2843,10,0)</f>
        <v>24.590299999999999</v>
      </c>
      <c r="G14" s="66">
        <f t="shared" si="1"/>
        <v>2</v>
      </c>
      <c r="H14" s="65">
        <f>VLOOKUP($A14,'Return Data'!$B$7:$R$2843,11,0)</f>
        <v>-13.3443</v>
      </c>
      <c r="I14" s="66">
        <f t="shared" si="2"/>
        <v>6</v>
      </c>
      <c r="J14" s="65">
        <f>VLOOKUP($A14,'Return Data'!$B$7:$R$2843,12,0)</f>
        <v>-9.8216999999999999</v>
      </c>
      <c r="K14" s="66">
        <f t="shared" si="3"/>
        <v>6</v>
      </c>
      <c r="L14" s="65">
        <f>VLOOKUP($A14,'Return Data'!$B$7:$R$2843,13,0)</f>
        <v>-4.7519</v>
      </c>
      <c r="M14" s="66">
        <f t="shared" si="4"/>
        <v>7</v>
      </c>
      <c r="N14" s="65">
        <f>VLOOKUP($A14,'Return Data'!$B$7:$R$2843,17,0)</f>
        <v>16.5886</v>
      </c>
      <c r="O14" s="66">
        <f t="shared" si="5"/>
        <v>6</v>
      </c>
      <c r="P14" s="65">
        <f>VLOOKUP($A14,'Return Data'!$B$7:$R$2843,14,0)</f>
        <v>14.666499999999999</v>
      </c>
      <c r="Q14" s="66">
        <f t="shared" si="6"/>
        <v>4</v>
      </c>
      <c r="R14" s="65">
        <f>VLOOKUP($A14,'Return Data'!$B$7:$R$2843,16,0)</f>
        <v>11.638999999999999</v>
      </c>
      <c r="S14" s="67">
        <f t="shared" si="7"/>
        <v>1</v>
      </c>
    </row>
    <row r="15" spans="1:19" x14ac:dyDescent="0.3">
      <c r="A15" s="82" t="s">
        <v>891</v>
      </c>
      <c r="B15" s="64">
        <f>VLOOKUP($A15,'Return Data'!$B$7:$R$2843,3,0)</f>
        <v>44378</v>
      </c>
      <c r="C15" s="65">
        <f>VLOOKUP($A15,'Return Data'!$B$7:$R$2843,4,0)</f>
        <v>41.034399999999998</v>
      </c>
      <c r="D15" s="65">
        <f>VLOOKUP($A15,'Return Data'!$B$7:$R$2843,9,0)</f>
        <v>-54.899799999999999</v>
      </c>
      <c r="E15" s="66">
        <f t="shared" si="0"/>
        <v>1</v>
      </c>
      <c r="F15" s="65">
        <f>VLOOKUP($A15,'Return Data'!$B$7:$R$2843,10,0)</f>
        <v>19.707999999999998</v>
      </c>
      <c r="G15" s="66">
        <f t="shared" si="1"/>
        <v>4</v>
      </c>
      <c r="H15" s="65">
        <f>VLOOKUP($A15,'Return Data'!$B$7:$R$2843,11,0)</f>
        <v>-12.6225</v>
      </c>
      <c r="I15" s="66">
        <f t="shared" si="2"/>
        <v>1</v>
      </c>
      <c r="J15" s="65">
        <f>VLOOKUP($A15,'Return Data'!$B$7:$R$2843,12,0)</f>
        <v>-9.3850999999999996</v>
      </c>
      <c r="K15" s="66">
        <f t="shared" si="3"/>
        <v>1</v>
      </c>
      <c r="L15" s="65">
        <f>VLOOKUP($A15,'Return Data'!$B$7:$R$2843,13,0)</f>
        <v>-4.4649999999999999</v>
      </c>
      <c r="M15" s="66">
        <f t="shared" si="4"/>
        <v>1</v>
      </c>
      <c r="N15" s="65">
        <f>VLOOKUP($A15,'Return Data'!$B$7:$R$2843,17,0)</f>
        <v>16.690100000000001</v>
      </c>
      <c r="O15" s="66">
        <f t="shared" si="5"/>
        <v>4</v>
      </c>
      <c r="P15" s="65">
        <f>VLOOKUP($A15,'Return Data'!$B$7:$R$2843,14,0)</f>
        <v>14.6286</v>
      </c>
      <c r="Q15" s="66">
        <f t="shared" si="6"/>
        <v>7</v>
      </c>
      <c r="R15" s="65">
        <f>VLOOKUP($A15,'Return Data'!$B$7:$R$2843,16,0)</f>
        <v>10.7873</v>
      </c>
      <c r="S15" s="67">
        <f t="shared" si="7"/>
        <v>3</v>
      </c>
    </row>
    <row r="16" spans="1:19" x14ac:dyDescent="0.3">
      <c r="A16" s="82" t="s">
        <v>893</v>
      </c>
      <c r="B16" s="64">
        <f>VLOOKUP($A16,'Return Data'!$B$7:$R$2843,3,0)</f>
        <v>44378</v>
      </c>
      <c r="C16" s="65">
        <f>VLOOKUP($A16,'Return Data'!$B$7:$R$2843,4,0)</f>
        <v>2028.3010999999999</v>
      </c>
      <c r="D16" s="65">
        <f>VLOOKUP($A16,'Return Data'!$B$7:$R$2843,9,0)</f>
        <v>-61.853000000000002</v>
      </c>
      <c r="E16" s="66">
        <f t="shared" si="0"/>
        <v>8</v>
      </c>
      <c r="F16" s="65">
        <f>VLOOKUP($A16,'Return Data'!$B$7:$R$2843,10,0)</f>
        <v>18.113199999999999</v>
      </c>
      <c r="G16" s="66">
        <f t="shared" si="1"/>
        <v>9</v>
      </c>
      <c r="H16" s="65">
        <f>VLOOKUP($A16,'Return Data'!$B$7:$R$2843,11,0)</f>
        <v>-13.6241</v>
      </c>
      <c r="I16" s="66">
        <f t="shared" si="2"/>
        <v>10</v>
      </c>
      <c r="J16" s="65">
        <f>VLOOKUP($A16,'Return Data'!$B$7:$R$2843,12,0)</f>
        <v>-10.0526</v>
      </c>
      <c r="K16" s="66">
        <f t="shared" si="3"/>
        <v>10</v>
      </c>
      <c r="L16" s="65">
        <f>VLOOKUP($A16,'Return Data'!$B$7:$R$2843,13,0)</f>
        <v>-4.9945000000000004</v>
      </c>
      <c r="M16" s="66">
        <f t="shared" si="4"/>
        <v>10</v>
      </c>
      <c r="N16" s="65">
        <f>VLOOKUP($A16,'Return Data'!$B$7:$R$2843,17,0)</f>
        <v>16.317299999999999</v>
      </c>
      <c r="O16" s="66">
        <f t="shared" si="5"/>
        <v>8</v>
      </c>
      <c r="P16" s="65">
        <f>VLOOKUP($A16,'Return Data'!$B$7:$R$2843,14,0)</f>
        <v>14.440799999999999</v>
      </c>
      <c r="Q16" s="66">
        <f t="shared" si="6"/>
        <v>9</v>
      </c>
      <c r="R16" s="65">
        <f>VLOOKUP($A16,'Return Data'!$B$7:$R$2843,16,0)</f>
        <v>9.6402000000000001</v>
      </c>
      <c r="S16" s="67">
        <f t="shared" si="7"/>
        <v>4</v>
      </c>
    </row>
    <row r="17" spans="1:19" x14ac:dyDescent="0.3">
      <c r="A17" s="82" t="s">
        <v>896</v>
      </c>
      <c r="B17" s="64">
        <f>VLOOKUP($A17,'Return Data'!$B$7:$R$2843,3,0)</f>
        <v>44378</v>
      </c>
      <c r="C17" s="65">
        <f>VLOOKUP($A17,'Return Data'!$B$7:$R$2843,4,0)</f>
        <v>4190.799</v>
      </c>
      <c r="D17" s="65">
        <f>VLOOKUP($A17,'Return Data'!$B$7:$R$2843,9,0)</f>
        <v>-61.701300000000003</v>
      </c>
      <c r="E17" s="66">
        <f t="shared" si="0"/>
        <v>6</v>
      </c>
      <c r="F17" s="65">
        <f>VLOOKUP($A17,'Return Data'!$B$7:$R$2843,10,0)</f>
        <v>18.2575</v>
      </c>
      <c r="G17" s="66">
        <f t="shared" si="1"/>
        <v>7</v>
      </c>
      <c r="H17" s="65">
        <f>VLOOKUP($A17,'Return Data'!$B$7:$R$2843,11,0)</f>
        <v>-13.3581</v>
      </c>
      <c r="I17" s="66">
        <f t="shared" si="2"/>
        <v>7</v>
      </c>
      <c r="J17" s="65">
        <f>VLOOKUP($A17,'Return Data'!$B$7:$R$2843,12,0)</f>
        <v>-9.8223000000000003</v>
      </c>
      <c r="K17" s="66">
        <f t="shared" si="3"/>
        <v>7</v>
      </c>
      <c r="L17" s="65">
        <f>VLOOKUP($A17,'Return Data'!$B$7:$R$2843,13,0)</f>
        <v>-4.7468000000000004</v>
      </c>
      <c r="M17" s="66">
        <f t="shared" si="4"/>
        <v>6</v>
      </c>
      <c r="N17" s="65">
        <f>VLOOKUP($A17,'Return Data'!$B$7:$R$2843,17,0)</f>
        <v>16.650500000000001</v>
      </c>
      <c r="O17" s="66">
        <f t="shared" si="5"/>
        <v>5</v>
      </c>
      <c r="P17" s="65">
        <f>VLOOKUP($A17,'Return Data'!$B$7:$R$2843,14,0)</f>
        <v>14.66</v>
      </c>
      <c r="Q17" s="66">
        <f t="shared" si="6"/>
        <v>5</v>
      </c>
      <c r="R17" s="65">
        <f>VLOOKUP($A17,'Return Data'!$B$7:$R$2843,16,0)</f>
        <v>9.0640000000000001</v>
      </c>
      <c r="S17" s="67">
        <f t="shared" si="7"/>
        <v>5</v>
      </c>
    </row>
    <row r="18" spans="1:19" x14ac:dyDescent="0.3">
      <c r="A18" s="82" t="s">
        <v>897</v>
      </c>
      <c r="B18" s="64">
        <f>VLOOKUP($A18,'Return Data'!$B$7:$R$2843,3,0)</f>
        <v>44378</v>
      </c>
      <c r="C18" s="65">
        <f>VLOOKUP($A18,'Return Data'!$B$7:$R$2843,4,0)</f>
        <v>40.913699999999999</v>
      </c>
      <c r="D18" s="65">
        <f>VLOOKUP($A18,'Return Data'!$B$7:$R$2843,9,0)</f>
        <v>-63.514899999999997</v>
      </c>
      <c r="E18" s="66">
        <f t="shared" si="0"/>
        <v>11</v>
      </c>
      <c r="F18" s="65">
        <f>VLOOKUP($A18,'Return Data'!$B$7:$R$2843,10,0)</f>
        <v>17.994499999999999</v>
      </c>
      <c r="G18" s="66">
        <f t="shared" si="1"/>
        <v>11</v>
      </c>
      <c r="H18" s="65">
        <f>VLOOKUP($A18,'Return Data'!$B$7:$R$2843,11,0)</f>
        <v>-14.121600000000001</v>
      </c>
      <c r="I18" s="66">
        <f t="shared" si="2"/>
        <v>11</v>
      </c>
      <c r="J18" s="65">
        <f>VLOOKUP($A18,'Return Data'!$B$7:$R$2843,12,0)</f>
        <v>-10.5252</v>
      </c>
      <c r="K18" s="66">
        <f t="shared" si="3"/>
        <v>11</v>
      </c>
      <c r="L18" s="65">
        <f>VLOOKUP($A18,'Return Data'!$B$7:$R$2843,13,0)</f>
        <v>-5.4008000000000003</v>
      </c>
      <c r="M18" s="66">
        <f t="shared" si="4"/>
        <v>11</v>
      </c>
      <c r="N18" s="65">
        <f>VLOOKUP($A18,'Return Data'!$B$7:$R$2843,17,0)</f>
        <v>16.065200000000001</v>
      </c>
      <c r="O18" s="66">
        <f t="shared" si="5"/>
        <v>11</v>
      </c>
      <c r="P18" s="65">
        <f>VLOOKUP($A18,'Return Data'!$B$7:$R$2843,14,0)</f>
        <v>14.358000000000001</v>
      </c>
      <c r="Q18" s="66">
        <f t="shared" si="6"/>
        <v>11</v>
      </c>
      <c r="R18" s="65">
        <f>VLOOKUP($A18,'Return Data'!$B$7:$R$2843,16,0)</f>
        <v>10.8432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-61.330072727272707</v>
      </c>
      <c r="E20" s="88"/>
      <c r="F20" s="89">
        <f>AVERAGE(F8:F18)</f>
        <v>20.072663636363632</v>
      </c>
      <c r="G20" s="88"/>
      <c r="H20" s="89">
        <f>AVERAGE(H8:H18)</f>
        <v>-13.360845454545455</v>
      </c>
      <c r="I20" s="88"/>
      <c r="J20" s="89">
        <f>AVERAGE(J8:J18)</f>
        <v>-9.8426818181818163</v>
      </c>
      <c r="K20" s="88"/>
      <c r="L20" s="89">
        <f>AVERAGE(L8:L18)</f>
        <v>-4.7776090909090918</v>
      </c>
      <c r="M20" s="88"/>
      <c r="N20" s="89">
        <f>AVERAGE(N8:N18)</f>
        <v>16.492490909090908</v>
      </c>
      <c r="O20" s="88"/>
      <c r="P20" s="89">
        <f>AVERAGE(P8:P18)</f>
        <v>14.592609090909091</v>
      </c>
      <c r="Q20" s="88"/>
      <c r="R20" s="89">
        <f>AVERAGE(R8:R18)</f>
        <v>8.5273818181818175</v>
      </c>
      <c r="S20" s="90"/>
    </row>
    <row r="21" spans="1:19" x14ac:dyDescent="0.3">
      <c r="A21" s="87" t="s">
        <v>28</v>
      </c>
      <c r="B21" s="88"/>
      <c r="C21" s="88"/>
      <c r="D21" s="89">
        <f>MIN(D8:D18)</f>
        <v>-63.514899999999997</v>
      </c>
      <c r="E21" s="88"/>
      <c r="F21" s="89">
        <f>MIN(F8:F18)</f>
        <v>17.994499999999999</v>
      </c>
      <c r="G21" s="88"/>
      <c r="H21" s="89">
        <f>MIN(H8:H18)</f>
        <v>-14.121600000000001</v>
      </c>
      <c r="I21" s="88"/>
      <c r="J21" s="89">
        <f>MIN(J8:J18)</f>
        <v>-10.5252</v>
      </c>
      <c r="K21" s="88"/>
      <c r="L21" s="89">
        <f>MIN(L8:L18)</f>
        <v>-5.4008000000000003</v>
      </c>
      <c r="M21" s="88"/>
      <c r="N21" s="89">
        <f>MIN(N8:N18)</f>
        <v>16.065200000000001</v>
      </c>
      <c r="O21" s="88"/>
      <c r="P21" s="89">
        <f>MIN(P8:P18)</f>
        <v>14.358000000000001</v>
      </c>
      <c r="Q21" s="88"/>
      <c r="R21" s="89">
        <f>MIN(R8:R18)</f>
        <v>4.2481999999999998</v>
      </c>
      <c r="S21" s="90"/>
    </row>
    <row r="22" spans="1:19" ht="15" thickBot="1" x14ac:dyDescent="0.35">
      <c r="A22" s="91" t="s">
        <v>29</v>
      </c>
      <c r="B22" s="92"/>
      <c r="C22" s="92"/>
      <c r="D22" s="93">
        <f>MAX(D8:D18)</f>
        <v>-54.899799999999999</v>
      </c>
      <c r="E22" s="92"/>
      <c r="F22" s="93">
        <f>MAX(F8:F18)</f>
        <v>24.6233</v>
      </c>
      <c r="G22" s="92"/>
      <c r="H22" s="93">
        <f>MAX(H8:H18)</f>
        <v>-12.6225</v>
      </c>
      <c r="I22" s="92"/>
      <c r="J22" s="93">
        <f>MAX(J8:J18)</f>
        <v>-9.3850999999999996</v>
      </c>
      <c r="K22" s="92"/>
      <c r="L22" s="93">
        <f>MAX(L8:L18)</f>
        <v>-4.4649999999999999</v>
      </c>
      <c r="M22" s="92"/>
      <c r="N22" s="93">
        <f>MAX(N8:N18)</f>
        <v>16.776499999999999</v>
      </c>
      <c r="O22" s="92"/>
      <c r="P22" s="93">
        <f>MAX(P8:P18)</f>
        <v>14.801</v>
      </c>
      <c r="Q22" s="92"/>
      <c r="R22" s="93">
        <f>MAX(R8:R18)</f>
        <v>11.638999999999999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44378</v>
      </c>
      <c r="C8" s="65">
        <f>VLOOKUP($A8,'Return Data'!$B$7:$R$2843,4,0)</f>
        <v>14.5709</v>
      </c>
      <c r="D8" s="65">
        <f>VLOOKUP($A8,'Return Data'!$B$7:$R$2843,9,0)</f>
        <v>-46.753500000000003</v>
      </c>
      <c r="E8" s="66">
        <f>RANK(D8,D$8:D$18,0)</f>
        <v>1</v>
      </c>
      <c r="F8" s="65">
        <f>VLOOKUP($A8,'Return Data'!$B$7:$R$2843,10,0)</f>
        <v>17.549399999999999</v>
      </c>
      <c r="G8" s="66">
        <f>RANK(F8,F$8:F$18,0)</f>
        <v>9</v>
      </c>
      <c r="H8" s="65">
        <f>VLOOKUP($A8,'Return Data'!$B$7:$R$2843,11,0)</f>
        <v>-13.154299999999999</v>
      </c>
      <c r="I8" s="66">
        <f>RANK(H8,H$8:H$18,0)</f>
        <v>4</v>
      </c>
      <c r="J8" s="65">
        <f>VLOOKUP($A8,'Return Data'!$B$7:$R$2843,12,0)</f>
        <v>-9.3110999999999997</v>
      </c>
      <c r="K8" s="66">
        <f>RANK(J8,J$8:J$18,0)</f>
        <v>3</v>
      </c>
      <c r="L8" s="65">
        <f>VLOOKUP($A8,'Return Data'!$B$7:$R$2843,13,0)</f>
        <v>-4.1330999999999998</v>
      </c>
      <c r="M8" s="66">
        <f>RANK(L8,L$8:L$18,0)</f>
        <v>3</v>
      </c>
      <c r="N8" s="65">
        <f>VLOOKUP($A8,'Return Data'!$B$7:$R$2843,17,0)</f>
        <v>14.2712</v>
      </c>
      <c r="O8" s="66">
        <f>RANK(N8,N$8:N$18,0)</f>
        <v>11</v>
      </c>
      <c r="P8" s="65">
        <f>VLOOKUP($A8,'Return Data'!$B$7:$R$2843,14,0)</f>
        <v>14.0914</v>
      </c>
      <c r="Q8" s="66">
        <f>RANK(P8,P$8:P$18,0)</f>
        <v>10</v>
      </c>
      <c r="R8" s="65">
        <f>VLOOKUP($A8,'Return Data'!$B$7:$R$2843,16,0)</f>
        <v>4.1364000000000001</v>
      </c>
      <c r="S8" s="67">
        <f>RANK(R8,R$8:R$18,0)</f>
        <v>7</v>
      </c>
    </row>
    <row r="9" spans="1:19" x14ac:dyDescent="0.3">
      <c r="A9" s="82" t="s">
        <v>879</v>
      </c>
      <c r="B9" s="64">
        <f>VLOOKUP($A9,'Return Data'!$B$7:$R$2843,3,0)</f>
        <v>44378</v>
      </c>
      <c r="C9" s="65">
        <f>VLOOKUP($A9,'Return Data'!$B$7:$R$2843,4,0)</f>
        <v>14.5365</v>
      </c>
      <c r="D9" s="65">
        <f>VLOOKUP($A9,'Return Data'!$B$7:$R$2843,9,0)</f>
        <v>-52.772199999999998</v>
      </c>
      <c r="E9" s="66">
        <f t="shared" ref="E9:E18" si="0">RANK(D9,D$8:D$18,0)</f>
        <v>6</v>
      </c>
      <c r="F9" s="65">
        <f>VLOOKUP($A9,'Return Data'!$B$7:$R$2843,10,0)</f>
        <v>17.298300000000001</v>
      </c>
      <c r="G9" s="66">
        <f t="shared" ref="G9:G18" si="1">RANK(F9,F$8:F$18,0)</f>
        <v>10</v>
      </c>
      <c r="H9" s="65">
        <f>VLOOKUP($A9,'Return Data'!$B$7:$R$2843,11,0)</f>
        <v>-12.8569</v>
      </c>
      <c r="I9" s="66">
        <f t="shared" ref="I9:I18" si="2">RANK(H9,H$8:H$18,0)</f>
        <v>3</v>
      </c>
      <c r="J9" s="65">
        <f>VLOOKUP($A9,'Return Data'!$B$7:$R$2843,12,0)</f>
        <v>-8.7172999999999998</v>
      </c>
      <c r="K9" s="66">
        <f t="shared" ref="K9:K18" si="3">RANK(J9,J$8:J$18,0)</f>
        <v>2</v>
      </c>
      <c r="L9" s="65">
        <f>VLOOKUP($A9,'Return Data'!$B$7:$R$2843,13,0)</f>
        <v>-4.0374999999999996</v>
      </c>
      <c r="M9" s="66">
        <f t="shared" ref="M9:M18" si="4">RANK(L9,L$8:L$18,0)</f>
        <v>2</v>
      </c>
      <c r="N9" s="65">
        <f>VLOOKUP($A9,'Return Data'!$B$7:$R$2843,17,0)</f>
        <v>17.863299999999999</v>
      </c>
      <c r="O9" s="66">
        <f t="shared" ref="O9:O18" si="5">RANK(N9,N$8:N$18,0)</f>
        <v>3</v>
      </c>
      <c r="P9" s="65">
        <f>VLOOKUP($A9,'Return Data'!$B$7:$R$2843,14,0)</f>
        <v>14.8188</v>
      </c>
      <c r="Q9" s="66">
        <f t="shared" ref="Q9:Q18" si="6">RANK(P9,P$8:P$18,0)</f>
        <v>3</v>
      </c>
      <c r="R9" s="65">
        <f>VLOOKUP($A9,'Return Data'!$B$7:$R$2843,16,0)</f>
        <v>3.9300999999999999</v>
      </c>
      <c r="S9" s="67">
        <f t="shared" ref="S9:S18" si="7">RANK(R9,R$8:R$18,0)</f>
        <v>8</v>
      </c>
    </row>
    <row r="10" spans="1:19" x14ac:dyDescent="0.3">
      <c r="A10" s="82" t="s">
        <v>880</v>
      </c>
      <c r="B10" s="64">
        <f>VLOOKUP($A10,'Return Data'!$B$7:$R$2843,3,0)</f>
        <v>44378</v>
      </c>
      <c r="C10" s="65">
        <f>VLOOKUP($A10,'Return Data'!$B$7:$R$2843,4,0)</f>
        <v>18.001300000000001</v>
      </c>
      <c r="D10" s="65">
        <f>VLOOKUP($A10,'Return Data'!$B$7:$R$2843,9,0)</f>
        <v>-141.072</v>
      </c>
      <c r="E10" s="66">
        <f t="shared" si="0"/>
        <v>11</v>
      </c>
      <c r="F10" s="65">
        <f>VLOOKUP($A10,'Return Data'!$B$7:$R$2843,10,0)</f>
        <v>20.464700000000001</v>
      </c>
      <c r="G10" s="66">
        <f t="shared" si="1"/>
        <v>5</v>
      </c>
      <c r="H10" s="65">
        <f>VLOOKUP($A10,'Return Data'!$B$7:$R$2843,11,0)</f>
        <v>-11.880100000000001</v>
      </c>
      <c r="I10" s="66">
        <f t="shared" si="2"/>
        <v>2</v>
      </c>
      <c r="J10" s="65">
        <f>VLOOKUP($A10,'Return Data'!$B$7:$R$2843,12,0)</f>
        <v>-16.966000000000001</v>
      </c>
      <c r="K10" s="66">
        <f t="shared" si="3"/>
        <v>11</v>
      </c>
      <c r="L10" s="65">
        <f>VLOOKUP($A10,'Return Data'!$B$7:$R$2843,13,0)</f>
        <v>-8.0675000000000008</v>
      </c>
      <c r="M10" s="66">
        <f t="shared" si="4"/>
        <v>11</v>
      </c>
      <c r="N10" s="65">
        <f>VLOOKUP($A10,'Return Data'!$B$7:$R$2843,17,0)</f>
        <v>18.731200000000001</v>
      </c>
      <c r="O10" s="66">
        <f t="shared" si="5"/>
        <v>1</v>
      </c>
      <c r="P10" s="65">
        <f>VLOOKUP($A10,'Return Data'!$B$7:$R$2843,14,0)</f>
        <v>16.3642</v>
      </c>
      <c r="Q10" s="66">
        <f t="shared" si="6"/>
        <v>1</v>
      </c>
      <c r="R10" s="65">
        <f>VLOOKUP($A10,'Return Data'!$B$7:$R$2843,16,0)</f>
        <v>4.3501000000000003</v>
      </c>
      <c r="S10" s="67">
        <f t="shared" si="7"/>
        <v>5</v>
      </c>
    </row>
    <row r="11" spans="1:19" x14ac:dyDescent="0.3">
      <c r="A11" s="82" t="s">
        <v>882</v>
      </c>
      <c r="B11" s="64">
        <f>VLOOKUP($A11,'Return Data'!$B$7:$R$2843,3,0)</f>
        <v>44378</v>
      </c>
      <c r="C11" s="65">
        <f>VLOOKUP($A11,'Return Data'!$B$7:$R$2843,4,0)</f>
        <v>14.9588</v>
      </c>
      <c r="D11" s="65">
        <f>VLOOKUP($A11,'Return Data'!$B$7:$R$2843,9,0)</f>
        <v>-51.994</v>
      </c>
      <c r="E11" s="66">
        <f t="shared" si="0"/>
        <v>4</v>
      </c>
      <c r="F11" s="65">
        <f>VLOOKUP($A11,'Return Data'!$B$7:$R$2843,10,0)</f>
        <v>18.883900000000001</v>
      </c>
      <c r="G11" s="66">
        <f t="shared" si="1"/>
        <v>6</v>
      </c>
      <c r="H11" s="65">
        <f>VLOOKUP($A11,'Return Data'!$B$7:$R$2843,11,0)</f>
        <v>-13.2241</v>
      </c>
      <c r="I11" s="66">
        <f t="shared" si="2"/>
        <v>5</v>
      </c>
      <c r="J11" s="65">
        <f>VLOOKUP($A11,'Return Data'!$B$7:$R$2843,12,0)</f>
        <v>-9.4436999999999998</v>
      </c>
      <c r="K11" s="66">
        <f t="shared" si="3"/>
        <v>5</v>
      </c>
      <c r="L11" s="65">
        <f>VLOOKUP($A11,'Return Data'!$B$7:$R$2843,13,0)</f>
        <v>-4.5989000000000004</v>
      </c>
      <c r="M11" s="66">
        <f t="shared" si="4"/>
        <v>6</v>
      </c>
      <c r="N11" s="65">
        <f>VLOOKUP($A11,'Return Data'!$B$7:$R$2843,17,0)</f>
        <v>17.680399999999999</v>
      </c>
      <c r="O11" s="66">
        <f t="shared" si="5"/>
        <v>4</v>
      </c>
      <c r="P11" s="65">
        <f>VLOOKUP($A11,'Return Data'!$B$7:$R$2843,14,0)</f>
        <v>14.4015</v>
      </c>
      <c r="Q11" s="66">
        <f t="shared" si="6"/>
        <v>6</v>
      </c>
      <c r="R11" s="65">
        <f>VLOOKUP($A11,'Return Data'!$B$7:$R$2843,16,0)</f>
        <v>4.2519999999999998</v>
      </c>
      <c r="S11" s="67">
        <f t="shared" si="7"/>
        <v>6</v>
      </c>
    </row>
    <row r="12" spans="1:19" x14ac:dyDescent="0.3">
      <c r="A12" s="82" t="s">
        <v>884</v>
      </c>
      <c r="B12" s="64">
        <f>VLOOKUP($A12,'Return Data'!$B$7:$R$2843,3,0)</f>
        <v>44378</v>
      </c>
      <c r="C12" s="65">
        <f>VLOOKUP($A12,'Return Data'!$B$7:$R$2843,4,0)</f>
        <v>15.4177</v>
      </c>
      <c r="D12" s="65">
        <f>VLOOKUP($A12,'Return Data'!$B$7:$R$2843,9,0)</f>
        <v>-56.748199999999997</v>
      </c>
      <c r="E12" s="66">
        <f t="shared" si="0"/>
        <v>9</v>
      </c>
      <c r="F12" s="65">
        <f>VLOOKUP($A12,'Return Data'!$B$7:$R$2843,10,0)</f>
        <v>23.5154</v>
      </c>
      <c r="G12" s="66">
        <f t="shared" si="1"/>
        <v>3</v>
      </c>
      <c r="H12" s="65">
        <f>VLOOKUP($A12,'Return Data'!$B$7:$R$2843,11,0)</f>
        <v>-13.6411</v>
      </c>
      <c r="I12" s="66">
        <f t="shared" si="2"/>
        <v>8</v>
      </c>
      <c r="J12" s="65">
        <f>VLOOKUP($A12,'Return Data'!$B$7:$R$2843,12,0)</f>
        <v>-9.8127999999999993</v>
      </c>
      <c r="K12" s="66">
        <f t="shared" si="3"/>
        <v>7</v>
      </c>
      <c r="L12" s="65">
        <f>VLOOKUP($A12,'Return Data'!$B$7:$R$2843,13,0)</f>
        <v>-5.1679000000000004</v>
      </c>
      <c r="M12" s="66">
        <f t="shared" si="4"/>
        <v>9</v>
      </c>
      <c r="N12" s="65">
        <f>VLOOKUP($A12,'Return Data'!$B$7:$R$2843,17,0)</f>
        <v>16.629200000000001</v>
      </c>
      <c r="O12" s="66">
        <f t="shared" si="5"/>
        <v>9</v>
      </c>
      <c r="P12" s="65">
        <f>VLOOKUP($A12,'Return Data'!$B$7:$R$2843,14,0)</f>
        <v>14.202</v>
      </c>
      <c r="Q12" s="66">
        <f t="shared" si="6"/>
        <v>8</v>
      </c>
      <c r="R12" s="65">
        <f>VLOOKUP($A12,'Return Data'!$B$7:$R$2843,16,0)</f>
        <v>4.5505000000000004</v>
      </c>
      <c r="S12" s="67">
        <f t="shared" si="7"/>
        <v>4</v>
      </c>
    </row>
    <row r="13" spans="1:19" x14ac:dyDescent="0.3">
      <c r="A13" s="82" t="s">
        <v>886</v>
      </c>
      <c r="B13" s="64">
        <f>VLOOKUP($A13,'Return Data'!$B$7:$R$2843,3,0)</f>
        <v>44378</v>
      </c>
      <c r="C13" s="65">
        <f>VLOOKUP($A13,'Return Data'!$B$7:$R$2843,4,0)</f>
        <v>12.983499999999999</v>
      </c>
      <c r="D13" s="65">
        <f>VLOOKUP($A13,'Return Data'!$B$7:$R$2843,9,0)</f>
        <v>-49.686599999999999</v>
      </c>
      <c r="E13" s="66">
        <f t="shared" si="0"/>
        <v>2</v>
      </c>
      <c r="F13" s="65">
        <f>VLOOKUP($A13,'Return Data'!$B$7:$R$2843,10,0)</f>
        <v>23.735199999999999</v>
      </c>
      <c r="G13" s="66">
        <f t="shared" si="1"/>
        <v>2</v>
      </c>
      <c r="H13" s="65">
        <f>VLOOKUP($A13,'Return Data'!$B$7:$R$2843,11,0)</f>
        <v>-10.600899999999999</v>
      </c>
      <c r="I13" s="66">
        <f t="shared" si="2"/>
        <v>1</v>
      </c>
      <c r="J13" s="65">
        <f>VLOOKUP($A13,'Return Data'!$B$7:$R$2843,12,0)</f>
        <v>-7.0819999999999999</v>
      </c>
      <c r="K13" s="66">
        <f t="shared" si="3"/>
        <v>1</v>
      </c>
      <c r="L13" s="65">
        <f>VLOOKUP($A13,'Return Data'!$B$7:$R$2843,13,0)</f>
        <v>-3.7061000000000002</v>
      </c>
      <c r="M13" s="66">
        <f t="shared" si="4"/>
        <v>1</v>
      </c>
      <c r="N13" s="65">
        <f>VLOOKUP($A13,'Return Data'!$B$7:$R$2843,17,0)</f>
        <v>15.9612</v>
      </c>
      <c r="O13" s="66">
        <f t="shared" si="5"/>
        <v>10</v>
      </c>
      <c r="P13" s="65">
        <f>VLOOKUP($A13,'Return Data'!$B$7:$R$2843,14,0)</f>
        <v>13.8828</v>
      </c>
      <c r="Q13" s="66">
        <f t="shared" si="6"/>
        <v>11</v>
      </c>
      <c r="R13" s="65">
        <f>VLOOKUP($A13,'Return Data'!$B$7:$R$2843,16,0)</f>
        <v>2.9822000000000002</v>
      </c>
      <c r="S13" s="67">
        <f t="shared" si="7"/>
        <v>11</v>
      </c>
    </row>
    <row r="14" spans="1:19" x14ac:dyDescent="0.3">
      <c r="A14" s="82" t="s">
        <v>888</v>
      </c>
      <c r="B14" s="64">
        <f>VLOOKUP($A14,'Return Data'!$B$7:$R$2843,3,0)</f>
        <v>44378</v>
      </c>
      <c r="C14" s="65">
        <f>VLOOKUP($A14,'Return Data'!$B$7:$R$2843,4,0)</f>
        <v>14.164999999999999</v>
      </c>
      <c r="D14" s="65">
        <f>VLOOKUP($A14,'Return Data'!$B$7:$R$2843,9,0)</f>
        <v>-49.781100000000002</v>
      </c>
      <c r="E14" s="66">
        <f t="shared" si="0"/>
        <v>3</v>
      </c>
      <c r="F14" s="65">
        <f>VLOOKUP($A14,'Return Data'!$B$7:$R$2843,10,0)</f>
        <v>16.709399999999999</v>
      </c>
      <c r="G14" s="66">
        <f t="shared" si="1"/>
        <v>11</v>
      </c>
      <c r="H14" s="65">
        <f>VLOOKUP($A14,'Return Data'!$B$7:$R$2843,11,0)</f>
        <v>-14.9229</v>
      </c>
      <c r="I14" s="66">
        <f t="shared" si="2"/>
        <v>11</v>
      </c>
      <c r="J14" s="65">
        <f>VLOOKUP($A14,'Return Data'!$B$7:$R$2843,12,0)</f>
        <v>-9.8882999999999992</v>
      </c>
      <c r="K14" s="66">
        <f t="shared" si="3"/>
        <v>9</v>
      </c>
      <c r="L14" s="65">
        <f>VLOOKUP($A14,'Return Data'!$B$7:$R$2843,13,0)</f>
        <v>-4.3376999999999999</v>
      </c>
      <c r="M14" s="66">
        <f t="shared" si="4"/>
        <v>4</v>
      </c>
      <c r="N14" s="65">
        <f>VLOOKUP($A14,'Return Data'!$B$7:$R$2843,17,0)</f>
        <v>17.2486</v>
      </c>
      <c r="O14" s="66">
        <f t="shared" si="5"/>
        <v>7</v>
      </c>
      <c r="P14" s="65">
        <f>VLOOKUP($A14,'Return Data'!$B$7:$R$2843,14,0)</f>
        <v>14.3203</v>
      </c>
      <c r="Q14" s="66">
        <f t="shared" si="6"/>
        <v>7</v>
      </c>
      <c r="R14" s="65">
        <f>VLOOKUP($A14,'Return Data'!$B$7:$R$2843,16,0)</f>
        <v>3.7021999999999999</v>
      </c>
      <c r="S14" s="67">
        <f t="shared" si="7"/>
        <v>10</v>
      </c>
    </row>
    <row r="15" spans="1:19" x14ac:dyDescent="0.3">
      <c r="A15" s="82" t="s">
        <v>890</v>
      </c>
      <c r="B15" s="64">
        <f>VLOOKUP($A15,'Return Data'!$B$7:$R$2843,3,0)</f>
        <v>44378</v>
      </c>
      <c r="C15" s="65">
        <f>VLOOKUP($A15,'Return Data'!$B$7:$R$2843,4,0)</f>
        <v>19.369199999999999</v>
      </c>
      <c r="D15" s="65">
        <f>VLOOKUP($A15,'Return Data'!$B$7:$R$2843,9,0)</f>
        <v>-54.556100000000001</v>
      </c>
      <c r="E15" s="66">
        <f t="shared" si="0"/>
        <v>7</v>
      </c>
      <c r="F15" s="65">
        <f>VLOOKUP($A15,'Return Data'!$B$7:$R$2843,10,0)</f>
        <v>23.076699999999999</v>
      </c>
      <c r="G15" s="66">
        <f t="shared" si="1"/>
        <v>4</v>
      </c>
      <c r="H15" s="65">
        <f>VLOOKUP($A15,'Return Data'!$B$7:$R$2843,11,0)</f>
        <v>-13.393800000000001</v>
      </c>
      <c r="I15" s="66">
        <f t="shared" si="2"/>
        <v>7</v>
      </c>
      <c r="J15" s="65">
        <f>VLOOKUP($A15,'Return Data'!$B$7:$R$2843,12,0)</f>
        <v>-9.3356999999999992</v>
      </c>
      <c r="K15" s="66">
        <f t="shared" si="3"/>
        <v>4</v>
      </c>
      <c r="L15" s="65">
        <f>VLOOKUP($A15,'Return Data'!$B$7:$R$2843,13,0)</f>
        <v>-4.5663999999999998</v>
      </c>
      <c r="M15" s="66">
        <f t="shared" si="4"/>
        <v>5</v>
      </c>
      <c r="N15" s="65">
        <f>VLOOKUP($A15,'Return Data'!$B$7:$R$2843,17,0)</f>
        <v>18.322700000000001</v>
      </c>
      <c r="O15" s="66">
        <f t="shared" si="5"/>
        <v>2</v>
      </c>
      <c r="P15" s="65">
        <f>VLOOKUP($A15,'Return Data'!$B$7:$R$2843,14,0)</f>
        <v>15.1907</v>
      </c>
      <c r="Q15" s="66">
        <f t="shared" si="6"/>
        <v>2</v>
      </c>
      <c r="R15" s="65">
        <f>VLOOKUP($A15,'Return Data'!$B$7:$R$2843,16,0)</f>
        <v>6.6444000000000001</v>
      </c>
      <c r="S15" s="67">
        <f t="shared" si="7"/>
        <v>1</v>
      </c>
    </row>
    <row r="16" spans="1:19" x14ac:dyDescent="0.3">
      <c r="A16" s="82" t="s">
        <v>892</v>
      </c>
      <c r="B16" s="64">
        <f>VLOOKUP($A16,'Return Data'!$B$7:$R$2843,3,0)</f>
        <v>44378</v>
      </c>
      <c r="C16" s="65">
        <f>VLOOKUP($A16,'Return Data'!$B$7:$R$2843,4,0)</f>
        <v>19.174299999999999</v>
      </c>
      <c r="D16" s="65">
        <f>VLOOKUP($A16,'Return Data'!$B$7:$R$2843,9,0)</f>
        <v>-54.825200000000002</v>
      </c>
      <c r="E16" s="66">
        <f t="shared" si="0"/>
        <v>8</v>
      </c>
      <c r="F16" s="65">
        <f>VLOOKUP($A16,'Return Data'!$B$7:$R$2843,10,0)</f>
        <v>18.141100000000002</v>
      </c>
      <c r="G16" s="66">
        <f t="shared" si="1"/>
        <v>8</v>
      </c>
      <c r="H16" s="65">
        <f>VLOOKUP($A16,'Return Data'!$B$7:$R$2843,11,0)</f>
        <v>-13.680899999999999</v>
      </c>
      <c r="I16" s="66">
        <f t="shared" si="2"/>
        <v>9</v>
      </c>
      <c r="J16" s="65">
        <f>VLOOKUP($A16,'Return Data'!$B$7:$R$2843,12,0)</f>
        <v>-9.9977999999999998</v>
      </c>
      <c r="K16" s="66">
        <f t="shared" si="3"/>
        <v>10</v>
      </c>
      <c r="L16" s="65">
        <f>VLOOKUP($A16,'Return Data'!$B$7:$R$2843,13,0)</f>
        <v>-5.1917999999999997</v>
      </c>
      <c r="M16" s="66">
        <f t="shared" si="4"/>
        <v>10</v>
      </c>
      <c r="N16" s="65">
        <f>VLOOKUP($A16,'Return Data'!$B$7:$R$2843,17,0)</f>
        <v>17.203199999999999</v>
      </c>
      <c r="O16" s="66">
        <f t="shared" si="5"/>
        <v>8</v>
      </c>
      <c r="P16" s="65">
        <f>VLOOKUP($A16,'Return Data'!$B$7:$R$2843,14,0)</f>
        <v>14.182</v>
      </c>
      <c r="Q16" s="66">
        <f t="shared" si="6"/>
        <v>9</v>
      </c>
      <c r="R16" s="65">
        <f>VLOOKUP($A16,'Return Data'!$B$7:$R$2843,16,0)</f>
        <v>6.5072999999999999</v>
      </c>
      <c r="S16" s="67">
        <f t="shared" si="7"/>
        <v>2</v>
      </c>
    </row>
    <row r="17" spans="1:19" x14ac:dyDescent="0.3">
      <c r="A17" s="82" t="s">
        <v>894</v>
      </c>
      <c r="B17" s="64">
        <f>VLOOKUP($A17,'Return Data'!$B$7:$R$2843,3,0)</f>
        <v>44378</v>
      </c>
      <c r="C17" s="65">
        <f>VLOOKUP($A17,'Return Data'!$B$7:$R$2843,4,0)</f>
        <v>18.888400000000001</v>
      </c>
      <c r="D17" s="65">
        <f>VLOOKUP($A17,'Return Data'!$B$7:$R$2843,9,0)</f>
        <v>-52.552900000000001</v>
      </c>
      <c r="E17" s="66">
        <f t="shared" si="0"/>
        <v>5</v>
      </c>
      <c r="F17" s="65">
        <f>VLOOKUP($A17,'Return Data'!$B$7:$R$2843,10,0)</f>
        <v>18.739899999999999</v>
      </c>
      <c r="G17" s="66">
        <f t="shared" si="1"/>
        <v>7</v>
      </c>
      <c r="H17" s="65">
        <f>VLOOKUP($A17,'Return Data'!$B$7:$R$2843,11,0)</f>
        <v>-13.263500000000001</v>
      </c>
      <c r="I17" s="66">
        <f t="shared" si="2"/>
        <v>6</v>
      </c>
      <c r="J17" s="65">
        <f>VLOOKUP($A17,'Return Data'!$B$7:$R$2843,12,0)</f>
        <v>-9.6856000000000009</v>
      </c>
      <c r="K17" s="66">
        <f t="shared" si="3"/>
        <v>6</v>
      </c>
      <c r="L17" s="65">
        <f>VLOOKUP($A17,'Return Data'!$B$7:$R$2843,13,0)</f>
        <v>-4.931</v>
      </c>
      <c r="M17" s="66">
        <f t="shared" si="4"/>
        <v>8</v>
      </c>
      <c r="N17" s="65">
        <f>VLOOKUP($A17,'Return Data'!$B$7:$R$2843,17,0)</f>
        <v>17.305700000000002</v>
      </c>
      <c r="O17" s="66">
        <f t="shared" si="5"/>
        <v>6</v>
      </c>
      <c r="P17" s="65">
        <f>VLOOKUP($A17,'Return Data'!$B$7:$R$2843,14,0)</f>
        <v>14.416700000000001</v>
      </c>
      <c r="Q17" s="66">
        <f t="shared" si="6"/>
        <v>5</v>
      </c>
      <c r="R17" s="65">
        <f>VLOOKUP($A17,'Return Data'!$B$7:$R$2843,16,0)</f>
        <v>6.4819000000000004</v>
      </c>
      <c r="S17" s="67">
        <f t="shared" si="7"/>
        <v>3</v>
      </c>
    </row>
    <row r="18" spans="1:19" x14ac:dyDescent="0.3">
      <c r="A18" s="82" t="s">
        <v>895</v>
      </c>
      <c r="B18" s="64">
        <f>VLOOKUP($A18,'Return Data'!$B$7:$R$2843,3,0)</f>
        <v>44378</v>
      </c>
      <c r="C18" s="65">
        <f>VLOOKUP($A18,'Return Data'!$B$7:$R$2843,4,0)</f>
        <v>14.5006</v>
      </c>
      <c r="D18" s="65">
        <f>VLOOKUP($A18,'Return Data'!$B$7:$R$2843,9,0)</f>
        <v>-57.172699999999999</v>
      </c>
      <c r="E18" s="66">
        <f t="shared" si="0"/>
        <v>10</v>
      </c>
      <c r="F18" s="65">
        <f>VLOOKUP($A18,'Return Data'!$B$7:$R$2843,10,0)</f>
        <v>24.3126</v>
      </c>
      <c r="G18" s="66">
        <f t="shared" si="1"/>
        <v>1</v>
      </c>
      <c r="H18" s="65">
        <f>VLOOKUP($A18,'Return Data'!$B$7:$R$2843,11,0)</f>
        <v>-13.7624</v>
      </c>
      <c r="I18" s="66">
        <f t="shared" si="2"/>
        <v>10</v>
      </c>
      <c r="J18" s="65">
        <f>VLOOKUP($A18,'Return Data'!$B$7:$R$2843,12,0)</f>
        <v>-9.8717000000000006</v>
      </c>
      <c r="K18" s="66">
        <f t="shared" si="3"/>
        <v>8</v>
      </c>
      <c r="L18" s="65">
        <f>VLOOKUP($A18,'Return Data'!$B$7:$R$2843,13,0)</f>
        <v>-4.8754</v>
      </c>
      <c r="M18" s="66">
        <f t="shared" si="4"/>
        <v>7</v>
      </c>
      <c r="N18" s="65">
        <f>VLOOKUP($A18,'Return Data'!$B$7:$R$2843,17,0)</f>
        <v>17.603400000000001</v>
      </c>
      <c r="O18" s="66">
        <f t="shared" si="5"/>
        <v>5</v>
      </c>
      <c r="P18" s="65">
        <f>VLOOKUP($A18,'Return Data'!$B$7:$R$2843,14,0)</f>
        <v>14.537800000000001</v>
      </c>
      <c r="Q18" s="66">
        <f t="shared" si="6"/>
        <v>4</v>
      </c>
      <c r="R18" s="65">
        <f>VLOOKUP($A18,'Return Data'!$B$7:$R$2843,16,0)</f>
        <v>3.8614000000000002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-60.719499999999996</v>
      </c>
      <c r="E20" s="88"/>
      <c r="F20" s="89">
        <f>AVERAGE(F8:F18)</f>
        <v>20.220599999999997</v>
      </c>
      <c r="G20" s="88"/>
      <c r="H20" s="89">
        <f>AVERAGE(H8:H18)</f>
        <v>-13.125536363636364</v>
      </c>
      <c r="I20" s="88"/>
      <c r="J20" s="89">
        <f>AVERAGE(J8:J18)</f>
        <v>-10.010181818181819</v>
      </c>
      <c r="K20" s="88"/>
      <c r="L20" s="89">
        <f>AVERAGE(L8:L18)</f>
        <v>-4.8739363636363642</v>
      </c>
      <c r="M20" s="88"/>
      <c r="N20" s="89">
        <f>AVERAGE(N8:N18)</f>
        <v>17.165463636363636</v>
      </c>
      <c r="O20" s="88"/>
      <c r="P20" s="89">
        <f>AVERAGE(P8:P18)</f>
        <v>14.582563636363636</v>
      </c>
      <c r="Q20" s="88"/>
      <c r="R20" s="89">
        <f>AVERAGE(R8:R18)</f>
        <v>4.6725909090909097</v>
      </c>
      <c r="S20" s="90"/>
    </row>
    <row r="21" spans="1:19" x14ac:dyDescent="0.3">
      <c r="A21" s="87" t="s">
        <v>28</v>
      </c>
      <c r="B21" s="88"/>
      <c r="C21" s="88"/>
      <c r="D21" s="89">
        <f>MIN(D8:D18)</f>
        <v>-141.072</v>
      </c>
      <c r="E21" s="88"/>
      <c r="F21" s="89">
        <f>MIN(F8:F18)</f>
        <v>16.709399999999999</v>
      </c>
      <c r="G21" s="88"/>
      <c r="H21" s="89">
        <f>MIN(H8:H18)</f>
        <v>-14.9229</v>
      </c>
      <c r="I21" s="88"/>
      <c r="J21" s="89">
        <f>MIN(J8:J18)</f>
        <v>-16.966000000000001</v>
      </c>
      <c r="K21" s="88"/>
      <c r="L21" s="89">
        <f>MIN(L8:L18)</f>
        <v>-8.0675000000000008</v>
      </c>
      <c r="M21" s="88"/>
      <c r="N21" s="89">
        <f>MIN(N8:N18)</f>
        <v>14.2712</v>
      </c>
      <c r="O21" s="88"/>
      <c r="P21" s="89">
        <f>MIN(P8:P18)</f>
        <v>13.8828</v>
      </c>
      <c r="Q21" s="88"/>
      <c r="R21" s="89">
        <f>MIN(R8:R18)</f>
        <v>2.9822000000000002</v>
      </c>
      <c r="S21" s="90"/>
    </row>
    <row r="22" spans="1:19" ht="15" thickBot="1" x14ac:dyDescent="0.35">
      <c r="A22" s="91" t="s">
        <v>29</v>
      </c>
      <c r="B22" s="92"/>
      <c r="C22" s="92"/>
      <c r="D22" s="93">
        <f>MAX(D8:D18)</f>
        <v>-46.753500000000003</v>
      </c>
      <c r="E22" s="92"/>
      <c r="F22" s="93">
        <f>MAX(F8:F18)</f>
        <v>24.3126</v>
      </c>
      <c r="G22" s="92"/>
      <c r="H22" s="93">
        <f>MAX(H8:H18)</f>
        <v>-10.600899999999999</v>
      </c>
      <c r="I22" s="92"/>
      <c r="J22" s="93">
        <f>MAX(J8:J18)</f>
        <v>-7.0819999999999999</v>
      </c>
      <c r="K22" s="92"/>
      <c r="L22" s="93">
        <f>MAX(L8:L18)</f>
        <v>-3.7061000000000002</v>
      </c>
      <c r="M22" s="92"/>
      <c r="N22" s="93">
        <f>MAX(N8:N18)</f>
        <v>18.731200000000001</v>
      </c>
      <c r="O22" s="92"/>
      <c r="P22" s="93">
        <f>MAX(P8:P18)</f>
        <v>16.3642</v>
      </c>
      <c r="Q22" s="92"/>
      <c r="R22" s="93">
        <f>MAX(R8:R18)</f>
        <v>6.6444000000000001</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44378</v>
      </c>
      <c r="C8" s="65">
        <f>VLOOKUP($A8,'Return Data'!$B$7:$R$2843,4,0)</f>
        <v>16.517800000000001</v>
      </c>
      <c r="D8" s="65">
        <f>VLOOKUP($A8,'Return Data'!$B$7:$R$2843,9,0)</f>
        <v>3.1162999999999998</v>
      </c>
      <c r="E8" s="66">
        <f t="shared" ref="E8:E27" si="0">RANK(D8,D$8:D$27,0)</f>
        <v>13</v>
      </c>
      <c r="F8" s="65">
        <f>VLOOKUP($A8,'Return Data'!$B$7:$R$2843,10,0)</f>
        <v>8.1353000000000009</v>
      </c>
      <c r="G8" s="66">
        <f t="shared" ref="G8:G27" si="1">RANK(F8,F$8:F$27,0)</f>
        <v>9</v>
      </c>
      <c r="H8" s="65">
        <f>VLOOKUP($A8,'Return Data'!$B$7:$R$2843,11,0)</f>
        <v>8.0504999999999995</v>
      </c>
      <c r="I8" s="66">
        <f t="shared" ref="I8:I27" si="2">RANK(H8,H$8:H$27,0)</f>
        <v>6</v>
      </c>
      <c r="J8" s="65">
        <f>VLOOKUP($A8,'Return Data'!$B$7:$R$2843,12,0)</f>
        <v>9.6887000000000008</v>
      </c>
      <c r="K8" s="66">
        <f t="shared" ref="K8:K27" si="3">RANK(J8,J$8:J$27,0)</f>
        <v>6</v>
      </c>
      <c r="L8" s="65">
        <f>VLOOKUP($A8,'Return Data'!$B$7:$R$2843,13,0)</f>
        <v>10.6364</v>
      </c>
      <c r="M8" s="66">
        <f t="shared" ref="M8:M27" si="4">RANK(L8,L$8:L$27,0)</f>
        <v>5</v>
      </c>
      <c r="N8" s="65">
        <f>VLOOKUP($A8,'Return Data'!$B$7:$R$2843,17,0)</f>
        <v>7.2118000000000002</v>
      </c>
      <c r="O8" s="66">
        <f>RANK(N8,N$8:N$27,0)</f>
        <v>8</v>
      </c>
      <c r="P8" s="65">
        <f>VLOOKUP($A8,'Return Data'!$B$7:$R$2843,14,0)</f>
        <v>7.0629999999999997</v>
      </c>
      <c r="Q8" s="66">
        <f>RANK(P8,P$8:P$27,0)</f>
        <v>7</v>
      </c>
      <c r="R8" s="65">
        <f>VLOOKUP($A8,'Return Data'!$B$7:$R$2843,16,0)</f>
        <v>8.4031000000000002</v>
      </c>
      <c r="S8" s="67">
        <f t="shared" ref="S8:S27" si="5">RANK(R8,R$8:R$27,0)</f>
        <v>7</v>
      </c>
    </row>
    <row r="9" spans="1:19" x14ac:dyDescent="0.3">
      <c r="A9" s="82" t="s">
        <v>654</v>
      </c>
      <c r="B9" s="64">
        <f>VLOOKUP($A9,'Return Data'!$B$7:$R$2843,3,0)</f>
        <v>44378</v>
      </c>
      <c r="C9" s="65">
        <f>VLOOKUP($A9,'Return Data'!$B$7:$R$2843,4,0)</f>
        <v>0.41570000000000001</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-15.7163</v>
      </c>
      <c r="S9" s="67">
        <f t="shared" si="5"/>
        <v>19</v>
      </c>
    </row>
    <row r="10" spans="1:19" x14ac:dyDescent="0.3">
      <c r="A10" s="82" t="s">
        <v>656</v>
      </c>
      <c r="B10" s="64">
        <f>VLOOKUP($A10,'Return Data'!$B$7:$R$2843,3,0)</f>
        <v>44378</v>
      </c>
      <c r="C10" s="65">
        <f>VLOOKUP($A10,'Return Data'!$B$7:$R$2843,4,0)</f>
        <v>17.941600000000001</v>
      </c>
      <c r="D10" s="65">
        <f>VLOOKUP($A10,'Return Data'!$B$7:$R$2843,9,0)</f>
        <v>3.9321999999999999</v>
      </c>
      <c r="E10" s="66">
        <f t="shared" si="0"/>
        <v>11</v>
      </c>
      <c r="F10" s="65">
        <f>VLOOKUP($A10,'Return Data'!$B$7:$R$2843,10,0)</f>
        <v>7.9188000000000001</v>
      </c>
      <c r="G10" s="66">
        <f t="shared" si="1"/>
        <v>10</v>
      </c>
      <c r="H10" s="65">
        <f>VLOOKUP($A10,'Return Data'!$B$7:$R$2843,11,0)</f>
        <v>7.4667000000000003</v>
      </c>
      <c r="I10" s="66">
        <f t="shared" si="2"/>
        <v>8</v>
      </c>
      <c r="J10" s="65">
        <f>VLOOKUP($A10,'Return Data'!$B$7:$R$2843,12,0)</f>
        <v>8.6041000000000007</v>
      </c>
      <c r="K10" s="66">
        <f t="shared" si="3"/>
        <v>10</v>
      </c>
      <c r="L10" s="65">
        <f>VLOOKUP($A10,'Return Data'!$B$7:$R$2843,13,0)</f>
        <v>9.0985999999999994</v>
      </c>
      <c r="M10" s="66">
        <f t="shared" si="4"/>
        <v>11</v>
      </c>
      <c r="N10" s="65">
        <f>VLOOKUP($A10,'Return Data'!$B$7:$R$2843,17,0)</f>
        <v>9.1419999999999995</v>
      </c>
      <c r="O10" s="66">
        <f t="shared" ref="O10:O22" si="6">RANK(N10,N$8:N$27,0)</f>
        <v>3</v>
      </c>
      <c r="P10" s="65">
        <f>VLOOKUP($A10,'Return Data'!$B$7:$R$2843,14,0)</f>
        <v>7.7115</v>
      </c>
      <c r="Q10" s="66">
        <f t="shared" ref="Q10:Q22" si="7">RANK(P10,P$8:P$27,0)</f>
        <v>6</v>
      </c>
      <c r="R10" s="65">
        <f>VLOOKUP($A10,'Return Data'!$B$7:$R$2843,16,0)</f>
        <v>8.7518999999999991</v>
      </c>
      <c r="S10" s="67">
        <f t="shared" si="5"/>
        <v>5</v>
      </c>
    </row>
    <row r="11" spans="1:19" x14ac:dyDescent="0.3">
      <c r="A11" s="82" t="s">
        <v>660</v>
      </c>
      <c r="B11" s="64">
        <f>VLOOKUP($A11,'Return Data'!$B$7:$R$2843,3,0)</f>
        <v>44378</v>
      </c>
      <c r="C11" s="65">
        <f>VLOOKUP($A11,'Return Data'!$B$7:$R$2843,4,0)</f>
        <v>16.7668</v>
      </c>
      <c r="D11" s="65">
        <f>VLOOKUP($A11,'Return Data'!$B$7:$R$2843,9,0)</f>
        <v>1.9842</v>
      </c>
      <c r="E11" s="66">
        <f t="shared" si="0"/>
        <v>18</v>
      </c>
      <c r="F11" s="65">
        <f>VLOOKUP($A11,'Return Data'!$B$7:$R$2843,10,0)</f>
        <v>5.8003999999999998</v>
      </c>
      <c r="G11" s="66">
        <f t="shared" si="1"/>
        <v>16</v>
      </c>
      <c r="H11" s="65">
        <f>VLOOKUP($A11,'Return Data'!$B$7:$R$2843,11,0)</f>
        <v>15.259499999999999</v>
      </c>
      <c r="I11" s="66">
        <f t="shared" si="2"/>
        <v>2</v>
      </c>
      <c r="J11" s="65">
        <f>VLOOKUP($A11,'Return Data'!$B$7:$R$2843,12,0)</f>
        <v>14.3055</v>
      </c>
      <c r="K11" s="66">
        <f t="shared" si="3"/>
        <v>2</v>
      </c>
      <c r="L11" s="65">
        <f>VLOOKUP($A11,'Return Data'!$B$7:$R$2843,13,0)</f>
        <v>15.610799999999999</v>
      </c>
      <c r="M11" s="66">
        <f t="shared" si="4"/>
        <v>1</v>
      </c>
      <c r="N11" s="65">
        <f>VLOOKUP($A11,'Return Data'!$B$7:$R$2843,17,0)</f>
        <v>6.4246999999999996</v>
      </c>
      <c r="O11" s="66">
        <f t="shared" si="6"/>
        <v>9</v>
      </c>
      <c r="P11" s="65">
        <f>VLOOKUP($A11,'Return Data'!$B$7:$R$2843,14,0)</f>
        <v>5.9077000000000002</v>
      </c>
      <c r="Q11" s="66">
        <f t="shared" si="7"/>
        <v>8</v>
      </c>
      <c r="R11" s="65">
        <f>VLOOKUP($A11,'Return Data'!$B$7:$R$2843,16,0)</f>
        <v>8.3544</v>
      </c>
      <c r="S11" s="67">
        <f t="shared" si="5"/>
        <v>8</v>
      </c>
    </row>
    <row r="12" spans="1:19" x14ac:dyDescent="0.3">
      <c r="A12" s="82" t="s">
        <v>662</v>
      </c>
      <c r="B12" s="64">
        <f>VLOOKUP($A12,'Return Data'!$B$7:$R$2843,3,0)</f>
        <v>44378</v>
      </c>
      <c r="C12" s="65">
        <f>VLOOKUP($A12,'Return Data'!$B$7:$R$2843,4,0)</f>
        <v>4.3262999999999998</v>
      </c>
      <c r="D12" s="65">
        <f>VLOOKUP($A12,'Return Data'!$B$7:$R$2843,9,0)</f>
        <v>11.3827</v>
      </c>
      <c r="E12" s="66">
        <f t="shared" si="0"/>
        <v>1</v>
      </c>
      <c r="F12" s="65">
        <f>VLOOKUP($A12,'Return Data'!$B$7:$R$2843,10,0)</f>
        <v>15.374599999999999</v>
      </c>
      <c r="G12" s="66">
        <f t="shared" si="1"/>
        <v>1</v>
      </c>
      <c r="H12" s="65">
        <f>VLOOKUP($A12,'Return Data'!$B$7:$R$2843,11,0)</f>
        <v>16.020299999999999</v>
      </c>
      <c r="I12" s="66">
        <f t="shared" si="2"/>
        <v>1</v>
      </c>
      <c r="J12" s="65">
        <f>VLOOKUP($A12,'Return Data'!$B$7:$R$2843,12,0)</f>
        <v>12.7889</v>
      </c>
      <c r="K12" s="66">
        <f t="shared" si="3"/>
        <v>3</v>
      </c>
      <c r="L12" s="65">
        <f>VLOOKUP($A12,'Return Data'!$B$7:$R$2843,13,0)</f>
        <v>15.220499999999999</v>
      </c>
      <c r="M12" s="66">
        <f t="shared" si="4"/>
        <v>2</v>
      </c>
      <c r="N12" s="65">
        <f>VLOOKUP($A12,'Return Data'!$B$7:$R$2843,17,0)</f>
        <v>-21.721599999999999</v>
      </c>
      <c r="O12" s="66">
        <f t="shared" si="6"/>
        <v>17</v>
      </c>
      <c r="P12" s="65">
        <f>VLOOKUP($A12,'Return Data'!$B$7:$R$2843,14,0)</f>
        <v>-31.6462</v>
      </c>
      <c r="Q12" s="66">
        <f t="shared" si="7"/>
        <v>17</v>
      </c>
      <c r="R12" s="65">
        <f>VLOOKUP($A12,'Return Data'!$B$7:$R$2843,16,0)</f>
        <v>-12.370100000000001</v>
      </c>
      <c r="S12" s="67">
        <f t="shared" si="5"/>
        <v>17</v>
      </c>
    </row>
    <row r="13" spans="1:19" x14ac:dyDescent="0.3">
      <c r="A13" s="82" t="s">
        <v>664</v>
      </c>
      <c r="B13" s="64">
        <f>VLOOKUP($A13,'Return Data'!$B$7:$R$2843,3,0)</f>
        <v>44378</v>
      </c>
      <c r="C13" s="65">
        <f>VLOOKUP($A13,'Return Data'!$B$7:$R$2843,4,0)</f>
        <v>32.321399999999997</v>
      </c>
      <c r="D13" s="65">
        <f>VLOOKUP($A13,'Return Data'!$B$7:$R$2843,9,0)</f>
        <v>3.2345999999999999</v>
      </c>
      <c r="E13" s="66">
        <f t="shared" si="0"/>
        <v>12</v>
      </c>
      <c r="F13" s="65">
        <f>VLOOKUP($A13,'Return Data'!$B$7:$R$2843,10,0)</f>
        <v>4.9814999999999996</v>
      </c>
      <c r="G13" s="66">
        <f t="shared" si="1"/>
        <v>19</v>
      </c>
      <c r="H13" s="65">
        <f>VLOOKUP($A13,'Return Data'!$B$7:$R$2843,11,0)</f>
        <v>4.8409000000000004</v>
      </c>
      <c r="I13" s="66">
        <f t="shared" si="2"/>
        <v>14</v>
      </c>
      <c r="J13" s="65">
        <f>VLOOKUP($A13,'Return Data'!$B$7:$R$2843,12,0)</f>
        <v>5.0500999999999996</v>
      </c>
      <c r="K13" s="66">
        <f t="shared" si="3"/>
        <v>16</v>
      </c>
      <c r="L13" s="65">
        <f>VLOOKUP($A13,'Return Data'!$B$7:$R$2843,13,0)</f>
        <v>6.8826000000000001</v>
      </c>
      <c r="M13" s="66">
        <f t="shared" si="4"/>
        <v>14</v>
      </c>
      <c r="N13" s="65">
        <f>VLOOKUP($A13,'Return Data'!$B$7:$R$2843,17,0)</f>
        <v>5.3956</v>
      </c>
      <c r="O13" s="66">
        <f t="shared" si="6"/>
        <v>10</v>
      </c>
      <c r="P13" s="65">
        <f>VLOOKUP($A13,'Return Data'!$B$7:$R$2843,14,0)</f>
        <v>2.9456000000000002</v>
      </c>
      <c r="Q13" s="66">
        <f t="shared" si="7"/>
        <v>13</v>
      </c>
      <c r="R13" s="65">
        <f>VLOOKUP($A13,'Return Data'!$B$7:$R$2843,16,0)</f>
        <v>6.9882999999999997</v>
      </c>
      <c r="S13" s="67">
        <f t="shared" si="5"/>
        <v>12</v>
      </c>
    </row>
    <row r="14" spans="1:19" x14ac:dyDescent="0.3">
      <c r="A14" s="82" t="s">
        <v>667</v>
      </c>
      <c r="B14" s="64">
        <f>VLOOKUP($A14,'Return Data'!$B$7:$R$2843,3,0)</f>
        <v>44378</v>
      </c>
      <c r="C14" s="65">
        <f>VLOOKUP($A14,'Return Data'!$B$7:$R$2843,4,0)</f>
        <v>22.6114</v>
      </c>
      <c r="D14" s="65">
        <f>VLOOKUP($A14,'Return Data'!$B$7:$R$2843,9,0)</f>
        <v>-0.80120000000000002</v>
      </c>
      <c r="E14" s="66">
        <f t="shared" si="0"/>
        <v>20</v>
      </c>
      <c r="F14" s="65">
        <f>VLOOKUP($A14,'Return Data'!$B$7:$R$2843,10,0)</f>
        <v>10.152799999999999</v>
      </c>
      <c r="G14" s="66">
        <f t="shared" si="1"/>
        <v>5</v>
      </c>
      <c r="H14" s="65">
        <f>VLOOKUP($A14,'Return Data'!$B$7:$R$2843,11,0)</f>
        <v>13.613300000000001</v>
      </c>
      <c r="I14" s="66">
        <f t="shared" si="2"/>
        <v>3</v>
      </c>
      <c r="J14" s="65">
        <f>VLOOKUP($A14,'Return Data'!$B$7:$R$2843,12,0)</f>
        <v>18.167100000000001</v>
      </c>
      <c r="K14" s="66">
        <f t="shared" si="3"/>
        <v>1</v>
      </c>
      <c r="L14" s="65">
        <f>VLOOKUP($A14,'Return Data'!$B$7:$R$2843,13,0)</f>
        <v>14.437099999999999</v>
      </c>
      <c r="M14" s="66">
        <f t="shared" si="4"/>
        <v>3</v>
      </c>
      <c r="N14" s="65">
        <f>VLOOKUP($A14,'Return Data'!$B$7:$R$2843,17,0)</f>
        <v>4.7899000000000003</v>
      </c>
      <c r="O14" s="66">
        <f t="shared" si="6"/>
        <v>12</v>
      </c>
      <c r="P14" s="65">
        <f>VLOOKUP($A14,'Return Data'!$B$7:$R$2843,14,0)</f>
        <v>5.8861999999999997</v>
      </c>
      <c r="Q14" s="66">
        <f t="shared" si="7"/>
        <v>9</v>
      </c>
      <c r="R14" s="65">
        <f>VLOOKUP($A14,'Return Data'!$B$7:$R$2843,16,0)</f>
        <v>8.4769000000000005</v>
      </c>
      <c r="S14" s="67">
        <f t="shared" si="5"/>
        <v>6</v>
      </c>
    </row>
    <row r="15" spans="1:19" x14ac:dyDescent="0.3">
      <c r="A15" s="82" t="s">
        <v>675</v>
      </c>
      <c r="B15" s="64">
        <f>VLOOKUP($A15,'Return Data'!$B$7:$R$2843,3,0)</f>
        <v>44378</v>
      </c>
      <c r="C15" s="65">
        <f>VLOOKUP($A15,'Return Data'!$B$7:$R$2843,4,0)</f>
        <v>19.714200000000002</v>
      </c>
      <c r="D15" s="65">
        <f>VLOOKUP($A15,'Return Data'!$B$7:$R$2843,9,0)</f>
        <v>7.5511999999999997</v>
      </c>
      <c r="E15" s="66">
        <f t="shared" si="0"/>
        <v>4</v>
      </c>
      <c r="F15" s="65">
        <f>VLOOKUP($A15,'Return Data'!$B$7:$R$2843,10,0)</f>
        <v>11.1861</v>
      </c>
      <c r="G15" s="66">
        <f t="shared" si="1"/>
        <v>4</v>
      </c>
      <c r="H15" s="65">
        <f>VLOOKUP($A15,'Return Data'!$B$7:$R$2843,11,0)</f>
        <v>8.3560999999999996</v>
      </c>
      <c r="I15" s="66">
        <f t="shared" si="2"/>
        <v>5</v>
      </c>
      <c r="J15" s="65">
        <f>VLOOKUP($A15,'Return Data'!$B$7:$R$2843,12,0)</f>
        <v>11.0877</v>
      </c>
      <c r="K15" s="66">
        <f t="shared" si="3"/>
        <v>4</v>
      </c>
      <c r="L15" s="65">
        <f>VLOOKUP($A15,'Return Data'!$B$7:$R$2843,13,0)</f>
        <v>11.020300000000001</v>
      </c>
      <c r="M15" s="66">
        <f t="shared" si="4"/>
        <v>4</v>
      </c>
      <c r="N15" s="65">
        <f>VLOOKUP($A15,'Return Data'!$B$7:$R$2843,17,0)</f>
        <v>10.2516</v>
      </c>
      <c r="O15" s="66">
        <f t="shared" si="6"/>
        <v>1</v>
      </c>
      <c r="P15" s="65">
        <f>VLOOKUP($A15,'Return Data'!$B$7:$R$2843,14,0)</f>
        <v>9.6305999999999994</v>
      </c>
      <c r="Q15" s="66">
        <f t="shared" si="7"/>
        <v>1</v>
      </c>
      <c r="R15" s="65">
        <f>VLOOKUP($A15,'Return Data'!$B$7:$R$2843,16,0)</f>
        <v>9.7805</v>
      </c>
      <c r="S15" s="67">
        <f t="shared" si="5"/>
        <v>1</v>
      </c>
    </row>
    <row r="16" spans="1:19" x14ac:dyDescent="0.3">
      <c r="A16" s="82" t="s">
        <v>677</v>
      </c>
      <c r="B16" s="64">
        <f>VLOOKUP($A16,'Return Data'!$B$7:$R$2843,3,0)</f>
        <v>44378</v>
      </c>
      <c r="C16" s="65">
        <f>VLOOKUP($A16,'Return Data'!$B$7:$R$2843,4,0)</f>
        <v>25.914999999999999</v>
      </c>
      <c r="D16" s="65">
        <f>VLOOKUP($A16,'Return Data'!$B$7:$R$2843,9,0)</f>
        <v>6.9074999999999998</v>
      </c>
      <c r="E16" s="66">
        <f t="shared" si="0"/>
        <v>5</v>
      </c>
      <c r="F16" s="65">
        <f>VLOOKUP($A16,'Return Data'!$B$7:$R$2843,10,0)</f>
        <v>10.000999999999999</v>
      </c>
      <c r="G16" s="66">
        <f t="shared" si="1"/>
        <v>6</v>
      </c>
      <c r="H16" s="65">
        <f>VLOOKUP($A16,'Return Data'!$B$7:$R$2843,11,0)</f>
        <v>7.4157999999999999</v>
      </c>
      <c r="I16" s="66">
        <f t="shared" si="2"/>
        <v>9</v>
      </c>
      <c r="J16" s="65">
        <f>VLOOKUP($A16,'Return Data'!$B$7:$R$2843,12,0)</f>
        <v>8.8851999999999993</v>
      </c>
      <c r="K16" s="66">
        <f t="shared" si="3"/>
        <v>8</v>
      </c>
      <c r="L16" s="65">
        <f>VLOOKUP($A16,'Return Data'!$B$7:$R$2843,13,0)</f>
        <v>9.4402000000000008</v>
      </c>
      <c r="M16" s="66">
        <f t="shared" si="4"/>
        <v>9</v>
      </c>
      <c r="N16" s="65">
        <f>VLOOKUP($A16,'Return Data'!$B$7:$R$2843,17,0)</f>
        <v>9.9634999999999998</v>
      </c>
      <c r="O16" s="66">
        <f t="shared" si="6"/>
        <v>2</v>
      </c>
      <c r="P16" s="65">
        <f>VLOOKUP($A16,'Return Data'!$B$7:$R$2843,14,0)</f>
        <v>9.5238999999999994</v>
      </c>
      <c r="Q16" s="66">
        <f t="shared" si="7"/>
        <v>2</v>
      </c>
      <c r="R16" s="65">
        <f>VLOOKUP($A16,'Return Data'!$B$7:$R$2843,16,0)</f>
        <v>9.4887999999999995</v>
      </c>
      <c r="S16" s="67">
        <f t="shared" si="5"/>
        <v>2</v>
      </c>
    </row>
    <row r="17" spans="1:19" x14ac:dyDescent="0.3">
      <c r="A17" s="82" t="s">
        <v>679</v>
      </c>
      <c r="B17" s="64">
        <f>VLOOKUP($A17,'Return Data'!$B$7:$R$2843,3,0)</f>
        <v>44378</v>
      </c>
      <c r="C17" s="65">
        <f>VLOOKUP($A17,'Return Data'!$B$7:$R$2843,4,0)</f>
        <v>14.280099999999999</v>
      </c>
      <c r="D17" s="65">
        <f>VLOOKUP($A17,'Return Data'!$B$7:$R$2843,9,0)</f>
        <v>5.6234999999999999</v>
      </c>
      <c r="E17" s="66">
        <f t="shared" si="0"/>
        <v>7</v>
      </c>
      <c r="F17" s="65">
        <f>VLOOKUP($A17,'Return Data'!$B$7:$R$2843,10,0)</f>
        <v>9.1582000000000008</v>
      </c>
      <c r="G17" s="66">
        <f t="shared" si="1"/>
        <v>7</v>
      </c>
      <c r="H17" s="65">
        <f>VLOOKUP($A17,'Return Data'!$B$7:$R$2843,11,0)</f>
        <v>6.1123000000000003</v>
      </c>
      <c r="I17" s="66">
        <f t="shared" si="2"/>
        <v>11</v>
      </c>
      <c r="J17" s="65">
        <f>VLOOKUP($A17,'Return Data'!$B$7:$R$2843,12,0)</f>
        <v>8.7568000000000001</v>
      </c>
      <c r="K17" s="66">
        <f t="shared" si="3"/>
        <v>9</v>
      </c>
      <c r="L17" s="65">
        <f>VLOOKUP($A17,'Return Data'!$B$7:$R$2843,13,0)</f>
        <v>9.6646999999999998</v>
      </c>
      <c r="M17" s="66">
        <f t="shared" si="4"/>
        <v>7</v>
      </c>
      <c r="N17" s="65">
        <f>VLOOKUP($A17,'Return Data'!$B$7:$R$2843,17,0)</f>
        <v>-0.48770000000000002</v>
      </c>
      <c r="O17" s="66">
        <f t="shared" si="6"/>
        <v>15</v>
      </c>
      <c r="P17" s="65">
        <f>VLOOKUP($A17,'Return Data'!$B$7:$R$2843,14,0)</f>
        <v>-0.33500000000000002</v>
      </c>
      <c r="Q17" s="66">
        <f t="shared" si="7"/>
        <v>15</v>
      </c>
      <c r="R17" s="65">
        <f>VLOOKUP($A17,'Return Data'!$B$7:$R$2843,16,0)</f>
        <v>4.9776999999999996</v>
      </c>
      <c r="S17" s="67">
        <f t="shared" si="5"/>
        <v>15</v>
      </c>
    </row>
    <row r="18" spans="1:19" x14ac:dyDescent="0.3">
      <c r="A18" s="82" t="s">
        <v>680</v>
      </c>
      <c r="B18" s="64">
        <f>VLOOKUP($A18,'Return Data'!$B$7:$R$2843,3,0)</f>
        <v>44378</v>
      </c>
      <c r="C18" s="65">
        <f>VLOOKUP($A18,'Return Data'!$B$7:$R$2843,4,0)</f>
        <v>13.7881</v>
      </c>
      <c r="D18" s="65">
        <f>VLOOKUP($A18,'Return Data'!$B$7:$R$2843,9,0)</f>
        <v>2.3517000000000001</v>
      </c>
      <c r="E18" s="66">
        <f t="shared" si="0"/>
        <v>16</v>
      </c>
      <c r="F18" s="65">
        <f>VLOOKUP($A18,'Return Data'!$B$7:$R$2843,10,0)</f>
        <v>6.7243000000000004</v>
      </c>
      <c r="G18" s="66">
        <f t="shared" si="1"/>
        <v>13</v>
      </c>
      <c r="H18" s="65">
        <f>VLOOKUP($A18,'Return Data'!$B$7:$R$2843,11,0)</f>
        <v>4.3539000000000003</v>
      </c>
      <c r="I18" s="66">
        <f t="shared" si="2"/>
        <v>15</v>
      </c>
      <c r="J18" s="65">
        <f>VLOOKUP($A18,'Return Data'!$B$7:$R$2843,12,0)</f>
        <v>6.6062000000000003</v>
      </c>
      <c r="K18" s="66">
        <f t="shared" si="3"/>
        <v>13</v>
      </c>
      <c r="L18" s="65">
        <f>VLOOKUP($A18,'Return Data'!$B$7:$R$2843,13,0)</f>
        <v>6.8190999999999997</v>
      </c>
      <c r="M18" s="66">
        <f t="shared" si="4"/>
        <v>15</v>
      </c>
      <c r="N18" s="65">
        <f>VLOOKUP($A18,'Return Data'!$B$7:$R$2843,17,0)</f>
        <v>7.9105999999999996</v>
      </c>
      <c r="O18" s="66">
        <f t="shared" si="6"/>
        <v>6</v>
      </c>
      <c r="P18" s="65">
        <f>VLOOKUP($A18,'Return Data'!$B$7:$R$2843,14,0)</f>
        <v>8.2012999999999998</v>
      </c>
      <c r="Q18" s="66">
        <f t="shared" si="7"/>
        <v>5</v>
      </c>
      <c r="R18" s="65">
        <f>VLOOKUP($A18,'Return Data'!$B$7:$R$2843,16,0)</f>
        <v>7.6978</v>
      </c>
      <c r="S18" s="67">
        <f t="shared" si="5"/>
        <v>9</v>
      </c>
    </row>
    <row r="19" spans="1:19" x14ac:dyDescent="0.3">
      <c r="A19" s="82" t="s">
        <v>683</v>
      </c>
      <c r="B19" s="64">
        <f>VLOOKUP($A19,'Return Data'!$B$7:$R$2843,3,0)</f>
        <v>44378</v>
      </c>
      <c r="C19" s="65">
        <f>VLOOKUP($A19,'Return Data'!$B$7:$R$2843,4,0)</f>
        <v>1549.0231000000001</v>
      </c>
      <c r="D19" s="65">
        <f>VLOOKUP($A19,'Return Data'!$B$7:$R$2843,9,0)</f>
        <v>2.7974000000000001</v>
      </c>
      <c r="E19" s="66">
        <f t="shared" si="0"/>
        <v>14</v>
      </c>
      <c r="F19" s="65">
        <f>VLOOKUP($A19,'Return Data'!$B$7:$R$2843,10,0)</f>
        <v>5.4493</v>
      </c>
      <c r="G19" s="66">
        <f t="shared" si="1"/>
        <v>17</v>
      </c>
      <c r="H19" s="65">
        <f>VLOOKUP($A19,'Return Data'!$B$7:$R$2843,11,0)</f>
        <v>3.2679999999999998</v>
      </c>
      <c r="I19" s="66">
        <f t="shared" si="2"/>
        <v>17</v>
      </c>
      <c r="J19" s="65">
        <f>VLOOKUP($A19,'Return Data'!$B$7:$R$2843,12,0)</f>
        <v>4.6322000000000001</v>
      </c>
      <c r="K19" s="66">
        <f t="shared" si="3"/>
        <v>17</v>
      </c>
      <c r="L19" s="65">
        <f>VLOOKUP($A19,'Return Data'!$B$7:$R$2843,13,0)</f>
        <v>5.1497999999999999</v>
      </c>
      <c r="M19" s="66">
        <f t="shared" si="4"/>
        <v>16</v>
      </c>
      <c r="N19" s="65">
        <f>VLOOKUP($A19,'Return Data'!$B$7:$R$2843,17,0)</f>
        <v>7.6105</v>
      </c>
      <c r="O19" s="66">
        <f t="shared" si="6"/>
        <v>7</v>
      </c>
      <c r="P19" s="65">
        <f>VLOOKUP($A19,'Return Data'!$B$7:$R$2843,14,0)</f>
        <v>2.9914999999999998</v>
      </c>
      <c r="Q19" s="66">
        <f t="shared" si="7"/>
        <v>12</v>
      </c>
      <c r="R19" s="65">
        <f>VLOOKUP($A19,'Return Data'!$B$7:$R$2843,16,0)</f>
        <v>6.6196999999999999</v>
      </c>
      <c r="S19" s="67">
        <f t="shared" si="5"/>
        <v>14</v>
      </c>
    </row>
    <row r="20" spans="1:19" x14ac:dyDescent="0.3">
      <c r="A20" s="82" t="s">
        <v>685</v>
      </c>
      <c r="B20" s="64">
        <f>VLOOKUP($A20,'Return Data'!$B$7:$R$2843,3,0)</f>
        <v>44378</v>
      </c>
      <c r="C20" s="65">
        <f>VLOOKUP($A20,'Return Data'!$B$7:$R$2843,4,0)</f>
        <v>25.738900000000001</v>
      </c>
      <c r="D20" s="65">
        <f>VLOOKUP($A20,'Return Data'!$B$7:$R$2843,9,0)</f>
        <v>4.774</v>
      </c>
      <c r="E20" s="66">
        <f t="shared" si="0"/>
        <v>9</v>
      </c>
      <c r="F20" s="65">
        <f>VLOOKUP($A20,'Return Data'!$B$7:$R$2843,10,0)</f>
        <v>9.0188000000000006</v>
      </c>
      <c r="G20" s="66">
        <f t="shared" si="1"/>
        <v>8</v>
      </c>
      <c r="H20" s="65">
        <f>VLOOKUP($A20,'Return Data'!$B$7:$R$2843,11,0)</f>
        <v>6.4046000000000003</v>
      </c>
      <c r="I20" s="66">
        <f t="shared" si="2"/>
        <v>10</v>
      </c>
      <c r="J20" s="65">
        <f>VLOOKUP($A20,'Return Data'!$B$7:$R$2843,12,0)</f>
        <v>7.4695999999999998</v>
      </c>
      <c r="K20" s="66">
        <f t="shared" si="3"/>
        <v>12</v>
      </c>
      <c r="L20" s="65">
        <f>VLOOKUP($A20,'Return Data'!$B$7:$R$2843,13,0)</f>
        <v>8.5474999999999994</v>
      </c>
      <c r="M20" s="66">
        <f t="shared" si="4"/>
        <v>12</v>
      </c>
      <c r="N20" s="65">
        <f>VLOOKUP($A20,'Return Data'!$B$7:$R$2843,17,0)</f>
        <v>8.2871000000000006</v>
      </c>
      <c r="O20" s="66">
        <f t="shared" si="6"/>
        <v>5</v>
      </c>
      <c r="P20" s="65">
        <f>VLOOKUP($A20,'Return Data'!$B$7:$R$2843,14,0)</f>
        <v>8.3424999999999994</v>
      </c>
      <c r="Q20" s="66">
        <f t="shared" si="7"/>
        <v>3</v>
      </c>
      <c r="R20" s="65">
        <f>VLOOKUP($A20,'Return Data'!$B$7:$R$2843,16,0)</f>
        <v>9.1069999999999993</v>
      </c>
      <c r="S20" s="67">
        <f t="shared" si="5"/>
        <v>4</v>
      </c>
    </row>
    <row r="21" spans="1:19" x14ac:dyDescent="0.3">
      <c r="A21" s="82" t="s">
        <v>687</v>
      </c>
      <c r="B21" s="64">
        <f>VLOOKUP($A21,'Return Data'!$B$7:$R$2843,3,0)</f>
        <v>44378</v>
      </c>
      <c r="C21" s="65">
        <f>VLOOKUP($A21,'Return Data'!$B$7:$R$2843,4,0)</f>
        <v>23.691700000000001</v>
      </c>
      <c r="D21" s="65">
        <f>VLOOKUP($A21,'Return Data'!$B$7:$R$2843,9,0)</f>
        <v>2.1246</v>
      </c>
      <c r="E21" s="66">
        <f t="shared" si="0"/>
        <v>17</v>
      </c>
      <c r="F21" s="65">
        <f>VLOOKUP($A21,'Return Data'!$B$7:$R$2843,10,0)</f>
        <v>5.3391999999999999</v>
      </c>
      <c r="G21" s="66">
        <f t="shared" si="1"/>
        <v>18</v>
      </c>
      <c r="H21" s="65">
        <f>VLOOKUP($A21,'Return Data'!$B$7:$R$2843,11,0)</f>
        <v>4.2571000000000003</v>
      </c>
      <c r="I21" s="66">
        <f t="shared" si="2"/>
        <v>16</v>
      </c>
      <c r="J21" s="65">
        <f>VLOOKUP($A21,'Return Data'!$B$7:$R$2843,12,0)</f>
        <v>6.0441000000000003</v>
      </c>
      <c r="K21" s="66">
        <f t="shared" si="3"/>
        <v>15</v>
      </c>
      <c r="L21" s="65">
        <f>VLOOKUP($A21,'Return Data'!$B$7:$R$2843,13,0)</f>
        <v>10.1294</v>
      </c>
      <c r="M21" s="66">
        <f t="shared" si="4"/>
        <v>6</v>
      </c>
      <c r="N21" s="65">
        <f>VLOOKUP($A21,'Return Data'!$B$7:$R$2843,17,0)</f>
        <v>4.8959999999999999</v>
      </c>
      <c r="O21" s="66">
        <f t="shared" si="6"/>
        <v>11</v>
      </c>
      <c r="P21" s="65">
        <f>VLOOKUP($A21,'Return Data'!$B$7:$R$2843,14,0)</f>
        <v>4.9408000000000003</v>
      </c>
      <c r="Q21" s="66">
        <f t="shared" si="7"/>
        <v>10</v>
      </c>
      <c r="R21" s="65">
        <f>VLOOKUP($A21,'Return Data'!$B$7:$R$2843,16,0)</f>
        <v>7.4463999999999997</v>
      </c>
      <c r="S21" s="67">
        <f t="shared" si="5"/>
        <v>10</v>
      </c>
    </row>
    <row r="22" spans="1:19" x14ac:dyDescent="0.3">
      <c r="A22" s="82" t="s">
        <v>689</v>
      </c>
      <c r="B22" s="64">
        <f>VLOOKUP($A22,'Return Data'!$B$7:$R$2843,3,0)</f>
        <v>44378</v>
      </c>
      <c r="C22" s="65">
        <f>VLOOKUP($A22,'Return Data'!$B$7:$R$2843,4,0)</f>
        <v>26.812000000000001</v>
      </c>
      <c r="D22" s="65">
        <f>VLOOKUP($A22,'Return Data'!$B$7:$R$2843,9,0)</f>
        <v>6.2945000000000002</v>
      </c>
      <c r="E22" s="66">
        <f t="shared" si="0"/>
        <v>6</v>
      </c>
      <c r="F22" s="65">
        <f>VLOOKUP($A22,'Return Data'!$B$7:$R$2843,10,0)</f>
        <v>7.7205000000000004</v>
      </c>
      <c r="G22" s="66">
        <f t="shared" si="1"/>
        <v>11</v>
      </c>
      <c r="H22" s="65">
        <f>VLOOKUP($A22,'Return Data'!$B$7:$R$2843,11,0)</f>
        <v>7.8093000000000004</v>
      </c>
      <c r="I22" s="66">
        <f t="shared" si="2"/>
        <v>7</v>
      </c>
      <c r="J22" s="65">
        <f>VLOOKUP($A22,'Return Data'!$B$7:$R$2843,12,0)</f>
        <v>9.4774999999999991</v>
      </c>
      <c r="K22" s="66">
        <f t="shared" si="3"/>
        <v>7</v>
      </c>
      <c r="L22" s="65">
        <f>VLOOKUP($A22,'Return Data'!$B$7:$R$2843,13,0)</f>
        <v>9.6281999999999996</v>
      </c>
      <c r="M22" s="66">
        <f t="shared" si="4"/>
        <v>8</v>
      </c>
      <c r="N22" s="65">
        <f>VLOOKUP($A22,'Return Data'!$B$7:$R$2843,17,0)</f>
        <v>0.33179999999999998</v>
      </c>
      <c r="O22" s="66">
        <f t="shared" si="6"/>
        <v>14</v>
      </c>
      <c r="P22" s="65">
        <f>VLOOKUP($A22,'Return Data'!$B$7:$R$2843,14,0)</f>
        <v>1.6826000000000001</v>
      </c>
      <c r="Q22" s="66">
        <f t="shared" si="7"/>
        <v>14</v>
      </c>
      <c r="R22" s="65">
        <f>VLOOKUP($A22,'Return Data'!$B$7:$R$2843,16,0)</f>
        <v>6.6566999999999998</v>
      </c>
      <c r="S22" s="67">
        <f t="shared" si="5"/>
        <v>13</v>
      </c>
    </row>
    <row r="23" spans="1:19" x14ac:dyDescent="0.3">
      <c r="A23" s="82" t="s">
        <v>691</v>
      </c>
      <c r="B23" s="64">
        <f>VLOOKUP($A23,'Return Data'!$B$7:$R$2843,3,0)</f>
        <v>44378</v>
      </c>
      <c r="C23" s="65">
        <f>VLOOKUP($A23,'Return Data'!$B$7:$R$2843,4,0)</f>
        <v>0.1273</v>
      </c>
      <c r="D23" s="65">
        <f>VLOOKUP($A23,'Return Data'!$B$7:$R$2843,9,0)</f>
        <v>10.604900000000001</v>
      </c>
      <c r="E23" s="66">
        <f t="shared" si="0"/>
        <v>3</v>
      </c>
      <c r="F23" s="65">
        <f>VLOOKUP($A23,'Return Data'!$B$7:$R$2843,10,0)</f>
        <v>11.2164</v>
      </c>
      <c r="G23" s="66">
        <f t="shared" si="1"/>
        <v>3</v>
      </c>
      <c r="H23" s="65">
        <f>VLOOKUP($A23,'Return Data'!$B$7:$R$2843,11,0)</f>
        <v>-41.414000000000001</v>
      </c>
      <c r="I23" s="66">
        <f t="shared" si="2"/>
        <v>20</v>
      </c>
      <c r="J23" s="65">
        <f>VLOOKUP($A23,'Return Data'!$B$7:$R$2843,12,0)</f>
        <v>-25.084700000000002</v>
      </c>
      <c r="K23" s="66">
        <f t="shared" si="3"/>
        <v>20</v>
      </c>
      <c r="L23" s="65">
        <f>VLOOKUP($A23,'Return Data'!$B$7:$R$2843,13,0)</f>
        <v>-20.487200000000001</v>
      </c>
      <c r="M23" s="66">
        <f t="shared" si="4"/>
        <v>19</v>
      </c>
      <c r="N23" s="65"/>
      <c r="O23" s="66"/>
      <c r="P23" s="65"/>
      <c r="Q23" s="66"/>
      <c r="R23" s="65">
        <f>VLOOKUP($A23,'Return Data'!$B$7:$R$2843,16,0)</f>
        <v>-13.2645</v>
      </c>
      <c r="S23" s="67">
        <f t="shared" si="5"/>
        <v>18</v>
      </c>
    </row>
    <row r="24" spans="1:19" x14ac:dyDescent="0.3">
      <c r="A24" s="82" t="s">
        <v>694</v>
      </c>
      <c r="B24" s="64">
        <f>VLOOKUP($A24,'Return Data'!$B$7:$R$2843,3,0)</f>
        <v>44378</v>
      </c>
      <c r="C24" s="65">
        <f>VLOOKUP($A24,'Return Data'!$B$7:$R$2843,4,0)</f>
        <v>15.968500000000001</v>
      </c>
      <c r="D24" s="65">
        <f>VLOOKUP($A24,'Return Data'!$B$7:$R$2843,9,0)</f>
        <v>2.4965999999999999</v>
      </c>
      <c r="E24" s="66">
        <f t="shared" si="0"/>
        <v>15</v>
      </c>
      <c r="F24" s="65">
        <f>VLOOKUP($A24,'Return Data'!$B$7:$R$2843,10,0)</f>
        <v>5.8849</v>
      </c>
      <c r="G24" s="66">
        <f t="shared" si="1"/>
        <v>15</v>
      </c>
      <c r="H24" s="65">
        <f>VLOOKUP($A24,'Return Data'!$B$7:$R$2843,11,0)</f>
        <v>8.8770000000000007</v>
      </c>
      <c r="I24" s="66">
        <f t="shared" si="2"/>
        <v>4</v>
      </c>
      <c r="J24" s="65">
        <f>VLOOKUP($A24,'Return Data'!$B$7:$R$2843,12,0)</f>
        <v>11.0852</v>
      </c>
      <c r="K24" s="66">
        <f t="shared" si="3"/>
        <v>5</v>
      </c>
      <c r="L24" s="65">
        <f>VLOOKUP($A24,'Return Data'!$B$7:$R$2843,13,0)</f>
        <v>9.2677999999999994</v>
      </c>
      <c r="M24" s="66">
        <f t="shared" si="4"/>
        <v>10</v>
      </c>
      <c r="N24" s="65">
        <f>VLOOKUP($A24,'Return Data'!$B$7:$R$2843,17,0)</f>
        <v>4.2984999999999998</v>
      </c>
      <c r="O24" s="66">
        <f>RANK(N24,N$8:N$27,0)</f>
        <v>13</v>
      </c>
      <c r="P24" s="65">
        <f>VLOOKUP($A24,'Return Data'!$B$7:$R$2843,14,0)</f>
        <v>3.6871</v>
      </c>
      <c r="Q24" s="66">
        <f>RANK(P24,P$8:P$27,0)</f>
        <v>11</v>
      </c>
      <c r="R24" s="65">
        <f>VLOOKUP($A24,'Return Data'!$B$7:$R$2843,16,0)</f>
        <v>7.1700999999999997</v>
      </c>
      <c r="S24" s="67">
        <f t="shared" si="5"/>
        <v>11</v>
      </c>
    </row>
    <row r="25" spans="1:19" x14ac:dyDescent="0.3">
      <c r="A25" s="82" t="s">
        <v>700</v>
      </c>
      <c r="B25" s="64">
        <f>VLOOKUP($A25,'Return Data'!$B$7:$R$2843,3,0)</f>
        <v>44378</v>
      </c>
      <c r="C25" s="65">
        <f>VLOOKUP($A25,'Return Data'!$B$7:$R$2843,4,0)</f>
        <v>36.697499999999998</v>
      </c>
      <c r="D25" s="65">
        <f>VLOOKUP($A25,'Return Data'!$B$7:$R$2843,9,0)</f>
        <v>4.8731999999999998</v>
      </c>
      <c r="E25" s="66">
        <f t="shared" si="0"/>
        <v>8</v>
      </c>
      <c r="F25" s="65">
        <f>VLOOKUP($A25,'Return Data'!$B$7:$R$2843,10,0)</f>
        <v>7.7058999999999997</v>
      </c>
      <c r="G25" s="66">
        <f t="shared" si="1"/>
        <v>12</v>
      </c>
      <c r="H25" s="65">
        <f>VLOOKUP($A25,'Return Data'!$B$7:$R$2843,11,0)</f>
        <v>5.2248000000000001</v>
      </c>
      <c r="I25" s="66">
        <f t="shared" si="2"/>
        <v>12</v>
      </c>
      <c r="J25" s="65">
        <f>VLOOKUP($A25,'Return Data'!$B$7:$R$2843,12,0)</f>
        <v>7.6120999999999999</v>
      </c>
      <c r="K25" s="66">
        <f t="shared" si="3"/>
        <v>11</v>
      </c>
      <c r="L25" s="65">
        <f>VLOOKUP($A25,'Return Data'!$B$7:$R$2843,13,0)</f>
        <v>8.1647999999999996</v>
      </c>
      <c r="M25" s="66">
        <f t="shared" si="4"/>
        <v>13</v>
      </c>
      <c r="N25" s="65">
        <f>VLOOKUP($A25,'Return Data'!$B$7:$R$2843,17,0)</f>
        <v>8.7339000000000002</v>
      </c>
      <c r="O25" s="66">
        <f>RANK(N25,N$8:N$27,0)</f>
        <v>4</v>
      </c>
      <c r="P25" s="65">
        <f>VLOOKUP($A25,'Return Data'!$B$7:$R$2843,14,0)</f>
        <v>8.2141000000000002</v>
      </c>
      <c r="Q25" s="66">
        <f>RANK(P25,P$8:P$27,0)</f>
        <v>4</v>
      </c>
      <c r="R25" s="65">
        <f>VLOOKUP($A25,'Return Data'!$B$7:$R$2843,16,0)</f>
        <v>9.1706000000000003</v>
      </c>
      <c r="S25" s="67">
        <f t="shared" si="5"/>
        <v>3</v>
      </c>
    </row>
    <row r="26" spans="1:19" x14ac:dyDescent="0.3">
      <c r="A26" s="82" t="s">
        <v>708</v>
      </c>
      <c r="B26" s="64">
        <f>VLOOKUP($A26,'Return Data'!$B$7:$R$2843,3,0)</f>
        <v>44378</v>
      </c>
      <c r="C26" s="65">
        <f>VLOOKUP($A26,'Return Data'!$B$7:$R$2843,4,0)</f>
        <v>0.64100000000000001</v>
      </c>
      <c r="D26" s="65">
        <f>VLOOKUP($A26,'Return Data'!$B$7:$R$2843,9,0)</f>
        <v>11.109400000000001</v>
      </c>
      <c r="E26" s="66">
        <f t="shared" si="0"/>
        <v>2</v>
      </c>
      <c r="F26" s="65">
        <f>VLOOKUP($A26,'Return Data'!$B$7:$R$2843,10,0)</f>
        <v>11.266299999999999</v>
      </c>
      <c r="G26" s="66">
        <f t="shared" si="1"/>
        <v>2</v>
      </c>
      <c r="H26" s="65">
        <f>VLOOKUP($A26,'Return Data'!$B$7:$R$2843,11,0)</f>
        <v>-40.220700000000001</v>
      </c>
      <c r="I26" s="66">
        <f t="shared" si="2"/>
        <v>19</v>
      </c>
      <c r="J26" s="65">
        <f>VLOOKUP($A26,'Return Data'!$B$7:$R$2843,12,0)</f>
        <v>-24.372599999999998</v>
      </c>
      <c r="K26" s="66">
        <f t="shared" si="3"/>
        <v>19</v>
      </c>
      <c r="L26" s="65">
        <f>VLOOKUP($A26,'Return Data'!$B$7:$R$2843,13,0)</f>
        <v>-53.878300000000003</v>
      </c>
      <c r="M26" s="66">
        <f t="shared" si="4"/>
        <v>20</v>
      </c>
      <c r="N26" s="65"/>
      <c r="O26" s="66"/>
      <c r="P26" s="65"/>
      <c r="Q26" s="66"/>
      <c r="R26" s="65">
        <f>VLOOKUP($A26,'Return Data'!$B$7:$R$2843,16,0)</f>
        <v>-46.693199999999997</v>
      </c>
      <c r="S26" s="67">
        <f t="shared" si="5"/>
        <v>20</v>
      </c>
    </row>
    <row r="27" spans="1:19" x14ac:dyDescent="0.3">
      <c r="A27" s="82" t="s">
        <v>710</v>
      </c>
      <c r="B27" s="64">
        <f>VLOOKUP($A27,'Return Data'!$B$7:$R$2843,3,0)</f>
        <v>44378</v>
      </c>
      <c r="C27" s="65">
        <f>VLOOKUP($A27,'Return Data'!$B$7:$R$2843,4,0)</f>
        <v>12.666499999999999</v>
      </c>
      <c r="D27" s="65">
        <f>VLOOKUP($A27,'Return Data'!$B$7:$R$2843,9,0)</f>
        <v>4.2121000000000004</v>
      </c>
      <c r="E27" s="66">
        <f t="shared" si="0"/>
        <v>10</v>
      </c>
      <c r="F27" s="65">
        <f>VLOOKUP($A27,'Return Data'!$B$7:$R$2843,10,0)</f>
        <v>6.4036999999999997</v>
      </c>
      <c r="G27" s="66">
        <f t="shared" si="1"/>
        <v>14</v>
      </c>
      <c r="H27" s="65">
        <f>VLOOKUP($A27,'Return Data'!$B$7:$R$2843,11,0)</f>
        <v>4.9672000000000001</v>
      </c>
      <c r="I27" s="66">
        <f t="shared" si="2"/>
        <v>13</v>
      </c>
      <c r="J27" s="65">
        <f>VLOOKUP($A27,'Return Data'!$B$7:$R$2843,12,0)</f>
        <v>6.5133000000000001</v>
      </c>
      <c r="K27" s="66">
        <f t="shared" si="3"/>
        <v>14</v>
      </c>
      <c r="L27" s="65">
        <f>VLOOKUP($A27,'Return Data'!$B$7:$R$2843,13,0)</f>
        <v>-3.3719000000000001</v>
      </c>
      <c r="M27" s="66">
        <f t="shared" si="4"/>
        <v>18</v>
      </c>
      <c r="N27" s="65">
        <f>VLOOKUP($A27,'Return Data'!$B$7:$R$2843,17,0)</f>
        <v>-15.151999999999999</v>
      </c>
      <c r="O27" s="66">
        <f>RANK(N27,N$8:N$27,0)</f>
        <v>16</v>
      </c>
      <c r="P27" s="65">
        <f>VLOOKUP($A27,'Return Data'!$B$7:$R$2843,14,0)</f>
        <v>-9.3055000000000003</v>
      </c>
      <c r="Q27" s="66">
        <f>RANK(P27,P$8:P$27,0)</f>
        <v>16</v>
      </c>
      <c r="R27" s="65">
        <f>VLOOKUP($A27,'Return Data'!$B$7:$R$2843,16,0)</f>
        <v>2.6720999999999999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4.7284700000000006</v>
      </c>
      <c r="E29" s="88"/>
      <c r="F29" s="89">
        <f>AVERAGE(F8:F27)</f>
        <v>7.971899999999998</v>
      </c>
      <c r="G29" s="88"/>
      <c r="H29" s="89">
        <f>AVERAGE(H8:H27)</f>
        <v>2.533129999999999</v>
      </c>
      <c r="I29" s="88"/>
      <c r="J29" s="89">
        <f>AVERAGE(J8:J27)</f>
        <v>5.36585</v>
      </c>
      <c r="K29" s="88"/>
      <c r="L29" s="89">
        <f>AVERAGE(L8:L27)</f>
        <v>4.0990199999999994</v>
      </c>
      <c r="M29" s="88"/>
      <c r="N29" s="89">
        <f>AVERAGE(N8:N27)</f>
        <v>3.405070588235295</v>
      </c>
      <c r="O29" s="88"/>
      <c r="P29" s="89">
        <f>AVERAGE(P8:P27)</f>
        <v>2.6730411764705884</v>
      </c>
      <c r="Q29" s="88"/>
      <c r="R29" s="89">
        <f>AVERAGE(R8:R27)</f>
        <v>1.6858950000000004</v>
      </c>
      <c r="S29" s="90"/>
    </row>
    <row r="30" spans="1:19" x14ac:dyDescent="0.3">
      <c r="A30" s="87" t="s">
        <v>28</v>
      </c>
      <c r="B30" s="88"/>
      <c r="C30" s="88"/>
      <c r="D30" s="89">
        <f>MIN(D8:D27)</f>
        <v>-0.80120000000000002</v>
      </c>
      <c r="E30" s="88"/>
      <c r="F30" s="89">
        <f>MIN(F8:F27)</f>
        <v>0</v>
      </c>
      <c r="G30" s="88"/>
      <c r="H30" s="89">
        <f>MIN(H8:H27)</f>
        <v>-41.414000000000001</v>
      </c>
      <c r="I30" s="88"/>
      <c r="J30" s="89">
        <f>MIN(J8:J27)</f>
        <v>-25.084700000000002</v>
      </c>
      <c r="K30" s="88"/>
      <c r="L30" s="89">
        <f>MIN(L8:L27)</f>
        <v>-53.878300000000003</v>
      </c>
      <c r="M30" s="88"/>
      <c r="N30" s="89">
        <f>MIN(N8:N27)</f>
        <v>-21.721599999999999</v>
      </c>
      <c r="O30" s="88"/>
      <c r="P30" s="89">
        <f>MIN(P8:P27)</f>
        <v>-31.6462</v>
      </c>
      <c r="Q30" s="88"/>
      <c r="R30" s="89">
        <f>MIN(R8:R27)</f>
        <v>-46.693199999999997</v>
      </c>
      <c r="S30" s="90"/>
    </row>
    <row r="31" spans="1:19" ht="15" thickBot="1" x14ac:dyDescent="0.35">
      <c r="A31" s="91" t="s">
        <v>29</v>
      </c>
      <c r="B31" s="92"/>
      <c r="C31" s="92"/>
      <c r="D31" s="93">
        <f>MAX(D8:D27)</f>
        <v>11.3827</v>
      </c>
      <c r="E31" s="92"/>
      <c r="F31" s="93">
        <f>MAX(F8:F27)</f>
        <v>15.374599999999999</v>
      </c>
      <c r="G31" s="92"/>
      <c r="H31" s="93">
        <f>MAX(H8:H27)</f>
        <v>16.020299999999999</v>
      </c>
      <c r="I31" s="92"/>
      <c r="J31" s="93">
        <f>MAX(J8:J27)</f>
        <v>18.167100000000001</v>
      </c>
      <c r="K31" s="92"/>
      <c r="L31" s="93">
        <f>MAX(L8:L27)</f>
        <v>15.610799999999999</v>
      </c>
      <c r="M31" s="92"/>
      <c r="N31" s="93">
        <f>MAX(N8:N27)</f>
        <v>10.2516</v>
      </c>
      <c r="O31" s="92"/>
      <c r="P31" s="93">
        <f>MAX(P8:P27)</f>
        <v>9.6305999999999994</v>
      </c>
      <c r="Q31" s="92"/>
      <c r="R31" s="93">
        <f>MAX(R8:R27)</f>
        <v>9.7805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44378</v>
      </c>
      <c r="C8" s="65">
        <f>VLOOKUP($A8,'Return Data'!$B$7:$R$2843,4,0)</f>
        <v>15.6066</v>
      </c>
      <c r="D8" s="65">
        <f>VLOOKUP($A8,'Return Data'!$B$7:$R$2843,9,0)</f>
        <v>2.3666999999999998</v>
      </c>
      <c r="E8" s="66">
        <f t="shared" ref="E8:E27" si="0">RANK(D8,D$8:D$27,0)</f>
        <v>13</v>
      </c>
      <c r="F8" s="65">
        <f>VLOOKUP($A8,'Return Data'!$B$7:$R$2843,10,0)</f>
        <v>7.1478000000000002</v>
      </c>
      <c r="G8" s="66">
        <f t="shared" ref="G8:G27" si="1">RANK(F8,F$8:F$27,0)</f>
        <v>9</v>
      </c>
      <c r="H8" s="65">
        <f>VLOOKUP($A8,'Return Data'!$B$7:$R$2843,11,0)</f>
        <v>7.1277999999999997</v>
      </c>
      <c r="I8" s="66">
        <f t="shared" ref="I8:I27" si="2">RANK(H8,H$8:H$27,0)</f>
        <v>7</v>
      </c>
      <c r="J8" s="65">
        <f>VLOOKUP($A8,'Return Data'!$B$7:$R$2843,12,0)</f>
        <v>8.7895000000000003</v>
      </c>
      <c r="K8" s="66">
        <f t="shared" ref="K8:K27" si="3">RANK(J8,J$8:J$27,0)</f>
        <v>7</v>
      </c>
      <c r="L8" s="65">
        <f>VLOOKUP($A8,'Return Data'!$B$7:$R$2843,13,0)</f>
        <v>9.7125000000000004</v>
      </c>
      <c r="M8" s="66">
        <f t="shared" ref="M8:M27" si="4">RANK(L8,L$8:L$27,0)</f>
        <v>5</v>
      </c>
      <c r="N8" s="65">
        <f>VLOOKUP($A8,'Return Data'!$B$7:$R$2843,17,0)</f>
        <v>6.3338999999999999</v>
      </c>
      <c r="O8" s="66">
        <f>RANK(N8,N$8:N$27,0)</f>
        <v>8</v>
      </c>
      <c r="P8" s="65">
        <f>VLOOKUP($A8,'Return Data'!$B$7:$R$2843,14,0)</f>
        <v>6.1230000000000002</v>
      </c>
      <c r="Q8" s="66">
        <f>RANK(P8,P$8:P$27,0)</f>
        <v>7</v>
      </c>
      <c r="R8" s="65">
        <f>VLOOKUP($A8,'Return Data'!$B$7:$R$2843,16,0)</f>
        <v>7.4170999999999996</v>
      </c>
      <c r="S8" s="67">
        <f t="shared" ref="S8:S27" si="5">RANK(R8,R$8:R$27,0)</f>
        <v>7</v>
      </c>
    </row>
    <row r="9" spans="1:19" x14ac:dyDescent="0.3">
      <c r="A9" s="82" t="s">
        <v>655</v>
      </c>
      <c r="B9" s="64">
        <f>VLOOKUP($A9,'Return Data'!$B$7:$R$2843,3,0)</f>
        <v>44378</v>
      </c>
      <c r="C9" s="65">
        <f>VLOOKUP($A9,'Return Data'!$B$7:$R$2843,4,0)</f>
        <v>0.39800000000000002</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-15.713200000000001</v>
      </c>
      <c r="S9" s="67">
        <f t="shared" si="5"/>
        <v>19</v>
      </c>
    </row>
    <row r="10" spans="1:19" x14ac:dyDescent="0.3">
      <c r="A10" s="82" t="s">
        <v>657</v>
      </c>
      <c r="B10" s="64">
        <f>VLOOKUP($A10,'Return Data'!$B$7:$R$2843,3,0)</f>
        <v>44378</v>
      </c>
      <c r="C10" s="65">
        <f>VLOOKUP($A10,'Return Data'!$B$7:$R$2843,4,0)</f>
        <v>16.570699999999999</v>
      </c>
      <c r="D10" s="65">
        <f>VLOOKUP($A10,'Return Data'!$B$7:$R$2843,9,0)</f>
        <v>2.9144999999999999</v>
      </c>
      <c r="E10" s="66">
        <f t="shared" si="0"/>
        <v>11</v>
      </c>
      <c r="F10" s="65">
        <f>VLOOKUP($A10,'Return Data'!$B$7:$R$2843,10,0)</f>
        <v>6.8635999999999999</v>
      </c>
      <c r="G10" s="66">
        <f t="shared" si="1"/>
        <v>12</v>
      </c>
      <c r="H10" s="65">
        <f>VLOOKUP($A10,'Return Data'!$B$7:$R$2843,11,0)</f>
        <v>6.3659999999999997</v>
      </c>
      <c r="I10" s="66">
        <f t="shared" si="2"/>
        <v>9</v>
      </c>
      <c r="J10" s="65">
        <f>VLOOKUP($A10,'Return Data'!$B$7:$R$2843,12,0)</f>
        <v>7.4623999999999997</v>
      </c>
      <c r="K10" s="66">
        <f t="shared" si="3"/>
        <v>10</v>
      </c>
      <c r="L10" s="65">
        <f>VLOOKUP($A10,'Return Data'!$B$7:$R$2843,13,0)</f>
        <v>7.9257</v>
      </c>
      <c r="M10" s="66">
        <f t="shared" si="4"/>
        <v>11</v>
      </c>
      <c r="N10" s="65">
        <f>VLOOKUP($A10,'Return Data'!$B$7:$R$2843,17,0)</f>
        <v>7.9462000000000002</v>
      </c>
      <c r="O10" s="66">
        <f t="shared" ref="O10:O22" si="6">RANK(N10,N$8:N$27,0)</f>
        <v>4</v>
      </c>
      <c r="P10" s="65">
        <f>VLOOKUP($A10,'Return Data'!$B$7:$R$2843,14,0)</f>
        <v>6.5168999999999997</v>
      </c>
      <c r="Q10" s="66">
        <f t="shared" ref="Q10:Q22" si="7">RANK(P10,P$8:P$27,0)</f>
        <v>6</v>
      </c>
      <c r="R10" s="65">
        <f>VLOOKUP($A10,'Return Data'!$B$7:$R$2843,16,0)</f>
        <v>7.5183</v>
      </c>
      <c r="S10" s="67">
        <f t="shared" si="5"/>
        <v>6</v>
      </c>
    </row>
    <row r="11" spans="1:19" x14ac:dyDescent="0.3">
      <c r="A11" s="82" t="s">
        <v>658</v>
      </c>
      <c r="B11" s="64">
        <f>VLOOKUP($A11,'Return Data'!$B$7:$R$2843,3,0)</f>
        <v>44378</v>
      </c>
      <c r="C11" s="65">
        <f>VLOOKUP($A11,'Return Data'!$B$7:$R$2843,4,0)</f>
        <v>15.719099999999999</v>
      </c>
      <c r="D11" s="65">
        <f>VLOOKUP($A11,'Return Data'!$B$7:$R$2843,9,0)</f>
        <v>1.3793</v>
      </c>
      <c r="E11" s="66">
        <f t="shared" si="0"/>
        <v>16</v>
      </c>
      <c r="F11" s="65">
        <f>VLOOKUP($A11,'Return Data'!$B$7:$R$2843,10,0)</f>
        <v>5.1181000000000001</v>
      </c>
      <c r="G11" s="66">
        <f t="shared" si="1"/>
        <v>15</v>
      </c>
      <c r="H11" s="65">
        <f>VLOOKUP($A11,'Return Data'!$B$7:$R$2843,11,0)</f>
        <v>14.515499999999999</v>
      </c>
      <c r="I11" s="66">
        <f t="shared" si="2"/>
        <v>2</v>
      </c>
      <c r="J11" s="65">
        <f>VLOOKUP($A11,'Return Data'!$B$7:$R$2843,12,0)</f>
        <v>13.5296</v>
      </c>
      <c r="K11" s="66">
        <f t="shared" si="3"/>
        <v>2</v>
      </c>
      <c r="L11" s="65">
        <f>VLOOKUP($A11,'Return Data'!$B$7:$R$2843,13,0)</f>
        <v>14.7966</v>
      </c>
      <c r="M11" s="66">
        <f t="shared" si="4"/>
        <v>2</v>
      </c>
      <c r="N11" s="65">
        <f>VLOOKUP($A11,'Return Data'!$B$7:$R$2843,17,0)</f>
        <v>5.6075999999999997</v>
      </c>
      <c r="O11" s="66">
        <f t="shared" si="6"/>
        <v>9</v>
      </c>
      <c r="P11" s="65">
        <f>VLOOKUP($A11,'Return Data'!$B$7:$R$2843,14,0)</f>
        <v>5.0476000000000001</v>
      </c>
      <c r="Q11" s="66">
        <f t="shared" si="7"/>
        <v>9</v>
      </c>
      <c r="R11" s="65">
        <f>VLOOKUP($A11,'Return Data'!$B$7:$R$2843,16,0)</f>
        <v>7.2744</v>
      </c>
      <c r="S11" s="67">
        <f t="shared" si="5"/>
        <v>8</v>
      </c>
    </row>
    <row r="12" spans="1:19" x14ac:dyDescent="0.3">
      <c r="A12" s="82" t="s">
        <v>663</v>
      </c>
      <c r="B12" s="64">
        <f>VLOOKUP($A12,'Return Data'!$B$7:$R$2843,3,0)</f>
        <v>44378</v>
      </c>
      <c r="C12" s="65">
        <f>VLOOKUP($A12,'Return Data'!$B$7:$R$2843,4,0)</f>
        <v>4.2744999999999997</v>
      </c>
      <c r="D12" s="65">
        <f>VLOOKUP($A12,'Return Data'!$B$7:$R$2843,9,0)</f>
        <v>11.087</v>
      </c>
      <c r="E12" s="66">
        <f t="shared" si="0"/>
        <v>2</v>
      </c>
      <c r="F12" s="65">
        <f>VLOOKUP($A12,'Return Data'!$B$7:$R$2843,10,0)</f>
        <v>15.0776</v>
      </c>
      <c r="G12" s="66">
        <f t="shared" si="1"/>
        <v>1</v>
      </c>
      <c r="H12" s="65">
        <f>VLOOKUP($A12,'Return Data'!$B$7:$R$2843,11,0)</f>
        <v>15.7136</v>
      </c>
      <c r="I12" s="66">
        <f t="shared" si="2"/>
        <v>1</v>
      </c>
      <c r="J12" s="65">
        <f>VLOOKUP($A12,'Return Data'!$B$7:$R$2843,12,0)</f>
        <v>12.4825</v>
      </c>
      <c r="K12" s="66">
        <f t="shared" si="3"/>
        <v>3</v>
      </c>
      <c r="L12" s="65">
        <f>VLOOKUP($A12,'Return Data'!$B$7:$R$2843,13,0)</f>
        <v>14.899699999999999</v>
      </c>
      <c r="M12" s="66">
        <f t="shared" si="4"/>
        <v>1</v>
      </c>
      <c r="N12" s="65">
        <f>VLOOKUP($A12,'Return Data'!$B$7:$R$2843,17,0)</f>
        <v>-21.936800000000002</v>
      </c>
      <c r="O12" s="66">
        <f t="shared" si="6"/>
        <v>17</v>
      </c>
      <c r="P12" s="65">
        <f>VLOOKUP($A12,'Return Data'!$B$7:$R$2843,14,0)</f>
        <v>-31.825500000000002</v>
      </c>
      <c r="Q12" s="66">
        <f t="shared" si="7"/>
        <v>17</v>
      </c>
      <c r="R12" s="65">
        <f>VLOOKUP($A12,'Return Data'!$B$7:$R$2843,16,0)</f>
        <v>-12.536300000000001</v>
      </c>
      <c r="S12" s="67">
        <f t="shared" si="5"/>
        <v>17</v>
      </c>
    </row>
    <row r="13" spans="1:19" x14ac:dyDescent="0.3">
      <c r="A13" s="82" t="s">
        <v>665</v>
      </c>
      <c r="B13" s="64">
        <f>VLOOKUP($A13,'Return Data'!$B$7:$R$2843,3,0)</f>
        <v>44378</v>
      </c>
      <c r="C13" s="65">
        <f>VLOOKUP($A13,'Return Data'!$B$7:$R$2843,4,0)</f>
        <v>30.580300000000001</v>
      </c>
      <c r="D13" s="65">
        <f>VLOOKUP($A13,'Return Data'!$B$7:$R$2843,9,0)</f>
        <v>2.3997999999999999</v>
      </c>
      <c r="E13" s="66">
        <f t="shared" si="0"/>
        <v>12</v>
      </c>
      <c r="F13" s="65">
        <f>VLOOKUP($A13,'Return Data'!$B$7:$R$2843,10,0)</f>
        <v>4.1809000000000003</v>
      </c>
      <c r="G13" s="66">
        <f t="shared" si="1"/>
        <v>19</v>
      </c>
      <c r="H13" s="65">
        <f>VLOOKUP($A13,'Return Data'!$B$7:$R$2843,11,0)</f>
        <v>4.0324</v>
      </c>
      <c r="I13" s="66">
        <f t="shared" si="2"/>
        <v>14</v>
      </c>
      <c r="J13" s="65">
        <f>VLOOKUP($A13,'Return Data'!$B$7:$R$2843,12,0)</f>
        <v>4.2321999999999997</v>
      </c>
      <c r="K13" s="66">
        <f t="shared" si="3"/>
        <v>16</v>
      </c>
      <c r="L13" s="65">
        <f>VLOOKUP($A13,'Return Data'!$B$7:$R$2843,13,0)</f>
        <v>6.0255000000000001</v>
      </c>
      <c r="M13" s="66">
        <f t="shared" si="4"/>
        <v>14</v>
      </c>
      <c r="N13" s="65">
        <f>VLOOKUP($A13,'Return Data'!$B$7:$R$2843,17,0)</f>
        <v>4.5622999999999996</v>
      </c>
      <c r="O13" s="66">
        <f t="shared" si="6"/>
        <v>10</v>
      </c>
      <c r="P13" s="65">
        <f>VLOOKUP($A13,'Return Data'!$B$7:$R$2843,14,0)</f>
        <v>2.1309999999999998</v>
      </c>
      <c r="Q13" s="66">
        <f t="shared" si="7"/>
        <v>12</v>
      </c>
      <c r="R13" s="65">
        <f>VLOOKUP($A13,'Return Data'!$B$7:$R$2843,16,0)</f>
        <v>6.3528000000000002</v>
      </c>
      <c r="S13" s="67">
        <f t="shared" si="5"/>
        <v>11</v>
      </c>
    </row>
    <row r="14" spans="1:19" x14ac:dyDescent="0.3">
      <c r="A14" s="82" t="s">
        <v>666</v>
      </c>
      <c r="B14" s="64">
        <f>VLOOKUP($A14,'Return Data'!$B$7:$R$2843,3,0)</f>
        <v>44378</v>
      </c>
      <c r="C14" s="65">
        <f>VLOOKUP($A14,'Return Data'!$B$7:$R$2843,4,0)</f>
        <v>21.2272</v>
      </c>
      <c r="D14" s="65">
        <f>VLOOKUP($A14,'Return Data'!$B$7:$R$2843,9,0)</f>
        <v>-0.80189999999999995</v>
      </c>
      <c r="E14" s="66">
        <f t="shared" si="0"/>
        <v>20</v>
      </c>
      <c r="F14" s="65">
        <f>VLOOKUP($A14,'Return Data'!$B$7:$R$2843,10,0)</f>
        <v>10.153499999999999</v>
      </c>
      <c r="G14" s="66">
        <f t="shared" si="1"/>
        <v>5</v>
      </c>
      <c r="H14" s="65">
        <f>VLOOKUP($A14,'Return Data'!$B$7:$R$2843,11,0)</f>
        <v>13.356299999999999</v>
      </c>
      <c r="I14" s="66">
        <f t="shared" si="2"/>
        <v>3</v>
      </c>
      <c r="J14" s="65">
        <f>VLOOKUP($A14,'Return Data'!$B$7:$R$2843,12,0)</f>
        <v>17.765000000000001</v>
      </c>
      <c r="K14" s="66">
        <f t="shared" si="3"/>
        <v>1</v>
      </c>
      <c r="L14" s="65">
        <f>VLOOKUP($A14,'Return Data'!$B$7:$R$2843,13,0)</f>
        <v>13.9673</v>
      </c>
      <c r="M14" s="66">
        <f t="shared" si="4"/>
        <v>3</v>
      </c>
      <c r="N14" s="65">
        <f>VLOOKUP($A14,'Return Data'!$B$7:$R$2843,17,0)</f>
        <v>4.2327000000000004</v>
      </c>
      <c r="O14" s="66">
        <f t="shared" si="6"/>
        <v>11</v>
      </c>
      <c r="P14" s="65">
        <f>VLOOKUP($A14,'Return Data'!$B$7:$R$2843,14,0)</f>
        <v>5.2545000000000002</v>
      </c>
      <c r="Q14" s="66">
        <f t="shared" si="7"/>
        <v>8</v>
      </c>
      <c r="R14" s="65">
        <f>VLOOKUP($A14,'Return Data'!$B$7:$R$2843,16,0)</f>
        <v>8.1804000000000006</v>
      </c>
      <c r="S14" s="67">
        <f t="shared" si="5"/>
        <v>3</v>
      </c>
    </row>
    <row r="15" spans="1:19" x14ac:dyDescent="0.3">
      <c r="A15" s="82" t="s">
        <v>674</v>
      </c>
      <c r="B15" s="64">
        <f>VLOOKUP($A15,'Return Data'!$B$7:$R$2843,3,0)</f>
        <v>44378</v>
      </c>
      <c r="C15" s="65">
        <f>VLOOKUP($A15,'Return Data'!$B$7:$R$2843,4,0)</f>
        <v>18.697099999999999</v>
      </c>
      <c r="D15" s="65">
        <f>VLOOKUP($A15,'Return Data'!$B$7:$R$2843,9,0)</f>
        <v>7.0094000000000003</v>
      </c>
      <c r="E15" s="66">
        <f t="shared" si="0"/>
        <v>4</v>
      </c>
      <c r="F15" s="65">
        <f>VLOOKUP($A15,'Return Data'!$B$7:$R$2843,10,0)</f>
        <v>10.6594</v>
      </c>
      <c r="G15" s="66">
        <f t="shared" si="1"/>
        <v>4</v>
      </c>
      <c r="H15" s="65">
        <f>VLOOKUP($A15,'Return Data'!$B$7:$R$2843,11,0)</f>
        <v>7.8003999999999998</v>
      </c>
      <c r="I15" s="66">
        <f t="shared" si="2"/>
        <v>4</v>
      </c>
      <c r="J15" s="65">
        <f>VLOOKUP($A15,'Return Data'!$B$7:$R$2843,12,0)</f>
        <v>10.5329</v>
      </c>
      <c r="K15" s="66">
        <f t="shared" si="3"/>
        <v>4</v>
      </c>
      <c r="L15" s="65">
        <f>VLOOKUP($A15,'Return Data'!$B$7:$R$2843,13,0)</f>
        <v>10.4605</v>
      </c>
      <c r="M15" s="66">
        <f t="shared" si="4"/>
        <v>4</v>
      </c>
      <c r="N15" s="65">
        <f>VLOOKUP($A15,'Return Data'!$B$7:$R$2843,17,0)</f>
        <v>9.7428000000000008</v>
      </c>
      <c r="O15" s="66">
        <f t="shared" si="6"/>
        <v>1</v>
      </c>
      <c r="P15" s="65">
        <f>VLOOKUP($A15,'Return Data'!$B$7:$R$2843,14,0)</f>
        <v>9.0848999999999993</v>
      </c>
      <c r="Q15" s="66">
        <f t="shared" si="7"/>
        <v>1</v>
      </c>
      <c r="R15" s="65">
        <f>VLOOKUP($A15,'Return Data'!$B$7:$R$2843,16,0)</f>
        <v>8.984</v>
      </c>
      <c r="S15" s="67">
        <f t="shared" si="5"/>
        <v>1</v>
      </c>
    </row>
    <row r="16" spans="1:19" x14ac:dyDescent="0.3">
      <c r="A16" s="82" t="s">
        <v>676</v>
      </c>
      <c r="B16" s="64">
        <f>VLOOKUP($A16,'Return Data'!$B$7:$R$2843,3,0)</f>
        <v>44378</v>
      </c>
      <c r="C16" s="65">
        <f>VLOOKUP($A16,'Return Data'!$B$7:$R$2843,4,0)</f>
        <v>24.145399999999999</v>
      </c>
      <c r="D16" s="65">
        <f>VLOOKUP($A16,'Return Data'!$B$7:$R$2843,9,0)</f>
        <v>6.2295999999999996</v>
      </c>
      <c r="E16" s="66">
        <f t="shared" si="0"/>
        <v>5</v>
      </c>
      <c r="F16" s="65">
        <f>VLOOKUP($A16,'Return Data'!$B$7:$R$2843,10,0)</f>
        <v>9.3167000000000009</v>
      </c>
      <c r="G16" s="66">
        <f t="shared" si="1"/>
        <v>6</v>
      </c>
      <c r="H16" s="65">
        <f>VLOOKUP($A16,'Return Data'!$B$7:$R$2843,11,0)</f>
        <v>6.7194000000000003</v>
      </c>
      <c r="I16" s="66">
        <f t="shared" si="2"/>
        <v>8</v>
      </c>
      <c r="J16" s="65">
        <f>VLOOKUP($A16,'Return Data'!$B$7:$R$2843,12,0)</f>
        <v>8.1483000000000008</v>
      </c>
      <c r="K16" s="66">
        <f t="shared" si="3"/>
        <v>8</v>
      </c>
      <c r="L16" s="65">
        <f>VLOOKUP($A16,'Return Data'!$B$7:$R$2843,13,0)</f>
        <v>8.6929999999999996</v>
      </c>
      <c r="M16" s="66">
        <f t="shared" si="4"/>
        <v>9</v>
      </c>
      <c r="N16" s="65">
        <f>VLOOKUP($A16,'Return Data'!$B$7:$R$2843,17,0)</f>
        <v>9.2878000000000007</v>
      </c>
      <c r="O16" s="66">
        <f t="shared" si="6"/>
        <v>2</v>
      </c>
      <c r="P16" s="65">
        <f>VLOOKUP($A16,'Return Data'!$B$7:$R$2843,14,0)</f>
        <v>8.766</v>
      </c>
      <c r="Q16" s="66">
        <f t="shared" si="7"/>
        <v>2</v>
      </c>
      <c r="R16" s="65">
        <f>VLOOKUP($A16,'Return Data'!$B$7:$R$2843,16,0)</f>
        <v>8.6857000000000006</v>
      </c>
      <c r="S16" s="67">
        <f t="shared" si="5"/>
        <v>2</v>
      </c>
    </row>
    <row r="17" spans="1:19" x14ac:dyDescent="0.3">
      <c r="A17" s="82" t="s">
        <v>678</v>
      </c>
      <c r="B17" s="64">
        <f>VLOOKUP($A17,'Return Data'!$B$7:$R$2843,3,0)</f>
        <v>44378</v>
      </c>
      <c r="C17" s="65">
        <f>VLOOKUP($A17,'Return Data'!$B$7:$R$2843,4,0)</f>
        <v>13.4183</v>
      </c>
      <c r="D17" s="65">
        <f>VLOOKUP($A17,'Return Data'!$B$7:$R$2843,9,0)</f>
        <v>4.8887</v>
      </c>
      <c r="E17" s="66">
        <f t="shared" si="0"/>
        <v>7</v>
      </c>
      <c r="F17" s="65">
        <f>VLOOKUP($A17,'Return Data'!$B$7:$R$2843,10,0)</f>
        <v>8.4120000000000008</v>
      </c>
      <c r="G17" s="66">
        <f t="shared" si="1"/>
        <v>7</v>
      </c>
      <c r="H17" s="65">
        <f>VLOOKUP($A17,'Return Data'!$B$7:$R$2843,11,0)</f>
        <v>5.3628</v>
      </c>
      <c r="I17" s="66">
        <f t="shared" si="2"/>
        <v>10</v>
      </c>
      <c r="J17" s="65">
        <f>VLOOKUP($A17,'Return Data'!$B$7:$R$2843,12,0)</f>
        <v>8.0060000000000002</v>
      </c>
      <c r="K17" s="66">
        <f t="shared" si="3"/>
        <v>9</v>
      </c>
      <c r="L17" s="65">
        <f>VLOOKUP($A17,'Return Data'!$B$7:$R$2843,13,0)</f>
        <v>8.8996999999999993</v>
      </c>
      <c r="M17" s="66">
        <f t="shared" si="4"/>
        <v>8</v>
      </c>
      <c r="N17" s="65">
        <f>VLOOKUP($A17,'Return Data'!$B$7:$R$2843,17,0)</f>
        <v>-1.1400999999999999</v>
      </c>
      <c r="O17" s="66">
        <f t="shared" si="6"/>
        <v>15</v>
      </c>
      <c r="P17" s="65">
        <f>VLOOKUP($A17,'Return Data'!$B$7:$R$2843,14,0)</f>
        <v>-1.0341</v>
      </c>
      <c r="Q17" s="66">
        <f t="shared" si="7"/>
        <v>15</v>
      </c>
      <c r="R17" s="65">
        <f>VLOOKUP($A17,'Return Data'!$B$7:$R$2843,16,0)</f>
        <v>4.0904999999999996</v>
      </c>
      <c r="S17" s="67">
        <f t="shared" si="5"/>
        <v>15</v>
      </c>
    </row>
    <row r="18" spans="1:19" x14ac:dyDescent="0.3">
      <c r="A18" s="82" t="s">
        <v>681</v>
      </c>
      <c r="B18" s="64">
        <f>VLOOKUP($A18,'Return Data'!$B$7:$R$2843,3,0)</f>
        <v>44378</v>
      </c>
      <c r="C18" s="65">
        <f>VLOOKUP($A18,'Return Data'!$B$7:$R$2843,4,0)</f>
        <v>13.204000000000001</v>
      </c>
      <c r="D18" s="65">
        <f>VLOOKUP($A18,'Return Data'!$B$7:$R$2843,9,0)</f>
        <v>1.4021999999999999</v>
      </c>
      <c r="E18" s="66">
        <f t="shared" si="0"/>
        <v>15</v>
      </c>
      <c r="F18" s="65">
        <f>VLOOKUP($A18,'Return Data'!$B$7:$R$2843,10,0)</f>
        <v>5.7521000000000004</v>
      </c>
      <c r="G18" s="66">
        <f t="shared" si="1"/>
        <v>13</v>
      </c>
      <c r="H18" s="65">
        <f>VLOOKUP($A18,'Return Data'!$B$7:$R$2843,11,0)</f>
        <v>3.3142999999999998</v>
      </c>
      <c r="I18" s="66">
        <f t="shared" si="2"/>
        <v>16</v>
      </c>
      <c r="J18" s="65">
        <f>VLOOKUP($A18,'Return Data'!$B$7:$R$2843,12,0)</f>
        <v>5.5537000000000001</v>
      </c>
      <c r="K18" s="66">
        <f t="shared" si="3"/>
        <v>14</v>
      </c>
      <c r="L18" s="65">
        <f>VLOOKUP($A18,'Return Data'!$B$7:$R$2843,13,0)</f>
        <v>5.7674000000000003</v>
      </c>
      <c r="M18" s="66">
        <f t="shared" si="4"/>
        <v>15</v>
      </c>
      <c r="N18" s="65">
        <f>VLOOKUP($A18,'Return Data'!$B$7:$R$2843,17,0)</f>
        <v>6.9169</v>
      </c>
      <c r="O18" s="66">
        <f t="shared" si="6"/>
        <v>6</v>
      </c>
      <c r="P18" s="65">
        <f>VLOOKUP($A18,'Return Data'!$B$7:$R$2843,14,0)</f>
        <v>7.1839000000000004</v>
      </c>
      <c r="Q18" s="66">
        <f t="shared" si="7"/>
        <v>5</v>
      </c>
      <c r="R18" s="65">
        <f>VLOOKUP($A18,'Return Data'!$B$7:$R$2843,16,0)</f>
        <v>6.6269</v>
      </c>
      <c r="S18" s="67">
        <f t="shared" si="5"/>
        <v>10</v>
      </c>
    </row>
    <row r="19" spans="1:19" x14ac:dyDescent="0.3">
      <c r="A19" s="82" t="s">
        <v>682</v>
      </c>
      <c r="B19" s="64">
        <f>VLOOKUP($A19,'Return Data'!$B$7:$R$2843,3,0)</f>
        <v>44378</v>
      </c>
      <c r="C19" s="65">
        <f>VLOOKUP($A19,'Return Data'!$B$7:$R$2843,4,0)</f>
        <v>1458.5913</v>
      </c>
      <c r="D19" s="65">
        <f>VLOOKUP($A19,'Return Data'!$B$7:$R$2843,9,0)</f>
        <v>1.6153999999999999</v>
      </c>
      <c r="E19" s="66">
        <f t="shared" si="0"/>
        <v>14</v>
      </c>
      <c r="F19" s="65">
        <f>VLOOKUP($A19,'Return Data'!$B$7:$R$2843,10,0)</f>
        <v>4.2706999999999997</v>
      </c>
      <c r="G19" s="66">
        <f t="shared" si="1"/>
        <v>18</v>
      </c>
      <c r="H19" s="65">
        <f>VLOOKUP($A19,'Return Data'!$B$7:$R$2843,11,0)</f>
        <v>2.1002999999999998</v>
      </c>
      <c r="I19" s="66">
        <f t="shared" si="2"/>
        <v>17</v>
      </c>
      <c r="J19" s="65">
        <f>VLOOKUP($A19,'Return Data'!$B$7:$R$2843,12,0)</f>
        <v>3.4491999999999998</v>
      </c>
      <c r="K19" s="66">
        <f t="shared" si="3"/>
        <v>17</v>
      </c>
      <c r="L19" s="65">
        <f>VLOOKUP($A19,'Return Data'!$B$7:$R$2843,13,0)</f>
        <v>3.9514999999999998</v>
      </c>
      <c r="M19" s="66">
        <f t="shared" si="4"/>
        <v>16</v>
      </c>
      <c r="N19" s="65">
        <f>VLOOKUP($A19,'Return Data'!$B$7:$R$2843,17,0)</f>
        <v>6.3735999999999997</v>
      </c>
      <c r="O19" s="66">
        <f t="shared" si="6"/>
        <v>7</v>
      </c>
      <c r="P19" s="65">
        <f>VLOOKUP($A19,'Return Data'!$B$7:$R$2843,14,0)</f>
        <v>1.9180999999999999</v>
      </c>
      <c r="Q19" s="66">
        <f t="shared" si="7"/>
        <v>13</v>
      </c>
      <c r="R19" s="65">
        <f>VLOOKUP($A19,'Return Data'!$B$7:$R$2843,16,0)</f>
        <v>5.6844999999999999</v>
      </c>
      <c r="S19" s="67">
        <f t="shared" si="5"/>
        <v>14</v>
      </c>
    </row>
    <row r="20" spans="1:19" x14ac:dyDescent="0.3">
      <c r="A20" s="82" t="s">
        <v>684</v>
      </c>
      <c r="B20" s="64">
        <f>VLOOKUP($A20,'Return Data'!$B$7:$R$2843,3,0)</f>
        <v>44378</v>
      </c>
      <c r="C20" s="65">
        <f>VLOOKUP($A20,'Return Data'!$B$7:$R$2843,4,0)</f>
        <v>23.7744</v>
      </c>
      <c r="D20" s="65">
        <f>VLOOKUP($A20,'Return Data'!$B$7:$R$2843,9,0)</f>
        <v>3.7730999999999999</v>
      </c>
      <c r="E20" s="66">
        <f t="shared" si="0"/>
        <v>9</v>
      </c>
      <c r="F20" s="65">
        <f>VLOOKUP($A20,'Return Data'!$B$7:$R$2843,10,0)</f>
        <v>7.9736000000000002</v>
      </c>
      <c r="G20" s="66">
        <f t="shared" si="1"/>
        <v>8</v>
      </c>
      <c r="H20" s="65">
        <f>VLOOKUP($A20,'Return Data'!$B$7:$R$2843,11,0)</f>
        <v>5.3372000000000002</v>
      </c>
      <c r="I20" s="66">
        <f t="shared" si="2"/>
        <v>11</v>
      </c>
      <c r="J20" s="65">
        <f>VLOOKUP($A20,'Return Data'!$B$7:$R$2843,12,0)</f>
        <v>6.3620000000000001</v>
      </c>
      <c r="K20" s="66">
        <f t="shared" si="3"/>
        <v>12</v>
      </c>
      <c r="L20" s="65">
        <f>VLOOKUP($A20,'Return Data'!$B$7:$R$2843,13,0)</f>
        <v>7.4112</v>
      </c>
      <c r="M20" s="66">
        <f t="shared" si="4"/>
        <v>13</v>
      </c>
      <c r="N20" s="65">
        <f>VLOOKUP($A20,'Return Data'!$B$7:$R$2843,17,0)</f>
        <v>7.2127999999999997</v>
      </c>
      <c r="O20" s="66">
        <f t="shared" si="6"/>
        <v>5</v>
      </c>
      <c r="P20" s="65">
        <f>VLOOKUP($A20,'Return Data'!$B$7:$R$2843,14,0)</f>
        <v>7.2991000000000001</v>
      </c>
      <c r="Q20" s="66">
        <f t="shared" si="7"/>
        <v>4</v>
      </c>
      <c r="R20" s="65">
        <f>VLOOKUP($A20,'Return Data'!$B$7:$R$2843,16,0)</f>
        <v>8.0782000000000007</v>
      </c>
      <c r="S20" s="67">
        <f t="shared" si="5"/>
        <v>4</v>
      </c>
    </row>
    <row r="21" spans="1:19" x14ac:dyDescent="0.3">
      <c r="A21" s="82" t="s">
        <v>686</v>
      </c>
      <c r="B21" s="64">
        <f>VLOOKUP($A21,'Return Data'!$B$7:$R$2843,3,0)</f>
        <v>44378</v>
      </c>
      <c r="C21" s="65">
        <f>VLOOKUP($A21,'Return Data'!$B$7:$R$2843,4,0)</f>
        <v>22.567</v>
      </c>
      <c r="D21" s="65">
        <f>VLOOKUP($A21,'Return Data'!$B$7:$R$2843,9,0)</f>
        <v>1.3277000000000001</v>
      </c>
      <c r="E21" s="66">
        <f t="shared" si="0"/>
        <v>17</v>
      </c>
      <c r="F21" s="65">
        <f>VLOOKUP($A21,'Return Data'!$B$7:$R$2843,10,0)</f>
        <v>4.5289000000000001</v>
      </c>
      <c r="G21" s="66">
        <f t="shared" si="1"/>
        <v>17</v>
      </c>
      <c r="H21" s="65">
        <f>VLOOKUP($A21,'Return Data'!$B$7:$R$2843,11,0)</f>
        <v>3.4464000000000001</v>
      </c>
      <c r="I21" s="66">
        <f t="shared" si="2"/>
        <v>15</v>
      </c>
      <c r="J21" s="65">
        <f>VLOOKUP($A21,'Return Data'!$B$7:$R$2843,12,0)</f>
        <v>5.2157</v>
      </c>
      <c r="K21" s="66">
        <f t="shared" si="3"/>
        <v>15</v>
      </c>
      <c r="L21" s="65">
        <f>VLOOKUP($A21,'Return Data'!$B$7:$R$2843,13,0)</f>
        <v>9.0245999999999995</v>
      </c>
      <c r="M21" s="66">
        <f t="shared" si="4"/>
        <v>6</v>
      </c>
      <c r="N21" s="65">
        <f>VLOOKUP($A21,'Return Data'!$B$7:$R$2843,17,0)</f>
        <v>3.9881000000000002</v>
      </c>
      <c r="O21" s="66">
        <f t="shared" si="6"/>
        <v>12</v>
      </c>
      <c r="P21" s="65">
        <f>VLOOKUP($A21,'Return Data'!$B$7:$R$2843,14,0)</f>
        <v>4.1215000000000002</v>
      </c>
      <c r="Q21" s="66">
        <f t="shared" si="7"/>
        <v>10</v>
      </c>
      <c r="R21" s="65">
        <f>VLOOKUP($A21,'Return Data'!$B$7:$R$2843,16,0)</f>
        <v>7.1806000000000001</v>
      </c>
      <c r="S21" s="67">
        <f t="shared" si="5"/>
        <v>9</v>
      </c>
    </row>
    <row r="22" spans="1:19" x14ac:dyDescent="0.3">
      <c r="A22" s="82" t="s">
        <v>688</v>
      </c>
      <c r="B22" s="64">
        <f>VLOOKUP($A22,'Return Data'!$B$7:$R$2843,3,0)</f>
        <v>44378</v>
      </c>
      <c r="C22" s="65">
        <f>VLOOKUP($A22,'Return Data'!$B$7:$R$2843,4,0)</f>
        <v>25.063700000000001</v>
      </c>
      <c r="D22" s="65">
        <f>VLOOKUP($A22,'Return Data'!$B$7:$R$2843,9,0)</f>
        <v>5.6768000000000001</v>
      </c>
      <c r="E22" s="66">
        <f t="shared" si="0"/>
        <v>6</v>
      </c>
      <c r="F22" s="65">
        <f>VLOOKUP($A22,'Return Data'!$B$7:$R$2843,10,0)</f>
        <v>7.0926</v>
      </c>
      <c r="G22" s="66">
        <f t="shared" si="1"/>
        <v>10</v>
      </c>
      <c r="H22" s="65">
        <f>VLOOKUP($A22,'Return Data'!$B$7:$R$2843,11,0)</f>
        <v>7.1687000000000003</v>
      </c>
      <c r="I22" s="66">
        <f t="shared" si="2"/>
        <v>6</v>
      </c>
      <c r="J22" s="65">
        <f>VLOOKUP($A22,'Return Data'!$B$7:$R$2843,12,0)</f>
        <v>8.8187999999999995</v>
      </c>
      <c r="K22" s="66">
        <f t="shared" si="3"/>
        <v>6</v>
      </c>
      <c r="L22" s="65">
        <f>VLOOKUP($A22,'Return Data'!$B$7:$R$2843,13,0)</f>
        <v>8.9550999999999998</v>
      </c>
      <c r="M22" s="66">
        <f t="shared" si="4"/>
        <v>7</v>
      </c>
      <c r="N22" s="65">
        <f>VLOOKUP($A22,'Return Data'!$B$7:$R$2843,17,0)</f>
        <v>-0.29039999999999999</v>
      </c>
      <c r="O22" s="66">
        <f t="shared" si="6"/>
        <v>14</v>
      </c>
      <c r="P22" s="65">
        <f>VLOOKUP($A22,'Return Data'!$B$7:$R$2843,14,0)</f>
        <v>1.0083</v>
      </c>
      <c r="Q22" s="66">
        <f t="shared" si="7"/>
        <v>14</v>
      </c>
      <c r="R22" s="65">
        <f>VLOOKUP($A22,'Return Data'!$B$7:$R$2843,16,0)</f>
        <v>5.8662000000000001</v>
      </c>
      <c r="S22" s="67">
        <f t="shared" si="5"/>
        <v>13</v>
      </c>
    </row>
    <row r="23" spans="1:19" x14ac:dyDescent="0.3">
      <c r="A23" s="82" t="s">
        <v>690</v>
      </c>
      <c r="B23" s="64">
        <f>VLOOKUP($A23,'Return Data'!$B$7:$R$2843,3,0)</f>
        <v>44378</v>
      </c>
      <c r="C23" s="65">
        <f>VLOOKUP($A23,'Return Data'!$B$7:$R$2843,4,0)</f>
        <v>0.12</v>
      </c>
      <c r="D23" s="65">
        <f>VLOOKUP($A23,'Return Data'!$B$7:$R$2843,9,0)</f>
        <v>10.2241</v>
      </c>
      <c r="E23" s="66">
        <f t="shared" si="0"/>
        <v>3</v>
      </c>
      <c r="F23" s="65">
        <f>VLOOKUP($A23,'Return Data'!$B$7:$R$2843,10,0)</f>
        <v>11.2188</v>
      </c>
      <c r="G23" s="66">
        <f t="shared" si="1"/>
        <v>3</v>
      </c>
      <c r="H23" s="65">
        <f>VLOOKUP($A23,'Return Data'!$B$7:$R$2843,11,0)</f>
        <v>-41.399900000000002</v>
      </c>
      <c r="I23" s="66">
        <f t="shared" si="2"/>
        <v>20</v>
      </c>
      <c r="J23" s="65">
        <f>VLOOKUP($A23,'Return Data'!$B$7:$R$2843,12,0)</f>
        <v>-25.074300000000001</v>
      </c>
      <c r="K23" s="66">
        <f t="shared" si="3"/>
        <v>20</v>
      </c>
      <c r="L23" s="65">
        <f>VLOOKUP($A23,'Return Data'!$B$7:$R$2843,13,0)</f>
        <v>-20.4771</v>
      </c>
      <c r="M23" s="66">
        <f t="shared" si="4"/>
        <v>19</v>
      </c>
      <c r="N23" s="65"/>
      <c r="O23" s="66"/>
      <c r="P23" s="65"/>
      <c r="Q23" s="66"/>
      <c r="R23" s="65">
        <f>VLOOKUP($A23,'Return Data'!$B$7:$R$2843,16,0)</f>
        <v>-13.295400000000001</v>
      </c>
      <c r="S23" s="67">
        <f t="shared" si="5"/>
        <v>18</v>
      </c>
    </row>
    <row r="24" spans="1:19" x14ac:dyDescent="0.3">
      <c r="A24" s="82" t="s">
        <v>695</v>
      </c>
      <c r="B24" s="64">
        <f>VLOOKUP($A24,'Return Data'!$B$7:$R$2843,3,0)</f>
        <v>44378</v>
      </c>
      <c r="C24" s="65">
        <f>VLOOKUP($A24,'Return Data'!$B$7:$R$2843,4,0)</f>
        <v>14.8774</v>
      </c>
      <c r="D24" s="65">
        <f>VLOOKUP($A24,'Return Data'!$B$7:$R$2843,9,0)</f>
        <v>1.3099000000000001</v>
      </c>
      <c r="E24" s="66">
        <f t="shared" si="0"/>
        <v>18</v>
      </c>
      <c r="F24" s="65">
        <f>VLOOKUP($A24,'Return Data'!$B$7:$R$2843,10,0)</f>
        <v>4.7004999999999999</v>
      </c>
      <c r="G24" s="66">
        <f t="shared" si="1"/>
        <v>16</v>
      </c>
      <c r="H24" s="65">
        <f>VLOOKUP($A24,'Return Data'!$B$7:$R$2843,11,0)</f>
        <v>7.6638000000000002</v>
      </c>
      <c r="I24" s="66">
        <f t="shared" si="2"/>
        <v>5</v>
      </c>
      <c r="J24" s="65">
        <f>VLOOKUP($A24,'Return Data'!$B$7:$R$2843,12,0)</f>
        <v>9.8422000000000001</v>
      </c>
      <c r="K24" s="66">
        <f t="shared" si="3"/>
        <v>5</v>
      </c>
      <c r="L24" s="65">
        <f>VLOOKUP($A24,'Return Data'!$B$7:$R$2843,13,0)</f>
        <v>7.9448999999999996</v>
      </c>
      <c r="M24" s="66">
        <f t="shared" si="4"/>
        <v>10</v>
      </c>
      <c r="N24" s="65">
        <f>VLOOKUP($A24,'Return Data'!$B$7:$R$2843,17,0)</f>
        <v>3.1560000000000001</v>
      </c>
      <c r="O24" s="66">
        <f>RANK(N24,N$8:N$27,0)</f>
        <v>13</v>
      </c>
      <c r="P24" s="65">
        <f>VLOOKUP($A24,'Return Data'!$B$7:$R$2843,14,0)</f>
        <v>2.5872999999999999</v>
      </c>
      <c r="Q24" s="66">
        <f>RANK(P24,P$8:P$27,0)</f>
        <v>11</v>
      </c>
      <c r="R24" s="65">
        <f>VLOOKUP($A24,'Return Data'!$B$7:$R$2843,16,0)</f>
        <v>6.0537000000000001</v>
      </c>
      <c r="S24" s="67">
        <f t="shared" si="5"/>
        <v>12</v>
      </c>
    </row>
    <row r="25" spans="1:19" x14ac:dyDescent="0.3">
      <c r="A25" s="82" t="s">
        <v>701</v>
      </c>
      <c r="B25" s="64">
        <f>VLOOKUP($A25,'Return Data'!$B$7:$R$2843,3,0)</f>
        <v>44378</v>
      </c>
      <c r="C25" s="65">
        <f>VLOOKUP($A25,'Return Data'!$B$7:$R$2843,4,0)</f>
        <v>34.862900000000003</v>
      </c>
      <c r="D25" s="65">
        <f>VLOOKUP($A25,'Return Data'!$B$7:$R$2843,9,0)</f>
        <v>4.2374000000000001</v>
      </c>
      <c r="E25" s="66">
        <f t="shared" si="0"/>
        <v>8</v>
      </c>
      <c r="F25" s="65">
        <f>VLOOKUP($A25,'Return Data'!$B$7:$R$2843,10,0)</f>
        <v>7.0641999999999996</v>
      </c>
      <c r="G25" s="66">
        <f t="shared" si="1"/>
        <v>11</v>
      </c>
      <c r="H25" s="65">
        <f>VLOOKUP($A25,'Return Data'!$B$7:$R$2843,11,0)</f>
        <v>4.5696000000000003</v>
      </c>
      <c r="I25" s="66">
        <f t="shared" si="2"/>
        <v>12</v>
      </c>
      <c r="J25" s="65">
        <f>VLOOKUP($A25,'Return Data'!$B$7:$R$2843,12,0)</f>
        <v>6.9406999999999996</v>
      </c>
      <c r="K25" s="66">
        <f t="shared" si="3"/>
        <v>11</v>
      </c>
      <c r="L25" s="65">
        <f>VLOOKUP($A25,'Return Data'!$B$7:$R$2843,13,0)</f>
        <v>7.4814999999999996</v>
      </c>
      <c r="M25" s="66">
        <f t="shared" si="4"/>
        <v>12</v>
      </c>
      <c r="N25" s="65">
        <f>VLOOKUP($A25,'Return Data'!$B$7:$R$2843,17,0)</f>
        <v>8.0612999999999992</v>
      </c>
      <c r="O25" s="66">
        <f>RANK(N25,N$8:N$27,0)</f>
        <v>3</v>
      </c>
      <c r="P25" s="65">
        <f>VLOOKUP($A25,'Return Data'!$B$7:$R$2843,14,0)</f>
        <v>7.5126999999999997</v>
      </c>
      <c r="Q25" s="66">
        <f>RANK(P25,P$8:P$27,0)</f>
        <v>3</v>
      </c>
      <c r="R25" s="65">
        <f>VLOOKUP($A25,'Return Data'!$B$7:$R$2843,16,0)</f>
        <v>7.6341000000000001</v>
      </c>
      <c r="S25" s="67">
        <f t="shared" si="5"/>
        <v>5</v>
      </c>
    </row>
    <row r="26" spans="1:19" x14ac:dyDescent="0.3">
      <c r="A26" s="82" t="s">
        <v>709</v>
      </c>
      <c r="B26" s="64">
        <f>VLOOKUP($A26,'Return Data'!$B$7:$R$2843,3,0)</f>
        <v>44378</v>
      </c>
      <c r="C26" s="65">
        <f>VLOOKUP($A26,'Return Data'!$B$7:$R$2843,4,0)</f>
        <v>0.58409999999999995</v>
      </c>
      <c r="D26" s="65">
        <f>VLOOKUP($A26,'Return Data'!$B$7:$R$2843,9,0)</f>
        <v>11.1409</v>
      </c>
      <c r="E26" s="66">
        <f t="shared" si="0"/>
        <v>1</v>
      </c>
      <c r="F26" s="65">
        <f>VLOOKUP($A26,'Return Data'!$B$7:$R$2843,10,0)</f>
        <v>11.317399999999999</v>
      </c>
      <c r="G26" s="66">
        <f t="shared" si="1"/>
        <v>2</v>
      </c>
      <c r="H26" s="65">
        <f>VLOOKUP($A26,'Return Data'!$B$7:$R$2843,11,0)</f>
        <v>-40.634700000000002</v>
      </c>
      <c r="I26" s="66">
        <f t="shared" si="2"/>
        <v>19</v>
      </c>
      <c r="J26" s="65">
        <f>VLOOKUP($A26,'Return Data'!$B$7:$R$2843,12,0)</f>
        <v>-24.645099999999999</v>
      </c>
      <c r="K26" s="66">
        <f t="shared" si="3"/>
        <v>19</v>
      </c>
      <c r="L26" s="65">
        <f>VLOOKUP($A26,'Return Data'!$B$7:$R$2843,13,0)</f>
        <v>-54.377899999999997</v>
      </c>
      <c r="M26" s="66">
        <f t="shared" si="4"/>
        <v>20</v>
      </c>
      <c r="N26" s="65"/>
      <c r="O26" s="66"/>
      <c r="P26" s="65"/>
      <c r="Q26" s="66"/>
      <c r="R26" s="65">
        <f>VLOOKUP($A26,'Return Data'!$B$7:$R$2843,16,0)</f>
        <v>-47.1143</v>
      </c>
      <c r="S26" s="67">
        <f t="shared" si="5"/>
        <v>20</v>
      </c>
    </row>
    <row r="27" spans="1:19" x14ac:dyDescent="0.3">
      <c r="A27" s="82" t="s">
        <v>711</v>
      </c>
      <c r="B27" s="64">
        <f>VLOOKUP($A27,'Return Data'!$B$7:$R$2843,3,0)</f>
        <v>44378</v>
      </c>
      <c r="C27" s="65">
        <f>VLOOKUP($A27,'Return Data'!$B$7:$R$2843,4,0)</f>
        <v>11.536799999999999</v>
      </c>
      <c r="D27" s="65">
        <f>VLOOKUP($A27,'Return Data'!$B$7:$R$2843,9,0)</f>
        <v>3.3841000000000001</v>
      </c>
      <c r="E27" s="66">
        <f t="shared" si="0"/>
        <v>10</v>
      </c>
      <c r="F27" s="65">
        <f>VLOOKUP($A27,'Return Data'!$B$7:$R$2843,10,0)</f>
        <v>5.569</v>
      </c>
      <c r="G27" s="66">
        <f t="shared" si="1"/>
        <v>14</v>
      </c>
      <c r="H27" s="65">
        <f>VLOOKUP($A27,'Return Data'!$B$7:$R$2843,11,0)</f>
        <v>4.133</v>
      </c>
      <c r="I27" s="66">
        <f t="shared" si="2"/>
        <v>13</v>
      </c>
      <c r="J27" s="65">
        <f>VLOOKUP($A27,'Return Data'!$B$7:$R$2843,12,0)</f>
        <v>5.6467000000000001</v>
      </c>
      <c r="K27" s="66">
        <f t="shared" si="3"/>
        <v>13</v>
      </c>
      <c r="L27" s="65">
        <f>VLOOKUP($A27,'Return Data'!$B$7:$R$2843,13,0)</f>
        <v>-4.1849999999999996</v>
      </c>
      <c r="M27" s="66">
        <f t="shared" si="4"/>
        <v>18</v>
      </c>
      <c r="N27" s="65">
        <f>VLOOKUP($A27,'Return Data'!$B$7:$R$2843,17,0)</f>
        <v>-15.8696</v>
      </c>
      <c r="O27" s="66">
        <f>RANK(N27,N$8:N$27,0)</f>
        <v>16</v>
      </c>
      <c r="P27" s="65">
        <f>VLOOKUP($A27,'Return Data'!$B$7:$R$2843,14,0)</f>
        <v>-10.128399999999999</v>
      </c>
      <c r="Q27" s="66">
        <f>RANK(P27,P$8:P$27,0)</f>
        <v>16</v>
      </c>
      <c r="R27" s="65">
        <f>VLOOKUP($A27,'Return Data'!$B$7:$R$2843,16,0)</f>
        <v>1.6724000000000001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4.0782350000000003</v>
      </c>
      <c r="E29" s="88"/>
      <c r="F29" s="89">
        <f>AVERAGE(F8:F27)</f>
        <v>7.3208699999999993</v>
      </c>
      <c r="G29" s="88"/>
      <c r="H29" s="89">
        <f>AVERAGE(H8:H27)</f>
        <v>1.8346449999999983</v>
      </c>
      <c r="I29" s="88"/>
      <c r="J29" s="89">
        <f>AVERAGE(J8:J27)</f>
        <v>4.6529000000000007</v>
      </c>
      <c r="K29" s="88"/>
      <c r="L29" s="89">
        <f>AVERAGE(L8:L27)</f>
        <v>3.3438349999999977</v>
      </c>
      <c r="M29" s="88"/>
      <c r="N29" s="89">
        <f>AVERAGE(N8:N27)</f>
        <v>2.5991235294117656</v>
      </c>
      <c r="O29" s="88"/>
      <c r="P29" s="89">
        <f>AVERAGE(P8:P27)</f>
        <v>1.8568705882352941</v>
      </c>
      <c r="Q29" s="88"/>
      <c r="R29" s="89">
        <f>AVERAGE(R8:R27)</f>
        <v>0.9320299999999998</v>
      </c>
      <c r="S29" s="90"/>
    </row>
    <row r="30" spans="1:19" x14ac:dyDescent="0.3">
      <c r="A30" s="87" t="s">
        <v>28</v>
      </c>
      <c r="B30" s="88"/>
      <c r="C30" s="88"/>
      <c r="D30" s="89">
        <f>MIN(D8:D27)</f>
        <v>-0.80189999999999995</v>
      </c>
      <c r="E30" s="88"/>
      <c r="F30" s="89">
        <f>MIN(F8:F27)</f>
        <v>0</v>
      </c>
      <c r="G30" s="88"/>
      <c r="H30" s="89">
        <f>MIN(H8:H27)</f>
        <v>-41.399900000000002</v>
      </c>
      <c r="I30" s="88"/>
      <c r="J30" s="89">
        <f>MIN(J8:J27)</f>
        <v>-25.074300000000001</v>
      </c>
      <c r="K30" s="88"/>
      <c r="L30" s="89">
        <f>MIN(L8:L27)</f>
        <v>-54.377899999999997</v>
      </c>
      <c r="M30" s="88"/>
      <c r="N30" s="89">
        <f>MIN(N8:N27)</f>
        <v>-21.936800000000002</v>
      </c>
      <c r="O30" s="88"/>
      <c r="P30" s="89">
        <f>MIN(P8:P27)</f>
        <v>-31.825500000000002</v>
      </c>
      <c r="Q30" s="88"/>
      <c r="R30" s="89">
        <f>MIN(R8:R27)</f>
        <v>-47.1143</v>
      </c>
      <c r="S30" s="90"/>
    </row>
    <row r="31" spans="1:19" ht="15" thickBot="1" x14ac:dyDescent="0.35">
      <c r="A31" s="91" t="s">
        <v>29</v>
      </c>
      <c r="B31" s="92"/>
      <c r="C31" s="92"/>
      <c r="D31" s="93">
        <f>MAX(D8:D27)</f>
        <v>11.1409</v>
      </c>
      <c r="E31" s="92"/>
      <c r="F31" s="93">
        <f>MAX(F8:F27)</f>
        <v>15.0776</v>
      </c>
      <c r="G31" s="92"/>
      <c r="H31" s="93">
        <f>MAX(H8:H27)</f>
        <v>15.7136</v>
      </c>
      <c r="I31" s="92"/>
      <c r="J31" s="93">
        <f>MAX(J8:J27)</f>
        <v>17.765000000000001</v>
      </c>
      <c r="K31" s="92"/>
      <c r="L31" s="93">
        <f>MAX(L8:L27)</f>
        <v>14.899699999999999</v>
      </c>
      <c r="M31" s="92"/>
      <c r="N31" s="93">
        <f>MAX(N8:N27)</f>
        <v>9.7428000000000008</v>
      </c>
      <c r="O31" s="92"/>
      <c r="P31" s="93">
        <f>MAX(P8:P27)</f>
        <v>9.0848999999999993</v>
      </c>
      <c r="Q31" s="92"/>
      <c r="R31" s="93">
        <f>MAX(R8:R27)</f>
        <v>8.984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44378</v>
      </c>
      <c r="C8" s="65">
        <f>VLOOKUP($A8,'Return Data'!$B$7:$R$2843,4,0)</f>
        <v>88.1126</v>
      </c>
      <c r="D8" s="65">
        <f>VLOOKUP($A8,'Return Data'!$B$7:$R$2843,9,0)</f>
        <v>2.7624</v>
      </c>
      <c r="E8" s="66">
        <f t="shared" ref="E8:E26" si="0">RANK(D8,D$8:D$26,0)</f>
        <v>6</v>
      </c>
      <c r="F8" s="65">
        <f>VLOOKUP($A8,'Return Data'!$B$7:$R$2843,10,0)</f>
        <v>6.3129999999999997</v>
      </c>
      <c r="G8" s="66">
        <f t="shared" ref="G8:G26" si="1">RANK(F8,F$8:F$26,0)</f>
        <v>3</v>
      </c>
      <c r="H8" s="65">
        <f>VLOOKUP($A8,'Return Data'!$B$7:$R$2843,11,0)</f>
        <v>3.7728000000000002</v>
      </c>
      <c r="I8" s="66">
        <f t="shared" ref="I8:I26" si="2">RANK(H8,H$8:H$26,0)</f>
        <v>4</v>
      </c>
      <c r="J8" s="65">
        <f>VLOOKUP($A8,'Return Data'!$B$7:$R$2843,12,0)</f>
        <v>6.0759999999999996</v>
      </c>
      <c r="K8" s="66">
        <f t="shared" ref="K8:K26" si="3">RANK(J8,J$8:J$26,0)</f>
        <v>5</v>
      </c>
      <c r="L8" s="65">
        <f>VLOOKUP($A8,'Return Data'!$B$7:$R$2843,13,0)</f>
        <v>6.2563000000000004</v>
      </c>
      <c r="M8" s="66">
        <f t="shared" ref="M8:M26" si="4">RANK(L8,L$8:L$26,0)</f>
        <v>5</v>
      </c>
      <c r="N8" s="65">
        <f>VLOOKUP($A8,'Return Data'!$B$7:$R$2843,17,0)</f>
        <v>9.2445000000000004</v>
      </c>
      <c r="O8" s="66">
        <f t="shared" ref="O8:O23" si="5">RANK(N8,N$8:N$26,0)</f>
        <v>5</v>
      </c>
      <c r="P8" s="65">
        <f>VLOOKUP($A8,'Return Data'!$B$7:$R$2843,14,0)</f>
        <v>9.4277999999999995</v>
      </c>
      <c r="Q8" s="66">
        <f>RANK(P8,P$8:P$26,0)</f>
        <v>4</v>
      </c>
      <c r="R8" s="65">
        <f>VLOOKUP($A8,'Return Data'!$B$7:$R$2843,16,0)</f>
        <v>8.9490999999999996</v>
      </c>
      <c r="S8" s="67">
        <f t="shared" ref="S8:S26" si="6">RANK(R8,R$8:R$26,0)</f>
        <v>5</v>
      </c>
    </row>
    <row r="9" spans="1:19" x14ac:dyDescent="0.3">
      <c r="A9" s="82" t="s">
        <v>613</v>
      </c>
      <c r="B9" s="64">
        <f>VLOOKUP($A9,'Return Data'!$B$7:$R$2843,3,0)</f>
        <v>44378</v>
      </c>
      <c r="C9" s="65">
        <f>VLOOKUP($A9,'Return Data'!$B$7:$R$2843,4,0)</f>
        <v>13.764799999999999</v>
      </c>
      <c r="D9" s="65">
        <f>VLOOKUP($A9,'Return Data'!$B$7:$R$2843,9,0)</f>
        <v>1.9742999999999999</v>
      </c>
      <c r="E9" s="66">
        <f t="shared" si="0"/>
        <v>8</v>
      </c>
      <c r="F9" s="65">
        <f>VLOOKUP($A9,'Return Data'!$B$7:$R$2843,10,0)</f>
        <v>5.8021000000000003</v>
      </c>
      <c r="G9" s="66">
        <f t="shared" si="1"/>
        <v>7</v>
      </c>
      <c r="H9" s="65">
        <f>VLOOKUP($A9,'Return Data'!$B$7:$R$2843,11,0)</f>
        <v>3.7440000000000002</v>
      </c>
      <c r="I9" s="66">
        <f t="shared" si="2"/>
        <v>6</v>
      </c>
      <c r="J9" s="65">
        <f>VLOOKUP($A9,'Return Data'!$B$7:$R$2843,12,0)</f>
        <v>6.0903</v>
      </c>
      <c r="K9" s="66">
        <f t="shared" si="3"/>
        <v>4</v>
      </c>
      <c r="L9" s="65">
        <f>VLOOKUP($A9,'Return Data'!$B$7:$R$2843,13,0)</f>
        <v>6.8944999999999999</v>
      </c>
      <c r="M9" s="66">
        <f t="shared" si="4"/>
        <v>2</v>
      </c>
      <c r="N9" s="65">
        <f>VLOOKUP($A9,'Return Data'!$B$7:$R$2843,17,0)</f>
        <v>10.0406</v>
      </c>
      <c r="O9" s="66">
        <f t="shared" si="5"/>
        <v>1</v>
      </c>
      <c r="P9" s="65">
        <f>VLOOKUP($A9,'Return Data'!$B$7:$R$2843,14,0)</f>
        <v>8.6738999999999997</v>
      </c>
      <c r="Q9" s="66">
        <f>RANK(P9,P$8:P$26,0)</f>
        <v>11</v>
      </c>
      <c r="R9" s="65">
        <f>VLOOKUP($A9,'Return Data'!$B$7:$R$2843,16,0)</f>
        <v>8.3817000000000004</v>
      </c>
      <c r="S9" s="67">
        <f t="shared" si="6"/>
        <v>11</v>
      </c>
    </row>
    <row r="10" spans="1:19" x14ac:dyDescent="0.3">
      <c r="A10" s="82" t="s">
        <v>616</v>
      </c>
      <c r="B10" s="64">
        <f>VLOOKUP($A10,'Return Data'!$B$7:$R$2843,3,0)</f>
        <v>44378</v>
      </c>
      <c r="C10" s="65">
        <f>VLOOKUP($A10,'Return Data'!$B$7:$R$2843,4,0)</f>
        <v>22.923400000000001</v>
      </c>
      <c r="D10" s="65">
        <f>VLOOKUP($A10,'Return Data'!$B$7:$R$2843,9,0)</f>
        <v>3.6785999999999999</v>
      </c>
      <c r="E10" s="66">
        <f t="shared" si="0"/>
        <v>2</v>
      </c>
      <c r="F10" s="65">
        <f>VLOOKUP($A10,'Return Data'!$B$7:$R$2843,10,0)</f>
        <v>5.2911999999999999</v>
      </c>
      <c r="G10" s="66">
        <f t="shared" si="1"/>
        <v>10</v>
      </c>
      <c r="H10" s="65">
        <f>VLOOKUP($A10,'Return Data'!$B$7:$R$2843,11,0)</f>
        <v>2.0752000000000002</v>
      </c>
      <c r="I10" s="66">
        <f t="shared" si="2"/>
        <v>16</v>
      </c>
      <c r="J10" s="65">
        <f>VLOOKUP($A10,'Return Data'!$B$7:$R$2843,12,0)</f>
        <v>4.7389000000000001</v>
      </c>
      <c r="K10" s="66">
        <f t="shared" si="3"/>
        <v>17</v>
      </c>
      <c r="L10" s="65">
        <f>VLOOKUP($A10,'Return Data'!$B$7:$R$2843,13,0)</f>
        <v>5.2328999999999999</v>
      </c>
      <c r="M10" s="66">
        <f t="shared" si="4"/>
        <v>13</v>
      </c>
      <c r="N10" s="65">
        <f>VLOOKUP($A10,'Return Data'!$B$7:$R$2843,17,0)</f>
        <v>8.2904</v>
      </c>
      <c r="O10" s="66">
        <f t="shared" si="5"/>
        <v>16</v>
      </c>
      <c r="P10" s="65">
        <f>VLOOKUP($A10,'Return Data'!$B$7:$R$2843,14,0)</f>
        <v>5.5678000000000001</v>
      </c>
      <c r="Q10" s="66">
        <f>RANK(P10,P$8:P$26,0)</f>
        <v>15</v>
      </c>
      <c r="R10" s="65">
        <f>VLOOKUP($A10,'Return Data'!$B$7:$R$2843,16,0)</f>
        <v>7.4748999999999999</v>
      </c>
      <c r="S10" s="67">
        <f t="shared" si="6"/>
        <v>17</v>
      </c>
    </row>
    <row r="11" spans="1:19" x14ac:dyDescent="0.3">
      <c r="A11" s="82" t="s">
        <v>617</v>
      </c>
      <c r="B11" s="64">
        <f>VLOOKUP($A11,'Return Data'!$B$7:$R$2843,3,0)</f>
        <v>44378</v>
      </c>
      <c r="C11" s="65">
        <f>VLOOKUP($A11,'Return Data'!$B$7:$R$2843,4,0)</f>
        <v>18.314900000000002</v>
      </c>
      <c r="D11" s="65">
        <f>VLOOKUP($A11,'Return Data'!$B$7:$R$2843,9,0)</f>
        <v>0.75109999999999999</v>
      </c>
      <c r="E11" s="66">
        <f t="shared" si="0"/>
        <v>15</v>
      </c>
      <c r="F11" s="65">
        <f>VLOOKUP($A11,'Return Data'!$B$7:$R$2843,10,0)</f>
        <v>5.0768000000000004</v>
      </c>
      <c r="G11" s="66">
        <f t="shared" si="1"/>
        <v>14</v>
      </c>
      <c r="H11" s="65">
        <f>VLOOKUP($A11,'Return Data'!$B$7:$R$2843,11,0)</f>
        <v>2.7488999999999999</v>
      </c>
      <c r="I11" s="66">
        <f t="shared" si="2"/>
        <v>13</v>
      </c>
      <c r="J11" s="65">
        <f>VLOOKUP($A11,'Return Data'!$B$7:$R$2843,12,0)</f>
        <v>5.0782999999999996</v>
      </c>
      <c r="K11" s="66">
        <f t="shared" si="3"/>
        <v>13</v>
      </c>
      <c r="L11" s="65">
        <f>VLOOKUP($A11,'Return Data'!$B$7:$R$2843,13,0)</f>
        <v>5.1280999999999999</v>
      </c>
      <c r="M11" s="66">
        <f t="shared" si="4"/>
        <v>14</v>
      </c>
      <c r="N11" s="65">
        <f>VLOOKUP($A11,'Return Data'!$B$7:$R$2843,17,0)</f>
        <v>8.1640999999999995</v>
      </c>
      <c r="O11" s="66">
        <f t="shared" si="5"/>
        <v>17</v>
      </c>
      <c r="P11" s="65">
        <f>VLOOKUP($A11,'Return Data'!$B$7:$R$2843,14,0)</f>
        <v>8.6931999999999992</v>
      </c>
      <c r="Q11" s="66">
        <f>RANK(P11,P$8:P$26,0)</f>
        <v>10</v>
      </c>
      <c r="R11" s="65">
        <f>VLOOKUP($A11,'Return Data'!$B$7:$R$2843,16,0)</f>
        <v>8.5211000000000006</v>
      </c>
      <c r="S11" s="67">
        <f t="shared" si="6"/>
        <v>9</v>
      </c>
    </row>
    <row r="12" spans="1:19" x14ac:dyDescent="0.3">
      <c r="A12" s="82" t="s">
        <v>619</v>
      </c>
      <c r="B12" s="64">
        <f>VLOOKUP($A12,'Return Data'!$B$7:$R$2843,3,0)</f>
        <v>44378</v>
      </c>
      <c r="C12" s="65">
        <f>VLOOKUP($A12,'Return Data'!$B$7:$R$2843,4,0)</f>
        <v>12.924099999999999</v>
      </c>
      <c r="D12" s="65">
        <f>VLOOKUP($A12,'Return Data'!$B$7:$R$2843,9,0)</f>
        <v>3.0956000000000001</v>
      </c>
      <c r="E12" s="66">
        <f t="shared" si="0"/>
        <v>5</v>
      </c>
      <c r="F12" s="65">
        <f>VLOOKUP($A12,'Return Data'!$B$7:$R$2843,10,0)</f>
        <v>3.8246000000000002</v>
      </c>
      <c r="G12" s="66">
        <f t="shared" si="1"/>
        <v>18</v>
      </c>
      <c r="H12" s="65">
        <f>VLOOKUP($A12,'Return Data'!$B$7:$R$2843,11,0)</f>
        <v>3.3759000000000001</v>
      </c>
      <c r="I12" s="66">
        <f t="shared" si="2"/>
        <v>7</v>
      </c>
      <c r="J12" s="65">
        <f>VLOOKUP($A12,'Return Data'!$B$7:$R$2843,12,0)</f>
        <v>4.4709000000000003</v>
      </c>
      <c r="K12" s="66">
        <f t="shared" si="3"/>
        <v>18</v>
      </c>
      <c r="L12" s="65">
        <f>VLOOKUP($A12,'Return Data'!$B$7:$R$2843,13,0)</f>
        <v>4.9256000000000002</v>
      </c>
      <c r="M12" s="66">
        <f t="shared" si="4"/>
        <v>17</v>
      </c>
      <c r="N12" s="65">
        <f>VLOOKUP($A12,'Return Data'!$B$7:$R$2843,17,0)</f>
        <v>8.5740999999999996</v>
      </c>
      <c r="O12" s="66">
        <f t="shared" si="5"/>
        <v>13</v>
      </c>
      <c r="P12" s="65"/>
      <c r="Q12" s="66"/>
      <c r="R12" s="65">
        <f>VLOOKUP($A12,'Return Data'!$B$7:$R$2843,16,0)</f>
        <v>9.5643999999999991</v>
      </c>
      <c r="S12" s="67">
        <f t="shared" si="6"/>
        <v>1</v>
      </c>
    </row>
    <row r="13" spans="1:19" x14ac:dyDescent="0.3">
      <c r="A13" s="82" t="s">
        <v>624</v>
      </c>
      <c r="B13" s="64">
        <f>VLOOKUP($A13,'Return Data'!$B$7:$R$2843,3,0)</f>
        <v>44378</v>
      </c>
      <c r="C13" s="65">
        <f>VLOOKUP($A13,'Return Data'!$B$7:$R$2843,4,0)</f>
        <v>82.702399999999997</v>
      </c>
      <c r="D13" s="65">
        <f>VLOOKUP($A13,'Return Data'!$B$7:$R$2843,9,0)</f>
        <v>1.212</v>
      </c>
      <c r="E13" s="66">
        <f t="shared" si="0"/>
        <v>11</v>
      </c>
      <c r="F13" s="65">
        <f>VLOOKUP($A13,'Return Data'!$B$7:$R$2843,10,0)</f>
        <v>4.8574000000000002</v>
      </c>
      <c r="G13" s="66">
        <f t="shared" si="1"/>
        <v>17</v>
      </c>
      <c r="H13" s="65">
        <f>VLOOKUP($A13,'Return Data'!$B$7:$R$2843,11,0)</f>
        <v>3.7603</v>
      </c>
      <c r="I13" s="66">
        <f t="shared" si="2"/>
        <v>5</v>
      </c>
      <c r="J13" s="65">
        <f>VLOOKUP($A13,'Return Data'!$B$7:$R$2843,12,0)</f>
        <v>6.3997000000000002</v>
      </c>
      <c r="K13" s="66">
        <f t="shared" si="3"/>
        <v>2</v>
      </c>
      <c r="L13" s="65">
        <f>VLOOKUP($A13,'Return Data'!$B$7:$R$2843,13,0)</f>
        <v>6.8403</v>
      </c>
      <c r="M13" s="66">
        <f t="shared" si="4"/>
        <v>3</v>
      </c>
      <c r="N13" s="65">
        <f>VLOOKUP($A13,'Return Data'!$B$7:$R$2843,17,0)</f>
        <v>8.0532000000000004</v>
      </c>
      <c r="O13" s="66">
        <f t="shared" si="5"/>
        <v>18</v>
      </c>
      <c r="P13" s="65">
        <f>VLOOKUP($A13,'Return Data'!$B$7:$R$2843,14,0)</f>
        <v>8.8812999999999995</v>
      </c>
      <c r="Q13" s="66">
        <f t="shared" ref="Q13:Q21" si="7">RANK(P13,P$8:P$26,0)</f>
        <v>7</v>
      </c>
      <c r="R13" s="65">
        <f>VLOOKUP($A13,'Return Data'!$B$7:$R$2843,16,0)</f>
        <v>9.2723999999999993</v>
      </c>
      <c r="S13" s="67">
        <f t="shared" si="6"/>
        <v>3</v>
      </c>
    </row>
    <row r="14" spans="1:19" x14ac:dyDescent="0.3">
      <c r="A14" s="82" t="s">
        <v>627</v>
      </c>
      <c r="B14" s="64">
        <f>VLOOKUP($A14,'Return Data'!$B$7:$R$2843,3,0)</f>
        <v>44378</v>
      </c>
      <c r="C14" s="65">
        <f>VLOOKUP($A14,'Return Data'!$B$7:$R$2843,4,0)</f>
        <v>25.572199999999999</v>
      </c>
      <c r="D14" s="65">
        <f>VLOOKUP($A14,'Return Data'!$B$7:$R$2843,9,0)</f>
        <v>1.6197999999999999</v>
      </c>
      <c r="E14" s="66">
        <f t="shared" si="0"/>
        <v>10</v>
      </c>
      <c r="F14" s="65">
        <f>VLOOKUP($A14,'Return Data'!$B$7:$R$2843,10,0)</f>
        <v>6.1235999999999997</v>
      </c>
      <c r="G14" s="66">
        <f t="shared" si="1"/>
        <v>5</v>
      </c>
      <c r="H14" s="65">
        <f>VLOOKUP($A14,'Return Data'!$B$7:$R$2843,11,0)</f>
        <v>3.0596999999999999</v>
      </c>
      <c r="I14" s="66">
        <f t="shared" si="2"/>
        <v>10</v>
      </c>
      <c r="J14" s="65">
        <f>VLOOKUP($A14,'Return Data'!$B$7:$R$2843,12,0)</f>
        <v>5.9560000000000004</v>
      </c>
      <c r="K14" s="66">
        <f t="shared" si="3"/>
        <v>7</v>
      </c>
      <c r="L14" s="65">
        <f>VLOOKUP($A14,'Return Data'!$B$7:$R$2843,13,0)</f>
        <v>5.9859999999999998</v>
      </c>
      <c r="M14" s="66">
        <f t="shared" si="4"/>
        <v>7</v>
      </c>
      <c r="N14" s="65">
        <f>VLOOKUP($A14,'Return Data'!$B$7:$R$2843,17,0)</f>
        <v>9.2429000000000006</v>
      </c>
      <c r="O14" s="66">
        <f t="shared" si="5"/>
        <v>6</v>
      </c>
      <c r="P14" s="65">
        <f>VLOOKUP($A14,'Return Data'!$B$7:$R$2843,14,0)</f>
        <v>9.5042000000000009</v>
      </c>
      <c r="Q14" s="66">
        <f t="shared" si="7"/>
        <v>3</v>
      </c>
      <c r="R14" s="65">
        <f>VLOOKUP($A14,'Return Data'!$B$7:$R$2843,16,0)</f>
        <v>8.8350000000000009</v>
      </c>
      <c r="S14" s="67">
        <f t="shared" si="6"/>
        <v>6</v>
      </c>
    </row>
    <row r="15" spans="1:19" x14ac:dyDescent="0.3">
      <c r="A15" s="82" t="s">
        <v>629</v>
      </c>
      <c r="B15" s="64">
        <f>VLOOKUP($A15,'Return Data'!$B$7:$R$2843,3,0)</f>
        <v>44378</v>
      </c>
      <c r="C15" s="65">
        <f>VLOOKUP($A15,'Return Data'!$B$7:$R$2843,4,0)</f>
        <v>23.825099999999999</v>
      </c>
      <c r="D15" s="65">
        <f>VLOOKUP($A15,'Return Data'!$B$7:$R$2843,9,0)</f>
        <v>3.9089</v>
      </c>
      <c r="E15" s="66">
        <f t="shared" si="0"/>
        <v>1</v>
      </c>
      <c r="F15" s="65">
        <f>VLOOKUP($A15,'Return Data'!$B$7:$R$2843,10,0)</f>
        <v>5.3738999999999999</v>
      </c>
      <c r="G15" s="66">
        <f t="shared" si="1"/>
        <v>9</v>
      </c>
      <c r="H15" s="65">
        <f>VLOOKUP($A15,'Return Data'!$B$7:$R$2843,11,0)</f>
        <v>3.8856999999999999</v>
      </c>
      <c r="I15" s="66">
        <f t="shared" si="2"/>
        <v>3</v>
      </c>
      <c r="J15" s="65">
        <f>VLOOKUP($A15,'Return Data'!$B$7:$R$2843,12,0)</f>
        <v>5.8276000000000003</v>
      </c>
      <c r="K15" s="66">
        <f t="shared" si="3"/>
        <v>8</v>
      </c>
      <c r="L15" s="65">
        <f>VLOOKUP($A15,'Return Data'!$B$7:$R$2843,13,0)</f>
        <v>6.0141999999999998</v>
      </c>
      <c r="M15" s="66">
        <f t="shared" si="4"/>
        <v>6</v>
      </c>
      <c r="N15" s="65">
        <f>VLOOKUP($A15,'Return Data'!$B$7:$R$2843,17,0)</f>
        <v>8.9201999999999995</v>
      </c>
      <c r="O15" s="66">
        <f t="shared" si="5"/>
        <v>9</v>
      </c>
      <c r="P15" s="65">
        <f>VLOOKUP($A15,'Return Data'!$B$7:$R$2843,14,0)</f>
        <v>9.0020000000000007</v>
      </c>
      <c r="Q15" s="66">
        <f t="shared" si="7"/>
        <v>6</v>
      </c>
      <c r="R15" s="65">
        <f>VLOOKUP($A15,'Return Data'!$B$7:$R$2843,16,0)</f>
        <v>8.8325999999999993</v>
      </c>
      <c r="S15" s="67">
        <f t="shared" si="6"/>
        <v>7</v>
      </c>
    </row>
    <row r="16" spans="1:19" x14ac:dyDescent="0.3">
      <c r="A16" s="82" t="s">
        <v>630</v>
      </c>
      <c r="B16" s="64">
        <f>VLOOKUP($A16,'Return Data'!$B$7:$R$2843,3,0)</f>
        <v>44378</v>
      </c>
      <c r="C16" s="65">
        <f>VLOOKUP($A16,'Return Data'!$B$7:$R$2843,4,0)</f>
        <v>15.495100000000001</v>
      </c>
      <c r="D16" s="65">
        <f>VLOOKUP($A16,'Return Data'!$B$7:$R$2843,9,0)</f>
        <v>-0.2591</v>
      </c>
      <c r="E16" s="66">
        <f t="shared" si="0"/>
        <v>18</v>
      </c>
      <c r="F16" s="65">
        <f>VLOOKUP($A16,'Return Data'!$B$7:$R$2843,10,0)</f>
        <v>5.9090999999999996</v>
      </c>
      <c r="G16" s="66">
        <f t="shared" si="1"/>
        <v>6</v>
      </c>
      <c r="H16" s="65">
        <f>VLOOKUP($A16,'Return Data'!$B$7:$R$2843,11,0)</f>
        <v>2.9472</v>
      </c>
      <c r="I16" s="66">
        <f t="shared" si="2"/>
        <v>11</v>
      </c>
      <c r="J16" s="65">
        <f>VLOOKUP($A16,'Return Data'!$B$7:$R$2843,12,0)</f>
        <v>6.0084</v>
      </c>
      <c r="K16" s="66">
        <f t="shared" si="3"/>
        <v>6</v>
      </c>
      <c r="L16" s="65">
        <f>VLOOKUP($A16,'Return Data'!$B$7:$R$2843,13,0)</f>
        <v>5.7916999999999996</v>
      </c>
      <c r="M16" s="66">
        <f t="shared" si="4"/>
        <v>9</v>
      </c>
      <c r="N16" s="65">
        <f>VLOOKUP($A16,'Return Data'!$B$7:$R$2843,17,0)</f>
        <v>8.7227999999999994</v>
      </c>
      <c r="O16" s="66">
        <f t="shared" si="5"/>
        <v>12</v>
      </c>
      <c r="P16" s="65">
        <f>VLOOKUP($A16,'Return Data'!$B$7:$R$2843,14,0)</f>
        <v>8.8180999999999994</v>
      </c>
      <c r="Q16" s="66">
        <f t="shared" si="7"/>
        <v>8</v>
      </c>
      <c r="R16" s="65">
        <f>VLOOKUP($A16,'Return Data'!$B$7:$R$2843,16,0)</f>
        <v>8.3335000000000008</v>
      </c>
      <c r="S16" s="67">
        <f t="shared" si="6"/>
        <v>13</v>
      </c>
    </row>
    <row r="17" spans="1:19" x14ac:dyDescent="0.3">
      <c r="A17" s="82" t="s">
        <v>633</v>
      </c>
      <c r="B17" s="64">
        <f>VLOOKUP($A17,'Return Data'!$B$7:$R$2843,3,0)</f>
        <v>44378</v>
      </c>
      <c r="C17" s="65">
        <f>VLOOKUP($A17,'Return Data'!$B$7:$R$2843,4,0)</f>
        <v>2647.3973000000001</v>
      </c>
      <c r="D17" s="65">
        <f>VLOOKUP($A17,'Return Data'!$B$7:$R$2843,9,0)</f>
        <v>0.75219999999999998</v>
      </c>
      <c r="E17" s="66">
        <f t="shared" si="0"/>
        <v>13</v>
      </c>
      <c r="F17" s="65">
        <f>VLOOKUP($A17,'Return Data'!$B$7:$R$2843,10,0)</f>
        <v>4.9335000000000004</v>
      </c>
      <c r="G17" s="66">
        <f t="shared" si="1"/>
        <v>15</v>
      </c>
      <c r="H17" s="65">
        <f>VLOOKUP($A17,'Return Data'!$B$7:$R$2843,11,0)</f>
        <v>2.9308999999999998</v>
      </c>
      <c r="I17" s="66">
        <f t="shared" si="2"/>
        <v>12</v>
      </c>
      <c r="J17" s="65">
        <f>VLOOKUP($A17,'Return Data'!$B$7:$R$2843,12,0)</f>
        <v>4.8461999999999996</v>
      </c>
      <c r="K17" s="66">
        <f t="shared" si="3"/>
        <v>16</v>
      </c>
      <c r="L17" s="65">
        <f>VLOOKUP($A17,'Return Data'!$B$7:$R$2843,13,0)</f>
        <v>5.5151000000000003</v>
      </c>
      <c r="M17" s="66">
        <f t="shared" si="4"/>
        <v>11</v>
      </c>
      <c r="N17" s="65">
        <f>VLOOKUP($A17,'Return Data'!$B$7:$R$2843,17,0)</f>
        <v>8.9381000000000004</v>
      </c>
      <c r="O17" s="66">
        <f t="shared" si="5"/>
        <v>8</v>
      </c>
      <c r="P17" s="65">
        <f>VLOOKUP($A17,'Return Data'!$B$7:$R$2843,14,0)</f>
        <v>9.1839999999999993</v>
      </c>
      <c r="Q17" s="66">
        <f t="shared" si="7"/>
        <v>5</v>
      </c>
      <c r="R17" s="65">
        <f>VLOOKUP($A17,'Return Data'!$B$7:$R$2843,16,0)</f>
        <v>7.9873000000000003</v>
      </c>
      <c r="S17" s="67">
        <f t="shared" si="6"/>
        <v>16</v>
      </c>
    </row>
    <row r="18" spans="1:19" x14ac:dyDescent="0.3">
      <c r="A18" s="82" t="s">
        <v>635</v>
      </c>
      <c r="B18" s="64">
        <f>VLOOKUP($A18,'Return Data'!$B$7:$R$2843,3,0)</f>
        <v>44378</v>
      </c>
      <c r="C18" s="65">
        <f>VLOOKUP($A18,'Return Data'!$B$7:$R$2843,4,0)</f>
        <v>3026.5572000000002</v>
      </c>
      <c r="D18" s="65">
        <f>VLOOKUP($A18,'Return Data'!$B$7:$R$2843,9,0)</f>
        <v>3.2625000000000002</v>
      </c>
      <c r="E18" s="66">
        <f t="shared" si="0"/>
        <v>3</v>
      </c>
      <c r="F18" s="65">
        <f>VLOOKUP($A18,'Return Data'!$B$7:$R$2843,10,0)</f>
        <v>5.5731000000000002</v>
      </c>
      <c r="G18" s="66">
        <f t="shared" si="1"/>
        <v>8</v>
      </c>
      <c r="H18" s="65">
        <f>VLOOKUP($A18,'Return Data'!$B$7:$R$2843,11,0)</f>
        <v>3.2107000000000001</v>
      </c>
      <c r="I18" s="66">
        <f t="shared" si="2"/>
        <v>9</v>
      </c>
      <c r="J18" s="65">
        <f>VLOOKUP($A18,'Return Data'!$B$7:$R$2843,12,0)</f>
        <v>5.3677999999999999</v>
      </c>
      <c r="K18" s="66">
        <f t="shared" si="3"/>
        <v>10</v>
      </c>
      <c r="L18" s="65">
        <f>VLOOKUP($A18,'Return Data'!$B$7:$R$2843,13,0)</f>
        <v>5.8216999999999999</v>
      </c>
      <c r="M18" s="66">
        <f t="shared" si="4"/>
        <v>8</v>
      </c>
      <c r="N18" s="65">
        <f>VLOOKUP($A18,'Return Data'!$B$7:$R$2843,17,0)</f>
        <v>8.3155999999999999</v>
      </c>
      <c r="O18" s="66">
        <f t="shared" si="5"/>
        <v>15</v>
      </c>
      <c r="P18" s="65">
        <f>VLOOKUP($A18,'Return Data'!$B$7:$R$2843,14,0)</f>
        <v>8.5723000000000003</v>
      </c>
      <c r="Q18" s="66">
        <f t="shared" si="7"/>
        <v>12</v>
      </c>
      <c r="R18" s="65">
        <f>VLOOKUP($A18,'Return Data'!$B$7:$R$2843,16,0)</f>
        <v>8.6896000000000004</v>
      </c>
      <c r="S18" s="67">
        <f t="shared" si="6"/>
        <v>8</v>
      </c>
    </row>
    <row r="19" spans="1:19" x14ac:dyDescent="0.3">
      <c r="A19" s="82" t="s">
        <v>636</v>
      </c>
      <c r="B19" s="64">
        <f>VLOOKUP($A19,'Return Data'!$B$7:$R$2843,3,0)</f>
        <v>44378</v>
      </c>
      <c r="C19" s="65">
        <f>VLOOKUP($A19,'Return Data'!$B$7:$R$2843,4,0)</f>
        <v>60.582599999999999</v>
      </c>
      <c r="D19" s="65">
        <f>VLOOKUP($A19,'Return Data'!$B$7:$R$2843,9,0)</f>
        <v>0.72740000000000005</v>
      </c>
      <c r="E19" s="66">
        <f t="shared" si="0"/>
        <v>16</v>
      </c>
      <c r="F19" s="65">
        <f>VLOOKUP($A19,'Return Data'!$B$7:$R$2843,10,0)</f>
        <v>6.2765000000000004</v>
      </c>
      <c r="G19" s="66">
        <f t="shared" si="1"/>
        <v>4</v>
      </c>
      <c r="H19" s="65">
        <f>VLOOKUP($A19,'Return Data'!$B$7:$R$2843,11,0)</f>
        <v>1.8526</v>
      </c>
      <c r="I19" s="66">
        <f t="shared" si="2"/>
        <v>17</v>
      </c>
      <c r="J19" s="65">
        <f>VLOOKUP($A19,'Return Data'!$B$7:$R$2843,12,0)</f>
        <v>5.1997</v>
      </c>
      <c r="K19" s="66">
        <f t="shared" si="3"/>
        <v>11</v>
      </c>
      <c r="L19" s="65">
        <f>VLOOKUP($A19,'Return Data'!$B$7:$R$2843,13,0)</f>
        <v>4.7458999999999998</v>
      </c>
      <c r="M19" s="66">
        <f t="shared" si="4"/>
        <v>18</v>
      </c>
      <c r="N19" s="65">
        <f>VLOOKUP($A19,'Return Data'!$B$7:$R$2843,17,0)</f>
        <v>9.7865000000000002</v>
      </c>
      <c r="O19" s="66">
        <f t="shared" si="5"/>
        <v>2</v>
      </c>
      <c r="P19" s="65">
        <f>VLOOKUP($A19,'Return Data'!$B$7:$R$2843,14,0)</f>
        <v>10.4625</v>
      </c>
      <c r="Q19" s="66">
        <f t="shared" si="7"/>
        <v>1</v>
      </c>
      <c r="R19" s="65">
        <f>VLOOKUP($A19,'Return Data'!$B$7:$R$2843,16,0)</f>
        <v>8.3351000000000006</v>
      </c>
      <c r="S19" s="67">
        <f t="shared" si="6"/>
        <v>12</v>
      </c>
    </row>
    <row r="20" spans="1:19" x14ac:dyDescent="0.3">
      <c r="A20" s="117" t="s">
        <v>1772</v>
      </c>
      <c r="B20" s="64">
        <f>VLOOKUP($A20,'Return Data'!$B$7:$R$2843,3,0)</f>
        <v>44378</v>
      </c>
      <c r="C20" s="65">
        <f>VLOOKUP($A20,'Return Data'!$B$7:$R$2843,4,0)</f>
        <v>47.658200000000001</v>
      </c>
      <c r="D20" s="65">
        <f>VLOOKUP($A20,'Return Data'!$B$7:$R$2843,9,0)</f>
        <v>3.2021000000000002</v>
      </c>
      <c r="E20" s="66">
        <f t="shared" si="0"/>
        <v>4</v>
      </c>
      <c r="F20" s="65">
        <f>VLOOKUP($A20,'Return Data'!$B$7:$R$2843,10,0)</f>
        <v>6.4938000000000002</v>
      </c>
      <c r="G20" s="66">
        <f t="shared" si="1"/>
        <v>2</v>
      </c>
      <c r="H20" s="65">
        <f>VLOOKUP($A20,'Return Data'!$B$7:$R$2843,11,0)</f>
        <v>4.6798000000000002</v>
      </c>
      <c r="I20" s="66">
        <f t="shared" si="2"/>
        <v>1</v>
      </c>
      <c r="J20" s="65">
        <f>VLOOKUP($A20,'Return Data'!$B$7:$R$2843,12,0)</f>
        <v>6.5355999999999996</v>
      </c>
      <c r="K20" s="66">
        <f t="shared" si="3"/>
        <v>1</v>
      </c>
      <c r="L20" s="65">
        <f>VLOOKUP($A20,'Return Data'!$B$7:$R$2843,13,0)</f>
        <v>7.2709000000000001</v>
      </c>
      <c r="M20" s="66">
        <f t="shared" si="4"/>
        <v>1</v>
      </c>
      <c r="N20" s="65">
        <f>VLOOKUP($A20,'Return Data'!$B$7:$R$2843,17,0)</f>
        <v>8.4382000000000001</v>
      </c>
      <c r="O20" s="66">
        <f t="shared" si="5"/>
        <v>14</v>
      </c>
      <c r="P20" s="65">
        <f>VLOOKUP($A20,'Return Data'!$B$7:$R$2843,14,0)</f>
        <v>8.1966000000000001</v>
      </c>
      <c r="Q20" s="66">
        <f t="shared" si="7"/>
        <v>13</v>
      </c>
      <c r="R20" s="65">
        <f>VLOOKUP($A20,'Return Data'!$B$7:$R$2843,16,0)</f>
        <v>8.4711999999999996</v>
      </c>
      <c r="S20" s="67">
        <f t="shared" si="6"/>
        <v>10</v>
      </c>
    </row>
    <row r="21" spans="1:19" x14ac:dyDescent="0.3">
      <c r="A21" s="82" t="s">
        <v>639</v>
      </c>
      <c r="B21" s="64">
        <f>VLOOKUP($A21,'Return Data'!$B$7:$R$2843,3,0)</f>
        <v>44378</v>
      </c>
      <c r="C21" s="65">
        <f>VLOOKUP($A21,'Return Data'!$B$7:$R$2843,4,0)</f>
        <v>37.093200000000003</v>
      </c>
      <c r="D21" s="65">
        <f>VLOOKUP($A21,'Return Data'!$B$7:$R$2843,9,0)</f>
        <v>2.4321000000000002</v>
      </c>
      <c r="E21" s="66">
        <f t="shared" si="0"/>
        <v>7</v>
      </c>
      <c r="F21" s="65">
        <f>VLOOKUP($A21,'Return Data'!$B$7:$R$2843,10,0)</f>
        <v>6.9610000000000003</v>
      </c>
      <c r="G21" s="66">
        <f t="shared" si="1"/>
        <v>1</v>
      </c>
      <c r="H21" s="65">
        <f>VLOOKUP($A21,'Return Data'!$B$7:$R$2843,11,0)</f>
        <v>4.4314</v>
      </c>
      <c r="I21" s="66">
        <f t="shared" si="2"/>
        <v>2</v>
      </c>
      <c r="J21" s="65">
        <f>VLOOKUP($A21,'Return Data'!$B$7:$R$2843,12,0)</f>
        <v>6.2439</v>
      </c>
      <c r="K21" s="66">
        <f t="shared" si="3"/>
        <v>3</v>
      </c>
      <c r="L21" s="65">
        <f>VLOOKUP($A21,'Return Data'!$B$7:$R$2843,13,0)</f>
        <v>6.5098000000000003</v>
      </c>
      <c r="M21" s="66">
        <f t="shared" si="4"/>
        <v>4</v>
      </c>
      <c r="N21" s="65">
        <f>VLOOKUP($A21,'Return Data'!$B$7:$R$2843,17,0)</f>
        <v>8.7710000000000008</v>
      </c>
      <c r="O21" s="66">
        <f t="shared" si="5"/>
        <v>11</v>
      </c>
      <c r="P21" s="65">
        <f>VLOOKUP($A21,'Return Data'!$B$7:$R$2843,14,0)</f>
        <v>8.7204999999999995</v>
      </c>
      <c r="Q21" s="66">
        <f t="shared" si="7"/>
        <v>9</v>
      </c>
      <c r="R21" s="65">
        <f>VLOOKUP($A21,'Return Data'!$B$7:$R$2843,16,0)</f>
        <v>8.1060999999999996</v>
      </c>
      <c r="S21" s="67">
        <f t="shared" si="6"/>
        <v>15</v>
      </c>
    </row>
    <row r="22" spans="1:19" x14ac:dyDescent="0.3">
      <c r="A22" s="82" t="s">
        <v>640</v>
      </c>
      <c r="B22" s="64">
        <f>VLOOKUP($A22,'Return Data'!$B$7:$R$2843,3,0)</f>
        <v>44378</v>
      </c>
      <c r="C22" s="65">
        <f>VLOOKUP($A22,'Return Data'!$B$7:$R$2843,4,0)</f>
        <v>12.373799999999999</v>
      </c>
      <c r="D22" s="65">
        <f>VLOOKUP($A22,'Return Data'!$B$7:$R$2843,9,0)</f>
        <v>1.1220000000000001</v>
      </c>
      <c r="E22" s="66">
        <f t="shared" si="0"/>
        <v>12</v>
      </c>
      <c r="F22" s="65">
        <f>VLOOKUP($A22,'Return Data'!$B$7:$R$2843,10,0)</f>
        <v>5.1840999999999999</v>
      </c>
      <c r="G22" s="66">
        <f t="shared" si="1"/>
        <v>12</v>
      </c>
      <c r="H22" s="65">
        <f>VLOOKUP($A22,'Return Data'!$B$7:$R$2843,11,0)</f>
        <v>2.2694000000000001</v>
      </c>
      <c r="I22" s="66">
        <f t="shared" si="2"/>
        <v>15</v>
      </c>
      <c r="J22" s="65">
        <f>VLOOKUP($A22,'Return Data'!$B$7:$R$2843,12,0)</f>
        <v>4.8935000000000004</v>
      </c>
      <c r="K22" s="66">
        <f t="shared" si="3"/>
        <v>15</v>
      </c>
      <c r="L22" s="65">
        <f>VLOOKUP($A22,'Return Data'!$B$7:$R$2843,13,0)</f>
        <v>4.9311999999999996</v>
      </c>
      <c r="M22" s="66">
        <f t="shared" si="4"/>
        <v>16</v>
      </c>
      <c r="N22" s="65">
        <f>VLOOKUP($A22,'Return Data'!$B$7:$R$2843,17,0)</f>
        <v>8.8789999999999996</v>
      </c>
      <c r="O22" s="66">
        <f t="shared" si="5"/>
        <v>10</v>
      </c>
      <c r="P22" s="65"/>
      <c r="Q22" s="66"/>
      <c r="R22" s="65">
        <f>VLOOKUP($A22,'Return Data'!$B$7:$R$2843,16,0)</f>
        <v>9.2255000000000003</v>
      </c>
      <c r="S22" s="67">
        <f t="shared" si="6"/>
        <v>4</v>
      </c>
    </row>
    <row r="23" spans="1:19" x14ac:dyDescent="0.3">
      <c r="A23" s="82" t="s">
        <v>643</v>
      </c>
      <c r="B23" s="64">
        <f>VLOOKUP($A23,'Return Data'!$B$7:$R$2843,3,0)</f>
        <v>44378</v>
      </c>
      <c r="C23" s="65">
        <f>VLOOKUP($A23,'Return Data'!$B$7:$R$2843,4,0)</f>
        <v>32.447499999999998</v>
      </c>
      <c r="D23" s="65">
        <f>VLOOKUP($A23,'Return Data'!$B$7:$R$2843,9,0)</f>
        <v>1.6859</v>
      </c>
      <c r="E23" s="66">
        <f t="shared" si="0"/>
        <v>9</v>
      </c>
      <c r="F23" s="65">
        <f>VLOOKUP($A23,'Return Data'!$B$7:$R$2843,10,0)</f>
        <v>5.2641999999999998</v>
      </c>
      <c r="G23" s="66">
        <f t="shared" si="1"/>
        <v>11</v>
      </c>
      <c r="H23" s="65">
        <f>VLOOKUP($A23,'Return Data'!$B$7:$R$2843,11,0)</f>
        <v>3.3523999999999998</v>
      </c>
      <c r="I23" s="66">
        <f t="shared" si="2"/>
        <v>8</v>
      </c>
      <c r="J23" s="65">
        <f>VLOOKUP($A23,'Return Data'!$B$7:$R$2843,12,0)</f>
        <v>5.4092000000000002</v>
      </c>
      <c r="K23" s="66">
        <f t="shared" si="3"/>
        <v>9</v>
      </c>
      <c r="L23" s="65">
        <f>VLOOKUP($A23,'Return Data'!$B$7:$R$2843,13,0)</f>
        <v>5.5262000000000002</v>
      </c>
      <c r="M23" s="66">
        <f t="shared" si="4"/>
        <v>10</v>
      </c>
      <c r="N23" s="65">
        <f>VLOOKUP($A23,'Return Data'!$B$7:$R$2843,17,0)</f>
        <v>9.4202999999999992</v>
      </c>
      <c r="O23" s="66">
        <f t="shared" si="5"/>
        <v>3</v>
      </c>
      <c r="P23" s="65">
        <f>VLOOKUP($A23,'Return Data'!$B$7:$R$2843,14,0)</f>
        <v>9.7194000000000003</v>
      </c>
      <c r="Q23" s="66">
        <f>RANK(P23,P$8:P$26,0)</f>
        <v>2</v>
      </c>
      <c r="R23" s="65">
        <f>VLOOKUP($A23,'Return Data'!$B$7:$R$2843,16,0)</f>
        <v>8.2579999999999991</v>
      </c>
      <c r="S23" s="67">
        <f t="shared" si="6"/>
        <v>14</v>
      </c>
    </row>
    <row r="24" spans="1:19" x14ac:dyDescent="0.3">
      <c r="A24" s="82" t="s">
        <v>644</v>
      </c>
      <c r="B24" s="64">
        <f>VLOOKUP($A24,'Return Data'!$B$7:$R$2843,3,0)</f>
        <v>44378</v>
      </c>
      <c r="C24" s="65">
        <f>VLOOKUP($A24,'Return Data'!$B$7:$R$2843,4,0)</f>
        <v>200.18340000000001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-10.738300000000001</v>
      </c>
      <c r="S24" s="67">
        <f t="shared" si="6"/>
        <v>19</v>
      </c>
    </row>
    <row r="25" spans="1:19" x14ac:dyDescent="0.3">
      <c r="A25" s="82" t="s">
        <v>646</v>
      </c>
      <c r="B25" s="64">
        <f>VLOOKUP($A25,'Return Data'!$B$7:$R$2843,3,0)</f>
        <v>44378</v>
      </c>
      <c r="C25" s="65">
        <f>VLOOKUP($A25,'Return Data'!$B$7:$R$2843,4,0)</f>
        <v>12.269</v>
      </c>
      <c r="D25" s="65">
        <f>VLOOKUP($A25,'Return Data'!$B$7:$R$2843,9,0)</f>
        <v>-1.4460999999999999</v>
      </c>
      <c r="E25" s="66">
        <f t="shared" si="0"/>
        <v>19</v>
      </c>
      <c r="F25" s="65">
        <f>VLOOKUP($A25,'Return Data'!$B$7:$R$2843,10,0)</f>
        <v>5.1493000000000002</v>
      </c>
      <c r="G25" s="66">
        <f t="shared" si="1"/>
        <v>13</v>
      </c>
      <c r="H25" s="65">
        <f>VLOOKUP($A25,'Return Data'!$B$7:$R$2843,11,0)</f>
        <v>1.7541</v>
      </c>
      <c r="I25" s="66">
        <f t="shared" si="2"/>
        <v>18</v>
      </c>
      <c r="J25" s="65">
        <f>VLOOKUP($A25,'Return Data'!$B$7:$R$2843,12,0)</f>
        <v>4.9744000000000002</v>
      </c>
      <c r="K25" s="66">
        <f t="shared" si="3"/>
        <v>14</v>
      </c>
      <c r="L25" s="65">
        <f>VLOOKUP($A25,'Return Data'!$B$7:$R$2843,13,0)</f>
        <v>5.0598999999999998</v>
      </c>
      <c r="M25" s="66">
        <f t="shared" si="4"/>
        <v>15</v>
      </c>
      <c r="N25" s="65">
        <f>VLOOKUP($A25,'Return Data'!$B$7:$R$2843,17,0)</f>
        <v>9.2158999999999995</v>
      </c>
      <c r="O25" s="66">
        <f>RANK(N25,N$8:N$26,0)</f>
        <v>7</v>
      </c>
      <c r="P25" s="65">
        <f>VLOOKUP($A25,'Return Data'!$B$7:$R$2843,14,0)</f>
        <v>6.7633000000000001</v>
      </c>
      <c r="Q25" s="66">
        <f t="shared" ref="Q25" si="8">RANK(P25,P$8:P$26,0)</f>
        <v>14</v>
      </c>
      <c r="R25" s="65">
        <f>VLOOKUP($A25,'Return Data'!$B$7:$R$2843,16,0)</f>
        <v>6.8095999999999997</v>
      </c>
      <c r="S25" s="67">
        <f t="shared" si="6"/>
        <v>18</v>
      </c>
    </row>
    <row r="26" spans="1:19" x14ac:dyDescent="0.3">
      <c r="A26" s="82" t="s">
        <v>648</v>
      </c>
      <c r="B26" s="64">
        <f>VLOOKUP($A26,'Return Data'!$B$7:$R$2843,3,0)</f>
        <v>44378</v>
      </c>
      <c r="C26" s="65">
        <f>VLOOKUP($A26,'Return Data'!$B$7:$R$2843,4,0)</f>
        <v>12.9642</v>
      </c>
      <c r="D26" s="65">
        <f>VLOOKUP($A26,'Return Data'!$B$7:$R$2843,9,0)</f>
        <v>0.75119999999999998</v>
      </c>
      <c r="E26" s="66">
        <f t="shared" si="0"/>
        <v>14</v>
      </c>
      <c r="F26" s="65">
        <f>VLOOKUP($A26,'Return Data'!$B$7:$R$2843,10,0)</f>
        <v>4.8948999999999998</v>
      </c>
      <c r="G26" s="66">
        <f t="shared" si="1"/>
        <v>16</v>
      </c>
      <c r="H26" s="65">
        <f>VLOOKUP($A26,'Return Data'!$B$7:$R$2843,11,0)</f>
        <v>2.6555</v>
      </c>
      <c r="I26" s="66">
        <f t="shared" si="2"/>
        <v>14</v>
      </c>
      <c r="J26" s="65">
        <f>VLOOKUP($A26,'Return Data'!$B$7:$R$2843,12,0)</f>
        <v>5.1951000000000001</v>
      </c>
      <c r="K26" s="66">
        <f t="shared" si="3"/>
        <v>12</v>
      </c>
      <c r="L26" s="65">
        <f>VLOOKUP($A26,'Return Data'!$B$7:$R$2843,13,0)</f>
        <v>5.4009</v>
      </c>
      <c r="M26" s="66">
        <f t="shared" si="4"/>
        <v>12</v>
      </c>
      <c r="N26" s="65">
        <f>VLOOKUP($A26,'Return Data'!$B$7:$R$2843,17,0)</f>
        <v>9.2902000000000005</v>
      </c>
      <c r="O26" s="66">
        <f>RANK(N26,N$8:N$26,0)</f>
        <v>4</v>
      </c>
      <c r="P26" s="65"/>
      <c r="Q26" s="66"/>
      <c r="R26" s="65">
        <f>VLOOKUP($A26,'Return Data'!$B$7:$R$2843,16,0)</f>
        <v>9.3695000000000004</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1.6438368421052632</v>
      </c>
      <c r="E28" s="88"/>
      <c r="F28" s="89">
        <f>AVERAGE(F8:F26)</f>
        <v>5.2264263157894737</v>
      </c>
      <c r="G28" s="88"/>
      <c r="H28" s="89">
        <f>AVERAGE(H8:H26)</f>
        <v>2.974026315789474</v>
      </c>
      <c r="I28" s="88"/>
      <c r="J28" s="89">
        <f>AVERAGE(J8:J26)</f>
        <v>5.2269210526315799</v>
      </c>
      <c r="K28" s="88"/>
      <c r="L28" s="89">
        <f>AVERAGE(L8:L26)</f>
        <v>4.6682368421052622</v>
      </c>
      <c r="M28" s="88"/>
      <c r="N28" s="89">
        <f>AVERAGE(N8:N26)</f>
        <v>8.9059777777777782</v>
      </c>
      <c r="O28" s="88"/>
      <c r="P28" s="89">
        <f>AVERAGE(P8:P26)</f>
        <v>8.6791266666666651</v>
      </c>
      <c r="Q28" s="88"/>
      <c r="R28" s="89">
        <f>AVERAGE(R8:R26)</f>
        <v>7.5093842105263162</v>
      </c>
      <c r="S28" s="90"/>
    </row>
    <row r="29" spans="1:19" x14ac:dyDescent="0.3">
      <c r="A29" s="87" t="s">
        <v>28</v>
      </c>
      <c r="B29" s="88"/>
      <c r="C29" s="88"/>
      <c r="D29" s="89">
        <f>MIN(D8:D26)</f>
        <v>-1.4460999999999999</v>
      </c>
      <c r="E29" s="88"/>
      <c r="F29" s="89">
        <f>MIN(F8:F26)</f>
        <v>0</v>
      </c>
      <c r="G29" s="88"/>
      <c r="H29" s="89">
        <f>MIN(H8:H26)</f>
        <v>0</v>
      </c>
      <c r="I29" s="88"/>
      <c r="J29" s="89">
        <f>MIN(J8:J26)</f>
        <v>0</v>
      </c>
      <c r="K29" s="88"/>
      <c r="L29" s="89">
        <f>MIN(L8:L26)</f>
        <v>-15.1547</v>
      </c>
      <c r="M29" s="88"/>
      <c r="N29" s="89">
        <f>MIN(N8:N26)</f>
        <v>8.0532000000000004</v>
      </c>
      <c r="O29" s="88"/>
      <c r="P29" s="89">
        <f>MIN(P8:P26)</f>
        <v>5.5678000000000001</v>
      </c>
      <c r="Q29" s="88"/>
      <c r="R29" s="89">
        <f>MIN(R8:R26)</f>
        <v>-10.738300000000001</v>
      </c>
      <c r="S29" s="90"/>
    </row>
    <row r="30" spans="1:19" ht="15" thickBot="1" x14ac:dyDescent="0.35">
      <c r="A30" s="91" t="s">
        <v>29</v>
      </c>
      <c r="B30" s="92"/>
      <c r="C30" s="92"/>
      <c r="D30" s="93">
        <f>MAX(D8:D26)</f>
        <v>3.9089</v>
      </c>
      <c r="E30" s="92"/>
      <c r="F30" s="93">
        <f>MAX(F8:F26)</f>
        <v>6.9610000000000003</v>
      </c>
      <c r="G30" s="92"/>
      <c r="H30" s="93">
        <f>MAX(H8:H26)</f>
        <v>4.6798000000000002</v>
      </c>
      <c r="I30" s="92"/>
      <c r="J30" s="93">
        <f>MAX(J8:J26)</f>
        <v>6.5355999999999996</v>
      </c>
      <c r="K30" s="92"/>
      <c r="L30" s="93">
        <f>MAX(L8:L26)</f>
        <v>7.2709000000000001</v>
      </c>
      <c r="M30" s="92"/>
      <c r="N30" s="93">
        <f>MAX(N8:N26)</f>
        <v>10.0406</v>
      </c>
      <c r="O30" s="92"/>
      <c r="P30" s="93">
        <f>MAX(P8:P26)</f>
        <v>10.4625</v>
      </c>
      <c r="Q30" s="92"/>
      <c r="R30" s="93">
        <f>MAX(R8:R26)</f>
        <v>9.5643999999999991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44378</v>
      </c>
      <c r="C8" s="65">
        <f>VLOOKUP($A8,'Return Data'!$B$7:$R$2843,4,0)</f>
        <v>87.235600000000005</v>
      </c>
      <c r="D8" s="65">
        <f>VLOOKUP($A8,'Return Data'!$B$7:$R$2843,9,0)</f>
        <v>2.6025</v>
      </c>
      <c r="E8" s="66">
        <f t="shared" ref="E8:E26" si="0">RANK(D8,D$8:D$26,0)</f>
        <v>6</v>
      </c>
      <c r="F8" s="65">
        <f>VLOOKUP($A8,'Return Data'!$B$7:$R$2843,10,0)</f>
        <v>6.1485000000000003</v>
      </c>
      <c r="G8" s="66">
        <f t="shared" ref="G8:G26" si="1">RANK(F8,F$8:F$26,0)</f>
        <v>2</v>
      </c>
      <c r="H8" s="65">
        <f>VLOOKUP($A8,'Return Data'!$B$7:$R$2843,11,0)</f>
        <v>3.6112000000000002</v>
      </c>
      <c r="I8" s="66">
        <f t="shared" ref="I8:I26" si="2">RANK(H8,H$8:H$26,0)</f>
        <v>3</v>
      </c>
      <c r="J8" s="65">
        <f>VLOOKUP($A8,'Return Data'!$B$7:$R$2843,12,0)</f>
        <v>5.9134000000000002</v>
      </c>
      <c r="K8" s="66">
        <f t="shared" ref="K8:K26" si="3">RANK(J8,J$8:J$26,0)</f>
        <v>2</v>
      </c>
      <c r="L8" s="65">
        <f>VLOOKUP($A8,'Return Data'!$B$7:$R$2843,13,0)</f>
        <v>6.0873999999999997</v>
      </c>
      <c r="M8" s="66">
        <f t="shared" ref="M8:M26" si="4">RANK(L8,L$8:L$26,0)</f>
        <v>4</v>
      </c>
      <c r="N8" s="65">
        <f>VLOOKUP($A8,'Return Data'!$B$7:$R$2843,17,0)</f>
        <v>9.0848999999999993</v>
      </c>
      <c r="O8" s="66">
        <f t="shared" ref="O8:O23" si="5">RANK(N8,N$8:N$26,0)</f>
        <v>4</v>
      </c>
      <c r="P8" s="65">
        <f>VLOOKUP($A8,'Return Data'!$B$7:$R$2843,14,0)</f>
        <v>9.2789000000000001</v>
      </c>
      <c r="Q8" s="66">
        <f>RANK(P8,P$8:P$26,0)</f>
        <v>4</v>
      </c>
      <c r="R8" s="65">
        <f>VLOOKUP($A8,'Return Data'!$B$7:$R$2843,16,0)</f>
        <v>9.3048999999999999</v>
      </c>
      <c r="S8" s="67">
        <f t="shared" ref="S8:S26" si="6">RANK(R8,R$8:R$26,0)</f>
        <v>1</v>
      </c>
    </row>
    <row r="9" spans="1:19" x14ac:dyDescent="0.3">
      <c r="A9" s="82" t="s">
        <v>614</v>
      </c>
      <c r="B9" s="64">
        <f>VLOOKUP($A9,'Return Data'!$B$7:$R$2843,3,0)</f>
        <v>44378</v>
      </c>
      <c r="C9" s="65">
        <f>VLOOKUP($A9,'Return Data'!$B$7:$R$2843,4,0)</f>
        <v>13.3452</v>
      </c>
      <c r="D9" s="65">
        <f>VLOOKUP($A9,'Return Data'!$B$7:$R$2843,9,0)</f>
        <v>1.3050999999999999</v>
      </c>
      <c r="E9" s="66">
        <f t="shared" si="0"/>
        <v>10</v>
      </c>
      <c r="F9" s="65">
        <f>VLOOKUP($A9,'Return Data'!$B$7:$R$2843,10,0)</f>
        <v>5.1130000000000004</v>
      </c>
      <c r="G9" s="66">
        <f t="shared" si="1"/>
        <v>8</v>
      </c>
      <c r="H9" s="65">
        <f>VLOOKUP($A9,'Return Data'!$B$7:$R$2843,11,0)</f>
        <v>3.0526</v>
      </c>
      <c r="I9" s="66">
        <f t="shared" si="2"/>
        <v>8</v>
      </c>
      <c r="J9" s="65">
        <f>VLOOKUP($A9,'Return Data'!$B$7:$R$2843,12,0)</f>
        <v>5.3905000000000003</v>
      </c>
      <c r="K9" s="66">
        <f t="shared" si="3"/>
        <v>8</v>
      </c>
      <c r="L9" s="65">
        <f>VLOOKUP($A9,'Return Data'!$B$7:$R$2843,13,0)</f>
        <v>6.1814</v>
      </c>
      <c r="M9" s="66">
        <f t="shared" si="4"/>
        <v>3</v>
      </c>
      <c r="N9" s="65">
        <f>VLOOKUP($A9,'Return Data'!$B$7:$R$2843,17,0)</f>
        <v>9.2536000000000005</v>
      </c>
      <c r="O9" s="66">
        <f t="shared" si="5"/>
        <v>2</v>
      </c>
      <c r="P9" s="65">
        <f>VLOOKUP($A9,'Return Data'!$B$7:$R$2843,14,0)</f>
        <v>7.8669000000000002</v>
      </c>
      <c r="Q9" s="66">
        <f>RANK(P9,P$8:P$26,0)</f>
        <v>11</v>
      </c>
      <c r="R9" s="65">
        <f>VLOOKUP($A9,'Return Data'!$B$7:$R$2843,16,0)</f>
        <v>7.5397999999999996</v>
      </c>
      <c r="S9" s="67">
        <f t="shared" si="6"/>
        <v>11</v>
      </c>
    </row>
    <row r="10" spans="1:19" x14ac:dyDescent="0.3">
      <c r="A10" s="82" t="s">
        <v>615</v>
      </c>
      <c r="B10" s="64">
        <f>VLOOKUP($A10,'Return Data'!$B$7:$R$2843,3,0)</f>
        <v>44378</v>
      </c>
      <c r="C10" s="65">
        <f>VLOOKUP($A10,'Return Data'!$B$7:$R$2843,4,0)</f>
        <v>21.904499999999999</v>
      </c>
      <c r="D10" s="65">
        <f>VLOOKUP($A10,'Return Data'!$B$7:$R$2843,9,0)</f>
        <v>2.9119000000000002</v>
      </c>
      <c r="E10" s="66">
        <f t="shared" si="0"/>
        <v>3</v>
      </c>
      <c r="F10" s="65">
        <f>VLOOKUP($A10,'Return Data'!$B$7:$R$2843,10,0)</f>
        <v>4.5172999999999996</v>
      </c>
      <c r="G10" s="66">
        <f t="shared" si="1"/>
        <v>15</v>
      </c>
      <c r="H10" s="65">
        <f>VLOOKUP($A10,'Return Data'!$B$7:$R$2843,11,0)</f>
        <v>1.3596999999999999</v>
      </c>
      <c r="I10" s="66">
        <f t="shared" si="2"/>
        <v>18</v>
      </c>
      <c r="J10" s="65">
        <f>VLOOKUP($A10,'Return Data'!$B$7:$R$2843,12,0)</f>
        <v>4.0964999999999998</v>
      </c>
      <c r="K10" s="66">
        <f t="shared" si="3"/>
        <v>18</v>
      </c>
      <c r="L10" s="65">
        <f>VLOOKUP($A10,'Return Data'!$B$7:$R$2843,13,0)</f>
        <v>4.5865</v>
      </c>
      <c r="M10" s="66">
        <f t="shared" si="4"/>
        <v>15</v>
      </c>
      <c r="N10" s="65">
        <f>VLOOKUP($A10,'Return Data'!$B$7:$R$2843,17,0)</f>
        <v>7.7561999999999998</v>
      </c>
      <c r="O10" s="66">
        <f t="shared" si="5"/>
        <v>16</v>
      </c>
      <c r="P10" s="65">
        <f>VLOOKUP($A10,'Return Data'!$B$7:$R$2843,14,0)</f>
        <v>5.0834000000000001</v>
      </c>
      <c r="Q10" s="66">
        <f>RANK(P10,P$8:P$26,0)</f>
        <v>15</v>
      </c>
      <c r="R10" s="65">
        <f>VLOOKUP($A10,'Return Data'!$B$7:$R$2843,16,0)</f>
        <v>6.3935000000000004</v>
      </c>
      <c r="S10" s="67">
        <f t="shared" si="6"/>
        <v>18</v>
      </c>
    </row>
    <row r="11" spans="1:19" x14ac:dyDescent="0.3">
      <c r="A11" s="82" t="s">
        <v>618</v>
      </c>
      <c r="B11" s="64">
        <f>VLOOKUP($A11,'Return Data'!$B$7:$R$2843,3,0)</f>
        <v>44378</v>
      </c>
      <c r="C11" s="65">
        <f>VLOOKUP($A11,'Return Data'!$B$7:$R$2843,4,0)</f>
        <v>17.537400000000002</v>
      </c>
      <c r="D11" s="65">
        <f>VLOOKUP($A11,'Return Data'!$B$7:$R$2843,9,0)</f>
        <v>0.1179</v>
      </c>
      <c r="E11" s="66">
        <f t="shared" si="0"/>
        <v>16</v>
      </c>
      <c r="F11" s="65">
        <f>VLOOKUP($A11,'Return Data'!$B$7:$R$2843,10,0)</f>
        <v>4.4633000000000003</v>
      </c>
      <c r="G11" s="66">
        <f t="shared" si="1"/>
        <v>16</v>
      </c>
      <c r="H11" s="65">
        <f>VLOOKUP($A11,'Return Data'!$B$7:$R$2843,11,0)</f>
        <v>2.1358000000000001</v>
      </c>
      <c r="I11" s="66">
        <f t="shared" si="2"/>
        <v>14</v>
      </c>
      <c r="J11" s="65">
        <f>VLOOKUP($A11,'Return Data'!$B$7:$R$2843,12,0)</f>
        <v>4.4401999999999999</v>
      </c>
      <c r="K11" s="66">
        <f t="shared" si="3"/>
        <v>14</v>
      </c>
      <c r="L11" s="65">
        <f>VLOOKUP($A11,'Return Data'!$B$7:$R$2843,13,0)</f>
        <v>4.4638999999999998</v>
      </c>
      <c r="M11" s="66">
        <f t="shared" si="4"/>
        <v>16</v>
      </c>
      <c r="N11" s="65">
        <f>VLOOKUP($A11,'Return Data'!$B$7:$R$2843,17,0)</f>
        <v>7.4398</v>
      </c>
      <c r="O11" s="66">
        <f t="shared" si="5"/>
        <v>18</v>
      </c>
      <c r="P11" s="65">
        <f>VLOOKUP($A11,'Return Data'!$B$7:$R$2843,14,0)</f>
        <v>7.9425999999999997</v>
      </c>
      <c r="Q11" s="66">
        <f>RANK(P11,P$8:P$26,0)</f>
        <v>10</v>
      </c>
      <c r="R11" s="65">
        <f>VLOOKUP($A11,'Return Data'!$B$7:$R$2843,16,0)</f>
        <v>7.8868</v>
      </c>
      <c r="S11" s="67">
        <f t="shared" si="6"/>
        <v>9</v>
      </c>
    </row>
    <row r="12" spans="1:19" x14ac:dyDescent="0.3">
      <c r="A12" s="82" t="s">
        <v>620</v>
      </c>
      <c r="B12" s="64">
        <f>VLOOKUP($A12,'Return Data'!$B$7:$R$2843,3,0)</f>
        <v>44378</v>
      </c>
      <c r="C12" s="65">
        <f>VLOOKUP($A12,'Return Data'!$B$7:$R$2843,4,0)</f>
        <v>12.8325</v>
      </c>
      <c r="D12" s="65">
        <f>VLOOKUP($A12,'Return Data'!$B$7:$R$2843,9,0)</f>
        <v>2.8414999999999999</v>
      </c>
      <c r="E12" s="66">
        <f t="shared" si="0"/>
        <v>4</v>
      </c>
      <c r="F12" s="65">
        <f>VLOOKUP($A12,'Return Data'!$B$7:$R$2843,10,0)</f>
        <v>3.5655000000000001</v>
      </c>
      <c r="G12" s="66">
        <f t="shared" si="1"/>
        <v>18</v>
      </c>
      <c r="H12" s="65">
        <f>VLOOKUP($A12,'Return Data'!$B$7:$R$2843,11,0)</f>
        <v>3.1132</v>
      </c>
      <c r="I12" s="66">
        <f t="shared" si="2"/>
        <v>6</v>
      </c>
      <c r="J12" s="65">
        <f>VLOOKUP($A12,'Return Data'!$B$7:$R$2843,12,0)</f>
        <v>4.2073</v>
      </c>
      <c r="K12" s="66">
        <f t="shared" si="3"/>
        <v>17</v>
      </c>
      <c r="L12" s="65">
        <f>VLOOKUP($A12,'Return Data'!$B$7:$R$2843,13,0)</f>
        <v>4.6627999999999998</v>
      </c>
      <c r="M12" s="66">
        <f t="shared" si="4"/>
        <v>14</v>
      </c>
      <c r="N12" s="65">
        <f>VLOOKUP($A12,'Return Data'!$B$7:$R$2843,17,0)</f>
        <v>8.2977000000000007</v>
      </c>
      <c r="O12" s="66">
        <f t="shared" si="5"/>
        <v>12</v>
      </c>
      <c r="P12" s="65"/>
      <c r="Q12" s="66"/>
      <c r="R12" s="65">
        <f>VLOOKUP($A12,'Return Data'!$B$7:$R$2843,16,0)</f>
        <v>9.2872000000000003</v>
      </c>
      <c r="S12" s="67">
        <f t="shared" si="6"/>
        <v>2</v>
      </c>
    </row>
    <row r="13" spans="1:19" x14ac:dyDescent="0.3">
      <c r="A13" s="82" t="s">
        <v>623</v>
      </c>
      <c r="B13" s="64">
        <f>VLOOKUP($A13,'Return Data'!$B$7:$R$2843,3,0)</f>
        <v>44378</v>
      </c>
      <c r="C13" s="65">
        <f>VLOOKUP($A13,'Return Data'!$B$7:$R$2843,4,0)</f>
        <v>78.049499999999995</v>
      </c>
      <c r="D13" s="65">
        <f>VLOOKUP($A13,'Return Data'!$B$7:$R$2843,9,0)</f>
        <v>0.6956</v>
      </c>
      <c r="E13" s="66">
        <f t="shared" si="0"/>
        <v>11</v>
      </c>
      <c r="F13" s="65">
        <f>VLOOKUP($A13,'Return Data'!$B$7:$R$2843,10,0)</f>
        <v>4.3106</v>
      </c>
      <c r="G13" s="66">
        <f t="shared" si="1"/>
        <v>17</v>
      </c>
      <c r="H13" s="65">
        <f>VLOOKUP($A13,'Return Data'!$B$7:$R$2843,11,0)</f>
        <v>3.2002999999999999</v>
      </c>
      <c r="I13" s="66">
        <f t="shared" si="2"/>
        <v>5</v>
      </c>
      <c r="J13" s="65">
        <f>VLOOKUP($A13,'Return Data'!$B$7:$R$2843,12,0)</f>
        <v>5.8204000000000002</v>
      </c>
      <c r="K13" s="66">
        <f t="shared" si="3"/>
        <v>3</v>
      </c>
      <c r="L13" s="65">
        <f>VLOOKUP($A13,'Return Data'!$B$7:$R$2843,13,0)</f>
        <v>6.2481</v>
      </c>
      <c r="M13" s="66">
        <f t="shared" si="4"/>
        <v>2</v>
      </c>
      <c r="N13" s="65">
        <f>VLOOKUP($A13,'Return Data'!$B$7:$R$2843,17,0)</f>
        <v>7.4454000000000002</v>
      </c>
      <c r="O13" s="66">
        <f t="shared" si="5"/>
        <v>17</v>
      </c>
      <c r="P13" s="65">
        <f>VLOOKUP($A13,'Return Data'!$B$7:$R$2843,14,0)</f>
        <v>8.2705000000000002</v>
      </c>
      <c r="Q13" s="66">
        <f t="shared" ref="Q13:Q21" si="7">RANK(P13,P$8:P$26,0)</f>
        <v>8</v>
      </c>
      <c r="R13" s="65">
        <f>VLOOKUP($A13,'Return Data'!$B$7:$R$2843,16,0)</f>
        <v>8.9238</v>
      </c>
      <c r="S13" s="67">
        <f t="shared" si="6"/>
        <v>4</v>
      </c>
    </row>
    <row r="14" spans="1:19" x14ac:dyDescent="0.3">
      <c r="A14" s="82" t="s">
        <v>626</v>
      </c>
      <c r="B14" s="64">
        <f>VLOOKUP($A14,'Return Data'!$B$7:$R$2843,3,0)</f>
        <v>44378</v>
      </c>
      <c r="C14" s="65">
        <f>VLOOKUP($A14,'Return Data'!$B$7:$R$2843,4,0)</f>
        <v>25.293199999999999</v>
      </c>
      <c r="D14" s="65">
        <f>VLOOKUP($A14,'Return Data'!$B$7:$R$2843,9,0)</f>
        <v>1.3098000000000001</v>
      </c>
      <c r="E14" s="66">
        <f t="shared" si="0"/>
        <v>9</v>
      </c>
      <c r="F14" s="65">
        <f>VLOOKUP($A14,'Return Data'!$B$7:$R$2843,10,0)</f>
        <v>5.8139000000000003</v>
      </c>
      <c r="G14" s="66">
        <f t="shared" si="1"/>
        <v>5</v>
      </c>
      <c r="H14" s="65">
        <f>VLOOKUP($A14,'Return Data'!$B$7:$R$2843,11,0)</f>
        <v>2.7501000000000002</v>
      </c>
      <c r="I14" s="66">
        <f t="shared" si="2"/>
        <v>10</v>
      </c>
      <c r="J14" s="65">
        <f>VLOOKUP($A14,'Return Data'!$B$7:$R$2843,12,0)</f>
        <v>5.6388999999999996</v>
      </c>
      <c r="K14" s="66">
        <f t="shared" si="3"/>
        <v>5</v>
      </c>
      <c r="L14" s="65">
        <f>VLOOKUP($A14,'Return Data'!$B$7:$R$2843,13,0)</f>
        <v>5.6635</v>
      </c>
      <c r="M14" s="66">
        <f t="shared" si="4"/>
        <v>7</v>
      </c>
      <c r="N14" s="65">
        <f>VLOOKUP($A14,'Return Data'!$B$7:$R$2843,17,0)</f>
        <v>8.9853000000000005</v>
      </c>
      <c r="O14" s="66">
        <f t="shared" si="5"/>
        <v>6</v>
      </c>
      <c r="P14" s="65">
        <f>VLOOKUP($A14,'Return Data'!$B$7:$R$2843,14,0)</f>
        <v>9.3009000000000004</v>
      </c>
      <c r="Q14" s="66">
        <f t="shared" si="7"/>
        <v>3</v>
      </c>
      <c r="R14" s="65">
        <f>VLOOKUP($A14,'Return Data'!$B$7:$R$2843,16,0)</f>
        <v>8.7904999999999998</v>
      </c>
      <c r="S14" s="67">
        <f t="shared" si="6"/>
        <v>5</v>
      </c>
    </row>
    <row r="15" spans="1:19" x14ac:dyDescent="0.3">
      <c r="A15" s="82" t="s">
        <v>628</v>
      </c>
      <c r="B15" s="64">
        <f>VLOOKUP($A15,'Return Data'!$B$7:$R$2843,3,0)</f>
        <v>44378</v>
      </c>
      <c r="C15" s="65">
        <f>VLOOKUP($A15,'Return Data'!$B$7:$R$2843,4,0)</f>
        <v>22.9772</v>
      </c>
      <c r="D15" s="65">
        <f>VLOOKUP($A15,'Return Data'!$B$7:$R$2843,9,0)</f>
        <v>3.5954000000000002</v>
      </c>
      <c r="E15" s="66">
        <f t="shared" si="0"/>
        <v>1</v>
      </c>
      <c r="F15" s="65">
        <f>VLOOKUP($A15,'Return Data'!$B$7:$R$2843,10,0)</f>
        <v>5.0571999999999999</v>
      </c>
      <c r="G15" s="66">
        <f t="shared" si="1"/>
        <v>9</v>
      </c>
      <c r="H15" s="65">
        <f>VLOOKUP($A15,'Return Data'!$B$7:$R$2843,11,0)</f>
        <v>3.5663999999999998</v>
      </c>
      <c r="I15" s="66">
        <f t="shared" si="2"/>
        <v>4</v>
      </c>
      <c r="J15" s="65">
        <f>VLOOKUP($A15,'Return Data'!$B$7:$R$2843,12,0)</f>
        <v>5.5007999999999999</v>
      </c>
      <c r="K15" s="66">
        <f t="shared" si="3"/>
        <v>7</v>
      </c>
      <c r="L15" s="65">
        <f>VLOOKUP($A15,'Return Data'!$B$7:$R$2843,13,0)</f>
        <v>5.6821000000000002</v>
      </c>
      <c r="M15" s="66">
        <f t="shared" si="4"/>
        <v>6</v>
      </c>
      <c r="N15" s="65">
        <f>VLOOKUP($A15,'Return Data'!$B$7:$R$2843,17,0)</f>
        <v>8.5815999999999999</v>
      </c>
      <c r="O15" s="66">
        <f t="shared" si="5"/>
        <v>8</v>
      </c>
      <c r="P15" s="65">
        <f>VLOOKUP($A15,'Return Data'!$B$7:$R$2843,14,0)</f>
        <v>8.6663999999999994</v>
      </c>
      <c r="Q15" s="66">
        <f t="shared" si="7"/>
        <v>6</v>
      </c>
      <c r="R15" s="65">
        <f>VLOOKUP($A15,'Return Data'!$B$7:$R$2843,16,0)</f>
        <v>7.2436999999999996</v>
      </c>
      <c r="S15" s="67">
        <f t="shared" si="6"/>
        <v>13</v>
      </c>
    </row>
    <row r="16" spans="1:19" x14ac:dyDescent="0.3">
      <c r="A16" s="82" t="s">
        <v>631</v>
      </c>
      <c r="B16" s="64">
        <f>VLOOKUP($A16,'Return Data'!$B$7:$R$2843,3,0)</f>
        <v>44378</v>
      </c>
      <c r="C16" s="65">
        <f>VLOOKUP($A16,'Return Data'!$B$7:$R$2843,4,0)</f>
        <v>15.235200000000001</v>
      </c>
      <c r="D16" s="65">
        <f>VLOOKUP($A16,'Return Data'!$B$7:$R$2843,9,0)</f>
        <v>-0.55879999999999996</v>
      </c>
      <c r="E16" s="66">
        <f t="shared" si="0"/>
        <v>18</v>
      </c>
      <c r="F16" s="65">
        <f>VLOOKUP($A16,'Return Data'!$B$7:$R$2843,10,0)</f>
        <v>5.6039000000000003</v>
      </c>
      <c r="G16" s="66">
        <f t="shared" si="1"/>
        <v>6</v>
      </c>
      <c r="H16" s="65">
        <f>VLOOKUP($A16,'Return Data'!$B$7:$R$2843,11,0)</f>
        <v>2.6402999999999999</v>
      </c>
      <c r="I16" s="66">
        <f t="shared" si="2"/>
        <v>11</v>
      </c>
      <c r="J16" s="65">
        <f>VLOOKUP($A16,'Return Data'!$B$7:$R$2843,12,0)</f>
        <v>5.6898999999999997</v>
      </c>
      <c r="K16" s="66">
        <f t="shared" si="3"/>
        <v>4</v>
      </c>
      <c r="L16" s="65">
        <f>VLOOKUP($A16,'Return Data'!$B$7:$R$2843,13,0)</f>
        <v>5.4675000000000002</v>
      </c>
      <c r="M16" s="66">
        <f t="shared" si="4"/>
        <v>9</v>
      </c>
      <c r="N16" s="65">
        <f>VLOOKUP($A16,'Return Data'!$B$7:$R$2843,17,0)</f>
        <v>8.391</v>
      </c>
      <c r="O16" s="66">
        <f t="shared" si="5"/>
        <v>10</v>
      </c>
      <c r="P16" s="65">
        <f>VLOOKUP($A16,'Return Data'!$B$7:$R$2843,14,0)</f>
        <v>8.4821000000000009</v>
      </c>
      <c r="Q16" s="66">
        <f t="shared" si="7"/>
        <v>7</v>
      </c>
      <c r="R16" s="65">
        <f>VLOOKUP($A16,'Return Data'!$B$7:$R$2843,16,0)</f>
        <v>7.9989999999999997</v>
      </c>
      <c r="S16" s="67">
        <f t="shared" si="6"/>
        <v>8</v>
      </c>
    </row>
    <row r="17" spans="1:19" x14ac:dyDescent="0.3">
      <c r="A17" s="82" t="s">
        <v>632</v>
      </c>
      <c r="B17" s="64">
        <f>VLOOKUP($A17,'Return Data'!$B$7:$R$2843,3,0)</f>
        <v>44378</v>
      </c>
      <c r="C17" s="65">
        <f>VLOOKUP($A17,'Return Data'!$B$7:$R$2843,4,0)</f>
        <v>2508.5182</v>
      </c>
      <c r="D17" s="65">
        <f>VLOOKUP($A17,'Return Data'!$B$7:$R$2843,9,0)</f>
        <v>0.35199999999999998</v>
      </c>
      <c r="E17" s="66">
        <f t="shared" si="0"/>
        <v>15</v>
      </c>
      <c r="F17" s="65">
        <f>VLOOKUP($A17,'Return Data'!$B$7:$R$2843,10,0)</f>
        <v>4.5293000000000001</v>
      </c>
      <c r="G17" s="66">
        <f t="shared" si="1"/>
        <v>14</v>
      </c>
      <c r="H17" s="65">
        <f>VLOOKUP($A17,'Return Data'!$B$7:$R$2843,11,0)</f>
        <v>2.5257999999999998</v>
      </c>
      <c r="I17" s="66">
        <f t="shared" si="2"/>
        <v>12</v>
      </c>
      <c r="J17" s="65">
        <f>VLOOKUP($A17,'Return Data'!$B$7:$R$2843,12,0)</f>
        <v>4.4322999999999997</v>
      </c>
      <c r="K17" s="66">
        <f t="shared" si="3"/>
        <v>15</v>
      </c>
      <c r="L17" s="65">
        <f>VLOOKUP($A17,'Return Data'!$B$7:$R$2843,13,0)</f>
        <v>5.0940000000000003</v>
      </c>
      <c r="M17" s="66">
        <f t="shared" si="4"/>
        <v>12</v>
      </c>
      <c r="N17" s="65">
        <f>VLOOKUP($A17,'Return Data'!$B$7:$R$2843,17,0)</f>
        <v>8.5063999999999993</v>
      </c>
      <c r="O17" s="66">
        <f t="shared" si="5"/>
        <v>9</v>
      </c>
      <c r="P17" s="65">
        <f>VLOOKUP($A17,'Return Data'!$B$7:$R$2843,14,0)</f>
        <v>8.6896000000000004</v>
      </c>
      <c r="Q17" s="66">
        <f t="shared" si="7"/>
        <v>5</v>
      </c>
      <c r="R17" s="65">
        <f>VLOOKUP($A17,'Return Data'!$B$7:$R$2843,16,0)</f>
        <v>6.8285</v>
      </c>
      <c r="S17" s="67">
        <f t="shared" si="6"/>
        <v>16</v>
      </c>
    </row>
    <row r="18" spans="1:19" x14ac:dyDescent="0.3">
      <c r="A18" s="82" t="s">
        <v>634</v>
      </c>
      <c r="B18" s="64">
        <f>VLOOKUP($A18,'Return Data'!$B$7:$R$2843,3,0)</f>
        <v>44378</v>
      </c>
      <c r="C18" s="65">
        <f>VLOOKUP($A18,'Return Data'!$B$7:$R$2843,4,0)</f>
        <v>2938.6646999999998</v>
      </c>
      <c r="D18" s="65">
        <f>VLOOKUP($A18,'Return Data'!$B$7:$R$2843,9,0)</f>
        <v>2.915</v>
      </c>
      <c r="E18" s="66">
        <f t="shared" si="0"/>
        <v>2</v>
      </c>
      <c r="F18" s="65">
        <f>VLOOKUP($A18,'Return Data'!$B$7:$R$2843,10,0)</f>
        <v>5.2073</v>
      </c>
      <c r="G18" s="66">
        <f t="shared" si="1"/>
        <v>7</v>
      </c>
      <c r="H18" s="65">
        <f>VLOOKUP($A18,'Return Data'!$B$7:$R$2843,11,0)</f>
        <v>2.8384</v>
      </c>
      <c r="I18" s="66">
        <f t="shared" si="2"/>
        <v>9</v>
      </c>
      <c r="J18" s="65">
        <f>VLOOKUP($A18,'Return Data'!$B$7:$R$2843,12,0)</f>
        <v>5.0102000000000002</v>
      </c>
      <c r="K18" s="66">
        <f t="shared" si="3"/>
        <v>10</v>
      </c>
      <c r="L18" s="65">
        <f>VLOOKUP($A18,'Return Data'!$B$7:$R$2843,13,0)</f>
        <v>5.4725000000000001</v>
      </c>
      <c r="M18" s="66">
        <f t="shared" si="4"/>
        <v>8</v>
      </c>
      <c r="N18" s="65">
        <f>VLOOKUP($A18,'Return Data'!$B$7:$R$2843,17,0)</f>
        <v>7.9836</v>
      </c>
      <c r="O18" s="66">
        <f t="shared" si="5"/>
        <v>14</v>
      </c>
      <c r="P18" s="65">
        <f>VLOOKUP($A18,'Return Data'!$B$7:$R$2843,14,0)</f>
        <v>8.2490000000000006</v>
      </c>
      <c r="Q18" s="66">
        <f t="shared" si="7"/>
        <v>9</v>
      </c>
      <c r="R18" s="65">
        <f>VLOOKUP($A18,'Return Data'!$B$7:$R$2843,16,0)</f>
        <v>8.1327999999999996</v>
      </c>
      <c r="S18" s="67">
        <f t="shared" si="6"/>
        <v>7</v>
      </c>
    </row>
    <row r="19" spans="1:19" x14ac:dyDescent="0.3">
      <c r="A19" s="82" t="s">
        <v>637</v>
      </c>
      <c r="B19" s="64">
        <f>VLOOKUP($A19,'Return Data'!$B$7:$R$2843,3,0)</f>
        <v>44378</v>
      </c>
      <c r="C19" s="65">
        <f>VLOOKUP($A19,'Return Data'!$B$7:$R$2843,4,0)</f>
        <v>57.651200000000003</v>
      </c>
      <c r="D19" s="65">
        <f>VLOOKUP($A19,'Return Data'!$B$7:$R$2843,9,0)</f>
        <v>0.38629999999999998</v>
      </c>
      <c r="E19" s="66">
        <f t="shared" si="0"/>
        <v>14</v>
      </c>
      <c r="F19" s="65">
        <f>VLOOKUP($A19,'Return Data'!$B$7:$R$2843,10,0)</f>
        <v>5.9306000000000001</v>
      </c>
      <c r="G19" s="66">
        <f t="shared" si="1"/>
        <v>4</v>
      </c>
      <c r="H19" s="65">
        <f>VLOOKUP($A19,'Return Data'!$B$7:$R$2843,11,0)</f>
        <v>1.4934000000000001</v>
      </c>
      <c r="I19" s="66">
        <f t="shared" si="2"/>
        <v>17</v>
      </c>
      <c r="J19" s="65">
        <f>VLOOKUP($A19,'Return Data'!$B$7:$R$2843,12,0)</f>
        <v>4.8357999999999999</v>
      </c>
      <c r="K19" s="66">
        <f t="shared" si="3"/>
        <v>12</v>
      </c>
      <c r="L19" s="65">
        <f>VLOOKUP($A19,'Return Data'!$B$7:$R$2843,13,0)</f>
        <v>4.3871000000000002</v>
      </c>
      <c r="M19" s="66">
        <f t="shared" si="4"/>
        <v>18</v>
      </c>
      <c r="N19" s="65">
        <f>VLOOKUP($A19,'Return Data'!$B$7:$R$2843,17,0)</f>
        <v>9.4227000000000007</v>
      </c>
      <c r="O19" s="66">
        <f t="shared" si="5"/>
        <v>1</v>
      </c>
      <c r="P19" s="65">
        <f>VLOOKUP($A19,'Return Data'!$B$7:$R$2843,14,0)</f>
        <v>10.110799999999999</v>
      </c>
      <c r="Q19" s="66">
        <f t="shared" si="7"/>
        <v>1</v>
      </c>
      <c r="R19" s="65">
        <f>VLOOKUP($A19,'Return Data'!$B$7:$R$2843,16,0)</f>
        <v>7.4854000000000003</v>
      </c>
      <c r="S19" s="67">
        <f t="shared" si="6"/>
        <v>12</v>
      </c>
    </row>
    <row r="20" spans="1:19" x14ac:dyDescent="0.3">
      <c r="A20" s="116" t="s">
        <v>1771</v>
      </c>
      <c r="B20" s="64">
        <f>VLOOKUP($A20,'Return Data'!$B$7:$R$2843,3,0)</f>
        <v>44378</v>
      </c>
      <c r="C20" s="65">
        <f>VLOOKUP($A20,'Return Data'!$B$7:$R$2843,4,0)</f>
        <v>46.079000000000001</v>
      </c>
      <c r="D20" s="65">
        <f>VLOOKUP($A20,'Return Data'!$B$7:$R$2843,9,0)</f>
        <v>2.8</v>
      </c>
      <c r="E20" s="66">
        <f t="shared" si="0"/>
        <v>5</v>
      </c>
      <c r="F20" s="65">
        <f>VLOOKUP($A20,'Return Data'!$B$7:$R$2843,10,0)</f>
        <v>6.0871000000000004</v>
      </c>
      <c r="G20" s="66">
        <f t="shared" si="1"/>
        <v>3</v>
      </c>
      <c r="H20" s="65">
        <f>VLOOKUP($A20,'Return Data'!$B$7:$R$2843,11,0)</f>
        <v>4.2706</v>
      </c>
      <c r="I20" s="66">
        <f t="shared" si="2"/>
        <v>1</v>
      </c>
      <c r="J20" s="65">
        <f>VLOOKUP($A20,'Return Data'!$B$7:$R$2843,12,0)</f>
        <v>6.1167999999999996</v>
      </c>
      <c r="K20" s="66">
        <f t="shared" si="3"/>
        <v>1</v>
      </c>
      <c r="L20" s="65">
        <f>VLOOKUP($A20,'Return Data'!$B$7:$R$2843,13,0)</f>
        <v>6.8429000000000002</v>
      </c>
      <c r="M20" s="66">
        <f t="shared" si="4"/>
        <v>1</v>
      </c>
      <c r="N20" s="65">
        <f>VLOOKUP($A20,'Return Data'!$B$7:$R$2843,17,0)</f>
        <v>8.0062999999999995</v>
      </c>
      <c r="O20" s="66">
        <f t="shared" si="5"/>
        <v>13</v>
      </c>
      <c r="P20" s="65">
        <f>VLOOKUP($A20,'Return Data'!$B$7:$R$2843,14,0)</f>
        <v>7.7655000000000003</v>
      </c>
      <c r="Q20" s="66">
        <f t="shared" si="7"/>
        <v>13</v>
      </c>
      <c r="R20" s="65">
        <f>VLOOKUP($A20,'Return Data'!$B$7:$R$2843,16,0)</f>
        <v>7.6184000000000003</v>
      </c>
      <c r="S20" s="67">
        <f t="shared" si="6"/>
        <v>10</v>
      </c>
    </row>
    <row r="21" spans="1:19" x14ac:dyDescent="0.3">
      <c r="A21" s="82" t="s">
        <v>638</v>
      </c>
      <c r="B21" s="64">
        <f>VLOOKUP($A21,'Return Data'!$B$7:$R$2843,3,0)</f>
        <v>44378</v>
      </c>
      <c r="C21" s="65">
        <f>VLOOKUP($A21,'Return Data'!$B$7:$R$2843,4,0)</f>
        <v>34.2667</v>
      </c>
      <c r="D21" s="65">
        <f>VLOOKUP($A21,'Return Data'!$B$7:$R$2843,9,0)</f>
        <v>2.0449999999999999</v>
      </c>
      <c r="E21" s="66">
        <f t="shared" si="0"/>
        <v>7</v>
      </c>
      <c r="F21" s="65">
        <f>VLOOKUP($A21,'Return Data'!$B$7:$R$2843,10,0)</f>
        <v>6.5651000000000002</v>
      </c>
      <c r="G21" s="66">
        <f t="shared" si="1"/>
        <v>1</v>
      </c>
      <c r="H21" s="65">
        <f>VLOOKUP($A21,'Return Data'!$B$7:$R$2843,11,0)</f>
        <v>3.8483999999999998</v>
      </c>
      <c r="I21" s="66">
        <f t="shared" si="2"/>
        <v>2</v>
      </c>
      <c r="J21" s="65">
        <f>VLOOKUP($A21,'Return Data'!$B$7:$R$2843,12,0)</f>
        <v>5.5616000000000003</v>
      </c>
      <c r="K21" s="66">
        <f t="shared" si="3"/>
        <v>6</v>
      </c>
      <c r="L21" s="65">
        <f>VLOOKUP($A21,'Return Data'!$B$7:$R$2843,13,0)</f>
        <v>5.7742000000000004</v>
      </c>
      <c r="M21" s="66">
        <f t="shared" si="4"/>
        <v>5</v>
      </c>
      <c r="N21" s="65">
        <f>VLOOKUP($A21,'Return Data'!$B$7:$R$2843,17,0)</f>
        <v>7.9657999999999998</v>
      </c>
      <c r="O21" s="66">
        <f t="shared" si="5"/>
        <v>15</v>
      </c>
      <c r="P21" s="65">
        <f>VLOOKUP($A21,'Return Data'!$B$7:$R$2843,14,0)</f>
        <v>7.8071000000000002</v>
      </c>
      <c r="Q21" s="66">
        <f t="shared" si="7"/>
        <v>12</v>
      </c>
      <c r="R21" s="65">
        <f>VLOOKUP($A21,'Return Data'!$B$7:$R$2843,16,0)</f>
        <v>6.9108000000000001</v>
      </c>
      <c r="S21" s="67">
        <f t="shared" si="6"/>
        <v>15</v>
      </c>
    </row>
    <row r="22" spans="1:19" x14ac:dyDescent="0.3">
      <c r="A22" s="82" t="s">
        <v>641</v>
      </c>
      <c r="B22" s="64">
        <f>VLOOKUP($A22,'Return Data'!$B$7:$R$2843,3,0)</f>
        <v>44378</v>
      </c>
      <c r="C22" s="65">
        <f>VLOOKUP($A22,'Return Data'!$B$7:$R$2843,4,0)</f>
        <v>12.2256</v>
      </c>
      <c r="D22" s="65">
        <f>VLOOKUP($A22,'Return Data'!$B$7:$R$2843,9,0)</f>
        <v>0.65720000000000001</v>
      </c>
      <c r="E22" s="66">
        <f t="shared" si="0"/>
        <v>12</v>
      </c>
      <c r="F22" s="65">
        <f>VLOOKUP($A22,'Return Data'!$B$7:$R$2843,10,0)</f>
        <v>4.7121000000000004</v>
      </c>
      <c r="G22" s="66">
        <f t="shared" si="1"/>
        <v>12</v>
      </c>
      <c r="H22" s="65">
        <f>VLOOKUP($A22,'Return Data'!$B$7:$R$2843,11,0)</f>
        <v>1.7989999999999999</v>
      </c>
      <c r="I22" s="66">
        <f t="shared" si="2"/>
        <v>15</v>
      </c>
      <c r="J22" s="65">
        <f>VLOOKUP($A22,'Return Data'!$B$7:$R$2843,12,0)</f>
        <v>4.4078999999999997</v>
      </c>
      <c r="K22" s="66">
        <f t="shared" si="3"/>
        <v>16</v>
      </c>
      <c r="L22" s="65">
        <f>VLOOKUP($A22,'Return Data'!$B$7:$R$2843,13,0)</f>
        <v>4.4245000000000001</v>
      </c>
      <c r="M22" s="66">
        <f t="shared" si="4"/>
        <v>17</v>
      </c>
      <c r="N22" s="65">
        <f>VLOOKUP($A22,'Return Data'!$B$7:$R$2843,17,0)</f>
        <v>8.3437000000000001</v>
      </c>
      <c r="O22" s="66">
        <f t="shared" si="5"/>
        <v>11</v>
      </c>
      <c r="P22" s="65"/>
      <c r="Q22" s="66"/>
      <c r="R22" s="65">
        <f>VLOOKUP($A22,'Return Data'!$B$7:$R$2843,16,0)</f>
        <v>8.6815999999999995</v>
      </c>
      <c r="S22" s="67">
        <f t="shared" si="6"/>
        <v>6</v>
      </c>
    </row>
    <row r="23" spans="1:19" x14ac:dyDescent="0.3">
      <c r="A23" s="82" t="s">
        <v>642</v>
      </c>
      <c r="B23" s="64">
        <f>VLOOKUP($A23,'Return Data'!$B$7:$R$2843,3,0)</f>
        <v>44378</v>
      </c>
      <c r="C23" s="65">
        <f>VLOOKUP($A23,'Return Data'!$B$7:$R$2843,4,0)</f>
        <v>31.671500000000002</v>
      </c>
      <c r="D23" s="65">
        <f>VLOOKUP($A23,'Return Data'!$B$7:$R$2843,9,0)</f>
        <v>1.4346000000000001</v>
      </c>
      <c r="E23" s="66">
        <f t="shared" si="0"/>
        <v>8</v>
      </c>
      <c r="F23" s="65">
        <f>VLOOKUP($A23,'Return Data'!$B$7:$R$2843,10,0)</f>
        <v>4.9989999999999997</v>
      </c>
      <c r="G23" s="66">
        <f t="shared" si="1"/>
        <v>10</v>
      </c>
      <c r="H23" s="65">
        <f>VLOOKUP($A23,'Return Data'!$B$7:$R$2843,11,0)</f>
        <v>3.0908000000000002</v>
      </c>
      <c r="I23" s="66">
        <f t="shared" si="2"/>
        <v>7</v>
      </c>
      <c r="J23" s="65">
        <f>VLOOKUP($A23,'Return Data'!$B$7:$R$2843,12,0)</f>
        <v>5.1494999999999997</v>
      </c>
      <c r="K23" s="66">
        <f t="shared" si="3"/>
        <v>9</v>
      </c>
      <c r="L23" s="65">
        <f>VLOOKUP($A23,'Return Data'!$B$7:$R$2843,13,0)</f>
        <v>5.2671000000000001</v>
      </c>
      <c r="M23" s="66">
        <f t="shared" si="4"/>
        <v>10</v>
      </c>
      <c r="N23" s="65">
        <f>VLOOKUP($A23,'Return Data'!$B$7:$R$2843,17,0)</f>
        <v>9.1705000000000005</v>
      </c>
      <c r="O23" s="66">
        <f t="shared" si="5"/>
        <v>3</v>
      </c>
      <c r="P23" s="65">
        <f>VLOOKUP($A23,'Return Data'!$B$7:$R$2843,14,0)</f>
        <v>9.4309999999999992</v>
      </c>
      <c r="Q23" s="66">
        <f>RANK(P23,P$8:P$26,0)</f>
        <v>2</v>
      </c>
      <c r="R23" s="65">
        <f>VLOOKUP($A23,'Return Data'!$B$7:$R$2843,16,0)</f>
        <v>7.2310999999999996</v>
      </c>
      <c r="S23" s="67">
        <f t="shared" si="6"/>
        <v>14</v>
      </c>
    </row>
    <row r="24" spans="1:19" x14ac:dyDescent="0.3">
      <c r="A24" s="82" t="s">
        <v>645</v>
      </c>
      <c r="B24" s="64">
        <f>VLOOKUP($A24,'Return Data'!$B$7:$R$2843,3,0)</f>
        <v>44378</v>
      </c>
      <c r="C24" s="65">
        <f>VLOOKUP($A24,'Return Data'!$B$7:$R$2843,4,0)</f>
        <v>192.02520000000001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-10.738300000000001</v>
      </c>
      <c r="S24" s="67">
        <f t="shared" si="6"/>
        <v>19</v>
      </c>
    </row>
    <row r="25" spans="1:19" x14ac:dyDescent="0.3">
      <c r="A25" s="82" t="s">
        <v>647</v>
      </c>
      <c r="B25" s="64">
        <f>VLOOKUP($A25,'Return Data'!$B$7:$R$2843,3,0)</f>
        <v>44378</v>
      </c>
      <c r="C25" s="65">
        <f>VLOOKUP($A25,'Return Data'!$B$7:$R$2843,4,0)</f>
        <v>12.1478</v>
      </c>
      <c r="D25" s="65">
        <f>VLOOKUP($A25,'Return Data'!$B$7:$R$2843,9,0)</f>
        <v>-1.8001</v>
      </c>
      <c r="E25" s="66">
        <f t="shared" si="0"/>
        <v>19</v>
      </c>
      <c r="F25" s="65">
        <f>VLOOKUP($A25,'Return Data'!$B$7:$R$2843,10,0)</f>
        <v>4.7793999999999999</v>
      </c>
      <c r="G25" s="66">
        <f t="shared" si="1"/>
        <v>11</v>
      </c>
      <c r="H25" s="65">
        <f>VLOOKUP($A25,'Return Data'!$B$7:$R$2843,11,0)</f>
        <v>1.5270999999999999</v>
      </c>
      <c r="I25" s="66">
        <f t="shared" si="2"/>
        <v>16</v>
      </c>
      <c r="J25" s="65">
        <f>VLOOKUP($A25,'Return Data'!$B$7:$R$2843,12,0)</f>
        <v>4.7408999999999999</v>
      </c>
      <c r="K25" s="66">
        <f t="shared" si="3"/>
        <v>13</v>
      </c>
      <c r="L25" s="65">
        <f>VLOOKUP($A25,'Return Data'!$B$7:$R$2843,13,0)</f>
        <v>4.7965</v>
      </c>
      <c r="M25" s="66">
        <f t="shared" si="4"/>
        <v>13</v>
      </c>
      <c r="N25" s="65">
        <f>VLOOKUP($A25,'Return Data'!$B$7:$R$2843,17,0)</f>
        <v>8.8727</v>
      </c>
      <c r="O25" s="66">
        <f>RANK(N25,N$8:N$26,0)</f>
        <v>7</v>
      </c>
      <c r="P25" s="65">
        <f>VLOOKUP($A25,'Return Data'!$B$7:$R$2843,14,0)</f>
        <v>6.4287000000000001</v>
      </c>
      <c r="Q25" s="66">
        <f>RANK(P25,P$8:P$26,0)</f>
        <v>14</v>
      </c>
      <c r="R25" s="65">
        <f>VLOOKUP($A25,'Return Data'!$B$7:$R$2843,16,0)</f>
        <v>6.4684999999999997</v>
      </c>
      <c r="S25" s="67">
        <f t="shared" si="6"/>
        <v>17</v>
      </c>
    </row>
    <row r="26" spans="1:19" x14ac:dyDescent="0.3">
      <c r="A26" s="82" t="s">
        <v>649</v>
      </c>
      <c r="B26" s="64">
        <f>VLOOKUP($A26,'Return Data'!$B$7:$R$2843,3,0)</f>
        <v>44378</v>
      </c>
      <c r="C26" s="65">
        <f>VLOOKUP($A26,'Return Data'!$B$7:$R$2843,4,0)</f>
        <v>12.849500000000001</v>
      </c>
      <c r="D26" s="65">
        <f>VLOOKUP($A26,'Return Data'!$B$7:$R$2843,9,0)</f>
        <v>0.47360000000000002</v>
      </c>
      <c r="E26" s="66">
        <f t="shared" si="0"/>
        <v>13</v>
      </c>
      <c r="F26" s="65">
        <f>VLOOKUP($A26,'Return Data'!$B$7:$R$2843,10,0)</f>
        <v>4.6039000000000003</v>
      </c>
      <c r="G26" s="66">
        <f t="shared" si="1"/>
        <v>13</v>
      </c>
      <c r="H26" s="65">
        <f>VLOOKUP($A26,'Return Data'!$B$7:$R$2843,11,0)</f>
        <v>2.3690000000000002</v>
      </c>
      <c r="I26" s="66">
        <f t="shared" si="2"/>
        <v>13</v>
      </c>
      <c r="J26" s="65">
        <f>VLOOKUP($A26,'Return Data'!$B$7:$R$2843,12,0)</f>
        <v>4.9024999999999999</v>
      </c>
      <c r="K26" s="66">
        <f t="shared" si="3"/>
        <v>11</v>
      </c>
      <c r="L26" s="65">
        <f>VLOOKUP($A26,'Return Data'!$B$7:$R$2843,13,0)</f>
        <v>5.1040999999999999</v>
      </c>
      <c r="M26" s="66">
        <f t="shared" si="4"/>
        <v>11</v>
      </c>
      <c r="N26" s="65">
        <f>VLOOKUP($A26,'Return Data'!$B$7:$R$2843,17,0)</f>
        <v>8.9945000000000004</v>
      </c>
      <c r="O26" s="66">
        <f>RANK(N26,N$8:N$26,0)</f>
        <v>5</v>
      </c>
      <c r="P26" s="65"/>
      <c r="Q26" s="66"/>
      <c r="R26" s="65">
        <f>VLOOKUP($A26,'Return Data'!$B$7:$R$2843,16,0)</f>
        <v>9.0347000000000008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1.2676052631578949</v>
      </c>
      <c r="E28" s="88"/>
      <c r="F28" s="89">
        <f>AVERAGE(F8:F26)</f>
        <v>4.8424736842105265</v>
      </c>
      <c r="G28" s="88"/>
      <c r="H28" s="89">
        <f>AVERAGE(H8:H26)</f>
        <v>2.5890578947368419</v>
      </c>
      <c r="I28" s="88"/>
      <c r="J28" s="89">
        <f>AVERAGE(J8:J26)</f>
        <v>4.834494736842105</v>
      </c>
      <c r="K28" s="88"/>
      <c r="L28" s="89">
        <f>AVERAGE(L8:L26)</f>
        <v>4.2658631578947359</v>
      </c>
      <c r="M28" s="88"/>
      <c r="N28" s="89">
        <f>AVERAGE(N8:N26)</f>
        <v>8.4723166666666661</v>
      </c>
      <c r="O28" s="88"/>
      <c r="P28" s="89">
        <f>AVERAGE(P8:P26)</f>
        <v>8.2248933333333341</v>
      </c>
      <c r="Q28" s="88"/>
      <c r="R28" s="89">
        <f>AVERAGE(R8:R26)</f>
        <v>6.8959315789473674</v>
      </c>
      <c r="S28" s="90"/>
    </row>
    <row r="29" spans="1:19" x14ac:dyDescent="0.3">
      <c r="A29" s="87" t="s">
        <v>28</v>
      </c>
      <c r="B29" s="88"/>
      <c r="C29" s="88"/>
      <c r="D29" s="89">
        <f>MIN(D8:D26)</f>
        <v>-1.8001</v>
      </c>
      <c r="E29" s="88"/>
      <c r="F29" s="89">
        <f>MIN(F8:F26)</f>
        <v>0</v>
      </c>
      <c r="G29" s="88"/>
      <c r="H29" s="89">
        <f>MIN(H8:H26)</f>
        <v>0</v>
      </c>
      <c r="I29" s="88"/>
      <c r="J29" s="89">
        <f>MIN(J8:J26)</f>
        <v>0</v>
      </c>
      <c r="K29" s="88"/>
      <c r="L29" s="89">
        <f>MIN(L8:L26)</f>
        <v>-15.1547</v>
      </c>
      <c r="M29" s="88"/>
      <c r="N29" s="89">
        <f>MIN(N8:N26)</f>
        <v>7.4398</v>
      </c>
      <c r="O29" s="88"/>
      <c r="P29" s="89">
        <f>MIN(P8:P26)</f>
        <v>5.0834000000000001</v>
      </c>
      <c r="Q29" s="88"/>
      <c r="R29" s="89">
        <f>MIN(R8:R26)</f>
        <v>-10.738300000000001</v>
      </c>
      <c r="S29" s="90"/>
    </row>
    <row r="30" spans="1:19" ht="15" thickBot="1" x14ac:dyDescent="0.35">
      <c r="A30" s="91" t="s">
        <v>29</v>
      </c>
      <c r="B30" s="92"/>
      <c r="C30" s="92"/>
      <c r="D30" s="93">
        <f>MAX(D8:D26)</f>
        <v>3.5954000000000002</v>
      </c>
      <c r="E30" s="92"/>
      <c r="F30" s="93">
        <f>MAX(F8:F26)</f>
        <v>6.5651000000000002</v>
      </c>
      <c r="G30" s="92"/>
      <c r="H30" s="93">
        <f>MAX(H8:H26)</f>
        <v>4.2706</v>
      </c>
      <c r="I30" s="92"/>
      <c r="J30" s="93">
        <f>MAX(J8:J26)</f>
        <v>6.1167999999999996</v>
      </c>
      <c r="K30" s="92"/>
      <c r="L30" s="93">
        <f>MAX(L8:L26)</f>
        <v>6.8429000000000002</v>
      </c>
      <c r="M30" s="92"/>
      <c r="N30" s="93">
        <f>MAX(N8:N26)</f>
        <v>9.4227000000000007</v>
      </c>
      <c r="O30" s="92"/>
      <c r="P30" s="93">
        <f>MAX(P8:P26)</f>
        <v>10.110799999999999</v>
      </c>
      <c r="Q30" s="92"/>
      <c r="R30" s="93">
        <f>MAX(R8:R26)</f>
        <v>9.3048999999999999</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44378</v>
      </c>
      <c r="C8" s="65">
        <f>VLOOKUP($A8,'Return Data'!$B$7:$R$2843,4,0)</f>
        <v>303.98</v>
      </c>
      <c r="D8" s="65">
        <f>VLOOKUP($A8,'Return Data'!$B$7:$R$2843,10,0)</f>
        <v>6.8208000000000002</v>
      </c>
      <c r="E8" s="66">
        <f t="shared" ref="E8:E36" si="0">RANK(D8,D$8:D$36,0)</f>
        <v>17</v>
      </c>
      <c r="F8" s="65">
        <f>VLOOKUP($A8,'Return Data'!$B$7:$R$2843,11,0)</f>
        <v>14.1066</v>
      </c>
      <c r="G8" s="66">
        <f t="shared" ref="G8:G36" si="1">RANK(F8,F$8:F$36,0)</f>
        <v>10</v>
      </c>
      <c r="H8" s="65">
        <f>VLOOKUP($A8,'Return Data'!$B$7:$R$2843,12,0)</f>
        <v>40.115200000000002</v>
      </c>
      <c r="I8" s="66">
        <f t="shared" ref="I8:I36" si="2">RANK(H8,H$8:H$36,0)</f>
        <v>8</v>
      </c>
      <c r="J8" s="65">
        <f>VLOOKUP($A8,'Return Data'!$B$7:$R$2843,13,0)</f>
        <v>52.8613</v>
      </c>
      <c r="K8" s="66">
        <f t="shared" ref="K8:K36" si="3">RANK(J8,J$8:J$36,0)</f>
        <v>9</v>
      </c>
      <c r="L8" s="65">
        <f>VLOOKUP($A8,'Return Data'!$B$7:$R$2843,17,0)</f>
        <v>15.3299</v>
      </c>
      <c r="M8" s="66">
        <f t="shared" ref="M8:M36" si="4">RANK(L8,L$8:L$36,0)</f>
        <v>19</v>
      </c>
      <c r="N8" s="65">
        <f>VLOOKUP($A8,'Return Data'!$B$7:$R$2843,14,0)</f>
        <v>12.3825</v>
      </c>
      <c r="O8" s="66">
        <f t="shared" ref="O8:O26" si="5">RANK(N8,N$8:N$36,0)</f>
        <v>20</v>
      </c>
      <c r="P8" s="65">
        <f>VLOOKUP($A8,'Return Data'!$B$7:$R$2843,15,0)</f>
        <v>12.2277</v>
      </c>
      <c r="Q8" s="66">
        <f t="shared" ref="Q8:Q26" si="6">RANK(P8,P$8:P$36,0)</f>
        <v>21</v>
      </c>
      <c r="R8" s="65">
        <f>VLOOKUP($A8,'Return Data'!$B$7:$R$2843,16,0)</f>
        <v>19.8584</v>
      </c>
      <c r="S8" s="67">
        <f t="shared" ref="S8:S36" si="7">RANK(R8,R$8:R$36,0)</f>
        <v>4</v>
      </c>
    </row>
    <row r="9" spans="1:20" x14ac:dyDescent="0.3">
      <c r="A9" s="63" t="s">
        <v>951</v>
      </c>
      <c r="B9" s="64">
        <f>VLOOKUP($A9,'Return Data'!$B$7:$R$2843,3,0)</f>
        <v>44378</v>
      </c>
      <c r="C9" s="65">
        <f>VLOOKUP($A9,'Return Data'!$B$7:$R$2843,4,0)</f>
        <v>41.79</v>
      </c>
      <c r="D9" s="65">
        <f>VLOOKUP($A9,'Return Data'!$B$7:$R$2843,10,0)</f>
        <v>6.7979000000000003</v>
      </c>
      <c r="E9" s="66">
        <f t="shared" si="0"/>
        <v>18</v>
      </c>
      <c r="F9" s="65">
        <f>VLOOKUP($A9,'Return Data'!$B$7:$R$2843,11,0)</f>
        <v>8.7714999999999996</v>
      </c>
      <c r="G9" s="66">
        <f t="shared" si="1"/>
        <v>28</v>
      </c>
      <c r="H9" s="65">
        <f>VLOOKUP($A9,'Return Data'!$B$7:$R$2843,12,0)</f>
        <v>34.200400000000002</v>
      </c>
      <c r="I9" s="66">
        <f t="shared" si="2"/>
        <v>23</v>
      </c>
      <c r="J9" s="65">
        <f>VLOOKUP($A9,'Return Data'!$B$7:$R$2843,13,0)</f>
        <v>45.003500000000003</v>
      </c>
      <c r="K9" s="66">
        <f t="shared" si="3"/>
        <v>24</v>
      </c>
      <c r="L9" s="65">
        <f>VLOOKUP($A9,'Return Data'!$B$7:$R$2843,17,0)</f>
        <v>17.7637</v>
      </c>
      <c r="M9" s="66">
        <f t="shared" si="4"/>
        <v>6</v>
      </c>
      <c r="N9" s="65">
        <f>VLOOKUP($A9,'Return Data'!$B$7:$R$2843,14,0)</f>
        <v>15.4436</v>
      </c>
      <c r="O9" s="66">
        <f t="shared" si="5"/>
        <v>3</v>
      </c>
      <c r="P9" s="65">
        <f>VLOOKUP($A9,'Return Data'!$B$7:$R$2843,15,0)</f>
        <v>16.2803</v>
      </c>
      <c r="Q9" s="66">
        <f t="shared" si="6"/>
        <v>2</v>
      </c>
      <c r="R9" s="65">
        <f>VLOOKUP($A9,'Return Data'!$B$7:$R$2843,16,0)</f>
        <v>13.2501</v>
      </c>
      <c r="S9" s="67">
        <f t="shared" si="7"/>
        <v>16</v>
      </c>
    </row>
    <row r="10" spans="1:20" x14ac:dyDescent="0.3">
      <c r="A10" s="63" t="s">
        <v>952</v>
      </c>
      <c r="B10" s="64">
        <f>VLOOKUP($A10,'Return Data'!$B$7:$R$2843,3,0)</f>
        <v>44378</v>
      </c>
      <c r="C10" s="65">
        <f>VLOOKUP($A10,'Return Data'!$B$7:$R$2843,4,0)</f>
        <v>19.86</v>
      </c>
      <c r="D10" s="65">
        <f>VLOOKUP($A10,'Return Data'!$B$7:$R$2843,10,0)</f>
        <v>5.6944999999999997</v>
      </c>
      <c r="E10" s="66">
        <f t="shared" si="0"/>
        <v>25</v>
      </c>
      <c r="F10" s="65">
        <f>VLOOKUP($A10,'Return Data'!$B$7:$R$2843,11,0)</f>
        <v>11.824299999999999</v>
      </c>
      <c r="G10" s="66">
        <f t="shared" si="1"/>
        <v>20</v>
      </c>
      <c r="H10" s="65">
        <f>VLOOKUP($A10,'Return Data'!$B$7:$R$2843,12,0)</f>
        <v>37.06</v>
      </c>
      <c r="I10" s="66">
        <f t="shared" si="2"/>
        <v>16</v>
      </c>
      <c r="J10" s="65">
        <f>VLOOKUP($A10,'Return Data'!$B$7:$R$2843,13,0)</f>
        <v>47.002200000000002</v>
      </c>
      <c r="K10" s="66">
        <f t="shared" si="3"/>
        <v>20</v>
      </c>
      <c r="L10" s="65">
        <f>VLOOKUP($A10,'Return Data'!$B$7:$R$2843,17,0)</f>
        <v>15.3893</v>
      </c>
      <c r="M10" s="66">
        <f t="shared" si="4"/>
        <v>17</v>
      </c>
      <c r="N10" s="65">
        <f>VLOOKUP($A10,'Return Data'!$B$7:$R$2843,14,0)</f>
        <v>13.3026</v>
      </c>
      <c r="O10" s="66">
        <f t="shared" si="5"/>
        <v>11</v>
      </c>
      <c r="P10" s="65">
        <f>VLOOKUP($A10,'Return Data'!$B$7:$R$2843,15,0)</f>
        <v>12.535399999999999</v>
      </c>
      <c r="Q10" s="66">
        <f t="shared" si="6"/>
        <v>14</v>
      </c>
      <c r="R10" s="65">
        <f>VLOOKUP($A10,'Return Data'!$B$7:$R$2843,16,0)</f>
        <v>6.4162999999999997</v>
      </c>
      <c r="S10" s="67">
        <f t="shared" si="7"/>
        <v>29</v>
      </c>
    </row>
    <row r="11" spans="1:20" x14ac:dyDescent="0.3">
      <c r="A11" s="63" t="s">
        <v>954</v>
      </c>
      <c r="B11" s="64">
        <f>VLOOKUP($A11,'Return Data'!$B$7:$R$2843,3,0)</f>
        <v>44378</v>
      </c>
      <c r="C11" s="65">
        <f>VLOOKUP($A11,'Return Data'!$B$7:$R$2843,4,0)</f>
        <v>126.22</v>
      </c>
      <c r="D11" s="65">
        <f>VLOOKUP($A11,'Return Data'!$B$7:$R$2843,10,0)</f>
        <v>5.9515000000000002</v>
      </c>
      <c r="E11" s="66">
        <f t="shared" si="0"/>
        <v>23</v>
      </c>
      <c r="F11" s="65">
        <f>VLOOKUP($A11,'Return Data'!$B$7:$R$2843,11,0)</f>
        <v>10.690200000000001</v>
      </c>
      <c r="G11" s="66">
        <f t="shared" si="1"/>
        <v>23</v>
      </c>
      <c r="H11" s="65">
        <f>VLOOKUP($A11,'Return Data'!$B$7:$R$2843,12,0)</f>
        <v>33.920400000000001</v>
      </c>
      <c r="I11" s="66">
        <f t="shared" si="2"/>
        <v>24</v>
      </c>
      <c r="J11" s="65">
        <f>VLOOKUP($A11,'Return Data'!$B$7:$R$2843,13,0)</f>
        <v>43.545999999999999</v>
      </c>
      <c r="K11" s="66">
        <f t="shared" si="3"/>
        <v>27</v>
      </c>
      <c r="L11" s="65">
        <f>VLOOKUP($A11,'Return Data'!$B$7:$R$2843,17,0)</f>
        <v>16.9846</v>
      </c>
      <c r="M11" s="66">
        <f t="shared" si="4"/>
        <v>8</v>
      </c>
      <c r="N11" s="65">
        <f>VLOOKUP($A11,'Return Data'!$B$7:$R$2843,14,0)</f>
        <v>14.819100000000001</v>
      </c>
      <c r="O11" s="66">
        <f t="shared" si="5"/>
        <v>5</v>
      </c>
      <c r="P11" s="65">
        <f>VLOOKUP($A11,'Return Data'!$B$7:$R$2843,15,0)</f>
        <v>12.915800000000001</v>
      </c>
      <c r="Q11" s="66">
        <f t="shared" si="6"/>
        <v>11</v>
      </c>
      <c r="R11" s="65">
        <f>VLOOKUP($A11,'Return Data'!$B$7:$R$2843,16,0)</f>
        <v>16.310300000000002</v>
      </c>
      <c r="S11" s="67">
        <f t="shared" si="7"/>
        <v>10</v>
      </c>
    </row>
    <row r="12" spans="1:20" x14ac:dyDescent="0.3">
      <c r="A12" s="63" t="s">
        <v>957</v>
      </c>
      <c r="B12" s="64">
        <f>VLOOKUP($A12,'Return Data'!$B$7:$R$2843,3,0)</f>
        <v>44378</v>
      </c>
      <c r="C12" s="65">
        <f>VLOOKUP($A12,'Return Data'!$B$7:$R$2843,4,0)</f>
        <v>37.909999999999997</v>
      </c>
      <c r="D12" s="65">
        <f>VLOOKUP($A12,'Return Data'!$B$7:$R$2843,10,0)</f>
        <v>6.6684999999999999</v>
      </c>
      <c r="E12" s="66">
        <f t="shared" si="0"/>
        <v>19</v>
      </c>
      <c r="F12" s="65">
        <f>VLOOKUP($A12,'Return Data'!$B$7:$R$2843,11,0)</f>
        <v>13.164199999999999</v>
      </c>
      <c r="G12" s="66">
        <f t="shared" si="1"/>
        <v>15</v>
      </c>
      <c r="H12" s="65">
        <f>VLOOKUP($A12,'Return Data'!$B$7:$R$2843,12,0)</f>
        <v>37.404899999999998</v>
      </c>
      <c r="I12" s="66">
        <f t="shared" si="2"/>
        <v>15</v>
      </c>
      <c r="J12" s="65">
        <f>VLOOKUP($A12,'Return Data'!$B$7:$R$2843,13,0)</f>
        <v>49.664400000000001</v>
      </c>
      <c r="K12" s="66">
        <f t="shared" si="3"/>
        <v>14</v>
      </c>
      <c r="L12" s="65">
        <f>VLOOKUP($A12,'Return Data'!$B$7:$R$2843,17,0)</f>
        <v>21.563099999999999</v>
      </c>
      <c r="M12" s="66">
        <f t="shared" si="4"/>
        <v>1</v>
      </c>
      <c r="N12" s="65">
        <f>VLOOKUP($A12,'Return Data'!$B$7:$R$2843,14,0)</f>
        <v>17.850300000000001</v>
      </c>
      <c r="O12" s="66">
        <f t="shared" si="5"/>
        <v>1</v>
      </c>
      <c r="P12" s="65">
        <f>VLOOKUP($A12,'Return Data'!$B$7:$R$2843,15,0)</f>
        <v>16.5502</v>
      </c>
      <c r="Q12" s="66">
        <f t="shared" si="6"/>
        <v>1</v>
      </c>
      <c r="R12" s="65">
        <f>VLOOKUP($A12,'Return Data'!$B$7:$R$2843,16,0)</f>
        <v>13.0413</v>
      </c>
      <c r="S12" s="67">
        <f t="shared" si="7"/>
        <v>17</v>
      </c>
    </row>
    <row r="13" spans="1:20" x14ac:dyDescent="0.3">
      <c r="A13" s="63" t="s">
        <v>959</v>
      </c>
      <c r="B13" s="64">
        <f>VLOOKUP($A13,'Return Data'!$B$7:$R$2843,3,0)</f>
        <v>44378</v>
      </c>
      <c r="C13" s="65">
        <f>VLOOKUP($A13,'Return Data'!$B$7:$R$2843,4,0)</f>
        <v>274.49099999999999</v>
      </c>
      <c r="D13" s="65">
        <f>VLOOKUP($A13,'Return Data'!$B$7:$R$2843,10,0)</f>
        <v>7.4333</v>
      </c>
      <c r="E13" s="66">
        <f t="shared" si="0"/>
        <v>9</v>
      </c>
      <c r="F13" s="65">
        <f>VLOOKUP($A13,'Return Data'!$B$7:$R$2843,11,0)</f>
        <v>12.7889</v>
      </c>
      <c r="G13" s="66">
        <f t="shared" si="1"/>
        <v>17</v>
      </c>
      <c r="H13" s="65">
        <f>VLOOKUP($A13,'Return Data'!$B$7:$R$2843,12,0)</f>
        <v>36.429000000000002</v>
      </c>
      <c r="I13" s="66">
        <f t="shared" si="2"/>
        <v>18</v>
      </c>
      <c r="J13" s="65">
        <f>VLOOKUP($A13,'Return Data'!$B$7:$R$2843,13,0)</f>
        <v>47.740200000000002</v>
      </c>
      <c r="K13" s="66">
        <f t="shared" si="3"/>
        <v>19</v>
      </c>
      <c r="L13" s="65">
        <f>VLOOKUP($A13,'Return Data'!$B$7:$R$2843,17,0)</f>
        <v>13.3757</v>
      </c>
      <c r="M13" s="66">
        <f t="shared" si="4"/>
        <v>25</v>
      </c>
      <c r="N13" s="65">
        <f>VLOOKUP($A13,'Return Data'!$B$7:$R$2843,14,0)</f>
        <v>11.397399999999999</v>
      </c>
      <c r="O13" s="66">
        <f t="shared" si="5"/>
        <v>25</v>
      </c>
      <c r="P13" s="65">
        <f>VLOOKUP($A13,'Return Data'!$B$7:$R$2843,15,0)</f>
        <v>11.4107</v>
      </c>
      <c r="Q13" s="66">
        <f t="shared" si="6"/>
        <v>25</v>
      </c>
      <c r="R13" s="65">
        <f>VLOOKUP($A13,'Return Data'!$B$7:$R$2843,16,0)</f>
        <v>19.8142</v>
      </c>
      <c r="S13" s="67">
        <f t="shared" si="7"/>
        <v>5</v>
      </c>
    </row>
    <row r="14" spans="1:20" x14ac:dyDescent="0.3">
      <c r="A14" s="63" t="s">
        <v>960</v>
      </c>
      <c r="B14" s="64">
        <f>VLOOKUP($A14,'Return Data'!$B$7:$R$2843,3,0)</f>
        <v>44378</v>
      </c>
      <c r="C14" s="65">
        <f>VLOOKUP($A14,'Return Data'!$B$7:$R$2843,4,0)</f>
        <v>49.46</v>
      </c>
      <c r="D14" s="65">
        <f>VLOOKUP($A14,'Return Data'!$B$7:$R$2843,10,0)</f>
        <v>6.5259999999999998</v>
      </c>
      <c r="E14" s="66">
        <f t="shared" si="0"/>
        <v>20</v>
      </c>
      <c r="F14" s="65">
        <f>VLOOKUP($A14,'Return Data'!$B$7:$R$2843,11,0)</f>
        <v>11.6731</v>
      </c>
      <c r="G14" s="66">
        <f t="shared" si="1"/>
        <v>21</v>
      </c>
      <c r="H14" s="65">
        <f>VLOOKUP($A14,'Return Data'!$B$7:$R$2843,12,0)</f>
        <v>35.692700000000002</v>
      </c>
      <c r="I14" s="66">
        <f t="shared" si="2"/>
        <v>20</v>
      </c>
      <c r="J14" s="65">
        <f>VLOOKUP($A14,'Return Data'!$B$7:$R$2843,13,0)</f>
        <v>49.1556</v>
      </c>
      <c r="K14" s="66">
        <f t="shared" si="3"/>
        <v>16</v>
      </c>
      <c r="L14" s="65">
        <f>VLOOKUP($A14,'Return Data'!$B$7:$R$2843,17,0)</f>
        <v>16.303699999999999</v>
      </c>
      <c r="M14" s="66">
        <f t="shared" si="4"/>
        <v>10</v>
      </c>
      <c r="N14" s="65">
        <f>VLOOKUP($A14,'Return Data'!$B$7:$R$2843,14,0)</f>
        <v>13.114100000000001</v>
      </c>
      <c r="O14" s="66">
        <f t="shared" si="5"/>
        <v>15</v>
      </c>
      <c r="P14" s="65">
        <f>VLOOKUP($A14,'Return Data'!$B$7:$R$2843,15,0)</f>
        <v>13.8574</v>
      </c>
      <c r="Q14" s="66">
        <f t="shared" si="6"/>
        <v>4</v>
      </c>
      <c r="R14" s="65">
        <f>VLOOKUP($A14,'Return Data'!$B$7:$R$2843,16,0)</f>
        <v>14.094900000000001</v>
      </c>
      <c r="S14" s="67">
        <f t="shared" si="7"/>
        <v>14</v>
      </c>
    </row>
    <row r="15" spans="1:20" x14ac:dyDescent="0.3">
      <c r="A15" s="63" t="s">
        <v>962</v>
      </c>
      <c r="B15" s="64">
        <f>VLOOKUP($A15,'Return Data'!$B$7:$R$2843,3,0)</f>
        <v>44378</v>
      </c>
      <c r="C15" s="65">
        <f>VLOOKUP($A15,'Return Data'!$B$7:$R$2843,4,0)</f>
        <v>1564.46275932203</v>
      </c>
      <c r="D15" s="65">
        <f>VLOOKUP($A15,'Return Data'!$B$7:$R$2843,10,0)</f>
        <v>7.8887999999999998</v>
      </c>
      <c r="E15" s="66">
        <f t="shared" si="0"/>
        <v>4</v>
      </c>
      <c r="F15" s="65">
        <f>VLOOKUP($A15,'Return Data'!$B$7:$R$2843,11,0)</f>
        <v>21.5152</v>
      </c>
      <c r="G15" s="66">
        <f t="shared" si="1"/>
        <v>1</v>
      </c>
      <c r="H15" s="65">
        <f>VLOOKUP($A15,'Return Data'!$B$7:$R$2843,12,0)</f>
        <v>54.561599999999999</v>
      </c>
      <c r="I15" s="66">
        <f t="shared" si="2"/>
        <v>1</v>
      </c>
      <c r="J15" s="65">
        <f>VLOOKUP($A15,'Return Data'!$B$7:$R$2843,13,0)</f>
        <v>58.365699999999997</v>
      </c>
      <c r="K15" s="66">
        <f t="shared" si="3"/>
        <v>1</v>
      </c>
      <c r="L15" s="65">
        <f>VLOOKUP($A15,'Return Data'!$B$7:$R$2843,17,0)</f>
        <v>17.9434</v>
      </c>
      <c r="M15" s="66">
        <f t="shared" si="4"/>
        <v>5</v>
      </c>
      <c r="N15" s="65">
        <f>VLOOKUP($A15,'Return Data'!$B$7:$R$2843,14,0)</f>
        <v>13.2354</v>
      </c>
      <c r="O15" s="66">
        <f t="shared" si="5"/>
        <v>13</v>
      </c>
      <c r="P15" s="65">
        <f>VLOOKUP($A15,'Return Data'!$B$7:$R$2843,15,0)</f>
        <v>11.728</v>
      </c>
      <c r="Q15" s="66">
        <f t="shared" si="6"/>
        <v>23</v>
      </c>
      <c r="R15" s="65">
        <f>VLOOKUP($A15,'Return Data'!$B$7:$R$2843,16,0)</f>
        <v>20.0898</v>
      </c>
      <c r="S15" s="67">
        <f t="shared" si="7"/>
        <v>1</v>
      </c>
    </row>
    <row r="16" spans="1:20" x14ac:dyDescent="0.3">
      <c r="A16" s="63" t="s">
        <v>964</v>
      </c>
      <c r="B16" s="64">
        <f>VLOOKUP($A16,'Return Data'!$B$7:$R$2843,3,0)</f>
        <v>44378</v>
      </c>
      <c r="C16" s="65">
        <f>VLOOKUP($A16,'Return Data'!$B$7:$R$2843,4,0)</f>
        <v>764.62029405997896</v>
      </c>
      <c r="D16" s="65">
        <f>VLOOKUP($A16,'Return Data'!$B$7:$R$2843,10,0)</f>
        <v>7.2030000000000003</v>
      </c>
      <c r="E16" s="66">
        <f t="shared" si="0"/>
        <v>12</v>
      </c>
      <c r="F16" s="65">
        <f>VLOOKUP($A16,'Return Data'!$B$7:$R$2843,11,0)</f>
        <v>17.115200000000002</v>
      </c>
      <c r="G16" s="66">
        <f t="shared" si="1"/>
        <v>5</v>
      </c>
      <c r="H16" s="65">
        <f>VLOOKUP($A16,'Return Data'!$B$7:$R$2843,12,0)</f>
        <v>45.704700000000003</v>
      </c>
      <c r="I16" s="66">
        <f t="shared" si="2"/>
        <v>3</v>
      </c>
      <c r="J16" s="65">
        <f>VLOOKUP($A16,'Return Data'!$B$7:$R$2843,13,0)</f>
        <v>52.478099999999998</v>
      </c>
      <c r="K16" s="66">
        <f t="shared" si="3"/>
        <v>10</v>
      </c>
      <c r="L16" s="65">
        <f>VLOOKUP($A16,'Return Data'!$B$7:$R$2843,17,0)</f>
        <v>9.8094000000000001</v>
      </c>
      <c r="M16" s="66">
        <f t="shared" si="4"/>
        <v>28</v>
      </c>
      <c r="N16" s="65">
        <f>VLOOKUP($A16,'Return Data'!$B$7:$R$2843,14,0)</f>
        <v>12.573600000000001</v>
      </c>
      <c r="O16" s="66">
        <f t="shared" si="5"/>
        <v>19</v>
      </c>
      <c r="P16" s="65">
        <f>VLOOKUP($A16,'Return Data'!$B$7:$R$2843,15,0)</f>
        <v>12.7979</v>
      </c>
      <c r="Q16" s="66">
        <f t="shared" si="6"/>
        <v>12</v>
      </c>
      <c r="R16" s="65">
        <f>VLOOKUP($A16,'Return Data'!$B$7:$R$2843,16,0)</f>
        <v>19.0748</v>
      </c>
      <c r="S16" s="67">
        <f t="shared" si="7"/>
        <v>7</v>
      </c>
    </row>
    <row r="17" spans="1:19" x14ac:dyDescent="0.3">
      <c r="A17" s="63" t="s">
        <v>966</v>
      </c>
      <c r="B17" s="64">
        <f>VLOOKUP($A17,'Return Data'!$B$7:$R$2843,3,0)</f>
        <v>44378</v>
      </c>
      <c r="C17" s="65">
        <f>VLOOKUP($A17,'Return Data'!$B$7:$R$2843,4,0)</f>
        <v>289.20940000000002</v>
      </c>
      <c r="D17" s="65">
        <f>VLOOKUP($A17,'Return Data'!$B$7:$R$2843,10,0)</f>
        <v>5.0656999999999996</v>
      </c>
      <c r="E17" s="66">
        <f t="shared" si="0"/>
        <v>27</v>
      </c>
      <c r="F17" s="65">
        <f>VLOOKUP($A17,'Return Data'!$B$7:$R$2843,11,0)</f>
        <v>10.3789</v>
      </c>
      <c r="G17" s="66">
        <f t="shared" si="1"/>
        <v>25</v>
      </c>
      <c r="H17" s="65">
        <f>VLOOKUP($A17,'Return Data'!$B$7:$R$2843,12,0)</f>
        <v>35.867699999999999</v>
      </c>
      <c r="I17" s="66">
        <f t="shared" si="2"/>
        <v>19</v>
      </c>
      <c r="J17" s="65">
        <f>VLOOKUP($A17,'Return Data'!$B$7:$R$2843,13,0)</f>
        <v>46.671700000000001</v>
      </c>
      <c r="K17" s="66">
        <f t="shared" si="3"/>
        <v>21</v>
      </c>
      <c r="L17" s="65">
        <f>VLOOKUP($A17,'Return Data'!$B$7:$R$2843,17,0)</f>
        <v>15.696199999999999</v>
      </c>
      <c r="M17" s="66">
        <f t="shared" si="4"/>
        <v>12</v>
      </c>
      <c r="N17" s="65">
        <f>VLOOKUP($A17,'Return Data'!$B$7:$R$2843,14,0)</f>
        <v>12.7003</v>
      </c>
      <c r="O17" s="66">
        <f t="shared" si="5"/>
        <v>17</v>
      </c>
      <c r="P17" s="65">
        <f>VLOOKUP($A17,'Return Data'!$B$7:$R$2843,15,0)</f>
        <v>13.6031</v>
      </c>
      <c r="Q17" s="66">
        <f t="shared" si="6"/>
        <v>8</v>
      </c>
      <c r="R17" s="65">
        <f>VLOOKUP($A17,'Return Data'!$B$7:$R$2843,16,0)</f>
        <v>19.863600000000002</v>
      </c>
      <c r="S17" s="67">
        <f t="shared" si="7"/>
        <v>3</v>
      </c>
    </row>
    <row r="18" spans="1:19" x14ac:dyDescent="0.3">
      <c r="A18" s="63" t="s">
        <v>968</v>
      </c>
      <c r="B18" s="64">
        <f>VLOOKUP($A18,'Return Data'!$B$7:$R$2843,3,0)</f>
        <v>44378</v>
      </c>
      <c r="C18" s="65">
        <f>VLOOKUP($A18,'Return Data'!$B$7:$R$2843,4,0)</f>
        <v>57.75</v>
      </c>
      <c r="D18" s="65">
        <f>VLOOKUP($A18,'Return Data'!$B$7:$R$2843,10,0)</f>
        <v>6.3339999999999996</v>
      </c>
      <c r="E18" s="66">
        <f t="shared" si="0"/>
        <v>21</v>
      </c>
      <c r="F18" s="65">
        <f>VLOOKUP($A18,'Return Data'!$B$7:$R$2843,11,0)</f>
        <v>14.175599999999999</v>
      </c>
      <c r="G18" s="66">
        <f t="shared" si="1"/>
        <v>9</v>
      </c>
      <c r="H18" s="65">
        <f>VLOOKUP($A18,'Return Data'!$B$7:$R$2843,12,0)</f>
        <v>39.627699999999997</v>
      </c>
      <c r="I18" s="66">
        <f t="shared" si="2"/>
        <v>10</v>
      </c>
      <c r="J18" s="65">
        <f>VLOOKUP($A18,'Return Data'!$B$7:$R$2843,13,0)</f>
        <v>50.4298</v>
      </c>
      <c r="K18" s="66">
        <f t="shared" si="3"/>
        <v>13</v>
      </c>
      <c r="L18" s="65">
        <f>VLOOKUP($A18,'Return Data'!$B$7:$R$2843,17,0)</f>
        <v>15.304500000000001</v>
      </c>
      <c r="M18" s="66">
        <f t="shared" si="4"/>
        <v>20</v>
      </c>
      <c r="N18" s="65">
        <f>VLOOKUP($A18,'Return Data'!$B$7:$R$2843,14,0)</f>
        <v>13.343500000000001</v>
      </c>
      <c r="O18" s="66">
        <f t="shared" si="5"/>
        <v>10</v>
      </c>
      <c r="P18" s="65">
        <f>VLOOKUP($A18,'Return Data'!$B$7:$R$2843,15,0)</f>
        <v>13.693</v>
      </c>
      <c r="Q18" s="66">
        <f t="shared" si="6"/>
        <v>7</v>
      </c>
      <c r="R18" s="65">
        <f>VLOOKUP($A18,'Return Data'!$B$7:$R$2843,16,0)</f>
        <v>14.3055</v>
      </c>
      <c r="S18" s="67">
        <f t="shared" si="7"/>
        <v>13</v>
      </c>
    </row>
    <row r="19" spans="1:19" x14ac:dyDescent="0.3">
      <c r="A19" s="63" t="s">
        <v>970</v>
      </c>
      <c r="B19" s="64">
        <f>VLOOKUP($A19,'Return Data'!$B$7:$R$2843,3,0)</f>
        <v>44378</v>
      </c>
      <c r="C19" s="65">
        <f>VLOOKUP($A19,'Return Data'!$B$7:$R$2843,4,0)</f>
        <v>35.1</v>
      </c>
      <c r="D19" s="65">
        <f>VLOOKUP($A19,'Return Data'!$B$7:$R$2843,10,0)</f>
        <v>9.3798999999999992</v>
      </c>
      <c r="E19" s="66">
        <f t="shared" si="0"/>
        <v>1</v>
      </c>
      <c r="F19" s="65">
        <f>VLOOKUP($A19,'Return Data'!$B$7:$R$2843,11,0)</f>
        <v>16.6113</v>
      </c>
      <c r="G19" s="66">
        <f t="shared" si="1"/>
        <v>6</v>
      </c>
      <c r="H19" s="65">
        <f>VLOOKUP($A19,'Return Data'!$B$7:$R$2843,12,0)</f>
        <v>40.231699999999996</v>
      </c>
      <c r="I19" s="66">
        <f t="shared" si="2"/>
        <v>7</v>
      </c>
      <c r="J19" s="65">
        <f>VLOOKUP($A19,'Return Data'!$B$7:$R$2843,13,0)</f>
        <v>53.074599999999997</v>
      </c>
      <c r="K19" s="66">
        <f t="shared" si="3"/>
        <v>7</v>
      </c>
      <c r="L19" s="65">
        <f>VLOOKUP($A19,'Return Data'!$B$7:$R$2843,17,0)</f>
        <v>19.9087</v>
      </c>
      <c r="M19" s="66">
        <f t="shared" si="4"/>
        <v>2</v>
      </c>
      <c r="N19" s="65">
        <f>VLOOKUP($A19,'Return Data'!$B$7:$R$2843,14,0)</f>
        <v>14.739699999999999</v>
      </c>
      <c r="O19" s="66">
        <f t="shared" si="5"/>
        <v>6</v>
      </c>
      <c r="P19" s="65">
        <f>VLOOKUP($A19,'Return Data'!$B$7:$R$2843,15,0)</f>
        <v>12.306699999999999</v>
      </c>
      <c r="Q19" s="66">
        <f t="shared" si="6"/>
        <v>19</v>
      </c>
      <c r="R19" s="65">
        <f>VLOOKUP($A19,'Return Data'!$B$7:$R$2843,16,0)</f>
        <v>14.735900000000001</v>
      </c>
      <c r="S19" s="67">
        <f t="shared" si="7"/>
        <v>12</v>
      </c>
    </row>
    <row r="20" spans="1:19" x14ac:dyDescent="0.3">
      <c r="A20" s="63" t="s">
        <v>973</v>
      </c>
      <c r="B20" s="64">
        <f>VLOOKUP($A20,'Return Data'!$B$7:$R$2843,3,0)</f>
        <v>44378</v>
      </c>
      <c r="C20" s="65">
        <f>VLOOKUP($A20,'Return Data'!$B$7:$R$2843,4,0)</f>
        <v>44.27</v>
      </c>
      <c r="D20" s="65">
        <f>VLOOKUP($A20,'Return Data'!$B$7:$R$2843,10,0)</f>
        <v>5.8331</v>
      </c>
      <c r="E20" s="66">
        <f t="shared" si="0"/>
        <v>24</v>
      </c>
      <c r="F20" s="65">
        <f>VLOOKUP($A20,'Return Data'!$B$7:$R$2843,11,0)</f>
        <v>10.6473</v>
      </c>
      <c r="G20" s="66">
        <f t="shared" si="1"/>
        <v>24</v>
      </c>
      <c r="H20" s="65">
        <f>VLOOKUP($A20,'Return Data'!$B$7:$R$2843,12,0)</f>
        <v>29.786000000000001</v>
      </c>
      <c r="I20" s="66">
        <f t="shared" si="2"/>
        <v>27</v>
      </c>
      <c r="J20" s="65">
        <f>VLOOKUP($A20,'Return Data'!$B$7:$R$2843,13,0)</f>
        <v>45.961100000000002</v>
      </c>
      <c r="K20" s="66">
        <f t="shared" si="3"/>
        <v>23</v>
      </c>
      <c r="L20" s="65">
        <f>VLOOKUP($A20,'Return Data'!$B$7:$R$2843,17,0)</f>
        <v>15.678100000000001</v>
      </c>
      <c r="M20" s="66">
        <f t="shared" si="4"/>
        <v>13</v>
      </c>
      <c r="N20" s="65">
        <f>VLOOKUP($A20,'Return Data'!$B$7:$R$2843,14,0)</f>
        <v>12.065300000000001</v>
      </c>
      <c r="O20" s="66">
        <f t="shared" si="5"/>
        <v>23</v>
      </c>
      <c r="P20" s="65">
        <f>VLOOKUP($A20,'Return Data'!$B$7:$R$2843,15,0)</f>
        <v>13.0806</v>
      </c>
      <c r="Q20" s="66">
        <f t="shared" si="6"/>
        <v>9</v>
      </c>
      <c r="R20" s="65">
        <f>VLOOKUP($A20,'Return Data'!$B$7:$R$2843,16,0)</f>
        <v>10.3749</v>
      </c>
      <c r="S20" s="67">
        <f t="shared" si="7"/>
        <v>23</v>
      </c>
    </row>
    <row r="21" spans="1:19" x14ac:dyDescent="0.3">
      <c r="A21" s="63" t="s">
        <v>974</v>
      </c>
      <c r="B21" s="64">
        <f>VLOOKUP($A21,'Return Data'!$B$7:$R$2843,3,0)</f>
        <v>44378</v>
      </c>
      <c r="C21" s="65">
        <f>VLOOKUP($A21,'Return Data'!$B$7:$R$2843,4,0)</f>
        <v>26.19</v>
      </c>
      <c r="D21" s="65">
        <f>VLOOKUP($A21,'Return Data'!$B$7:$R$2843,10,0)</f>
        <v>4.3010999999999999</v>
      </c>
      <c r="E21" s="66">
        <f t="shared" si="0"/>
        <v>29</v>
      </c>
      <c r="F21" s="65">
        <f>VLOOKUP($A21,'Return Data'!$B$7:$R$2843,11,0)</f>
        <v>6.7237</v>
      </c>
      <c r="G21" s="66">
        <f t="shared" si="1"/>
        <v>29</v>
      </c>
      <c r="H21" s="65">
        <f>VLOOKUP($A21,'Return Data'!$B$7:$R$2843,12,0)</f>
        <v>29.014800000000001</v>
      </c>
      <c r="I21" s="66">
        <f t="shared" si="2"/>
        <v>28</v>
      </c>
      <c r="J21" s="65">
        <f>VLOOKUP($A21,'Return Data'!$B$7:$R$2843,13,0)</f>
        <v>39.68</v>
      </c>
      <c r="K21" s="66">
        <f t="shared" si="3"/>
        <v>28</v>
      </c>
      <c r="L21" s="65">
        <f>VLOOKUP($A21,'Return Data'!$B$7:$R$2843,17,0)</f>
        <v>9.1692999999999998</v>
      </c>
      <c r="M21" s="66">
        <f t="shared" si="4"/>
        <v>29</v>
      </c>
      <c r="N21" s="65">
        <f>VLOOKUP($A21,'Return Data'!$B$7:$R$2843,14,0)</f>
        <v>9.56</v>
      </c>
      <c r="O21" s="66">
        <f t="shared" si="5"/>
        <v>28</v>
      </c>
      <c r="P21" s="65">
        <f>VLOOKUP($A21,'Return Data'!$B$7:$R$2843,15,0)</f>
        <v>11.474500000000001</v>
      </c>
      <c r="Q21" s="66">
        <f t="shared" si="6"/>
        <v>24</v>
      </c>
      <c r="R21" s="65">
        <f>VLOOKUP($A21,'Return Data'!$B$7:$R$2843,16,0)</f>
        <v>10.792</v>
      </c>
      <c r="S21" s="67">
        <f t="shared" si="7"/>
        <v>22</v>
      </c>
    </row>
    <row r="22" spans="1:19" x14ac:dyDescent="0.3">
      <c r="A22" s="63" t="s">
        <v>976</v>
      </c>
      <c r="B22" s="64">
        <f>VLOOKUP($A22,'Return Data'!$B$7:$R$2843,3,0)</f>
        <v>44378</v>
      </c>
      <c r="C22" s="65">
        <f>VLOOKUP($A22,'Return Data'!$B$7:$R$2843,4,0)</f>
        <v>38.92</v>
      </c>
      <c r="D22" s="65">
        <f>VLOOKUP($A22,'Return Data'!$B$7:$R$2843,10,0)</f>
        <v>8.8063000000000002</v>
      </c>
      <c r="E22" s="66">
        <f t="shared" si="0"/>
        <v>2</v>
      </c>
      <c r="F22" s="65">
        <f>VLOOKUP($A22,'Return Data'!$B$7:$R$2843,11,0)</f>
        <v>13.9344</v>
      </c>
      <c r="G22" s="66">
        <f t="shared" si="1"/>
        <v>14</v>
      </c>
      <c r="H22" s="65">
        <f>VLOOKUP($A22,'Return Data'!$B$7:$R$2843,12,0)</f>
        <v>32.742199999999997</v>
      </c>
      <c r="I22" s="66">
        <f t="shared" si="2"/>
        <v>25</v>
      </c>
      <c r="J22" s="65">
        <f>VLOOKUP($A22,'Return Data'!$B$7:$R$2843,13,0)</f>
        <v>45.986499999999999</v>
      </c>
      <c r="K22" s="66">
        <f t="shared" si="3"/>
        <v>22</v>
      </c>
      <c r="L22" s="65">
        <f>VLOOKUP($A22,'Return Data'!$B$7:$R$2843,17,0)</f>
        <v>15.546200000000001</v>
      </c>
      <c r="M22" s="66">
        <f t="shared" si="4"/>
        <v>15</v>
      </c>
      <c r="N22" s="65">
        <f>VLOOKUP($A22,'Return Data'!$B$7:$R$2843,14,0)</f>
        <v>12.3202</v>
      </c>
      <c r="O22" s="66">
        <f t="shared" si="5"/>
        <v>21</v>
      </c>
      <c r="P22" s="65">
        <f>VLOOKUP($A22,'Return Data'!$B$7:$R$2843,15,0)</f>
        <v>12.5322</v>
      </c>
      <c r="Q22" s="66">
        <f t="shared" si="6"/>
        <v>15</v>
      </c>
      <c r="R22" s="65">
        <f>VLOOKUP($A22,'Return Data'!$B$7:$R$2843,16,0)</f>
        <v>12.1311</v>
      </c>
      <c r="S22" s="67">
        <f t="shared" si="7"/>
        <v>19</v>
      </c>
    </row>
    <row r="23" spans="1:19" x14ac:dyDescent="0.3">
      <c r="A23" s="63" t="s">
        <v>978</v>
      </c>
      <c r="B23" s="64">
        <f>VLOOKUP($A23,'Return Data'!$B$7:$R$2843,3,0)</f>
        <v>44378</v>
      </c>
      <c r="C23" s="65">
        <f>VLOOKUP($A23,'Return Data'!$B$7:$R$2843,4,0)</f>
        <v>87.981399999999994</v>
      </c>
      <c r="D23" s="65">
        <f>VLOOKUP($A23,'Return Data'!$B$7:$R$2843,10,0)</f>
        <v>5.3674999999999997</v>
      </c>
      <c r="E23" s="66">
        <f t="shared" si="0"/>
        <v>26</v>
      </c>
      <c r="F23" s="65">
        <f>VLOOKUP($A23,'Return Data'!$B$7:$R$2843,11,0)</f>
        <v>9.0856999999999992</v>
      </c>
      <c r="G23" s="66">
        <f t="shared" si="1"/>
        <v>27</v>
      </c>
      <c r="H23" s="65">
        <f>VLOOKUP($A23,'Return Data'!$B$7:$R$2843,12,0)</f>
        <v>25.126799999999999</v>
      </c>
      <c r="I23" s="66">
        <f t="shared" si="2"/>
        <v>29</v>
      </c>
      <c r="J23" s="65">
        <f>VLOOKUP($A23,'Return Data'!$B$7:$R$2843,13,0)</f>
        <v>33.168100000000003</v>
      </c>
      <c r="K23" s="66">
        <f t="shared" si="3"/>
        <v>29</v>
      </c>
      <c r="L23" s="65">
        <f>VLOOKUP($A23,'Return Data'!$B$7:$R$2843,17,0)</f>
        <v>14.614100000000001</v>
      </c>
      <c r="M23" s="66">
        <f t="shared" si="4"/>
        <v>21</v>
      </c>
      <c r="N23" s="65">
        <f>VLOOKUP($A23,'Return Data'!$B$7:$R$2843,14,0)</f>
        <v>10.8993</v>
      </c>
      <c r="O23" s="66">
        <f t="shared" si="5"/>
        <v>26</v>
      </c>
      <c r="P23" s="65">
        <f>VLOOKUP($A23,'Return Data'!$B$7:$R$2843,15,0)</f>
        <v>10.0783</v>
      </c>
      <c r="Q23" s="66">
        <f t="shared" si="6"/>
        <v>26</v>
      </c>
      <c r="R23" s="65">
        <f>VLOOKUP($A23,'Return Data'!$B$7:$R$2843,16,0)</f>
        <v>8.6303999999999998</v>
      </c>
      <c r="S23" s="67">
        <f t="shared" si="7"/>
        <v>28</v>
      </c>
    </row>
    <row r="24" spans="1:19" x14ac:dyDescent="0.3">
      <c r="A24" s="63" t="s">
        <v>1909</v>
      </c>
      <c r="B24" s="64">
        <f>VLOOKUP($A24,'Return Data'!$B$7:$R$2843,3,0)</f>
        <v>44378</v>
      </c>
      <c r="C24" s="65">
        <f>VLOOKUP($A24,'Return Data'!$B$7:$R$2843,4,0)</f>
        <v>340.67700000000002</v>
      </c>
      <c r="D24" s="65">
        <f>VLOOKUP($A24,'Return Data'!$B$7:$R$2843,10,0)</f>
        <v>7.3776000000000002</v>
      </c>
      <c r="E24" s="66">
        <f t="shared" si="0"/>
        <v>10</v>
      </c>
      <c r="F24" s="65">
        <f>VLOOKUP($A24,'Return Data'!$B$7:$R$2843,11,0)</f>
        <v>15.5883</v>
      </c>
      <c r="G24" s="66">
        <f t="shared" si="1"/>
        <v>7</v>
      </c>
      <c r="H24" s="65">
        <f>VLOOKUP($A24,'Return Data'!$B$7:$R$2843,12,0)</f>
        <v>39.162599999999998</v>
      </c>
      <c r="I24" s="66">
        <f t="shared" si="2"/>
        <v>11</v>
      </c>
      <c r="J24" s="65">
        <f>VLOOKUP($A24,'Return Data'!$B$7:$R$2843,13,0)</f>
        <v>54.502699999999997</v>
      </c>
      <c r="K24" s="66">
        <f t="shared" si="3"/>
        <v>4</v>
      </c>
      <c r="L24" s="65">
        <f>VLOOKUP($A24,'Return Data'!$B$7:$R$2843,17,0)</f>
        <v>19.480899999999998</v>
      </c>
      <c r="M24" s="66">
        <f t="shared" si="4"/>
        <v>3</v>
      </c>
      <c r="N24" s="65">
        <f>VLOOKUP($A24,'Return Data'!$B$7:$R$2843,14,0)</f>
        <v>15.6942</v>
      </c>
      <c r="O24" s="66">
        <f t="shared" si="5"/>
        <v>2</v>
      </c>
      <c r="P24" s="65">
        <f>VLOOKUP($A24,'Return Data'!$B$7:$R$2843,15,0)</f>
        <v>13.702</v>
      </c>
      <c r="Q24" s="66">
        <f t="shared" si="6"/>
        <v>5</v>
      </c>
      <c r="R24" s="65">
        <f>VLOOKUP($A24,'Return Data'!$B$7:$R$2843,16,0)</f>
        <v>19.905999999999999</v>
      </c>
      <c r="S24" s="67">
        <f t="shared" si="7"/>
        <v>2</v>
      </c>
    </row>
    <row r="25" spans="1:19" x14ac:dyDescent="0.3">
      <c r="A25" s="63" t="s">
        <v>981</v>
      </c>
      <c r="B25" s="64">
        <f>VLOOKUP($A25,'Return Data'!$B$7:$R$2843,3,0)</f>
        <v>44378</v>
      </c>
      <c r="C25" s="65">
        <f>VLOOKUP($A25,'Return Data'!$B$7:$R$2843,4,0)</f>
        <v>36.951000000000001</v>
      </c>
      <c r="D25" s="65">
        <f>VLOOKUP($A25,'Return Data'!$B$7:$R$2843,10,0)</f>
        <v>6.3308</v>
      </c>
      <c r="E25" s="66">
        <f t="shared" si="0"/>
        <v>22</v>
      </c>
      <c r="F25" s="65">
        <f>VLOOKUP($A25,'Return Data'!$B$7:$R$2843,11,0)</f>
        <v>12.7277</v>
      </c>
      <c r="G25" s="66">
        <f t="shared" si="1"/>
        <v>18</v>
      </c>
      <c r="H25" s="65">
        <f>VLOOKUP($A25,'Return Data'!$B$7:$R$2843,12,0)</f>
        <v>35.336799999999997</v>
      </c>
      <c r="I25" s="66">
        <f t="shared" si="2"/>
        <v>22</v>
      </c>
      <c r="J25" s="65">
        <f>VLOOKUP($A25,'Return Data'!$B$7:$R$2843,13,0)</f>
        <v>48.81</v>
      </c>
      <c r="K25" s="66">
        <f t="shared" si="3"/>
        <v>18</v>
      </c>
      <c r="L25" s="65">
        <f>VLOOKUP($A25,'Return Data'!$B$7:$R$2843,17,0)</f>
        <v>14.4237</v>
      </c>
      <c r="M25" s="66">
        <f t="shared" si="4"/>
        <v>23</v>
      </c>
      <c r="N25" s="65">
        <f>VLOOKUP($A25,'Return Data'!$B$7:$R$2843,14,0)</f>
        <v>12.8261</v>
      </c>
      <c r="O25" s="66">
        <f t="shared" si="5"/>
        <v>16</v>
      </c>
      <c r="P25" s="65">
        <f>VLOOKUP($A25,'Return Data'!$B$7:$R$2843,15,0)</f>
        <v>12.3216</v>
      </c>
      <c r="Q25" s="66">
        <f t="shared" si="6"/>
        <v>18</v>
      </c>
      <c r="R25" s="65">
        <f>VLOOKUP($A25,'Return Data'!$B$7:$R$2843,16,0)</f>
        <v>10.011200000000001</v>
      </c>
      <c r="S25" s="67">
        <f t="shared" si="7"/>
        <v>26</v>
      </c>
    </row>
    <row r="26" spans="1:19" x14ac:dyDescent="0.3">
      <c r="A26" s="63" t="s">
        <v>982</v>
      </c>
      <c r="B26" s="64">
        <f>VLOOKUP($A26,'Return Data'!$B$7:$R$2843,3,0)</f>
        <v>44378</v>
      </c>
      <c r="C26" s="65">
        <f>VLOOKUP($A26,'Return Data'!$B$7:$R$2843,4,0)</f>
        <v>40.674218841890998</v>
      </c>
      <c r="D26" s="65">
        <f>VLOOKUP($A26,'Return Data'!$B$7:$R$2843,10,0)</f>
        <v>6.9684999999999997</v>
      </c>
      <c r="E26" s="66">
        <f t="shared" si="0"/>
        <v>15</v>
      </c>
      <c r="F26" s="65">
        <f>VLOOKUP($A26,'Return Data'!$B$7:$R$2843,11,0)</f>
        <v>9.6881000000000004</v>
      </c>
      <c r="G26" s="66">
        <f t="shared" si="1"/>
        <v>26</v>
      </c>
      <c r="H26" s="65">
        <f>VLOOKUP($A26,'Return Data'!$B$7:$R$2843,12,0)</f>
        <v>35.569899999999997</v>
      </c>
      <c r="I26" s="66">
        <f t="shared" si="2"/>
        <v>21</v>
      </c>
      <c r="J26" s="65">
        <f>VLOOKUP($A26,'Return Data'!$B$7:$R$2843,13,0)</f>
        <v>44.7498</v>
      </c>
      <c r="K26" s="66">
        <f t="shared" si="3"/>
        <v>26</v>
      </c>
      <c r="L26" s="65">
        <f>VLOOKUP($A26,'Return Data'!$B$7:$R$2843,17,0)</f>
        <v>15.3545</v>
      </c>
      <c r="M26" s="66">
        <f t="shared" si="4"/>
        <v>18</v>
      </c>
      <c r="N26" s="65">
        <f>VLOOKUP($A26,'Return Data'!$B$7:$R$2843,14,0)</f>
        <v>13.1723</v>
      </c>
      <c r="O26" s="66">
        <f t="shared" si="5"/>
        <v>14</v>
      </c>
      <c r="P26" s="65">
        <f>VLOOKUP($A26,'Return Data'!$B$7:$R$2843,15,0)</f>
        <v>12.4244</v>
      </c>
      <c r="Q26" s="66">
        <f t="shared" si="6"/>
        <v>17</v>
      </c>
      <c r="R26" s="65">
        <f>VLOOKUP($A26,'Return Data'!$B$7:$R$2843,16,0)</f>
        <v>10.272399999999999</v>
      </c>
      <c r="S26" s="67">
        <f t="shared" si="7"/>
        <v>24</v>
      </c>
    </row>
    <row r="27" spans="1:19" x14ac:dyDescent="0.3">
      <c r="A27" s="63" t="s">
        <v>985</v>
      </c>
      <c r="B27" s="64">
        <f>VLOOKUP($A27,'Return Data'!$B$7:$R$2843,3,0)</f>
        <v>44378</v>
      </c>
      <c r="C27" s="65">
        <f>VLOOKUP($A27,'Return Data'!$B$7:$R$2843,4,0)</f>
        <v>14.1934</v>
      </c>
      <c r="D27" s="65">
        <f>VLOOKUP($A27,'Return Data'!$B$7:$R$2843,10,0)</f>
        <v>7.7077</v>
      </c>
      <c r="E27" s="66">
        <f t="shared" si="0"/>
        <v>7</v>
      </c>
      <c r="F27" s="65">
        <f>VLOOKUP($A27,'Return Data'!$B$7:$R$2843,11,0)</f>
        <v>17.541699999999999</v>
      </c>
      <c r="G27" s="66">
        <f t="shared" si="1"/>
        <v>3</v>
      </c>
      <c r="H27" s="65">
        <f>VLOOKUP($A27,'Return Data'!$B$7:$R$2843,12,0)</f>
        <v>44.541499999999999</v>
      </c>
      <c r="I27" s="66">
        <f t="shared" si="2"/>
        <v>4</v>
      </c>
      <c r="J27" s="65">
        <f>VLOOKUP($A27,'Return Data'!$B$7:$R$2843,13,0)</f>
        <v>52.9544</v>
      </c>
      <c r="K27" s="66">
        <f t="shared" si="3"/>
        <v>8</v>
      </c>
      <c r="L27" s="65">
        <f>VLOOKUP($A27,'Return Data'!$B$7:$R$2843,17,0)</f>
        <v>17.6709</v>
      </c>
      <c r="M27" s="66">
        <f t="shared" si="4"/>
        <v>7</v>
      </c>
      <c r="N27" s="65"/>
      <c r="O27" s="66"/>
      <c r="P27" s="65"/>
      <c r="Q27" s="66"/>
      <c r="R27" s="65">
        <f>VLOOKUP($A27,'Return Data'!$B$7:$R$2843,16,0)</f>
        <v>16.456600000000002</v>
      </c>
      <c r="S27" s="67">
        <f t="shared" si="7"/>
        <v>9</v>
      </c>
    </row>
    <row r="28" spans="1:19" x14ac:dyDescent="0.3">
      <c r="A28" s="63" t="s">
        <v>987</v>
      </c>
      <c r="B28" s="64">
        <f>VLOOKUP($A28,'Return Data'!$B$7:$R$2843,3,0)</f>
        <v>44378</v>
      </c>
      <c r="C28" s="65">
        <f>VLOOKUP($A28,'Return Data'!$B$7:$R$2843,4,0)</f>
        <v>71.231999999999999</v>
      </c>
      <c r="D28" s="65">
        <f>VLOOKUP($A28,'Return Data'!$B$7:$R$2843,10,0)</f>
        <v>7.8227000000000002</v>
      </c>
      <c r="E28" s="66">
        <f t="shared" si="0"/>
        <v>5</v>
      </c>
      <c r="F28" s="65">
        <f>VLOOKUP($A28,'Return Data'!$B$7:$R$2843,11,0)</f>
        <v>15.022</v>
      </c>
      <c r="G28" s="66">
        <f t="shared" si="1"/>
        <v>8</v>
      </c>
      <c r="H28" s="65">
        <f>VLOOKUP($A28,'Return Data'!$B$7:$R$2843,12,0)</f>
        <v>36.937199999999997</v>
      </c>
      <c r="I28" s="66">
        <f t="shared" si="2"/>
        <v>17</v>
      </c>
      <c r="J28" s="65">
        <f>VLOOKUP($A28,'Return Data'!$B$7:$R$2843,13,0)</f>
        <v>52.390700000000002</v>
      </c>
      <c r="K28" s="66">
        <f t="shared" si="3"/>
        <v>11</v>
      </c>
      <c r="L28" s="65">
        <f>VLOOKUP($A28,'Return Data'!$B$7:$R$2843,17,0)</f>
        <v>16.536200000000001</v>
      </c>
      <c r="M28" s="66">
        <f t="shared" si="4"/>
        <v>9</v>
      </c>
      <c r="N28" s="65">
        <f>VLOOKUP($A28,'Return Data'!$B$7:$R$2843,14,0)</f>
        <v>15.24</v>
      </c>
      <c r="O28" s="66">
        <f t="shared" ref="O28:O36" si="8">RANK(N28,N$8:N$36,0)</f>
        <v>4</v>
      </c>
      <c r="P28" s="65">
        <f>VLOOKUP($A28,'Return Data'!$B$7:$R$2843,15,0)</f>
        <v>15.883900000000001</v>
      </c>
      <c r="Q28" s="66">
        <f t="shared" ref="Q28:Q36" si="9">RANK(P28,P$8:P$36,0)</f>
        <v>3</v>
      </c>
      <c r="R28" s="65">
        <f>VLOOKUP($A28,'Return Data'!$B$7:$R$2843,16,0)</f>
        <v>15.972799999999999</v>
      </c>
      <c r="S28" s="67">
        <f t="shared" si="7"/>
        <v>11</v>
      </c>
    </row>
    <row r="29" spans="1:19" x14ac:dyDescent="0.3">
      <c r="A29" s="63" t="s">
        <v>2019</v>
      </c>
      <c r="B29" s="64">
        <f>VLOOKUP($A29,'Return Data'!$B$7:$R$2843,3,0)</f>
        <v>44378</v>
      </c>
      <c r="C29" s="65">
        <f>VLOOKUP($A29,'Return Data'!$B$7:$R$2843,4,0)</f>
        <v>31.043399999999998</v>
      </c>
      <c r="D29" s="65">
        <f>VLOOKUP($A29,'Return Data'!$B$7:$R$2843,10,0)</f>
        <v>7.5640000000000001</v>
      </c>
      <c r="E29" s="66">
        <f t="shared" si="0"/>
        <v>8</v>
      </c>
      <c r="F29" s="65">
        <f>VLOOKUP($A29,'Return Data'!$B$7:$R$2843,11,0)</f>
        <v>14.0161</v>
      </c>
      <c r="G29" s="66">
        <f t="shared" si="1"/>
        <v>12</v>
      </c>
      <c r="H29" s="65">
        <f>VLOOKUP($A29,'Return Data'!$B$7:$R$2843,12,0)</f>
        <v>38.436999999999998</v>
      </c>
      <c r="I29" s="66">
        <f t="shared" si="2"/>
        <v>12</v>
      </c>
      <c r="J29" s="65">
        <f>VLOOKUP($A29,'Return Data'!$B$7:$R$2843,13,0)</f>
        <v>49.158200000000001</v>
      </c>
      <c r="K29" s="66">
        <f t="shared" si="3"/>
        <v>15</v>
      </c>
      <c r="L29" s="65">
        <f>VLOOKUP($A29,'Return Data'!$B$7:$R$2843,17,0)</f>
        <v>14.576000000000001</v>
      </c>
      <c r="M29" s="66">
        <f t="shared" si="4"/>
        <v>22</v>
      </c>
      <c r="N29" s="65">
        <f>VLOOKUP($A29,'Return Data'!$B$7:$R$2843,14,0)</f>
        <v>12.2562</v>
      </c>
      <c r="O29" s="66">
        <f t="shared" si="8"/>
        <v>22</v>
      </c>
      <c r="P29" s="65">
        <f>VLOOKUP($A29,'Return Data'!$B$7:$R$2843,15,0)</f>
        <v>11.9521</v>
      </c>
      <c r="Q29" s="66">
        <f t="shared" si="9"/>
        <v>22</v>
      </c>
      <c r="R29" s="65">
        <f>VLOOKUP($A29,'Return Data'!$B$7:$R$2843,16,0)</f>
        <v>12.3011</v>
      </c>
      <c r="S29" s="67">
        <f t="shared" si="7"/>
        <v>18</v>
      </c>
    </row>
    <row r="30" spans="1:19" x14ac:dyDescent="0.3">
      <c r="A30" s="63" t="s">
        <v>988</v>
      </c>
      <c r="B30" s="64">
        <f>VLOOKUP($A30,'Return Data'!$B$7:$R$2843,3,0)</f>
        <v>44378</v>
      </c>
      <c r="C30" s="65">
        <f>VLOOKUP($A30,'Return Data'!$B$7:$R$2843,4,0)</f>
        <v>44.094299999999997</v>
      </c>
      <c r="D30" s="65">
        <f>VLOOKUP($A30,'Return Data'!$B$7:$R$2843,10,0)</f>
        <v>7.2035</v>
      </c>
      <c r="E30" s="66">
        <f t="shared" si="0"/>
        <v>11</v>
      </c>
      <c r="F30" s="65">
        <f>VLOOKUP($A30,'Return Data'!$B$7:$R$2843,11,0)</f>
        <v>17.164899999999999</v>
      </c>
      <c r="G30" s="66">
        <f t="shared" si="1"/>
        <v>4</v>
      </c>
      <c r="H30" s="65">
        <f>VLOOKUP($A30,'Return Data'!$B$7:$R$2843,12,0)</f>
        <v>46.981499999999997</v>
      </c>
      <c r="I30" s="66">
        <f t="shared" si="2"/>
        <v>2</v>
      </c>
      <c r="J30" s="65">
        <f>VLOOKUP($A30,'Return Data'!$B$7:$R$2843,13,0)</f>
        <v>56.250300000000003</v>
      </c>
      <c r="K30" s="66">
        <f t="shared" si="3"/>
        <v>2</v>
      </c>
      <c r="L30" s="65">
        <f>VLOOKUP($A30,'Return Data'!$B$7:$R$2843,17,0)</f>
        <v>10.683</v>
      </c>
      <c r="M30" s="66">
        <f t="shared" si="4"/>
        <v>27</v>
      </c>
      <c r="N30" s="65">
        <f>VLOOKUP($A30,'Return Data'!$B$7:$R$2843,14,0)</f>
        <v>11.834899999999999</v>
      </c>
      <c r="O30" s="66">
        <f t="shared" si="8"/>
        <v>24</v>
      </c>
      <c r="P30" s="65">
        <f>VLOOKUP($A30,'Return Data'!$B$7:$R$2843,15,0)</f>
        <v>13.016</v>
      </c>
      <c r="Q30" s="66">
        <f t="shared" si="9"/>
        <v>10</v>
      </c>
      <c r="R30" s="65">
        <f>VLOOKUP($A30,'Return Data'!$B$7:$R$2843,16,0)</f>
        <v>11.2591</v>
      </c>
      <c r="S30" s="67">
        <f t="shared" si="7"/>
        <v>21</v>
      </c>
    </row>
    <row r="31" spans="1:19" x14ac:dyDescent="0.3">
      <c r="A31" s="63" t="s">
        <v>990</v>
      </c>
      <c r="B31" s="64">
        <f>VLOOKUP($A31,'Return Data'!$B$7:$R$2843,3,0)</f>
        <v>44378</v>
      </c>
      <c r="C31" s="65">
        <f>VLOOKUP($A31,'Return Data'!$B$7:$R$2843,4,0)</f>
        <v>232.04</v>
      </c>
      <c r="D31" s="65">
        <f>VLOOKUP($A31,'Return Data'!$B$7:$R$2843,10,0)</f>
        <v>8.5364000000000004</v>
      </c>
      <c r="E31" s="66">
        <f t="shared" si="0"/>
        <v>3</v>
      </c>
      <c r="F31" s="65">
        <f>VLOOKUP($A31,'Return Data'!$B$7:$R$2843,11,0)</f>
        <v>13.9742</v>
      </c>
      <c r="G31" s="66">
        <f t="shared" si="1"/>
        <v>13</v>
      </c>
      <c r="H31" s="65">
        <f>VLOOKUP($A31,'Return Data'!$B$7:$R$2843,12,0)</f>
        <v>37.464500000000001</v>
      </c>
      <c r="I31" s="66">
        <f t="shared" si="2"/>
        <v>14</v>
      </c>
      <c r="J31" s="65">
        <f>VLOOKUP($A31,'Return Data'!$B$7:$R$2843,13,0)</f>
        <v>52.367199999999997</v>
      </c>
      <c r="K31" s="66">
        <f t="shared" si="3"/>
        <v>12</v>
      </c>
      <c r="L31" s="65">
        <f>VLOOKUP($A31,'Return Data'!$B$7:$R$2843,17,0)</f>
        <v>15.62</v>
      </c>
      <c r="M31" s="66">
        <f t="shared" si="4"/>
        <v>14</v>
      </c>
      <c r="N31" s="65">
        <f>VLOOKUP($A31,'Return Data'!$B$7:$R$2843,14,0)</f>
        <v>13.356199999999999</v>
      </c>
      <c r="O31" s="66">
        <f t="shared" si="8"/>
        <v>9</v>
      </c>
      <c r="P31" s="65">
        <f>VLOOKUP($A31,'Return Data'!$B$7:$R$2843,15,0)</f>
        <v>12.457100000000001</v>
      </c>
      <c r="Q31" s="66">
        <f t="shared" si="9"/>
        <v>16</v>
      </c>
      <c r="R31" s="65">
        <f>VLOOKUP($A31,'Return Data'!$B$7:$R$2843,16,0)</f>
        <v>18.602499999999999</v>
      </c>
      <c r="S31" s="67">
        <f t="shared" si="7"/>
        <v>8</v>
      </c>
    </row>
    <row r="32" spans="1:19" x14ac:dyDescent="0.3">
      <c r="A32" s="63" t="s">
        <v>993</v>
      </c>
      <c r="B32" s="64">
        <f>VLOOKUP($A32,'Return Data'!$B$7:$R$2843,3,0)</f>
        <v>44378</v>
      </c>
      <c r="C32" s="65">
        <f>VLOOKUP($A32,'Return Data'!$B$7:$R$2843,4,0)</f>
        <v>54.939799999999998</v>
      </c>
      <c r="D32" s="65">
        <f>VLOOKUP($A32,'Return Data'!$B$7:$R$2843,10,0)</f>
        <v>4.9172000000000002</v>
      </c>
      <c r="E32" s="66">
        <f t="shared" si="0"/>
        <v>28</v>
      </c>
      <c r="F32" s="65">
        <f>VLOOKUP($A32,'Return Data'!$B$7:$R$2843,11,0)</f>
        <v>13.1168</v>
      </c>
      <c r="G32" s="66">
        <f t="shared" si="1"/>
        <v>16</v>
      </c>
      <c r="H32" s="65">
        <f>VLOOKUP($A32,'Return Data'!$B$7:$R$2843,12,0)</f>
        <v>41.582500000000003</v>
      </c>
      <c r="I32" s="66">
        <f t="shared" si="2"/>
        <v>6</v>
      </c>
      <c r="J32" s="65">
        <f>VLOOKUP($A32,'Return Data'!$B$7:$R$2843,13,0)</f>
        <v>53.732799999999997</v>
      </c>
      <c r="K32" s="66">
        <f t="shared" si="3"/>
        <v>5</v>
      </c>
      <c r="L32" s="65">
        <f>VLOOKUP($A32,'Return Data'!$B$7:$R$2843,17,0)</f>
        <v>16.098500000000001</v>
      </c>
      <c r="M32" s="66">
        <f t="shared" si="4"/>
        <v>11</v>
      </c>
      <c r="N32" s="65">
        <f>VLOOKUP($A32,'Return Data'!$B$7:$R$2843,14,0)</f>
        <v>13.4696</v>
      </c>
      <c r="O32" s="66">
        <f t="shared" si="8"/>
        <v>8</v>
      </c>
      <c r="P32" s="65">
        <f>VLOOKUP($A32,'Return Data'!$B$7:$R$2843,15,0)</f>
        <v>12.5762</v>
      </c>
      <c r="Q32" s="66">
        <f t="shared" si="9"/>
        <v>13</v>
      </c>
      <c r="R32" s="65">
        <f>VLOOKUP($A32,'Return Data'!$B$7:$R$2843,16,0)</f>
        <v>11.654</v>
      </c>
      <c r="S32" s="67">
        <f t="shared" si="7"/>
        <v>20</v>
      </c>
    </row>
    <row r="33" spans="1:19" x14ac:dyDescent="0.3">
      <c r="A33" s="63" t="s">
        <v>994</v>
      </c>
      <c r="B33" s="64">
        <f>VLOOKUP($A33,'Return Data'!$B$7:$R$2843,3,0)</f>
        <v>44378</v>
      </c>
      <c r="C33" s="65">
        <f>VLOOKUP($A33,'Return Data'!$B$7:$R$2843,4,0)</f>
        <v>654.07001502149501</v>
      </c>
      <c r="D33" s="65">
        <f>VLOOKUP($A33,'Return Data'!$B$7:$R$2843,10,0)</f>
        <v>7.7740999999999998</v>
      </c>
      <c r="E33" s="66">
        <f t="shared" si="0"/>
        <v>6</v>
      </c>
      <c r="F33" s="65">
        <f>VLOOKUP($A33,'Return Data'!$B$7:$R$2843,11,0)</f>
        <v>18.828600000000002</v>
      </c>
      <c r="G33" s="66">
        <f t="shared" si="1"/>
        <v>2</v>
      </c>
      <c r="H33" s="65">
        <f>VLOOKUP($A33,'Return Data'!$B$7:$R$2843,12,0)</f>
        <v>44.396700000000003</v>
      </c>
      <c r="I33" s="66">
        <f t="shared" si="2"/>
        <v>5</v>
      </c>
      <c r="J33" s="65">
        <f>VLOOKUP($A33,'Return Data'!$B$7:$R$2843,13,0)</f>
        <v>54.994199999999999</v>
      </c>
      <c r="K33" s="66">
        <f t="shared" si="3"/>
        <v>3</v>
      </c>
      <c r="L33" s="65">
        <f>VLOOKUP($A33,'Return Data'!$B$7:$R$2843,17,0)</f>
        <v>13.593400000000001</v>
      </c>
      <c r="M33" s="66">
        <f t="shared" si="4"/>
        <v>24</v>
      </c>
      <c r="N33" s="65">
        <f>VLOOKUP($A33,'Return Data'!$B$7:$R$2843,14,0)</f>
        <v>13.285500000000001</v>
      </c>
      <c r="O33" s="66">
        <f t="shared" si="8"/>
        <v>12</v>
      </c>
      <c r="P33" s="65">
        <f>VLOOKUP($A33,'Return Data'!$B$7:$R$2843,15,0)</f>
        <v>12.2407</v>
      </c>
      <c r="Q33" s="66">
        <f t="shared" si="9"/>
        <v>20</v>
      </c>
      <c r="R33" s="65">
        <f>VLOOKUP($A33,'Return Data'!$B$7:$R$2843,16,0)</f>
        <v>19.776299999999999</v>
      </c>
      <c r="S33" s="67">
        <f t="shared" si="7"/>
        <v>6</v>
      </c>
    </row>
    <row r="34" spans="1:19" x14ac:dyDescent="0.3">
      <c r="A34" s="63" t="s">
        <v>997</v>
      </c>
      <c r="B34" s="64">
        <f>VLOOKUP($A34,'Return Data'!$B$7:$R$2843,3,0)</f>
        <v>44378</v>
      </c>
      <c r="C34" s="65">
        <f>VLOOKUP($A34,'Return Data'!$B$7:$R$2843,4,0)</f>
        <v>126.73333333333299</v>
      </c>
      <c r="D34" s="65">
        <f>VLOOKUP($A34,'Return Data'!$B$7:$R$2843,10,0)</f>
        <v>7.1468999999999996</v>
      </c>
      <c r="E34" s="66">
        <f t="shared" si="0"/>
        <v>13</v>
      </c>
      <c r="F34" s="65">
        <f>VLOOKUP($A34,'Return Data'!$B$7:$R$2843,11,0)</f>
        <v>11.1046</v>
      </c>
      <c r="G34" s="66">
        <f t="shared" si="1"/>
        <v>22</v>
      </c>
      <c r="H34" s="65">
        <f>VLOOKUP($A34,'Return Data'!$B$7:$R$2843,12,0)</f>
        <v>31.8491</v>
      </c>
      <c r="I34" s="66">
        <f t="shared" si="2"/>
        <v>26</v>
      </c>
      <c r="J34" s="65">
        <f>VLOOKUP($A34,'Return Data'!$B$7:$R$2843,13,0)</f>
        <v>44.893300000000004</v>
      </c>
      <c r="K34" s="66">
        <f t="shared" si="3"/>
        <v>25</v>
      </c>
      <c r="L34" s="65">
        <f>VLOOKUP($A34,'Return Data'!$B$7:$R$2843,17,0)</f>
        <v>11.9924</v>
      </c>
      <c r="M34" s="66">
        <f t="shared" si="4"/>
        <v>26</v>
      </c>
      <c r="N34" s="65">
        <f>VLOOKUP($A34,'Return Data'!$B$7:$R$2843,14,0)</f>
        <v>10.2401</v>
      </c>
      <c r="O34" s="66">
        <f t="shared" si="8"/>
        <v>27</v>
      </c>
      <c r="P34" s="65">
        <f>VLOOKUP($A34,'Return Data'!$B$7:$R$2843,15,0)</f>
        <v>9.1776999999999997</v>
      </c>
      <c r="Q34" s="66">
        <f t="shared" si="9"/>
        <v>27</v>
      </c>
      <c r="R34" s="65">
        <f>VLOOKUP($A34,'Return Data'!$B$7:$R$2843,16,0)</f>
        <v>10.114800000000001</v>
      </c>
      <c r="S34" s="67">
        <f t="shared" si="7"/>
        <v>25</v>
      </c>
    </row>
    <row r="35" spans="1:19" x14ac:dyDescent="0.3">
      <c r="A35" s="63" t="s">
        <v>999</v>
      </c>
      <c r="B35" s="64">
        <f>VLOOKUP($A35,'Return Data'!$B$7:$R$2843,3,0)</f>
        <v>44378</v>
      </c>
      <c r="C35" s="65">
        <f>VLOOKUP($A35,'Return Data'!$B$7:$R$2843,4,0)</f>
        <v>14.75</v>
      </c>
      <c r="D35" s="65">
        <f>VLOOKUP($A35,'Return Data'!$B$7:$R$2843,10,0)</f>
        <v>6.8841000000000001</v>
      </c>
      <c r="E35" s="66">
        <f t="shared" si="0"/>
        <v>16</v>
      </c>
      <c r="F35" s="65">
        <f>VLOOKUP($A35,'Return Data'!$B$7:$R$2843,11,0)</f>
        <v>12.6814</v>
      </c>
      <c r="G35" s="66">
        <f t="shared" si="1"/>
        <v>19</v>
      </c>
      <c r="H35" s="65">
        <f>VLOOKUP($A35,'Return Data'!$B$7:$R$2843,12,0)</f>
        <v>37.721800000000002</v>
      </c>
      <c r="I35" s="66">
        <f t="shared" si="2"/>
        <v>13</v>
      </c>
      <c r="J35" s="65">
        <f>VLOOKUP($A35,'Return Data'!$B$7:$R$2843,13,0)</f>
        <v>48.839599999999997</v>
      </c>
      <c r="K35" s="66">
        <f t="shared" si="3"/>
        <v>17</v>
      </c>
      <c r="L35" s="65">
        <f>VLOOKUP($A35,'Return Data'!$B$7:$R$2843,17,0)</f>
        <v>15.4604</v>
      </c>
      <c r="M35" s="66">
        <f t="shared" si="4"/>
        <v>16</v>
      </c>
      <c r="N35" s="65">
        <f>VLOOKUP($A35,'Return Data'!$B$7:$R$2843,14,0)</f>
        <v>12.679</v>
      </c>
      <c r="O35" s="66">
        <f t="shared" si="8"/>
        <v>18</v>
      </c>
      <c r="P35" s="65">
        <f>VLOOKUP($A35,'Return Data'!$B$7:$R$2843,15,0)</f>
        <v>0</v>
      </c>
      <c r="Q35" s="66">
        <f t="shared" si="9"/>
        <v>28</v>
      </c>
      <c r="R35" s="65">
        <f>VLOOKUP($A35,'Return Data'!$B$7:$R$2843,16,0)</f>
        <v>9.8364999999999991</v>
      </c>
      <c r="S35" s="67">
        <f t="shared" si="7"/>
        <v>27</v>
      </c>
    </row>
    <row r="36" spans="1:19" x14ac:dyDescent="0.3">
      <c r="A36" s="63" t="s">
        <v>1916</v>
      </c>
      <c r="B36" s="64">
        <f>VLOOKUP($A36,'Return Data'!$B$7:$R$2843,3,0)</f>
        <v>44378</v>
      </c>
      <c r="C36" s="65">
        <f>VLOOKUP($A36,'Return Data'!$B$7:$R$2843,4,0)</f>
        <v>174.77860000000001</v>
      </c>
      <c r="D36" s="65">
        <f>VLOOKUP($A36,'Return Data'!$B$7:$R$2843,10,0)</f>
        <v>7.0885999999999996</v>
      </c>
      <c r="E36" s="66">
        <f t="shared" si="0"/>
        <v>14</v>
      </c>
      <c r="F36" s="65">
        <f>VLOOKUP($A36,'Return Data'!$B$7:$R$2843,11,0)</f>
        <v>14.0593</v>
      </c>
      <c r="G36" s="66">
        <f t="shared" si="1"/>
        <v>11</v>
      </c>
      <c r="H36" s="65">
        <f>VLOOKUP($A36,'Return Data'!$B$7:$R$2843,12,0)</f>
        <v>40.069899999999997</v>
      </c>
      <c r="I36" s="66">
        <f t="shared" si="2"/>
        <v>9</v>
      </c>
      <c r="J36" s="65">
        <f>VLOOKUP($A36,'Return Data'!$B$7:$R$2843,13,0)</f>
        <v>53.732700000000001</v>
      </c>
      <c r="K36" s="66">
        <f t="shared" si="3"/>
        <v>6</v>
      </c>
      <c r="L36" s="65">
        <f>VLOOKUP($A36,'Return Data'!$B$7:$R$2843,17,0)</f>
        <v>18.8459</v>
      </c>
      <c r="M36" s="66">
        <f t="shared" si="4"/>
        <v>4</v>
      </c>
      <c r="N36" s="65">
        <f>VLOOKUP($A36,'Return Data'!$B$7:$R$2843,14,0)</f>
        <v>14.523300000000001</v>
      </c>
      <c r="O36" s="66">
        <f t="shared" si="8"/>
        <v>7</v>
      </c>
      <c r="P36" s="65">
        <f>VLOOKUP($A36,'Return Data'!$B$7:$R$2843,15,0)</f>
        <v>13.6988</v>
      </c>
      <c r="Q36" s="66">
        <f t="shared" si="9"/>
        <v>6</v>
      </c>
      <c r="R36" s="65">
        <f>VLOOKUP($A36,'Return Data'!$B$7:$R$2843,16,0)</f>
        <v>13.566700000000001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6.8756551724137935</v>
      </c>
      <c r="E38" s="74"/>
      <c r="F38" s="75">
        <f>AVERAGE(F8:F36)</f>
        <v>13.404131034482759</v>
      </c>
      <c r="G38" s="74"/>
      <c r="H38" s="75">
        <f>AVERAGE(H8:H36)</f>
        <v>37.846096551724138</v>
      </c>
      <c r="I38" s="74"/>
      <c r="J38" s="75">
        <f>AVERAGE(J8:J36)</f>
        <v>49.247058620689657</v>
      </c>
      <c r="K38" s="74"/>
      <c r="L38" s="75">
        <f>AVERAGE(L8:L36)</f>
        <v>15.541920689655171</v>
      </c>
      <c r="M38" s="74"/>
      <c r="N38" s="75">
        <f>AVERAGE(N8:N36)</f>
        <v>13.154439285714286</v>
      </c>
      <c r="O38" s="74"/>
      <c r="P38" s="75">
        <f>AVERAGE(P8:P36)</f>
        <v>12.375796428571432</v>
      </c>
      <c r="Q38" s="74"/>
      <c r="R38" s="75">
        <f>AVERAGE(R8:R36)</f>
        <v>14.224603448275863</v>
      </c>
      <c r="S38" s="76"/>
    </row>
    <row r="39" spans="1:19" x14ac:dyDescent="0.3">
      <c r="A39" s="73" t="s">
        <v>28</v>
      </c>
      <c r="B39" s="74"/>
      <c r="C39" s="74"/>
      <c r="D39" s="75">
        <f>MIN(D8:D36)</f>
        <v>4.3010999999999999</v>
      </c>
      <c r="E39" s="74"/>
      <c r="F39" s="75">
        <f>MIN(F8:F36)</f>
        <v>6.7237</v>
      </c>
      <c r="G39" s="74"/>
      <c r="H39" s="75">
        <f>MIN(H8:H36)</f>
        <v>25.126799999999999</v>
      </c>
      <c r="I39" s="74"/>
      <c r="J39" s="75">
        <f>MIN(J8:J36)</f>
        <v>33.168100000000003</v>
      </c>
      <c r="K39" s="74"/>
      <c r="L39" s="75">
        <f>MIN(L8:L36)</f>
        <v>9.1692999999999998</v>
      </c>
      <c r="M39" s="74"/>
      <c r="N39" s="75">
        <f>MIN(N8:N36)</f>
        <v>9.56</v>
      </c>
      <c r="O39" s="74"/>
      <c r="P39" s="75">
        <f>MIN(P8:P36)</f>
        <v>0</v>
      </c>
      <c r="Q39" s="74"/>
      <c r="R39" s="75">
        <f>MIN(R8:R36)</f>
        <v>6.4162999999999997</v>
      </c>
      <c r="S39" s="76"/>
    </row>
    <row r="40" spans="1:19" ht="15" thickBot="1" x14ac:dyDescent="0.35">
      <c r="A40" s="77" t="s">
        <v>29</v>
      </c>
      <c r="B40" s="78"/>
      <c r="C40" s="78"/>
      <c r="D40" s="79">
        <f>MAX(D8:D36)</f>
        <v>9.3798999999999992</v>
      </c>
      <c r="E40" s="78"/>
      <c r="F40" s="79">
        <f>MAX(F8:F36)</f>
        <v>21.5152</v>
      </c>
      <c r="G40" s="78"/>
      <c r="H40" s="79">
        <f>MAX(H8:H36)</f>
        <v>54.561599999999999</v>
      </c>
      <c r="I40" s="78"/>
      <c r="J40" s="79">
        <f>MAX(J8:J36)</f>
        <v>58.365699999999997</v>
      </c>
      <c r="K40" s="78"/>
      <c r="L40" s="79">
        <f>MAX(L8:L36)</f>
        <v>21.563099999999999</v>
      </c>
      <c r="M40" s="78"/>
      <c r="N40" s="79">
        <f>MAX(N8:N36)</f>
        <v>17.850300000000001</v>
      </c>
      <c r="O40" s="78"/>
      <c r="P40" s="79">
        <f>MAX(P8:P36)</f>
        <v>16.5502</v>
      </c>
      <c r="Q40" s="78"/>
      <c r="R40" s="79">
        <f>MAX(R8:R36)</f>
        <v>20.0898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44378</v>
      </c>
      <c r="C8" s="65">
        <f>VLOOKUP($A8,'Return Data'!$B$7:$R$2843,4,0)</f>
        <v>36.731499999999997</v>
      </c>
      <c r="D8" s="65">
        <f>VLOOKUP($A8,'Return Data'!$B$7:$R$2843,9,0)</f>
        <v>3.2281</v>
      </c>
      <c r="E8" s="66">
        <f t="shared" ref="E8:E35" si="0">RANK(D8,D$8:D$35,0)</f>
        <v>6</v>
      </c>
      <c r="F8" s="65">
        <f>VLOOKUP($A8,'Return Data'!$B$7:$R$2843,10,0)</f>
        <v>7.0519999999999996</v>
      </c>
      <c r="G8" s="66">
        <f t="shared" ref="G8:G35" si="1">RANK(F8,F$8:F$35,0)</f>
        <v>9</v>
      </c>
      <c r="H8" s="65">
        <f>VLOOKUP($A8,'Return Data'!$B$7:$R$2843,11,0)</f>
        <v>5.3124000000000002</v>
      </c>
      <c r="I8" s="66">
        <f t="shared" ref="I8:I35" si="2">RANK(H8,H$8:H$35,0)</f>
        <v>3</v>
      </c>
      <c r="J8" s="65">
        <f>VLOOKUP($A8,'Return Data'!$B$7:$R$2843,12,0)</f>
        <v>6.7781000000000002</v>
      </c>
      <c r="K8" s="66">
        <f t="shared" ref="K8:K33" si="3">RANK(J8,J$8:J$35,0)</f>
        <v>7</v>
      </c>
      <c r="L8" s="65">
        <f>VLOOKUP($A8,'Return Data'!$B$7:$R$2843,13,0)</f>
        <v>7.2346000000000004</v>
      </c>
      <c r="M8" s="66">
        <f>RANK(L8,L$8:L$35,0)</f>
        <v>5</v>
      </c>
      <c r="N8" s="65">
        <f>VLOOKUP($A8,'Return Data'!$B$7:$R$2843,17,0)</f>
        <v>4.7938000000000001</v>
      </c>
      <c r="O8" s="66">
        <f>RANK(N8,N$8:N$35,0)</f>
        <v>23</v>
      </c>
      <c r="P8" s="65">
        <f>VLOOKUP($A8,'Return Data'!$B$7:$R$2843,14,0)</f>
        <v>6.0239000000000003</v>
      </c>
      <c r="Q8" s="66">
        <f>RANK(P8,P$8:P$35,0)</f>
        <v>22</v>
      </c>
      <c r="R8" s="65">
        <f>VLOOKUP($A8,'Return Data'!$B$7:$R$2843,16,0)</f>
        <v>7.7770000000000001</v>
      </c>
      <c r="S8" s="67">
        <f t="shared" ref="S8:S35" si="4">RANK(R8,R$8:R$35,0)</f>
        <v>18</v>
      </c>
    </row>
    <row r="9" spans="1:19" x14ac:dyDescent="0.3">
      <c r="A9" s="82" t="s">
        <v>54</v>
      </c>
      <c r="B9" s="64">
        <f>VLOOKUP($A9,'Return Data'!$B$7:$R$2843,3,0)</f>
        <v>44378</v>
      </c>
      <c r="C9" s="65">
        <f>VLOOKUP($A9,'Return Data'!$B$7:$R$2843,4,0)</f>
        <v>1.4522999999999999</v>
      </c>
      <c r="D9" s="65">
        <f>VLOOKUP($A9,'Return Data'!$B$7:$R$2843,9,0)</f>
        <v>0</v>
      </c>
      <c r="E9" s="66">
        <f t="shared" si="0"/>
        <v>23</v>
      </c>
      <c r="F9" s="65">
        <f>VLOOKUP($A9,'Return Data'!$B$7:$R$2843,10,0)</f>
        <v>0</v>
      </c>
      <c r="G9" s="66">
        <f t="shared" si="1"/>
        <v>27</v>
      </c>
      <c r="H9" s="65">
        <f>VLOOKUP($A9,'Return Data'!$B$7:$R$2843,11,0)</f>
        <v>0</v>
      </c>
      <c r="I9" s="66">
        <f t="shared" si="2"/>
        <v>25</v>
      </c>
      <c r="J9" s="65">
        <f>VLOOKUP($A9,'Return Data'!$B$7:$R$2843,12,0)</f>
        <v>0</v>
      </c>
      <c r="K9" s="66">
        <f t="shared" si="3"/>
        <v>26</v>
      </c>
      <c r="L9" s="65"/>
      <c r="M9" s="66"/>
      <c r="N9" s="65"/>
      <c r="O9" s="66"/>
      <c r="P9" s="65"/>
      <c r="Q9" s="66"/>
      <c r="R9" s="65">
        <f>VLOOKUP($A9,'Return Data'!$B$7:$R$2843,16,0)</f>
        <v>-15.72</v>
      </c>
      <c r="S9" s="67">
        <f t="shared" si="4"/>
        <v>27</v>
      </c>
    </row>
    <row r="10" spans="1:19" x14ac:dyDescent="0.3">
      <c r="A10" s="82" t="s">
        <v>55</v>
      </c>
      <c r="B10" s="64">
        <f>VLOOKUP($A10,'Return Data'!$B$7:$R$2843,3,0)</f>
        <v>44378</v>
      </c>
      <c r="C10" s="65">
        <f>VLOOKUP($A10,'Return Data'!$B$7:$R$2843,4,0)</f>
        <v>25.292999999999999</v>
      </c>
      <c r="D10" s="65">
        <f>VLOOKUP($A10,'Return Data'!$B$7:$R$2843,9,0)</f>
        <v>2.1781000000000001</v>
      </c>
      <c r="E10" s="66">
        <f t="shared" si="0"/>
        <v>10</v>
      </c>
      <c r="F10" s="65">
        <f>VLOOKUP($A10,'Return Data'!$B$7:$R$2843,10,0)</f>
        <v>7.7073999999999998</v>
      </c>
      <c r="G10" s="66">
        <f t="shared" si="1"/>
        <v>5</v>
      </c>
      <c r="H10" s="65">
        <f>VLOOKUP($A10,'Return Data'!$B$7:$R$2843,11,0)</f>
        <v>3.1573000000000002</v>
      </c>
      <c r="I10" s="66">
        <f t="shared" si="2"/>
        <v>8</v>
      </c>
      <c r="J10" s="65">
        <f>VLOOKUP($A10,'Return Data'!$B$7:$R$2843,12,0)</f>
        <v>6.0236000000000001</v>
      </c>
      <c r="K10" s="66">
        <f t="shared" si="3"/>
        <v>10</v>
      </c>
      <c r="L10" s="65">
        <f>VLOOKUP($A10,'Return Data'!$B$7:$R$2843,13,0)</f>
        <v>5.5374999999999996</v>
      </c>
      <c r="M10" s="66">
        <f t="shared" ref="M10:M33" si="5">RANK(L10,L$8:L$35,0)</f>
        <v>9</v>
      </c>
      <c r="N10" s="65">
        <f>VLOOKUP($A10,'Return Data'!$B$7:$R$2843,17,0)</f>
        <v>9.9003999999999994</v>
      </c>
      <c r="O10" s="66">
        <f t="shared" ref="O10:O21" si="6">RANK(N10,N$8:N$35,0)</f>
        <v>4</v>
      </c>
      <c r="P10" s="65">
        <f>VLOOKUP($A10,'Return Data'!$B$7:$R$2843,14,0)</f>
        <v>10.590199999999999</v>
      </c>
      <c r="Q10" s="66">
        <f t="shared" ref="Q10:Q21" si="7">RANK(P10,P$8:P$35,0)</f>
        <v>2</v>
      </c>
      <c r="R10" s="65">
        <f>VLOOKUP($A10,'Return Data'!$B$7:$R$2843,16,0)</f>
        <v>9.5431000000000008</v>
      </c>
      <c r="S10" s="67">
        <f t="shared" si="4"/>
        <v>3</v>
      </c>
    </row>
    <row r="11" spans="1:19" x14ac:dyDescent="0.3">
      <c r="A11" s="82" t="s">
        <v>56</v>
      </c>
      <c r="B11" s="64">
        <f>VLOOKUP($A11,'Return Data'!$B$7:$R$2843,3,0)</f>
        <v>44378</v>
      </c>
      <c r="C11" s="65">
        <f>VLOOKUP($A11,'Return Data'!$B$7:$R$2843,4,0)</f>
        <v>19.539200000000001</v>
      </c>
      <c r="D11" s="65">
        <f>VLOOKUP($A11,'Return Data'!$B$7:$R$2843,9,0)</f>
        <v>-0.2303</v>
      </c>
      <c r="E11" s="66">
        <f t="shared" si="0"/>
        <v>27</v>
      </c>
      <c r="F11" s="65">
        <f>VLOOKUP($A11,'Return Data'!$B$7:$R$2843,10,0)</f>
        <v>5.3817000000000004</v>
      </c>
      <c r="G11" s="66">
        <f t="shared" si="1"/>
        <v>18</v>
      </c>
      <c r="H11" s="65">
        <f>VLOOKUP($A11,'Return Data'!$B$7:$R$2843,11,0)</f>
        <v>0.42820000000000003</v>
      </c>
      <c r="I11" s="66">
        <f t="shared" si="2"/>
        <v>22</v>
      </c>
      <c r="J11" s="65">
        <f>VLOOKUP($A11,'Return Data'!$B$7:$R$2843,12,0)</f>
        <v>7.7320000000000002</v>
      </c>
      <c r="K11" s="66">
        <f t="shared" si="3"/>
        <v>3</v>
      </c>
      <c r="L11" s="65">
        <f>VLOOKUP($A11,'Return Data'!$B$7:$R$2843,13,0)</f>
        <v>6.1445999999999996</v>
      </c>
      <c r="M11" s="66">
        <f t="shared" si="5"/>
        <v>7</v>
      </c>
      <c r="N11" s="65">
        <f>VLOOKUP($A11,'Return Data'!$B$7:$R$2843,17,0)</f>
        <v>7.3544</v>
      </c>
      <c r="O11" s="66">
        <f t="shared" si="6"/>
        <v>17</v>
      </c>
      <c r="P11" s="65">
        <f>VLOOKUP($A11,'Return Data'!$B$7:$R$2843,14,0)</f>
        <v>4.6448</v>
      </c>
      <c r="Q11" s="66">
        <f t="shared" si="7"/>
        <v>23</v>
      </c>
      <c r="R11" s="65">
        <f>VLOOKUP($A11,'Return Data'!$B$7:$R$2843,16,0)</f>
        <v>7.5420999999999996</v>
      </c>
      <c r="S11" s="67">
        <f t="shared" si="4"/>
        <v>22</v>
      </c>
    </row>
    <row r="12" spans="1:19" x14ac:dyDescent="0.3">
      <c r="A12" s="82" t="s">
        <v>57</v>
      </c>
      <c r="B12" s="64">
        <f>VLOOKUP($A12,'Return Data'!$B$7:$R$2843,3,0)</f>
        <v>44378</v>
      </c>
      <c r="C12" s="65">
        <f>VLOOKUP($A12,'Return Data'!$B$7:$R$2843,4,0)</f>
        <v>38.6813</v>
      </c>
      <c r="D12" s="65">
        <f>VLOOKUP($A12,'Return Data'!$B$7:$R$2843,9,0)</f>
        <v>-5.9799999999999999E-2</v>
      </c>
      <c r="E12" s="66">
        <f t="shared" si="0"/>
        <v>25</v>
      </c>
      <c r="F12" s="65">
        <f>VLOOKUP($A12,'Return Data'!$B$7:$R$2843,10,0)</f>
        <v>5.0449999999999999</v>
      </c>
      <c r="G12" s="66">
        <f t="shared" si="1"/>
        <v>21</v>
      </c>
      <c r="H12" s="65">
        <f>VLOOKUP($A12,'Return Data'!$B$7:$R$2843,11,0)</f>
        <v>0.50639999999999996</v>
      </c>
      <c r="I12" s="66">
        <f t="shared" si="2"/>
        <v>20</v>
      </c>
      <c r="J12" s="65">
        <f>VLOOKUP($A12,'Return Data'!$B$7:$R$2843,12,0)</f>
        <v>3.7418999999999998</v>
      </c>
      <c r="K12" s="66">
        <f t="shared" si="3"/>
        <v>21</v>
      </c>
      <c r="L12" s="65">
        <f>VLOOKUP($A12,'Return Data'!$B$7:$R$2843,13,0)</f>
        <v>3.3736999999999999</v>
      </c>
      <c r="M12" s="66">
        <f t="shared" si="5"/>
        <v>21</v>
      </c>
      <c r="N12" s="65">
        <f>VLOOKUP($A12,'Return Data'!$B$7:$R$2843,17,0)</f>
        <v>7.1040000000000001</v>
      </c>
      <c r="O12" s="66">
        <f t="shared" si="6"/>
        <v>19</v>
      </c>
      <c r="P12" s="65">
        <f>VLOOKUP($A12,'Return Data'!$B$7:$R$2843,14,0)</f>
        <v>8.0820000000000007</v>
      </c>
      <c r="Q12" s="66">
        <f t="shared" si="7"/>
        <v>17</v>
      </c>
      <c r="R12" s="65">
        <f>VLOOKUP($A12,'Return Data'!$B$7:$R$2843,16,0)</f>
        <v>8.5963999999999992</v>
      </c>
      <c r="S12" s="67">
        <f t="shared" si="4"/>
        <v>11</v>
      </c>
    </row>
    <row r="13" spans="1:19" x14ac:dyDescent="0.3">
      <c r="A13" s="82" t="s">
        <v>58</v>
      </c>
      <c r="B13" s="64">
        <f>VLOOKUP($A13,'Return Data'!$B$7:$R$2843,3,0)</f>
        <v>44378</v>
      </c>
      <c r="C13" s="65">
        <f>VLOOKUP($A13,'Return Data'!$B$7:$R$2843,4,0)</f>
        <v>25.348600000000001</v>
      </c>
      <c r="D13" s="65">
        <f>VLOOKUP($A13,'Return Data'!$B$7:$R$2843,9,0)</f>
        <v>1.7785</v>
      </c>
      <c r="E13" s="66">
        <f t="shared" si="0"/>
        <v>14</v>
      </c>
      <c r="F13" s="65">
        <f>VLOOKUP($A13,'Return Data'!$B$7:$R$2843,10,0)</f>
        <v>3.0215999999999998</v>
      </c>
      <c r="G13" s="66">
        <f t="shared" si="1"/>
        <v>26</v>
      </c>
      <c r="H13" s="65">
        <f>VLOOKUP($A13,'Return Data'!$B$7:$R$2843,11,0)</f>
        <v>0.64159999999999995</v>
      </c>
      <c r="I13" s="66">
        <f t="shared" si="2"/>
        <v>19</v>
      </c>
      <c r="J13" s="65">
        <f>VLOOKUP($A13,'Return Data'!$B$7:$R$2843,12,0)</f>
        <v>3.3908999999999998</v>
      </c>
      <c r="K13" s="66">
        <f t="shared" si="3"/>
        <v>23</v>
      </c>
      <c r="L13" s="65">
        <f>VLOOKUP($A13,'Return Data'!$B$7:$R$2843,13,0)</f>
        <v>3.0758000000000001</v>
      </c>
      <c r="M13" s="66">
        <f t="shared" si="5"/>
        <v>24</v>
      </c>
      <c r="N13" s="65">
        <f>VLOOKUP($A13,'Return Data'!$B$7:$R$2843,17,0)</f>
        <v>7.0991999999999997</v>
      </c>
      <c r="O13" s="66">
        <f t="shared" si="6"/>
        <v>20</v>
      </c>
      <c r="P13" s="65">
        <f>VLOOKUP($A13,'Return Data'!$B$7:$R$2843,14,0)</f>
        <v>8.2506000000000004</v>
      </c>
      <c r="Q13" s="66">
        <f t="shared" si="7"/>
        <v>15</v>
      </c>
      <c r="R13" s="65">
        <f>VLOOKUP($A13,'Return Data'!$B$7:$R$2843,16,0)</f>
        <v>8.6059000000000001</v>
      </c>
      <c r="S13" s="67">
        <f t="shared" si="4"/>
        <v>10</v>
      </c>
    </row>
    <row r="14" spans="1:19" x14ac:dyDescent="0.3">
      <c r="A14" s="82" t="s">
        <v>59</v>
      </c>
      <c r="B14" s="64">
        <f>VLOOKUP($A14,'Return Data'!$B$7:$R$2843,3,0)</f>
        <v>44378</v>
      </c>
      <c r="C14" s="65">
        <f>VLOOKUP($A14,'Return Data'!$B$7:$R$2843,4,0)</f>
        <v>2733.01</v>
      </c>
      <c r="D14" s="65">
        <f>VLOOKUP($A14,'Return Data'!$B$7:$R$2843,9,0)</f>
        <v>0.41499999999999998</v>
      </c>
      <c r="E14" s="66">
        <f t="shared" si="0"/>
        <v>19</v>
      </c>
      <c r="F14" s="65">
        <f>VLOOKUP($A14,'Return Data'!$B$7:$R$2843,10,0)</f>
        <v>5.4634999999999998</v>
      </c>
      <c r="G14" s="66">
        <f t="shared" si="1"/>
        <v>15</v>
      </c>
      <c r="H14" s="65">
        <f>VLOOKUP($A14,'Return Data'!$B$7:$R$2843,11,0)</f>
        <v>0.3649</v>
      </c>
      <c r="I14" s="66">
        <f t="shared" si="2"/>
        <v>23</v>
      </c>
      <c r="J14" s="65">
        <f>VLOOKUP($A14,'Return Data'!$B$7:$R$2843,12,0)</f>
        <v>4.0048000000000004</v>
      </c>
      <c r="K14" s="66">
        <f t="shared" si="3"/>
        <v>18</v>
      </c>
      <c r="L14" s="65">
        <f>VLOOKUP($A14,'Return Data'!$B$7:$R$2843,13,0)</f>
        <v>3.4087000000000001</v>
      </c>
      <c r="M14" s="66">
        <f t="shared" si="5"/>
        <v>20</v>
      </c>
      <c r="N14" s="65">
        <f>VLOOKUP($A14,'Return Data'!$B$7:$R$2843,17,0)</f>
        <v>10.333500000000001</v>
      </c>
      <c r="O14" s="66">
        <f t="shared" si="6"/>
        <v>1</v>
      </c>
      <c r="P14" s="65">
        <f>VLOOKUP($A14,'Return Data'!$B$7:$R$2843,14,0)</f>
        <v>10.186400000000001</v>
      </c>
      <c r="Q14" s="66">
        <f t="shared" si="7"/>
        <v>4</v>
      </c>
      <c r="R14" s="65">
        <f>VLOOKUP($A14,'Return Data'!$B$7:$R$2843,16,0)</f>
        <v>8.8005999999999993</v>
      </c>
      <c r="S14" s="67">
        <f t="shared" si="4"/>
        <v>9</v>
      </c>
    </row>
    <row r="15" spans="1:19" x14ac:dyDescent="0.3">
      <c r="A15" s="82" t="s">
        <v>61</v>
      </c>
      <c r="B15" s="64">
        <f>VLOOKUP($A15,'Return Data'!$B$7:$R$2843,3,0)</f>
        <v>44378</v>
      </c>
      <c r="C15" s="65">
        <f>VLOOKUP($A15,'Return Data'!$B$7:$R$2843,4,0)</f>
        <v>77.697199999999995</v>
      </c>
      <c r="D15" s="65">
        <f>VLOOKUP($A15,'Return Data'!$B$7:$R$2843,9,0)</f>
        <v>7.3648999999999996</v>
      </c>
      <c r="E15" s="66">
        <f t="shared" si="0"/>
        <v>3</v>
      </c>
      <c r="F15" s="65">
        <f>VLOOKUP($A15,'Return Data'!$B$7:$R$2843,10,0)</f>
        <v>11.849500000000001</v>
      </c>
      <c r="G15" s="66">
        <f t="shared" si="1"/>
        <v>2</v>
      </c>
      <c r="H15" s="65">
        <f>VLOOKUP($A15,'Return Data'!$B$7:$R$2843,11,0)</f>
        <v>13.7956</v>
      </c>
      <c r="I15" s="66">
        <f t="shared" si="2"/>
        <v>1</v>
      </c>
      <c r="J15" s="65">
        <f>VLOOKUP($A15,'Return Data'!$B$7:$R$2843,12,0)</f>
        <v>16.060099999999998</v>
      </c>
      <c r="K15" s="66">
        <f t="shared" si="3"/>
        <v>1</v>
      </c>
      <c r="L15" s="65">
        <f>VLOOKUP($A15,'Return Data'!$B$7:$R$2843,13,0)</f>
        <v>10.3103</v>
      </c>
      <c r="M15" s="66">
        <f t="shared" si="5"/>
        <v>2</v>
      </c>
      <c r="N15" s="65">
        <f>VLOOKUP($A15,'Return Data'!$B$7:$R$2843,17,0)</f>
        <v>4.6414999999999997</v>
      </c>
      <c r="O15" s="66">
        <f t="shared" si="6"/>
        <v>24</v>
      </c>
      <c r="P15" s="65">
        <f>VLOOKUP($A15,'Return Data'!$B$7:$R$2843,14,0)</f>
        <v>6.4012000000000002</v>
      </c>
      <c r="Q15" s="66">
        <f t="shared" si="7"/>
        <v>21</v>
      </c>
      <c r="R15" s="65">
        <f>VLOOKUP($A15,'Return Data'!$B$7:$R$2843,16,0)</f>
        <v>8.4528999999999996</v>
      </c>
      <c r="S15" s="67">
        <f t="shared" si="4"/>
        <v>14</v>
      </c>
    </row>
    <row r="16" spans="1:19" x14ac:dyDescent="0.3">
      <c r="A16" s="82" t="s">
        <v>62</v>
      </c>
      <c r="B16" s="64">
        <f>VLOOKUP($A16,'Return Data'!$B$7:$R$2843,3,0)</f>
        <v>44378</v>
      </c>
      <c r="C16" s="65">
        <f>VLOOKUP($A16,'Return Data'!$B$7:$R$2843,4,0)</f>
        <v>76.660799999999995</v>
      </c>
      <c r="D16" s="65">
        <f>VLOOKUP($A16,'Return Data'!$B$7:$R$2843,9,0)</f>
        <v>67.578800000000001</v>
      </c>
      <c r="E16" s="66">
        <f t="shared" si="0"/>
        <v>1</v>
      </c>
      <c r="F16" s="65">
        <f>VLOOKUP($A16,'Return Data'!$B$7:$R$2843,10,0)</f>
        <v>26.170400000000001</v>
      </c>
      <c r="G16" s="66">
        <f t="shared" si="1"/>
        <v>1</v>
      </c>
      <c r="H16" s="65">
        <f>VLOOKUP($A16,'Return Data'!$B$7:$R$2843,11,0)</f>
        <v>11.979200000000001</v>
      </c>
      <c r="I16" s="66">
        <f t="shared" si="2"/>
        <v>2</v>
      </c>
      <c r="J16" s="65">
        <f>VLOOKUP($A16,'Return Data'!$B$7:$R$2843,12,0)</f>
        <v>11.5495</v>
      </c>
      <c r="K16" s="66">
        <f t="shared" si="3"/>
        <v>2</v>
      </c>
      <c r="L16" s="65">
        <f>VLOOKUP($A16,'Return Data'!$B$7:$R$2843,13,0)</f>
        <v>10.457599999999999</v>
      </c>
      <c r="M16" s="66">
        <f t="shared" si="5"/>
        <v>1</v>
      </c>
      <c r="N16" s="65">
        <f>VLOOKUP($A16,'Return Data'!$B$7:$R$2843,17,0)</f>
        <v>10.226800000000001</v>
      </c>
      <c r="O16" s="66">
        <f t="shared" si="6"/>
        <v>2</v>
      </c>
      <c r="P16" s="65">
        <f>VLOOKUP($A16,'Return Data'!$B$7:$R$2843,14,0)</f>
        <v>8.0663</v>
      </c>
      <c r="Q16" s="66">
        <f t="shared" si="7"/>
        <v>18</v>
      </c>
      <c r="R16" s="65">
        <f>VLOOKUP($A16,'Return Data'!$B$7:$R$2843,16,0)</f>
        <v>8.4481000000000002</v>
      </c>
      <c r="S16" s="67">
        <f t="shared" si="4"/>
        <v>15</v>
      </c>
    </row>
    <row r="17" spans="1:19" x14ac:dyDescent="0.3">
      <c r="A17" s="82" t="s">
        <v>63</v>
      </c>
      <c r="B17" s="64">
        <f>VLOOKUP($A17,'Return Data'!$B$7:$R$2843,3,0)</f>
        <v>44378</v>
      </c>
      <c r="C17" s="65">
        <f>VLOOKUP($A17,'Return Data'!$B$7:$R$2843,4,0)</f>
        <v>30.309799999999999</v>
      </c>
      <c r="D17" s="65">
        <f>VLOOKUP($A17,'Return Data'!$B$7:$R$2843,9,0)</f>
        <v>9.6299999999999997E-2</v>
      </c>
      <c r="E17" s="66">
        <f t="shared" si="0"/>
        <v>21</v>
      </c>
      <c r="F17" s="65">
        <f>VLOOKUP($A17,'Return Data'!$B$7:$R$2843,10,0)</f>
        <v>5.4954000000000001</v>
      </c>
      <c r="G17" s="66">
        <f t="shared" si="1"/>
        <v>14</v>
      </c>
      <c r="H17" s="65">
        <f>VLOOKUP($A17,'Return Data'!$B$7:$R$2843,11,0)</f>
        <v>0.67620000000000002</v>
      </c>
      <c r="I17" s="66">
        <f t="shared" si="2"/>
        <v>18</v>
      </c>
      <c r="J17" s="65">
        <f>VLOOKUP($A17,'Return Data'!$B$7:$R$2843,12,0)</f>
        <v>4.0965999999999996</v>
      </c>
      <c r="K17" s="66">
        <f t="shared" si="3"/>
        <v>17</v>
      </c>
      <c r="L17" s="65">
        <f>VLOOKUP($A17,'Return Data'!$B$7:$R$2843,13,0)</f>
        <v>3.2427000000000001</v>
      </c>
      <c r="M17" s="66">
        <f t="shared" si="5"/>
        <v>23</v>
      </c>
      <c r="N17" s="65">
        <f>VLOOKUP($A17,'Return Data'!$B$7:$R$2843,17,0)</f>
        <v>7.3117000000000001</v>
      </c>
      <c r="O17" s="66">
        <f t="shared" si="6"/>
        <v>18</v>
      </c>
      <c r="P17" s="65">
        <f>VLOOKUP($A17,'Return Data'!$B$7:$R$2843,14,0)</f>
        <v>8.8330000000000002</v>
      </c>
      <c r="Q17" s="66">
        <f t="shared" si="7"/>
        <v>11</v>
      </c>
      <c r="R17" s="65">
        <f>VLOOKUP($A17,'Return Data'!$B$7:$R$2843,16,0)</f>
        <v>7.7488999999999999</v>
      </c>
      <c r="S17" s="67">
        <f t="shared" si="4"/>
        <v>19</v>
      </c>
    </row>
    <row r="18" spans="1:19" x14ac:dyDescent="0.3">
      <c r="A18" s="82" t="s">
        <v>64</v>
      </c>
      <c r="B18" s="64">
        <f>VLOOKUP($A18,'Return Data'!$B$7:$R$2843,3,0)</f>
        <v>44378</v>
      </c>
      <c r="C18" s="65">
        <f>VLOOKUP($A18,'Return Data'!$B$7:$R$2843,4,0)</f>
        <v>29.796399999999998</v>
      </c>
      <c r="D18" s="65">
        <f>VLOOKUP($A18,'Return Data'!$B$7:$R$2843,9,0)</f>
        <v>4.5781999999999998</v>
      </c>
      <c r="E18" s="66">
        <f t="shared" si="0"/>
        <v>4</v>
      </c>
      <c r="F18" s="65">
        <f>VLOOKUP($A18,'Return Data'!$B$7:$R$2843,10,0)</f>
        <v>7.24</v>
      </c>
      <c r="G18" s="66">
        <f t="shared" si="1"/>
        <v>8</v>
      </c>
      <c r="H18" s="65">
        <f>VLOOKUP($A18,'Return Data'!$B$7:$R$2843,11,0)</f>
        <v>4.9097</v>
      </c>
      <c r="I18" s="66">
        <f t="shared" si="2"/>
        <v>5</v>
      </c>
      <c r="J18" s="65">
        <f>VLOOKUP($A18,'Return Data'!$B$7:$R$2843,12,0)</f>
        <v>7.2468000000000004</v>
      </c>
      <c r="K18" s="66">
        <f t="shared" si="3"/>
        <v>5</v>
      </c>
      <c r="L18" s="65">
        <f>VLOOKUP($A18,'Return Data'!$B$7:$R$2843,13,0)</f>
        <v>7.3037000000000001</v>
      </c>
      <c r="M18" s="66">
        <f t="shared" si="5"/>
        <v>4</v>
      </c>
      <c r="N18" s="65">
        <f>VLOOKUP($A18,'Return Data'!$B$7:$R$2843,17,0)</f>
        <v>10.215199999999999</v>
      </c>
      <c r="O18" s="66">
        <f t="shared" si="6"/>
        <v>3</v>
      </c>
      <c r="P18" s="65">
        <f>VLOOKUP($A18,'Return Data'!$B$7:$R$2843,14,0)</f>
        <v>10.1404</v>
      </c>
      <c r="Q18" s="66">
        <f t="shared" si="7"/>
        <v>5</v>
      </c>
      <c r="R18" s="65">
        <f>VLOOKUP($A18,'Return Data'!$B$7:$R$2843,16,0)</f>
        <v>10.7334</v>
      </c>
      <c r="S18" s="67">
        <f t="shared" si="4"/>
        <v>1</v>
      </c>
    </row>
    <row r="19" spans="1:19" x14ac:dyDescent="0.3">
      <c r="A19" s="82" t="s">
        <v>65</v>
      </c>
      <c r="B19" s="64">
        <f>VLOOKUP($A19,'Return Data'!$B$7:$R$2843,3,0)</f>
        <v>44378</v>
      </c>
      <c r="C19" s="65">
        <f>VLOOKUP($A19,'Return Data'!$B$7:$R$2843,4,0)</f>
        <v>18.717300000000002</v>
      </c>
      <c r="D19" s="65">
        <f>VLOOKUP($A19,'Return Data'!$B$7:$R$2843,9,0)</f>
        <v>1.321</v>
      </c>
      <c r="E19" s="66">
        <f t="shared" si="0"/>
        <v>16</v>
      </c>
      <c r="F19" s="65">
        <f>VLOOKUP($A19,'Return Data'!$B$7:$R$2843,10,0)</f>
        <v>7.3686999999999996</v>
      </c>
      <c r="G19" s="66">
        <f t="shared" si="1"/>
        <v>6</v>
      </c>
      <c r="H19" s="65">
        <f>VLOOKUP($A19,'Return Data'!$B$7:$R$2843,11,0)</f>
        <v>3.9725999999999999</v>
      </c>
      <c r="I19" s="66">
        <f t="shared" si="2"/>
        <v>7</v>
      </c>
      <c r="J19" s="65">
        <f>VLOOKUP($A19,'Return Data'!$B$7:$R$2843,12,0)</f>
        <v>6.29</v>
      </c>
      <c r="K19" s="66">
        <f t="shared" si="3"/>
        <v>8</v>
      </c>
      <c r="L19" s="65">
        <f>VLOOKUP($A19,'Return Data'!$B$7:$R$2843,13,0)</f>
        <v>6.7949000000000002</v>
      </c>
      <c r="M19" s="66">
        <f t="shared" si="5"/>
        <v>6</v>
      </c>
      <c r="N19" s="65">
        <f>VLOOKUP($A19,'Return Data'!$B$7:$R$2843,17,0)</f>
        <v>8.1045999999999996</v>
      </c>
      <c r="O19" s="66">
        <f t="shared" si="6"/>
        <v>10</v>
      </c>
      <c r="P19" s="65">
        <f>VLOOKUP($A19,'Return Data'!$B$7:$R$2843,14,0)</f>
        <v>8.1617999999999995</v>
      </c>
      <c r="Q19" s="66">
        <f t="shared" si="7"/>
        <v>16</v>
      </c>
      <c r="R19" s="65">
        <f>VLOOKUP($A19,'Return Data'!$B$7:$R$2843,16,0)</f>
        <v>6.6349999999999998</v>
      </c>
      <c r="S19" s="67">
        <f t="shared" si="4"/>
        <v>25</v>
      </c>
    </row>
    <row r="20" spans="1:19" x14ac:dyDescent="0.3">
      <c r="A20" s="82" t="s">
        <v>66</v>
      </c>
      <c r="B20" s="64">
        <f>VLOOKUP($A20,'Return Data'!$B$7:$R$2843,3,0)</f>
        <v>44378</v>
      </c>
      <c r="C20" s="65">
        <f>VLOOKUP($A20,'Return Data'!$B$7:$R$2843,4,0)</f>
        <v>29.352</v>
      </c>
      <c r="D20" s="65">
        <f>VLOOKUP($A20,'Return Data'!$B$7:$R$2843,9,0)</f>
        <v>2.9460000000000002</v>
      </c>
      <c r="E20" s="66">
        <f t="shared" si="0"/>
        <v>7</v>
      </c>
      <c r="F20" s="65">
        <f>VLOOKUP($A20,'Return Data'!$B$7:$R$2843,10,0)</f>
        <v>7.2912999999999997</v>
      </c>
      <c r="G20" s="66">
        <f t="shared" si="1"/>
        <v>7</v>
      </c>
      <c r="H20" s="65">
        <f>VLOOKUP($A20,'Return Data'!$B$7:$R$2843,11,0)</f>
        <v>0.43099999999999999</v>
      </c>
      <c r="I20" s="66">
        <f t="shared" si="2"/>
        <v>21</v>
      </c>
      <c r="J20" s="65">
        <f>VLOOKUP($A20,'Return Data'!$B$7:$R$2843,12,0)</f>
        <v>4.4691000000000001</v>
      </c>
      <c r="K20" s="66">
        <f t="shared" si="3"/>
        <v>15</v>
      </c>
      <c r="L20" s="65">
        <f>VLOOKUP($A20,'Return Data'!$B$7:$R$2843,13,0)</f>
        <v>3.8439000000000001</v>
      </c>
      <c r="M20" s="66">
        <f t="shared" si="5"/>
        <v>16</v>
      </c>
      <c r="N20" s="65">
        <f>VLOOKUP($A20,'Return Data'!$B$7:$R$2843,17,0)</f>
        <v>9.6800999999999995</v>
      </c>
      <c r="O20" s="66">
        <f t="shared" si="6"/>
        <v>5</v>
      </c>
      <c r="P20" s="65">
        <f>VLOOKUP($A20,'Return Data'!$B$7:$R$2843,14,0)</f>
        <v>10.8032</v>
      </c>
      <c r="Q20" s="66">
        <f t="shared" si="7"/>
        <v>1</v>
      </c>
      <c r="R20" s="65">
        <f>VLOOKUP($A20,'Return Data'!$B$7:$R$2843,16,0)</f>
        <v>9.4196000000000009</v>
      </c>
      <c r="S20" s="67">
        <f t="shared" si="4"/>
        <v>4</v>
      </c>
    </row>
    <row r="21" spans="1:19" x14ac:dyDescent="0.3">
      <c r="A21" s="82" t="s">
        <v>67</v>
      </c>
      <c r="B21" s="64">
        <f>VLOOKUP($A21,'Return Data'!$B$7:$R$2843,3,0)</f>
        <v>44378</v>
      </c>
      <c r="C21" s="65">
        <f>VLOOKUP($A21,'Return Data'!$B$7:$R$2843,4,0)</f>
        <v>17.97</v>
      </c>
      <c r="D21" s="65">
        <f>VLOOKUP($A21,'Return Data'!$B$7:$R$2843,9,0)</f>
        <v>2.0278</v>
      </c>
      <c r="E21" s="66">
        <f t="shared" si="0"/>
        <v>11</v>
      </c>
      <c r="F21" s="65">
        <f>VLOOKUP($A21,'Return Data'!$B$7:$R$2843,10,0)</f>
        <v>9.0367999999999995</v>
      </c>
      <c r="G21" s="66">
        <f t="shared" si="1"/>
        <v>4</v>
      </c>
      <c r="H21" s="65">
        <f>VLOOKUP($A21,'Return Data'!$B$7:$R$2843,11,0)</f>
        <v>5.1654</v>
      </c>
      <c r="I21" s="66">
        <f t="shared" si="2"/>
        <v>4</v>
      </c>
      <c r="J21" s="65">
        <f>VLOOKUP($A21,'Return Data'!$B$7:$R$2843,12,0)</f>
        <v>7.3838999999999997</v>
      </c>
      <c r="K21" s="66">
        <f t="shared" si="3"/>
        <v>4</v>
      </c>
      <c r="L21" s="65">
        <f>VLOOKUP($A21,'Return Data'!$B$7:$R$2843,13,0)</f>
        <v>7.4992000000000001</v>
      </c>
      <c r="M21" s="66">
        <f t="shared" si="5"/>
        <v>3</v>
      </c>
      <c r="N21" s="65">
        <f>VLOOKUP($A21,'Return Data'!$B$7:$R$2843,17,0)</f>
        <v>7.8467000000000002</v>
      </c>
      <c r="O21" s="66">
        <f t="shared" si="6"/>
        <v>13</v>
      </c>
      <c r="P21" s="65">
        <f>VLOOKUP($A21,'Return Data'!$B$7:$R$2843,14,0)</f>
        <v>7.8659999999999997</v>
      </c>
      <c r="Q21" s="66">
        <f t="shared" si="7"/>
        <v>19</v>
      </c>
      <c r="R21" s="65">
        <f>VLOOKUP($A21,'Return Data'!$B$7:$R$2843,16,0)</f>
        <v>7.5773000000000001</v>
      </c>
      <c r="S21" s="67">
        <f t="shared" si="4"/>
        <v>21</v>
      </c>
    </row>
    <row r="22" spans="1:19" x14ac:dyDescent="0.3">
      <c r="A22" s="82" t="s">
        <v>68</v>
      </c>
      <c r="B22" s="64">
        <f>VLOOKUP($A22,'Return Data'!$B$7:$R$2843,3,0)</f>
        <v>44378</v>
      </c>
      <c r="C22" s="65">
        <f>VLOOKUP($A22,'Return Data'!$B$7:$R$2843,4,0)</f>
        <v>1210.7286999999999</v>
      </c>
      <c r="D22" s="65">
        <f>VLOOKUP($A22,'Return Data'!$B$7:$R$2843,9,0)</f>
        <v>0.25030000000000002</v>
      </c>
      <c r="E22" s="66">
        <f t="shared" si="0"/>
        <v>20</v>
      </c>
      <c r="F22" s="65">
        <f>VLOOKUP($A22,'Return Data'!$B$7:$R$2843,10,0)</f>
        <v>5.0178000000000003</v>
      </c>
      <c r="G22" s="66">
        <f t="shared" si="1"/>
        <v>22</v>
      </c>
      <c r="H22" s="65">
        <f>VLOOKUP($A22,'Return Data'!$B$7:$R$2843,11,0)</f>
        <v>2.7898000000000001</v>
      </c>
      <c r="I22" s="66">
        <f t="shared" si="2"/>
        <v>9</v>
      </c>
      <c r="J22" s="65">
        <f>VLOOKUP($A22,'Return Data'!$B$7:$R$2843,12,0)</f>
        <v>6.8978999999999999</v>
      </c>
      <c r="K22" s="66">
        <f t="shared" si="3"/>
        <v>6</v>
      </c>
      <c r="L22" s="65">
        <f>VLOOKUP($A22,'Return Data'!$B$7:$R$2843,13,0)</f>
        <v>5.1902999999999997</v>
      </c>
      <c r="M22" s="66">
        <f t="shared" si="5"/>
        <v>11</v>
      </c>
      <c r="N22" s="65"/>
      <c r="O22" s="66"/>
      <c r="P22" s="65"/>
      <c r="Q22" s="66"/>
      <c r="R22" s="65">
        <f>VLOOKUP($A22,'Return Data'!$B$7:$R$2843,16,0)</f>
        <v>7.7077</v>
      </c>
      <c r="S22" s="67">
        <f t="shared" si="4"/>
        <v>20</v>
      </c>
    </row>
    <row r="23" spans="1:19" x14ac:dyDescent="0.3">
      <c r="A23" s="82" t="s">
        <v>69</v>
      </c>
      <c r="B23" s="64">
        <f>VLOOKUP($A23,'Return Data'!$B$7:$R$2843,3,0)</f>
        <v>44378</v>
      </c>
      <c r="C23" s="65">
        <f>VLOOKUP($A23,'Return Data'!$B$7:$R$2843,4,0)</f>
        <v>34.211599999999997</v>
      </c>
      <c r="D23" s="65">
        <f>VLOOKUP($A23,'Return Data'!$B$7:$R$2843,9,0)</f>
        <v>7.1099999999999997E-2</v>
      </c>
      <c r="E23" s="66">
        <f t="shared" si="0"/>
        <v>22</v>
      </c>
      <c r="F23" s="65">
        <f>VLOOKUP($A23,'Return Data'!$B$7:$R$2843,10,0)</f>
        <v>5.0833000000000004</v>
      </c>
      <c r="G23" s="66">
        <f t="shared" si="1"/>
        <v>19</v>
      </c>
      <c r="H23" s="65">
        <f>VLOOKUP($A23,'Return Data'!$B$7:$R$2843,11,0)</f>
        <v>2.1855000000000002</v>
      </c>
      <c r="I23" s="66">
        <f t="shared" si="2"/>
        <v>12</v>
      </c>
      <c r="J23" s="65">
        <f>VLOOKUP($A23,'Return Data'!$B$7:$R$2843,12,0)</f>
        <v>4.4219999999999997</v>
      </c>
      <c r="K23" s="66">
        <f t="shared" si="3"/>
        <v>16</v>
      </c>
      <c r="L23" s="65">
        <f>VLOOKUP($A23,'Return Data'!$B$7:$R$2843,13,0)</f>
        <v>4.5076000000000001</v>
      </c>
      <c r="M23" s="66">
        <f t="shared" si="5"/>
        <v>13</v>
      </c>
      <c r="N23" s="65">
        <f>VLOOKUP($A23,'Return Data'!$B$7:$R$2843,17,0)</f>
        <v>6.2607999999999997</v>
      </c>
      <c r="O23" s="66">
        <f t="shared" ref="O23:O33" si="8">RANK(N23,N$8:N$35,0)</f>
        <v>21</v>
      </c>
      <c r="P23" s="65">
        <f>VLOOKUP($A23,'Return Data'!$B$7:$R$2843,14,0)</f>
        <v>6.7723000000000004</v>
      </c>
      <c r="Q23" s="66">
        <f t="shared" ref="Q23:Q33" si="9">RANK(P23,P$8:P$35,0)</f>
        <v>20</v>
      </c>
      <c r="R23" s="65">
        <f>VLOOKUP($A23,'Return Data'!$B$7:$R$2843,16,0)</f>
        <v>8.1036999999999999</v>
      </c>
      <c r="S23" s="67">
        <f t="shared" si="4"/>
        <v>17</v>
      </c>
    </row>
    <row r="24" spans="1:19" x14ac:dyDescent="0.3">
      <c r="A24" s="82" t="s">
        <v>70</v>
      </c>
      <c r="B24" s="64">
        <f>VLOOKUP($A24,'Return Data'!$B$7:$R$2843,3,0)</f>
        <v>44378</v>
      </c>
      <c r="C24" s="65">
        <f>VLOOKUP($A24,'Return Data'!$B$7:$R$2843,4,0)</f>
        <v>31.017399999999999</v>
      </c>
      <c r="D24" s="65">
        <f>VLOOKUP($A24,'Return Data'!$B$7:$R$2843,9,0)</f>
        <v>3.5562999999999998</v>
      </c>
      <c r="E24" s="66">
        <f t="shared" si="0"/>
        <v>5</v>
      </c>
      <c r="F24" s="65">
        <f>VLOOKUP($A24,'Return Data'!$B$7:$R$2843,10,0)</f>
        <v>6.4606000000000003</v>
      </c>
      <c r="G24" s="66">
        <f t="shared" si="1"/>
        <v>12</v>
      </c>
      <c r="H24" s="65">
        <f>VLOOKUP($A24,'Return Data'!$B$7:$R$2843,11,0)</f>
        <v>1.994</v>
      </c>
      <c r="I24" s="66">
        <f t="shared" si="2"/>
        <v>14</v>
      </c>
      <c r="J24" s="65">
        <f>VLOOKUP($A24,'Return Data'!$B$7:$R$2843,12,0)</f>
        <v>5.7267999999999999</v>
      </c>
      <c r="K24" s="66">
        <f t="shared" si="3"/>
        <v>12</v>
      </c>
      <c r="L24" s="65">
        <f>VLOOKUP($A24,'Return Data'!$B$7:$R$2843,13,0)</f>
        <v>5.7145999999999999</v>
      </c>
      <c r="M24" s="66">
        <f t="shared" si="5"/>
        <v>8</v>
      </c>
      <c r="N24" s="65">
        <f>VLOOKUP($A24,'Return Data'!$B$7:$R$2843,17,0)</f>
        <v>9.1629000000000005</v>
      </c>
      <c r="O24" s="66">
        <f t="shared" si="8"/>
        <v>6</v>
      </c>
      <c r="P24" s="65">
        <f>VLOOKUP($A24,'Return Data'!$B$7:$R$2843,14,0)</f>
        <v>10.370200000000001</v>
      </c>
      <c r="Q24" s="66">
        <f t="shared" si="9"/>
        <v>3</v>
      </c>
      <c r="R24" s="65">
        <f>VLOOKUP($A24,'Return Data'!$B$7:$R$2843,16,0)</f>
        <v>9.6310000000000002</v>
      </c>
      <c r="S24" s="67">
        <f t="shared" si="4"/>
        <v>2</v>
      </c>
    </row>
    <row r="25" spans="1:19" x14ac:dyDescent="0.3">
      <c r="A25" s="82" t="s">
        <v>71</v>
      </c>
      <c r="B25" s="64">
        <f>VLOOKUP($A25,'Return Data'!$B$7:$R$2843,3,0)</f>
        <v>44378</v>
      </c>
      <c r="C25" s="65">
        <f>VLOOKUP($A25,'Return Data'!$B$7:$R$2843,4,0)</f>
        <v>24.857199999999999</v>
      </c>
      <c r="D25" s="65">
        <f>VLOOKUP($A25,'Return Data'!$B$7:$R$2843,9,0)</f>
        <v>1.4898</v>
      </c>
      <c r="E25" s="66">
        <f t="shared" si="0"/>
        <v>15</v>
      </c>
      <c r="F25" s="65">
        <f>VLOOKUP($A25,'Return Data'!$B$7:$R$2843,10,0)</f>
        <v>5.3952999999999998</v>
      </c>
      <c r="G25" s="66">
        <f t="shared" si="1"/>
        <v>17</v>
      </c>
      <c r="H25" s="65">
        <f>VLOOKUP($A25,'Return Data'!$B$7:$R$2843,11,0)</f>
        <v>-0.45090000000000002</v>
      </c>
      <c r="I25" s="66">
        <f t="shared" si="2"/>
        <v>26</v>
      </c>
      <c r="J25" s="65">
        <f>VLOOKUP($A25,'Return Data'!$B$7:$R$2843,12,0)</f>
        <v>3.3104</v>
      </c>
      <c r="K25" s="66">
        <f t="shared" si="3"/>
        <v>24</v>
      </c>
      <c r="L25" s="65">
        <f>VLOOKUP($A25,'Return Data'!$B$7:$R$2843,13,0)</f>
        <v>3.4234</v>
      </c>
      <c r="M25" s="66">
        <f t="shared" si="5"/>
        <v>19</v>
      </c>
      <c r="N25" s="65">
        <f>VLOOKUP($A25,'Return Data'!$B$7:$R$2843,17,0)</f>
        <v>7.9074</v>
      </c>
      <c r="O25" s="66">
        <f t="shared" si="8"/>
        <v>11</v>
      </c>
      <c r="P25" s="65">
        <f>VLOOKUP($A25,'Return Data'!$B$7:$R$2843,14,0)</f>
        <v>8.9713999999999992</v>
      </c>
      <c r="Q25" s="66">
        <f t="shared" si="9"/>
        <v>9</v>
      </c>
      <c r="R25" s="65">
        <f>VLOOKUP($A25,'Return Data'!$B$7:$R$2843,16,0)</f>
        <v>8.8719999999999999</v>
      </c>
      <c r="S25" s="67">
        <f t="shared" si="4"/>
        <v>7</v>
      </c>
    </row>
    <row r="26" spans="1:19" x14ac:dyDescent="0.3">
      <c r="A26" s="82" t="s">
        <v>72</v>
      </c>
      <c r="B26" s="64">
        <f>VLOOKUP($A26,'Return Data'!$B$7:$R$2843,3,0)</f>
        <v>44378</v>
      </c>
      <c r="C26" s="65">
        <f>VLOOKUP($A26,'Return Data'!$B$7:$R$2843,4,0)</f>
        <v>14.001899999999999</v>
      </c>
      <c r="D26" s="65">
        <f>VLOOKUP($A26,'Return Data'!$B$7:$R$2843,9,0)</f>
        <v>1.2524999999999999</v>
      </c>
      <c r="E26" s="66">
        <f t="shared" si="0"/>
        <v>17</v>
      </c>
      <c r="F26" s="65">
        <f>VLOOKUP($A26,'Return Data'!$B$7:$R$2843,10,0)</f>
        <v>5.0823999999999998</v>
      </c>
      <c r="G26" s="66">
        <f t="shared" si="1"/>
        <v>20</v>
      </c>
      <c r="H26" s="65">
        <f>VLOOKUP($A26,'Return Data'!$B$7:$R$2843,11,0)</f>
        <v>2.4813999999999998</v>
      </c>
      <c r="I26" s="66">
        <f t="shared" si="2"/>
        <v>11</v>
      </c>
      <c r="J26" s="65">
        <f>VLOOKUP($A26,'Return Data'!$B$7:$R$2843,12,0)</f>
        <v>3.9308000000000001</v>
      </c>
      <c r="K26" s="66">
        <f t="shared" si="3"/>
        <v>20</v>
      </c>
      <c r="L26" s="65">
        <f>VLOOKUP($A26,'Return Data'!$B$7:$R$2843,13,0)</f>
        <v>3.5253000000000001</v>
      </c>
      <c r="M26" s="66">
        <f t="shared" si="5"/>
        <v>18</v>
      </c>
      <c r="N26" s="65">
        <f>VLOOKUP($A26,'Return Data'!$B$7:$R$2843,17,0)</f>
        <v>8.8521999999999998</v>
      </c>
      <c r="O26" s="66">
        <f t="shared" si="8"/>
        <v>7</v>
      </c>
      <c r="P26" s="65">
        <f>VLOOKUP($A26,'Return Data'!$B$7:$R$2843,14,0)</f>
        <v>9.8369999999999997</v>
      </c>
      <c r="Q26" s="66">
        <f t="shared" si="9"/>
        <v>7</v>
      </c>
      <c r="R26" s="65">
        <f>VLOOKUP($A26,'Return Data'!$B$7:$R$2843,16,0)</f>
        <v>8.1942000000000004</v>
      </c>
      <c r="S26" s="67">
        <f t="shared" si="4"/>
        <v>16</v>
      </c>
    </row>
    <row r="27" spans="1:19" x14ac:dyDescent="0.3">
      <c r="A27" s="82" t="s">
        <v>73</v>
      </c>
      <c r="B27" s="64">
        <f>VLOOKUP($A27,'Return Data'!$B$7:$R$2843,3,0)</f>
        <v>44378</v>
      </c>
      <c r="C27" s="65">
        <f>VLOOKUP($A27,'Return Data'!$B$7:$R$2843,4,0)</f>
        <v>30.849499999999999</v>
      </c>
      <c r="D27" s="65">
        <f>VLOOKUP($A27,'Return Data'!$B$7:$R$2843,9,0)</f>
        <v>2.9255</v>
      </c>
      <c r="E27" s="66">
        <f t="shared" si="0"/>
        <v>8</v>
      </c>
      <c r="F27" s="65">
        <f>VLOOKUP($A27,'Return Data'!$B$7:$R$2843,10,0)</f>
        <v>6.4936999999999996</v>
      </c>
      <c r="G27" s="66">
        <f t="shared" si="1"/>
        <v>11</v>
      </c>
      <c r="H27" s="65">
        <f>VLOOKUP($A27,'Return Data'!$B$7:$R$2843,11,0)</f>
        <v>1.7373000000000001</v>
      </c>
      <c r="I27" s="66">
        <f t="shared" si="2"/>
        <v>15</v>
      </c>
      <c r="J27" s="65">
        <f>VLOOKUP($A27,'Return Data'!$B$7:$R$2843,12,0)</f>
        <v>5.7362000000000002</v>
      </c>
      <c r="K27" s="66">
        <f t="shared" si="3"/>
        <v>11</v>
      </c>
      <c r="L27" s="65">
        <f>VLOOKUP($A27,'Return Data'!$B$7:$R$2843,13,0)</f>
        <v>4.2125000000000004</v>
      </c>
      <c r="M27" s="66">
        <f t="shared" si="5"/>
        <v>14</v>
      </c>
      <c r="N27" s="65">
        <f>VLOOKUP($A27,'Return Data'!$B$7:$R$2843,17,0)</f>
        <v>7.8891999999999998</v>
      </c>
      <c r="O27" s="66">
        <f t="shared" si="8"/>
        <v>12</v>
      </c>
      <c r="P27" s="65">
        <f>VLOOKUP($A27,'Return Data'!$B$7:$R$2843,14,0)</f>
        <v>8.9611999999999998</v>
      </c>
      <c r="Q27" s="66">
        <f t="shared" si="9"/>
        <v>10</v>
      </c>
      <c r="R27" s="65">
        <f>VLOOKUP($A27,'Return Data'!$B$7:$R$2843,16,0)</f>
        <v>8.5227000000000004</v>
      </c>
      <c r="S27" s="67">
        <f t="shared" si="4"/>
        <v>13</v>
      </c>
    </row>
    <row r="28" spans="1:19" x14ac:dyDescent="0.3">
      <c r="A28" s="82" t="s">
        <v>74</v>
      </c>
      <c r="B28" s="64">
        <f>VLOOKUP($A28,'Return Data'!$B$7:$R$2843,3,0)</f>
        <v>44378</v>
      </c>
      <c r="C28" s="65">
        <f>VLOOKUP($A28,'Return Data'!$B$7:$R$2843,4,0)</f>
        <v>2272.2037</v>
      </c>
      <c r="D28" s="65">
        <f>VLOOKUP($A28,'Return Data'!$B$7:$R$2843,9,0)</f>
        <v>0.53039999999999998</v>
      </c>
      <c r="E28" s="66">
        <f t="shared" si="0"/>
        <v>18</v>
      </c>
      <c r="F28" s="65">
        <f>VLOOKUP($A28,'Return Data'!$B$7:$R$2843,10,0)</f>
        <v>6.5313999999999997</v>
      </c>
      <c r="G28" s="66">
        <f t="shared" si="1"/>
        <v>10</v>
      </c>
      <c r="H28" s="65">
        <f>VLOOKUP($A28,'Return Data'!$B$7:$R$2843,11,0)</f>
        <v>2.5101</v>
      </c>
      <c r="I28" s="66">
        <f t="shared" si="2"/>
        <v>10</v>
      </c>
      <c r="J28" s="65">
        <f>VLOOKUP($A28,'Return Data'!$B$7:$R$2843,12,0)</f>
        <v>4.7641</v>
      </c>
      <c r="K28" s="66">
        <f t="shared" si="3"/>
        <v>13</v>
      </c>
      <c r="L28" s="65">
        <f>VLOOKUP($A28,'Return Data'!$B$7:$R$2843,13,0)</f>
        <v>4.5358999999999998</v>
      </c>
      <c r="M28" s="66">
        <f t="shared" si="5"/>
        <v>12</v>
      </c>
      <c r="N28" s="65">
        <f>VLOOKUP($A28,'Return Data'!$B$7:$R$2843,17,0)</f>
        <v>7.8319999999999999</v>
      </c>
      <c r="O28" s="66">
        <f t="shared" si="8"/>
        <v>14</v>
      </c>
      <c r="P28" s="65">
        <f>VLOOKUP($A28,'Return Data'!$B$7:$R$2843,14,0)</f>
        <v>9.5129000000000001</v>
      </c>
      <c r="Q28" s="66">
        <f t="shared" si="9"/>
        <v>8</v>
      </c>
      <c r="R28" s="65">
        <f>VLOOKUP($A28,'Return Data'!$B$7:$R$2843,16,0)</f>
        <v>8.9733999999999998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44378</v>
      </c>
      <c r="C30" s="65">
        <f>VLOOKUP($A30,'Return Data'!$B$7:$R$2843,4,0)</f>
        <v>16.5198</v>
      </c>
      <c r="D30" s="65">
        <f>VLOOKUP($A30,'Return Data'!$B$7:$R$2843,9,0)</f>
        <v>-5.8900000000000001E-2</v>
      </c>
      <c r="E30" s="66">
        <f t="shared" si="0"/>
        <v>24</v>
      </c>
      <c r="F30" s="65">
        <f>VLOOKUP($A30,'Return Data'!$B$7:$R$2843,10,0)</f>
        <v>4.3018000000000001</v>
      </c>
      <c r="G30" s="66">
        <f t="shared" si="1"/>
        <v>23</v>
      </c>
      <c r="H30" s="65">
        <f>VLOOKUP($A30,'Return Data'!$B$7:$R$2843,11,0)</f>
        <v>2.0394999999999999</v>
      </c>
      <c r="I30" s="66">
        <f t="shared" si="2"/>
        <v>13</v>
      </c>
      <c r="J30" s="65">
        <f>VLOOKUP($A30,'Return Data'!$B$7:$R$2843,12,0)</f>
        <v>3.9598</v>
      </c>
      <c r="K30" s="66">
        <f t="shared" si="3"/>
        <v>19</v>
      </c>
      <c r="L30" s="65">
        <f>VLOOKUP($A30,'Return Data'!$B$7:$R$2843,13,0)</f>
        <v>4.1405000000000003</v>
      </c>
      <c r="M30" s="66">
        <f t="shared" si="5"/>
        <v>15</v>
      </c>
      <c r="N30" s="65">
        <f>VLOOKUP($A30,'Return Data'!$B$7:$R$2843,17,0)</f>
        <v>7.6999000000000004</v>
      </c>
      <c r="O30" s="66">
        <f t="shared" si="8"/>
        <v>16</v>
      </c>
      <c r="P30" s="65">
        <f>VLOOKUP($A30,'Return Data'!$B$7:$R$2843,14,0)</f>
        <v>8.5947999999999993</v>
      </c>
      <c r="Q30" s="66">
        <f t="shared" si="9"/>
        <v>13</v>
      </c>
      <c r="R30" s="65">
        <f>VLOOKUP($A30,'Return Data'!$B$7:$R$2843,16,0)</f>
        <v>8.5432000000000006</v>
      </c>
      <c r="S30" s="67">
        <f t="shared" si="4"/>
        <v>12</v>
      </c>
    </row>
    <row r="31" spans="1:19" x14ac:dyDescent="0.3">
      <c r="A31" s="82" t="s">
        <v>78</v>
      </c>
      <c r="B31" s="64">
        <f>VLOOKUP($A31,'Return Data'!$B$7:$R$2843,3,0)</f>
        <v>44378</v>
      </c>
      <c r="C31" s="65">
        <f>VLOOKUP($A31,'Return Data'!$B$7:$R$2843,4,0)</f>
        <v>29.520399999999999</v>
      </c>
      <c r="D31" s="65">
        <f>VLOOKUP($A31,'Return Data'!$B$7:$R$2843,9,0)</f>
        <v>2.8959999999999999</v>
      </c>
      <c r="E31" s="66">
        <f t="shared" si="0"/>
        <v>9</v>
      </c>
      <c r="F31" s="65">
        <f>VLOOKUP($A31,'Return Data'!$B$7:$R$2843,10,0)</f>
        <v>4.2640000000000002</v>
      </c>
      <c r="G31" s="66">
        <f t="shared" si="1"/>
        <v>24</v>
      </c>
      <c r="H31" s="65">
        <f>VLOOKUP($A31,'Return Data'!$B$7:$R$2843,11,0)</f>
        <v>1.5044</v>
      </c>
      <c r="I31" s="66">
        <f t="shared" si="2"/>
        <v>16</v>
      </c>
      <c r="J31" s="65">
        <f>VLOOKUP($A31,'Return Data'!$B$7:$R$2843,12,0)</f>
        <v>4.6082999999999998</v>
      </c>
      <c r="K31" s="66">
        <f t="shared" si="3"/>
        <v>14</v>
      </c>
      <c r="L31" s="65">
        <f>VLOOKUP($A31,'Return Data'!$B$7:$R$2843,13,0)</f>
        <v>3.6818</v>
      </c>
      <c r="M31" s="66">
        <f t="shared" si="5"/>
        <v>17</v>
      </c>
      <c r="N31" s="65">
        <f>VLOOKUP($A31,'Return Data'!$B$7:$R$2843,17,0)</f>
        <v>8.8406000000000002</v>
      </c>
      <c r="O31" s="66">
        <f t="shared" si="8"/>
        <v>8</v>
      </c>
      <c r="P31" s="65">
        <f>VLOOKUP($A31,'Return Data'!$B$7:$R$2843,14,0)</f>
        <v>10.0519</v>
      </c>
      <c r="Q31" s="66">
        <f t="shared" si="9"/>
        <v>6</v>
      </c>
      <c r="R31" s="65">
        <f>VLOOKUP($A31,'Return Data'!$B$7:$R$2843,16,0)</f>
        <v>8.8414000000000001</v>
      </c>
      <c r="S31" s="67">
        <f t="shared" si="4"/>
        <v>8</v>
      </c>
    </row>
    <row r="32" spans="1:19" x14ac:dyDescent="0.3">
      <c r="A32" s="82" t="s">
        <v>79</v>
      </c>
      <c r="B32" s="64">
        <f>VLOOKUP($A32,'Return Data'!$B$7:$R$2843,3,0)</f>
        <v>44378</v>
      </c>
      <c r="C32" s="65">
        <f>VLOOKUP($A32,'Return Data'!$B$7:$R$2843,4,0)</f>
        <v>35.518599999999999</v>
      </c>
      <c r="D32" s="65">
        <f>VLOOKUP($A32,'Return Data'!$B$7:$R$2843,9,0)</f>
        <v>1.8422000000000001</v>
      </c>
      <c r="E32" s="66">
        <f t="shared" si="0"/>
        <v>13</v>
      </c>
      <c r="F32" s="65">
        <f>VLOOKUP($A32,'Return Data'!$B$7:$R$2843,10,0)</f>
        <v>6.4199000000000002</v>
      </c>
      <c r="G32" s="66">
        <f t="shared" si="1"/>
        <v>13</v>
      </c>
      <c r="H32" s="65">
        <f>VLOOKUP($A32,'Return Data'!$B$7:$R$2843,11,0)</f>
        <v>3.9826999999999999</v>
      </c>
      <c r="I32" s="66">
        <f t="shared" si="2"/>
        <v>6</v>
      </c>
      <c r="J32" s="65">
        <f>VLOOKUP($A32,'Return Data'!$B$7:$R$2843,12,0)</f>
        <v>6.2469999999999999</v>
      </c>
      <c r="K32" s="66">
        <f t="shared" si="3"/>
        <v>9</v>
      </c>
      <c r="L32" s="65">
        <f>VLOOKUP($A32,'Return Data'!$B$7:$R$2843,13,0)</f>
        <v>5.3708</v>
      </c>
      <c r="M32" s="66">
        <f t="shared" si="5"/>
        <v>10</v>
      </c>
      <c r="N32" s="65">
        <f>VLOOKUP($A32,'Return Data'!$B$7:$R$2843,17,0)</f>
        <v>8.1601999999999997</v>
      </c>
      <c r="O32" s="66">
        <f t="shared" si="8"/>
        <v>9</v>
      </c>
      <c r="P32" s="65">
        <f>VLOOKUP($A32,'Return Data'!$B$7:$R$2843,14,0)</f>
        <v>8.4431999999999992</v>
      </c>
      <c r="Q32" s="66">
        <f t="shared" si="9"/>
        <v>14</v>
      </c>
      <c r="R32" s="65">
        <f>VLOOKUP($A32,'Return Data'!$B$7:$R$2843,16,0)</f>
        <v>9.1449999999999996</v>
      </c>
      <c r="S32" s="67">
        <f t="shared" si="4"/>
        <v>5</v>
      </c>
    </row>
    <row r="33" spans="1:19" x14ac:dyDescent="0.3">
      <c r="A33" s="82" t="s">
        <v>80</v>
      </c>
      <c r="B33" s="64">
        <f>VLOOKUP($A33,'Return Data'!$B$7:$R$2843,3,0)</f>
        <v>44378</v>
      </c>
      <c r="C33" s="65">
        <f>VLOOKUP($A33,'Return Data'!$B$7:$R$2843,4,0)</f>
        <v>19.834299999999999</v>
      </c>
      <c r="D33" s="65">
        <f>VLOOKUP($A33,'Return Data'!$B$7:$R$2843,9,0)</f>
        <v>-0.2024</v>
      </c>
      <c r="E33" s="66">
        <f t="shared" si="0"/>
        <v>26</v>
      </c>
      <c r="F33" s="65">
        <f>VLOOKUP($A33,'Return Data'!$B$7:$R$2843,10,0)</f>
        <v>5.4074</v>
      </c>
      <c r="G33" s="66">
        <f t="shared" si="1"/>
        <v>16</v>
      </c>
      <c r="H33" s="65">
        <f>VLOOKUP($A33,'Return Data'!$B$7:$R$2843,11,0)</f>
        <v>4.2700000000000002E-2</v>
      </c>
      <c r="I33" s="66">
        <f t="shared" si="2"/>
        <v>24</v>
      </c>
      <c r="J33" s="65">
        <f>VLOOKUP($A33,'Return Data'!$B$7:$R$2843,12,0)</f>
        <v>3.5590999999999999</v>
      </c>
      <c r="K33" s="66">
        <f t="shared" si="3"/>
        <v>22</v>
      </c>
      <c r="L33" s="65">
        <f>VLOOKUP($A33,'Return Data'!$B$7:$R$2843,13,0)</f>
        <v>3.2805</v>
      </c>
      <c r="M33" s="66">
        <f t="shared" si="5"/>
        <v>22</v>
      </c>
      <c r="N33" s="65">
        <f>VLOOKUP($A33,'Return Data'!$B$7:$R$2843,17,0)</f>
        <v>7.7857000000000003</v>
      </c>
      <c r="O33" s="66">
        <f t="shared" si="8"/>
        <v>15</v>
      </c>
      <c r="P33" s="65">
        <f>VLOOKUP($A33,'Return Data'!$B$7:$R$2843,14,0)</f>
        <v>8.6220999999999997</v>
      </c>
      <c r="Q33" s="66">
        <f t="shared" si="9"/>
        <v>12</v>
      </c>
      <c r="R33" s="65">
        <f>VLOOKUP($A33,'Return Data'!$B$7:$R$2843,16,0)</f>
        <v>7.3783000000000003</v>
      </c>
      <c r="S33" s="67">
        <f t="shared" si="4"/>
        <v>23</v>
      </c>
    </row>
    <row r="34" spans="1:19" x14ac:dyDescent="0.3">
      <c r="A34" s="82" t="s">
        <v>363</v>
      </c>
      <c r="B34" s="64">
        <f>VLOOKUP($A34,'Return Data'!$B$7:$R$2843,3,0)</f>
        <v>44378</v>
      </c>
      <c r="C34" s="65">
        <f>VLOOKUP($A34,'Return Data'!$B$7:$R$2843,4,0)</f>
        <v>0.32200000000000001</v>
      </c>
      <c r="D34" s="65">
        <f>VLOOKUP($A34,'Return Data'!$B$7:$R$2843,9,0)</f>
        <v>11.0571</v>
      </c>
      <c r="E34" s="66">
        <f t="shared" si="0"/>
        <v>2</v>
      </c>
      <c r="F34" s="65">
        <f>VLOOKUP($A34,'Return Data'!$B$7:$R$2843,10,0)</f>
        <v>11.2775</v>
      </c>
      <c r="G34" s="66">
        <f t="shared" si="1"/>
        <v>3</v>
      </c>
      <c r="H34" s="65">
        <f>VLOOKUP($A34,'Return Data'!$B$7:$R$2843,11,0)</f>
        <v>-40.371600000000001</v>
      </c>
      <c r="I34" s="66">
        <f t="shared" si="2"/>
        <v>27</v>
      </c>
      <c r="J34" s="65"/>
      <c r="K34" s="66"/>
      <c r="L34" s="65"/>
      <c r="M34" s="66"/>
      <c r="N34" s="65"/>
      <c r="O34" s="66"/>
      <c r="P34" s="65"/>
      <c r="Q34" s="66"/>
      <c r="R34" s="65">
        <f>VLOOKUP($A34,'Return Data'!$B$7:$R$2843,16,0)</f>
        <v>-10.282400000000001</v>
      </c>
      <c r="S34" s="67">
        <f t="shared" si="4"/>
        <v>26</v>
      </c>
    </row>
    <row r="35" spans="1:19" x14ac:dyDescent="0.3">
      <c r="A35" s="82" t="s">
        <v>81</v>
      </c>
      <c r="B35" s="64">
        <f>VLOOKUP($A35,'Return Data'!$B$7:$R$2843,3,0)</f>
        <v>44378</v>
      </c>
      <c r="C35" s="65">
        <f>VLOOKUP($A35,'Return Data'!$B$7:$R$2843,4,0)</f>
        <v>22.3492</v>
      </c>
      <c r="D35" s="65">
        <f>VLOOKUP($A35,'Return Data'!$B$7:$R$2843,9,0)</f>
        <v>1.9630000000000001</v>
      </c>
      <c r="E35" s="66">
        <f t="shared" si="0"/>
        <v>12</v>
      </c>
      <c r="F35" s="65">
        <f>VLOOKUP($A35,'Return Data'!$B$7:$R$2843,10,0)</f>
        <v>3.9895</v>
      </c>
      <c r="G35" s="66">
        <f t="shared" si="1"/>
        <v>25</v>
      </c>
      <c r="H35" s="65">
        <f>VLOOKUP($A35,'Return Data'!$B$7:$R$2843,11,0)</f>
        <v>1.2830999999999999</v>
      </c>
      <c r="I35" s="66">
        <f t="shared" si="2"/>
        <v>17</v>
      </c>
      <c r="J35" s="65">
        <f>VLOOKUP($A35,'Return Data'!$B$7:$R$2843,12,0)</f>
        <v>3.1873999999999998</v>
      </c>
      <c r="K35" s="66">
        <f>RANK(J35,J$8:J$35,0)</f>
        <v>25</v>
      </c>
      <c r="L35" s="65">
        <f>VLOOKUP($A35,'Return Data'!$B$7:$R$2843,13,0)</f>
        <v>2.9049</v>
      </c>
      <c r="M35" s="66">
        <f>RANK(L35,L$8:L$35,0)</f>
        <v>25</v>
      </c>
      <c r="N35" s="65">
        <f>VLOOKUP($A35,'Return Data'!$B$7:$R$2843,17,0)</f>
        <v>5.0671999999999997</v>
      </c>
      <c r="O35" s="66">
        <f>RANK(N35,N$8:N$35,0)</f>
        <v>22</v>
      </c>
      <c r="P35" s="65">
        <f>VLOOKUP($A35,'Return Data'!$B$7:$R$2843,14,0)</f>
        <v>2.5167999999999999</v>
      </c>
      <c r="Q35" s="66">
        <f>RANK(P35,P$8:P$35,0)</f>
        <v>24</v>
      </c>
      <c r="R35" s="65">
        <f>VLOOKUP($A35,'Return Data'!$B$7:$R$2843,16,0)</f>
        <v>7.0452000000000004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4.473907407407407</v>
      </c>
      <c r="E37" s="88"/>
      <c r="F37" s="89">
        <f>AVERAGE(F8:F35)</f>
        <v>6.8091814814814819</v>
      </c>
      <c r="G37" s="88"/>
      <c r="H37" s="89">
        <f>AVERAGE(H8:H35)</f>
        <v>1.2247592592592591</v>
      </c>
      <c r="I37" s="88"/>
      <c r="J37" s="89">
        <f>AVERAGE(J8:J35)</f>
        <v>5.5814269230769238</v>
      </c>
      <c r="K37" s="88"/>
      <c r="L37" s="89">
        <f>AVERAGE(L8:L35)</f>
        <v>5.1486120000000009</v>
      </c>
      <c r="M37" s="88"/>
      <c r="N37" s="89">
        <f>AVERAGE(N8:N35)</f>
        <v>7.9195833333333328</v>
      </c>
      <c r="O37" s="88"/>
      <c r="P37" s="89">
        <f>AVERAGE(P8:P35)</f>
        <v>8.3626499999999968</v>
      </c>
      <c r="Q37" s="88"/>
      <c r="R37" s="89">
        <f>AVERAGE(R8:R35)</f>
        <v>6.845766666666667</v>
      </c>
      <c r="S37" s="90"/>
    </row>
    <row r="38" spans="1:19" x14ac:dyDescent="0.3">
      <c r="A38" s="87" t="s">
        <v>28</v>
      </c>
      <c r="B38" s="88"/>
      <c r="C38" s="88"/>
      <c r="D38" s="89">
        <f>MIN(D8:D35)</f>
        <v>-0.2303</v>
      </c>
      <c r="E38" s="88"/>
      <c r="F38" s="89">
        <f>MIN(F8:F35)</f>
        <v>0</v>
      </c>
      <c r="G38" s="88"/>
      <c r="H38" s="89">
        <f>MIN(H8:H35)</f>
        <v>-40.371600000000001</v>
      </c>
      <c r="I38" s="88"/>
      <c r="J38" s="89">
        <f>MIN(J8:J35)</f>
        <v>0</v>
      </c>
      <c r="K38" s="88"/>
      <c r="L38" s="89">
        <f>MIN(L8:L35)</f>
        <v>2.9049</v>
      </c>
      <c r="M38" s="88"/>
      <c r="N38" s="89">
        <f>MIN(N8:N35)</f>
        <v>4.6414999999999997</v>
      </c>
      <c r="O38" s="88"/>
      <c r="P38" s="89">
        <f>MIN(P8:P35)</f>
        <v>2.5167999999999999</v>
      </c>
      <c r="Q38" s="88"/>
      <c r="R38" s="89">
        <f>MIN(R8:R35)</f>
        <v>-15.72</v>
      </c>
      <c r="S38" s="90"/>
    </row>
    <row r="39" spans="1:19" ht="15" thickBot="1" x14ac:dyDescent="0.35">
      <c r="A39" s="91" t="s">
        <v>29</v>
      </c>
      <c r="B39" s="92"/>
      <c r="C39" s="92"/>
      <c r="D39" s="93">
        <f>MAX(D8:D35)</f>
        <v>67.578800000000001</v>
      </c>
      <c r="E39" s="92"/>
      <c r="F39" s="93">
        <f>MAX(F8:F35)</f>
        <v>26.170400000000001</v>
      </c>
      <c r="G39" s="92"/>
      <c r="H39" s="93">
        <f>MAX(H8:H35)</f>
        <v>13.7956</v>
      </c>
      <c r="I39" s="92"/>
      <c r="J39" s="93">
        <f>MAX(J8:J35)</f>
        <v>16.060099999999998</v>
      </c>
      <c r="K39" s="92"/>
      <c r="L39" s="93">
        <f>MAX(L8:L35)</f>
        <v>10.457599999999999</v>
      </c>
      <c r="M39" s="92"/>
      <c r="N39" s="93">
        <f>MAX(N8:N35)</f>
        <v>10.333500000000001</v>
      </c>
      <c r="O39" s="92"/>
      <c r="P39" s="93">
        <f>MAX(P8:P35)</f>
        <v>10.8032</v>
      </c>
      <c r="Q39" s="92"/>
      <c r="R39" s="93">
        <f>MAX(R8:R35)</f>
        <v>10.7334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44378</v>
      </c>
      <c r="C8" s="65">
        <f>VLOOKUP($A8,'Return Data'!$B$7:$R$2843,4,0)</f>
        <v>24.248899999999999</v>
      </c>
      <c r="D8" s="65">
        <f>VLOOKUP($A8,'Return Data'!$B$7:$R$2843,9,0)</f>
        <v>2.6246999999999998</v>
      </c>
      <c r="E8" s="66">
        <f t="shared" ref="E8:E39" si="0">RANK(D8,D$8:D$39,0)</f>
        <v>9</v>
      </c>
      <c r="F8" s="65">
        <f>VLOOKUP($A8,'Return Data'!$B$7:$R$2843,10,0)</f>
        <v>6.5544000000000002</v>
      </c>
      <c r="G8" s="66">
        <f t="shared" ref="G8:G39" si="1">RANK(F8,F$8:F$39,0)</f>
        <v>10</v>
      </c>
      <c r="H8" s="65">
        <f>VLOOKUP($A8,'Return Data'!$B$7:$R$2843,11,0)</f>
        <v>4.7994000000000003</v>
      </c>
      <c r="I8" s="66">
        <f t="shared" ref="I8:I39" si="2">RANK(H8,H$8:H$39,0)</f>
        <v>7</v>
      </c>
      <c r="J8" s="65">
        <f>VLOOKUP($A8,'Return Data'!$B$7:$R$2843,12,0)</f>
        <v>6.2118000000000002</v>
      </c>
      <c r="K8" s="66">
        <f t="shared" ref="K8:K37" si="3">RANK(J8,J$8:J$39,0)</f>
        <v>10</v>
      </c>
      <c r="L8" s="65">
        <f>VLOOKUP($A8,'Return Data'!$B$7:$R$2843,13,0)</f>
        <v>6.6420000000000003</v>
      </c>
      <c r="M8" s="66">
        <f>RANK(L8,L$8:L$39,0)</f>
        <v>7</v>
      </c>
      <c r="N8" s="65">
        <f>VLOOKUP($A8,'Return Data'!$B$7:$R$2843,17,0)</f>
        <v>4.2058</v>
      </c>
      <c r="O8" s="66">
        <f>RANK(N8,N$8:N$39,0)</f>
        <v>26</v>
      </c>
      <c r="P8" s="65">
        <f>VLOOKUP($A8,'Return Data'!$B$7:$R$2843,14,0)</f>
        <v>5.4291</v>
      </c>
      <c r="Q8" s="66">
        <f>RANK(P8,P$8:P$39,0)</f>
        <v>25</v>
      </c>
      <c r="R8" s="65">
        <f>VLOOKUP($A8,'Return Data'!$B$7:$R$2843,16,0)</f>
        <v>7.5061999999999998</v>
      </c>
      <c r="S8" s="67">
        <f t="shared" ref="S8:S39" si="4">RANK(R8,R$8:R$39,0)</f>
        <v>14</v>
      </c>
    </row>
    <row r="9" spans="1:19" x14ac:dyDescent="0.3">
      <c r="A9" s="82" t="s">
        <v>83</v>
      </c>
      <c r="B9" s="64">
        <f>VLOOKUP($A9,'Return Data'!$B$7:$R$2843,3,0)</f>
        <v>44378</v>
      </c>
      <c r="C9" s="65">
        <f>VLOOKUP($A9,'Return Data'!$B$7:$R$2843,4,0)</f>
        <v>35.059800000000003</v>
      </c>
      <c r="D9" s="65">
        <f>VLOOKUP($A9,'Return Data'!$B$7:$R$2843,9,0)</f>
        <v>2.6292</v>
      </c>
      <c r="E9" s="66">
        <f t="shared" si="0"/>
        <v>8</v>
      </c>
      <c r="F9" s="65">
        <f>VLOOKUP($A9,'Return Data'!$B$7:$R$2843,10,0)</f>
        <v>6.5579000000000001</v>
      </c>
      <c r="G9" s="66">
        <f t="shared" si="1"/>
        <v>9</v>
      </c>
      <c r="H9" s="65">
        <f>VLOOKUP($A9,'Return Data'!$B$7:$R$2843,11,0)</f>
        <v>4.8071000000000002</v>
      </c>
      <c r="I9" s="66">
        <f t="shared" si="2"/>
        <v>5</v>
      </c>
      <c r="J9" s="65">
        <f>VLOOKUP($A9,'Return Data'!$B$7:$R$2843,12,0)</f>
        <v>6.2234999999999996</v>
      </c>
      <c r="K9" s="66">
        <f t="shared" si="3"/>
        <v>9</v>
      </c>
      <c r="L9" s="65">
        <f>VLOOKUP($A9,'Return Data'!$B$7:$R$2843,13,0)</f>
        <v>6.6519000000000004</v>
      </c>
      <c r="M9" s="66">
        <f>RANK(L9,L$8:L$39,0)</f>
        <v>6</v>
      </c>
      <c r="N9" s="65">
        <f>VLOOKUP($A9,'Return Data'!$B$7:$R$2843,17,0)</f>
        <v>4.2129000000000003</v>
      </c>
      <c r="O9" s="66">
        <f>RANK(N9,N$8:N$39,0)</f>
        <v>25</v>
      </c>
      <c r="P9" s="65">
        <f>VLOOKUP($A9,'Return Data'!$B$7:$R$2843,14,0)</f>
        <v>5.4341999999999997</v>
      </c>
      <c r="Q9" s="66">
        <f>RANK(P9,P$8:P$39,0)</f>
        <v>24</v>
      </c>
      <c r="R9" s="65">
        <f>VLOOKUP($A9,'Return Data'!$B$7:$R$2843,16,0)</f>
        <v>7.7674000000000003</v>
      </c>
      <c r="S9" s="67">
        <f t="shared" si="4"/>
        <v>13</v>
      </c>
    </row>
    <row r="10" spans="1:19" x14ac:dyDescent="0.3">
      <c r="A10" s="82" t="s">
        <v>84</v>
      </c>
      <c r="B10" s="64">
        <f>VLOOKUP($A10,'Return Data'!$B$7:$R$2843,3,0)</f>
        <v>44378</v>
      </c>
      <c r="C10" s="65">
        <f>VLOOKUP($A10,'Return Data'!$B$7:$R$2843,4,0)</f>
        <v>0.96740000000000004</v>
      </c>
      <c r="D10" s="65">
        <f>VLOOKUP($A10,'Return Data'!$B$7:$R$2843,9,0)</f>
        <v>0</v>
      </c>
      <c r="E10" s="66">
        <f t="shared" si="0"/>
        <v>21</v>
      </c>
      <c r="F10" s="65">
        <f>VLOOKUP($A10,'Return Data'!$B$7:$R$2843,10,0)</f>
        <v>0</v>
      </c>
      <c r="G10" s="66">
        <f t="shared" si="1"/>
        <v>30</v>
      </c>
      <c r="H10" s="65">
        <f>VLOOKUP($A10,'Return Data'!$B$7:$R$2843,11,0)</f>
        <v>0</v>
      </c>
      <c r="I10" s="66">
        <f t="shared" si="2"/>
        <v>22</v>
      </c>
      <c r="J10" s="65">
        <f>VLOOKUP($A10,'Return Data'!$B$7:$R$2843,12,0)</f>
        <v>0</v>
      </c>
      <c r="K10" s="66">
        <f t="shared" si="3"/>
        <v>29</v>
      </c>
      <c r="L10" s="65"/>
      <c r="M10" s="66"/>
      <c r="N10" s="65"/>
      <c r="O10" s="66"/>
      <c r="P10" s="65"/>
      <c r="Q10" s="66"/>
      <c r="R10" s="65">
        <f>VLOOKUP($A10,'Return Data'!$B$7:$R$2843,16,0)</f>
        <v>-15.7166</v>
      </c>
      <c r="S10" s="67">
        <f t="shared" si="4"/>
        <v>30</v>
      </c>
    </row>
    <row r="11" spans="1:19" x14ac:dyDescent="0.3">
      <c r="A11" s="82" t="s">
        <v>85</v>
      </c>
      <c r="B11" s="64">
        <f>VLOOKUP($A11,'Return Data'!$B$7:$R$2843,3,0)</f>
        <v>44378</v>
      </c>
      <c r="C11" s="65">
        <f>VLOOKUP($A11,'Return Data'!$B$7:$R$2843,4,0)</f>
        <v>1.3985000000000001</v>
      </c>
      <c r="D11" s="65">
        <f>VLOOKUP($A11,'Return Data'!$B$7:$R$2843,9,0)</f>
        <v>0</v>
      </c>
      <c r="E11" s="66">
        <f t="shared" si="0"/>
        <v>21</v>
      </c>
      <c r="F11" s="65">
        <f>VLOOKUP($A11,'Return Data'!$B$7:$R$2843,10,0)</f>
        <v>0</v>
      </c>
      <c r="G11" s="66">
        <f t="shared" si="1"/>
        <v>30</v>
      </c>
      <c r="H11" s="65">
        <f>VLOOKUP($A11,'Return Data'!$B$7:$R$2843,11,0)</f>
        <v>0</v>
      </c>
      <c r="I11" s="66">
        <f t="shared" si="2"/>
        <v>22</v>
      </c>
      <c r="J11" s="65">
        <f>VLOOKUP($A11,'Return Data'!$B$7:$R$2843,12,0)</f>
        <v>0</v>
      </c>
      <c r="K11" s="66">
        <f t="shared" si="3"/>
        <v>29</v>
      </c>
      <c r="L11" s="65"/>
      <c r="M11" s="66"/>
      <c r="N11" s="65"/>
      <c r="O11" s="66"/>
      <c r="P11" s="65"/>
      <c r="Q11" s="66"/>
      <c r="R11" s="65">
        <f>VLOOKUP($A11,'Return Data'!$B$7:$R$2843,16,0)</f>
        <v>-15.7181</v>
      </c>
      <c r="S11" s="67">
        <f t="shared" si="4"/>
        <v>31</v>
      </c>
    </row>
    <row r="12" spans="1:19" x14ac:dyDescent="0.3">
      <c r="A12" s="82" t="s">
        <v>86</v>
      </c>
      <c r="B12" s="64">
        <f>VLOOKUP($A12,'Return Data'!$B$7:$R$2843,3,0)</f>
        <v>44378</v>
      </c>
      <c r="C12" s="65">
        <f>VLOOKUP($A12,'Return Data'!$B$7:$R$2843,4,0)</f>
        <v>23.355899999999998</v>
      </c>
      <c r="D12" s="65">
        <f>VLOOKUP($A12,'Return Data'!$B$7:$R$2843,9,0)</f>
        <v>1.7581</v>
      </c>
      <c r="E12" s="66">
        <f t="shared" si="0"/>
        <v>14</v>
      </c>
      <c r="F12" s="65">
        <f>VLOOKUP($A12,'Return Data'!$B$7:$R$2843,10,0)</f>
        <v>7.2896999999999998</v>
      </c>
      <c r="G12" s="66">
        <f t="shared" si="1"/>
        <v>7</v>
      </c>
      <c r="H12" s="65">
        <f>VLOOKUP($A12,'Return Data'!$B$7:$R$2843,11,0)</f>
        <v>2.7427000000000001</v>
      </c>
      <c r="I12" s="66">
        <f t="shared" si="2"/>
        <v>11</v>
      </c>
      <c r="J12" s="65">
        <f>VLOOKUP($A12,'Return Data'!$B$7:$R$2843,12,0)</f>
        <v>5.593</v>
      </c>
      <c r="K12" s="66">
        <f t="shared" si="3"/>
        <v>11</v>
      </c>
      <c r="L12" s="65">
        <f>VLOOKUP($A12,'Return Data'!$B$7:$R$2843,13,0)</f>
        <v>5.1031000000000004</v>
      </c>
      <c r="M12" s="66">
        <f t="shared" ref="M12:M37" si="5">RANK(L12,L$8:L$39,0)</f>
        <v>11</v>
      </c>
      <c r="N12" s="65">
        <f>VLOOKUP($A12,'Return Data'!$B$7:$R$2843,17,0)</f>
        <v>9.3635999999999999</v>
      </c>
      <c r="O12" s="66">
        <f t="shared" ref="O12:O25" si="6">RANK(N12,N$8:N$39,0)</f>
        <v>6</v>
      </c>
      <c r="P12" s="65">
        <f>VLOOKUP($A12,'Return Data'!$B$7:$R$2843,14,0)</f>
        <v>9.9327000000000005</v>
      </c>
      <c r="Q12" s="66">
        <f t="shared" ref="Q12:Q25" si="7">RANK(P12,P$8:P$39,0)</f>
        <v>2</v>
      </c>
      <c r="R12" s="65">
        <f>VLOOKUP($A12,'Return Data'!$B$7:$R$2843,16,0)</f>
        <v>8.6841000000000008</v>
      </c>
      <c r="S12" s="67">
        <f t="shared" si="4"/>
        <v>2</v>
      </c>
    </row>
    <row r="13" spans="1:19" x14ac:dyDescent="0.3">
      <c r="A13" s="82" t="s">
        <v>87</v>
      </c>
      <c r="B13" s="64">
        <f>VLOOKUP($A13,'Return Data'!$B$7:$R$2843,3,0)</f>
        <v>44378</v>
      </c>
      <c r="C13" s="65">
        <f>VLOOKUP($A13,'Return Data'!$B$7:$R$2843,4,0)</f>
        <v>18.479199999999999</v>
      </c>
      <c r="D13" s="65">
        <f>VLOOKUP($A13,'Return Data'!$B$7:$R$2843,9,0)</f>
        <v>-0.57909999999999995</v>
      </c>
      <c r="E13" s="66">
        <f t="shared" si="0"/>
        <v>27</v>
      </c>
      <c r="F13" s="65">
        <f>VLOOKUP($A13,'Return Data'!$B$7:$R$2843,10,0)</f>
        <v>5.0552999999999999</v>
      </c>
      <c r="G13" s="66">
        <f t="shared" si="1"/>
        <v>17</v>
      </c>
      <c r="H13" s="65">
        <f>VLOOKUP($A13,'Return Data'!$B$7:$R$2843,11,0)</f>
        <v>0.1004</v>
      </c>
      <c r="I13" s="66">
        <f t="shared" si="2"/>
        <v>21</v>
      </c>
      <c r="J13" s="65">
        <f>VLOOKUP($A13,'Return Data'!$B$7:$R$2843,12,0)</f>
        <v>7.3851000000000004</v>
      </c>
      <c r="K13" s="66">
        <f t="shared" si="3"/>
        <v>5</v>
      </c>
      <c r="L13" s="65">
        <f>VLOOKUP($A13,'Return Data'!$B$7:$R$2843,13,0)</f>
        <v>5.7986000000000004</v>
      </c>
      <c r="M13" s="66">
        <f t="shared" si="5"/>
        <v>10</v>
      </c>
      <c r="N13" s="65">
        <f>VLOOKUP($A13,'Return Data'!$B$7:$R$2843,17,0)</f>
        <v>6.9673999999999996</v>
      </c>
      <c r="O13" s="66">
        <f t="shared" si="6"/>
        <v>18</v>
      </c>
      <c r="P13" s="65">
        <f>VLOOKUP($A13,'Return Data'!$B$7:$R$2843,14,0)</f>
        <v>4.2270000000000003</v>
      </c>
      <c r="Q13" s="66">
        <f t="shared" si="7"/>
        <v>26</v>
      </c>
      <c r="R13" s="65">
        <f>VLOOKUP($A13,'Return Data'!$B$7:$R$2843,16,0)</f>
        <v>7.0544000000000002</v>
      </c>
      <c r="S13" s="67">
        <f t="shared" si="4"/>
        <v>19</v>
      </c>
    </row>
    <row r="14" spans="1:19" x14ac:dyDescent="0.3">
      <c r="A14" s="82" t="s">
        <v>88</v>
      </c>
      <c r="B14" s="64">
        <f>VLOOKUP($A14,'Return Data'!$B$7:$R$2843,3,0)</f>
        <v>44378</v>
      </c>
      <c r="C14" s="65">
        <f>VLOOKUP($A14,'Return Data'!$B$7:$R$2843,4,0)</f>
        <v>36.1875</v>
      </c>
      <c r="D14" s="65">
        <f>VLOOKUP($A14,'Return Data'!$B$7:$R$2843,9,0)</f>
        <v>-1.3936999999999999</v>
      </c>
      <c r="E14" s="66">
        <f t="shared" si="0"/>
        <v>31</v>
      </c>
      <c r="F14" s="65">
        <f>VLOOKUP($A14,'Return Data'!$B$7:$R$2843,10,0)</f>
        <v>3.7014999999999998</v>
      </c>
      <c r="G14" s="66">
        <f t="shared" si="1"/>
        <v>26</v>
      </c>
      <c r="H14" s="65">
        <f>VLOOKUP($A14,'Return Data'!$B$7:$R$2843,11,0)</f>
        <v>-0.79759999999999998</v>
      </c>
      <c r="I14" s="66">
        <f t="shared" si="2"/>
        <v>29</v>
      </c>
      <c r="J14" s="65">
        <f>VLOOKUP($A14,'Return Data'!$B$7:$R$2843,12,0)</f>
        <v>2.4596</v>
      </c>
      <c r="K14" s="66">
        <f t="shared" si="3"/>
        <v>27</v>
      </c>
      <c r="L14" s="65">
        <f>VLOOKUP($A14,'Return Data'!$B$7:$R$2843,13,0)</f>
        <v>2.1368999999999998</v>
      </c>
      <c r="M14" s="66">
        <f t="shared" si="5"/>
        <v>27</v>
      </c>
      <c r="N14" s="65">
        <f>VLOOKUP($A14,'Return Data'!$B$7:$R$2843,17,0)</f>
        <v>6.0157999999999996</v>
      </c>
      <c r="O14" s="66">
        <f t="shared" si="6"/>
        <v>22</v>
      </c>
      <c r="P14" s="65">
        <f>VLOOKUP($A14,'Return Data'!$B$7:$R$2843,14,0)</f>
        <v>6.9802999999999997</v>
      </c>
      <c r="Q14" s="66">
        <f t="shared" si="7"/>
        <v>21</v>
      </c>
      <c r="R14" s="65">
        <f>VLOOKUP($A14,'Return Data'!$B$7:$R$2843,16,0)</f>
        <v>7.9656000000000002</v>
      </c>
      <c r="S14" s="67">
        <f t="shared" si="4"/>
        <v>11</v>
      </c>
    </row>
    <row r="15" spans="1:19" x14ac:dyDescent="0.3">
      <c r="A15" s="82" t="s">
        <v>89</v>
      </c>
      <c r="B15" s="64">
        <f>VLOOKUP($A15,'Return Data'!$B$7:$R$2843,3,0)</f>
        <v>44378</v>
      </c>
      <c r="C15" s="65">
        <f>VLOOKUP($A15,'Return Data'!$B$7:$R$2843,4,0)</f>
        <v>24.0046</v>
      </c>
      <c r="D15" s="65">
        <f>VLOOKUP($A15,'Return Data'!$B$7:$R$2843,9,0)</f>
        <v>0.71</v>
      </c>
      <c r="E15" s="66">
        <f t="shared" si="0"/>
        <v>18</v>
      </c>
      <c r="F15" s="65">
        <f>VLOOKUP($A15,'Return Data'!$B$7:$R$2843,10,0)</f>
        <v>1.9749000000000001</v>
      </c>
      <c r="G15" s="66">
        <f t="shared" si="1"/>
        <v>29</v>
      </c>
      <c r="H15" s="65">
        <f>VLOOKUP($A15,'Return Data'!$B$7:$R$2843,11,0)</f>
        <v>-0.37480000000000002</v>
      </c>
      <c r="I15" s="66">
        <f t="shared" si="2"/>
        <v>27</v>
      </c>
      <c r="J15" s="65">
        <f>VLOOKUP($A15,'Return Data'!$B$7:$R$2843,12,0)</f>
        <v>2.3925000000000001</v>
      </c>
      <c r="K15" s="66">
        <f t="shared" si="3"/>
        <v>28</v>
      </c>
      <c r="L15" s="65">
        <f>VLOOKUP($A15,'Return Data'!$B$7:$R$2843,13,0)</f>
        <v>2.1063999999999998</v>
      </c>
      <c r="M15" s="66">
        <f t="shared" si="5"/>
        <v>28</v>
      </c>
      <c r="N15" s="65">
        <f>VLOOKUP($A15,'Return Data'!$B$7:$R$2843,17,0)</f>
        <v>6.1619000000000002</v>
      </c>
      <c r="O15" s="66">
        <f t="shared" si="6"/>
        <v>21</v>
      </c>
      <c r="P15" s="65">
        <f>VLOOKUP($A15,'Return Data'!$B$7:$R$2843,14,0)</f>
        <v>7.3103999999999996</v>
      </c>
      <c r="Q15" s="66">
        <f t="shared" si="7"/>
        <v>18</v>
      </c>
      <c r="R15" s="65">
        <f>VLOOKUP($A15,'Return Data'!$B$7:$R$2843,16,0)</f>
        <v>7.5060000000000002</v>
      </c>
      <c r="S15" s="67">
        <f t="shared" si="4"/>
        <v>15</v>
      </c>
    </row>
    <row r="16" spans="1:19" x14ac:dyDescent="0.3">
      <c r="A16" s="82" t="s">
        <v>90</v>
      </c>
      <c r="B16" s="64">
        <f>VLOOKUP($A16,'Return Data'!$B$7:$R$2843,3,0)</f>
        <v>44378</v>
      </c>
      <c r="C16" s="65">
        <f>VLOOKUP($A16,'Return Data'!$B$7:$R$2843,4,0)</f>
        <v>2632.0318000000002</v>
      </c>
      <c r="D16" s="65">
        <f>VLOOKUP($A16,'Return Data'!$B$7:$R$2843,9,0)</f>
        <v>-0.1613</v>
      </c>
      <c r="E16" s="66">
        <f t="shared" si="0"/>
        <v>23</v>
      </c>
      <c r="F16" s="65">
        <f>VLOOKUP($A16,'Return Data'!$B$7:$R$2843,10,0)</f>
        <v>4.8434999999999997</v>
      </c>
      <c r="G16" s="66">
        <f t="shared" si="1"/>
        <v>19</v>
      </c>
      <c r="H16" s="65">
        <f>VLOOKUP($A16,'Return Data'!$B$7:$R$2843,11,0)</f>
        <v>-0.27529999999999999</v>
      </c>
      <c r="I16" s="66">
        <f t="shared" si="2"/>
        <v>26</v>
      </c>
      <c r="J16" s="65">
        <f>VLOOKUP($A16,'Return Data'!$B$7:$R$2843,12,0)</f>
        <v>3.3382999999999998</v>
      </c>
      <c r="K16" s="66">
        <f t="shared" si="3"/>
        <v>22</v>
      </c>
      <c r="L16" s="65">
        <f>VLOOKUP($A16,'Return Data'!$B$7:$R$2843,13,0)</f>
        <v>2.7494999999999998</v>
      </c>
      <c r="M16" s="66">
        <f t="shared" si="5"/>
        <v>22</v>
      </c>
      <c r="N16" s="65">
        <f>VLOOKUP($A16,'Return Data'!$B$7:$R$2843,17,0)</f>
        <v>9.6321999999999992</v>
      </c>
      <c r="O16" s="66">
        <f t="shared" si="6"/>
        <v>1</v>
      </c>
      <c r="P16" s="65">
        <f>VLOOKUP($A16,'Return Data'!$B$7:$R$2843,14,0)</f>
        <v>9.5261999999999993</v>
      </c>
      <c r="Q16" s="66">
        <f t="shared" si="7"/>
        <v>4</v>
      </c>
      <c r="R16" s="65">
        <f>VLOOKUP($A16,'Return Data'!$B$7:$R$2843,16,0)</f>
        <v>7.0754000000000001</v>
      </c>
      <c r="S16" s="67">
        <f t="shared" si="4"/>
        <v>17</v>
      </c>
    </row>
    <row r="17" spans="1:19" x14ac:dyDescent="0.3">
      <c r="A17" s="82" t="s">
        <v>92</v>
      </c>
      <c r="B17" s="64">
        <f>VLOOKUP($A17,'Return Data'!$B$7:$R$2843,3,0)</f>
        <v>44378</v>
      </c>
      <c r="C17" s="65">
        <f>VLOOKUP($A17,'Return Data'!$B$7:$R$2843,4,0)</f>
        <v>72.683800000000005</v>
      </c>
      <c r="D17" s="65">
        <f>VLOOKUP($A17,'Return Data'!$B$7:$R$2843,9,0)</f>
        <v>7.3659999999999997</v>
      </c>
      <c r="E17" s="66">
        <f t="shared" si="0"/>
        <v>5</v>
      </c>
      <c r="F17" s="65">
        <f>VLOOKUP($A17,'Return Data'!$B$7:$R$2843,10,0)</f>
        <v>11.85</v>
      </c>
      <c r="G17" s="66">
        <f t="shared" si="1"/>
        <v>4</v>
      </c>
      <c r="H17" s="65">
        <f>VLOOKUP($A17,'Return Data'!$B$7:$R$2843,11,0)</f>
        <v>13.4664</v>
      </c>
      <c r="I17" s="66">
        <f t="shared" si="2"/>
        <v>1</v>
      </c>
      <c r="J17" s="65">
        <f>VLOOKUP($A17,'Return Data'!$B$7:$R$2843,12,0)</f>
        <v>15.5299</v>
      </c>
      <c r="K17" s="66">
        <f t="shared" si="3"/>
        <v>1</v>
      </c>
      <c r="L17" s="65">
        <f>VLOOKUP($A17,'Return Data'!$B$7:$R$2843,13,0)</f>
        <v>9.6984999999999992</v>
      </c>
      <c r="M17" s="66">
        <f t="shared" si="5"/>
        <v>4</v>
      </c>
      <c r="N17" s="65">
        <f>VLOOKUP($A17,'Return Data'!$B$7:$R$2843,17,0)</f>
        <v>3.9058000000000002</v>
      </c>
      <c r="O17" s="66">
        <f t="shared" si="6"/>
        <v>27</v>
      </c>
      <c r="P17" s="65">
        <f>VLOOKUP($A17,'Return Data'!$B$7:$R$2843,14,0)</f>
        <v>5.5740999999999996</v>
      </c>
      <c r="Q17" s="66">
        <f t="shared" si="7"/>
        <v>23</v>
      </c>
      <c r="R17" s="65">
        <f>VLOOKUP($A17,'Return Data'!$B$7:$R$2843,16,0)</f>
        <v>8.4906000000000006</v>
      </c>
      <c r="S17" s="67">
        <f t="shared" si="4"/>
        <v>7</v>
      </c>
    </row>
    <row r="18" spans="1:19" x14ac:dyDescent="0.3">
      <c r="A18" s="82" t="s">
        <v>93</v>
      </c>
      <c r="B18" s="64">
        <f>VLOOKUP($A18,'Return Data'!$B$7:$R$2843,3,0)</f>
        <v>44378</v>
      </c>
      <c r="C18" s="65">
        <f>VLOOKUP($A18,'Return Data'!$B$7:$R$2843,4,0)</f>
        <v>72.122500000000002</v>
      </c>
      <c r="D18" s="65">
        <f>VLOOKUP($A18,'Return Data'!$B$7:$R$2843,9,0)</f>
        <v>66.944100000000006</v>
      </c>
      <c r="E18" s="66">
        <f t="shared" si="0"/>
        <v>1</v>
      </c>
      <c r="F18" s="65">
        <f>VLOOKUP($A18,'Return Data'!$B$7:$R$2843,10,0)</f>
        <v>25.724799999999998</v>
      </c>
      <c r="G18" s="66">
        <f t="shared" si="1"/>
        <v>1</v>
      </c>
      <c r="H18" s="65">
        <f>VLOOKUP($A18,'Return Data'!$B$7:$R$2843,11,0)</f>
        <v>11.498200000000001</v>
      </c>
      <c r="I18" s="66">
        <f t="shared" si="2"/>
        <v>2</v>
      </c>
      <c r="J18" s="65">
        <f>VLOOKUP($A18,'Return Data'!$B$7:$R$2843,12,0)</f>
        <v>10.9908</v>
      </c>
      <c r="K18" s="66">
        <f t="shared" si="3"/>
        <v>2</v>
      </c>
      <c r="L18" s="65">
        <f>VLOOKUP($A18,'Return Data'!$B$7:$R$2843,13,0)</f>
        <v>9.8650000000000002</v>
      </c>
      <c r="M18" s="66">
        <f t="shared" si="5"/>
        <v>1</v>
      </c>
      <c r="N18" s="65">
        <f>VLOOKUP($A18,'Return Data'!$B$7:$R$2843,17,0)</f>
        <v>9.5079999999999991</v>
      </c>
      <c r="O18" s="66">
        <f t="shared" si="6"/>
        <v>2</v>
      </c>
      <c r="P18" s="65">
        <f>VLOOKUP($A18,'Return Data'!$B$7:$R$2843,14,0)</f>
        <v>7.3878000000000004</v>
      </c>
      <c r="Q18" s="66">
        <f t="shared" si="7"/>
        <v>14</v>
      </c>
      <c r="R18" s="65">
        <f>VLOOKUP($A18,'Return Data'!$B$7:$R$2843,16,0)</f>
        <v>8.5099</v>
      </c>
      <c r="S18" s="67">
        <f t="shared" si="4"/>
        <v>4</v>
      </c>
    </row>
    <row r="19" spans="1:19" x14ac:dyDescent="0.3">
      <c r="A19" s="82" t="s">
        <v>94</v>
      </c>
      <c r="B19" s="64">
        <f>VLOOKUP($A19,'Return Data'!$B$7:$R$2843,3,0)</f>
        <v>44378</v>
      </c>
      <c r="C19" s="65">
        <f>VLOOKUP($A19,'Return Data'!$B$7:$R$2843,4,0)</f>
        <v>72.122500000000002</v>
      </c>
      <c r="D19" s="65">
        <f>VLOOKUP($A19,'Return Data'!$B$7:$R$2843,9,0)</f>
        <v>66.944100000000006</v>
      </c>
      <c r="E19" s="66">
        <f t="shared" si="0"/>
        <v>1</v>
      </c>
      <c r="F19" s="65">
        <f>VLOOKUP($A19,'Return Data'!$B$7:$R$2843,10,0)</f>
        <v>25.724799999999998</v>
      </c>
      <c r="G19" s="66">
        <f t="shared" si="1"/>
        <v>1</v>
      </c>
      <c r="H19" s="65">
        <f>VLOOKUP($A19,'Return Data'!$B$7:$R$2843,11,0)</f>
        <v>11.498200000000001</v>
      </c>
      <c r="I19" s="66">
        <f t="shared" si="2"/>
        <v>2</v>
      </c>
      <c r="J19" s="65">
        <f>VLOOKUP($A19,'Return Data'!$B$7:$R$2843,12,0)</f>
        <v>10.9908</v>
      </c>
      <c r="K19" s="66">
        <f t="shared" si="3"/>
        <v>2</v>
      </c>
      <c r="L19" s="65">
        <f>VLOOKUP($A19,'Return Data'!$B$7:$R$2843,13,0)</f>
        <v>9.8650000000000002</v>
      </c>
      <c r="M19" s="66">
        <f t="shared" si="5"/>
        <v>1</v>
      </c>
      <c r="N19" s="65">
        <f>VLOOKUP($A19,'Return Data'!$B$7:$R$2843,17,0)</f>
        <v>9.5079999999999991</v>
      </c>
      <c r="O19" s="66">
        <f t="shared" si="6"/>
        <v>2</v>
      </c>
      <c r="P19" s="65">
        <f>VLOOKUP($A19,'Return Data'!$B$7:$R$2843,14,0)</f>
        <v>7.3878000000000004</v>
      </c>
      <c r="Q19" s="66">
        <f t="shared" si="7"/>
        <v>14</v>
      </c>
      <c r="R19" s="65">
        <f>VLOOKUP($A19,'Return Data'!$B$7:$R$2843,16,0)</f>
        <v>8.5099</v>
      </c>
      <c r="S19" s="67">
        <f t="shared" si="4"/>
        <v>4</v>
      </c>
    </row>
    <row r="20" spans="1:19" x14ac:dyDescent="0.3">
      <c r="A20" s="82" t="s">
        <v>95</v>
      </c>
      <c r="B20" s="64">
        <f>VLOOKUP($A20,'Return Data'!$B$7:$R$2843,3,0)</f>
        <v>44378</v>
      </c>
      <c r="C20" s="65">
        <f>VLOOKUP($A20,'Return Data'!$B$7:$R$2843,4,0)</f>
        <v>72.122500000000002</v>
      </c>
      <c r="D20" s="65">
        <f>VLOOKUP($A20,'Return Data'!$B$7:$R$2843,9,0)</f>
        <v>66.944100000000006</v>
      </c>
      <c r="E20" s="66">
        <f t="shared" si="0"/>
        <v>1</v>
      </c>
      <c r="F20" s="65">
        <f>VLOOKUP($A20,'Return Data'!$B$7:$R$2843,10,0)</f>
        <v>25.724799999999998</v>
      </c>
      <c r="G20" s="66">
        <f t="shared" si="1"/>
        <v>1</v>
      </c>
      <c r="H20" s="65">
        <f>VLOOKUP($A20,'Return Data'!$B$7:$R$2843,11,0)</f>
        <v>11.498200000000001</v>
      </c>
      <c r="I20" s="66">
        <f t="shared" si="2"/>
        <v>2</v>
      </c>
      <c r="J20" s="65">
        <f>VLOOKUP($A20,'Return Data'!$B$7:$R$2843,12,0)</f>
        <v>10.9908</v>
      </c>
      <c r="K20" s="66">
        <f t="shared" si="3"/>
        <v>2</v>
      </c>
      <c r="L20" s="65">
        <f>VLOOKUP($A20,'Return Data'!$B$7:$R$2843,13,0)</f>
        <v>9.8650000000000002</v>
      </c>
      <c r="M20" s="66">
        <f t="shared" si="5"/>
        <v>1</v>
      </c>
      <c r="N20" s="65">
        <f>VLOOKUP($A20,'Return Data'!$B$7:$R$2843,17,0)</f>
        <v>9.5079999999999991</v>
      </c>
      <c r="O20" s="66">
        <f t="shared" si="6"/>
        <v>2</v>
      </c>
      <c r="P20" s="65">
        <f>VLOOKUP($A20,'Return Data'!$B$7:$R$2843,14,0)</f>
        <v>7.3878000000000004</v>
      </c>
      <c r="Q20" s="66">
        <f t="shared" si="7"/>
        <v>14</v>
      </c>
      <c r="R20" s="65">
        <f>VLOOKUP($A20,'Return Data'!$B$7:$R$2843,16,0)</f>
        <v>8.5099</v>
      </c>
      <c r="S20" s="67">
        <f t="shared" si="4"/>
        <v>4</v>
      </c>
    </row>
    <row r="21" spans="1:19" x14ac:dyDescent="0.3">
      <c r="A21" s="82" t="s">
        <v>96</v>
      </c>
      <c r="B21" s="64">
        <f>VLOOKUP($A21,'Return Data'!$B$7:$R$2843,3,0)</f>
        <v>44378</v>
      </c>
      <c r="C21" s="65">
        <f>VLOOKUP($A21,'Return Data'!$B$7:$R$2843,4,0)</f>
        <v>28.3993</v>
      </c>
      <c r="D21" s="65">
        <f>VLOOKUP($A21,'Return Data'!$B$7:$R$2843,9,0)</f>
        <v>-0.68940000000000001</v>
      </c>
      <c r="E21" s="66">
        <f t="shared" si="0"/>
        <v>30</v>
      </c>
      <c r="F21" s="65">
        <f>VLOOKUP($A21,'Return Data'!$B$7:$R$2843,10,0)</f>
        <v>4.7000999999999999</v>
      </c>
      <c r="G21" s="66">
        <f t="shared" si="1"/>
        <v>20</v>
      </c>
      <c r="H21" s="65">
        <f>VLOOKUP($A21,'Return Data'!$B$7:$R$2843,11,0)</f>
        <v>-0.11210000000000001</v>
      </c>
      <c r="I21" s="66">
        <f t="shared" si="2"/>
        <v>24</v>
      </c>
      <c r="J21" s="65">
        <f>VLOOKUP($A21,'Return Data'!$B$7:$R$2843,12,0)</f>
        <v>3.2883</v>
      </c>
      <c r="K21" s="66">
        <f t="shared" si="3"/>
        <v>23</v>
      </c>
      <c r="L21" s="65">
        <f>VLOOKUP($A21,'Return Data'!$B$7:$R$2843,13,0)</f>
        <v>2.4358</v>
      </c>
      <c r="M21" s="66">
        <f t="shared" si="5"/>
        <v>25</v>
      </c>
      <c r="N21" s="65">
        <f>VLOOKUP($A21,'Return Data'!$B$7:$R$2843,17,0)</f>
        <v>6.4767999999999999</v>
      </c>
      <c r="O21" s="66">
        <f t="shared" si="6"/>
        <v>20</v>
      </c>
      <c r="P21" s="65">
        <f>VLOOKUP($A21,'Return Data'!$B$7:$R$2843,14,0)</f>
        <v>7.9981</v>
      </c>
      <c r="Q21" s="66">
        <f t="shared" si="7"/>
        <v>13</v>
      </c>
      <c r="R21" s="65">
        <f>VLOOKUP($A21,'Return Data'!$B$7:$R$2843,16,0)</f>
        <v>7.8879000000000001</v>
      </c>
      <c r="S21" s="67">
        <f t="shared" si="4"/>
        <v>12</v>
      </c>
    </row>
    <row r="22" spans="1:19" x14ac:dyDescent="0.3">
      <c r="A22" s="82" t="s">
        <v>97</v>
      </c>
      <c r="B22" s="64">
        <f>VLOOKUP($A22,'Return Data'!$B$7:$R$2843,3,0)</f>
        <v>44378</v>
      </c>
      <c r="C22" s="65">
        <f>VLOOKUP($A22,'Return Data'!$B$7:$R$2843,4,0)</f>
        <v>28.403700000000001</v>
      </c>
      <c r="D22" s="65">
        <f>VLOOKUP($A22,'Return Data'!$B$7:$R$2843,9,0)</f>
        <v>3.7854999999999999</v>
      </c>
      <c r="E22" s="66">
        <f t="shared" si="0"/>
        <v>6</v>
      </c>
      <c r="F22" s="65">
        <f>VLOOKUP($A22,'Return Data'!$B$7:$R$2843,10,0)</f>
        <v>6.4386000000000001</v>
      </c>
      <c r="G22" s="66">
        <f t="shared" si="1"/>
        <v>11</v>
      </c>
      <c r="H22" s="65">
        <f>VLOOKUP($A22,'Return Data'!$B$7:$R$2843,11,0)</f>
        <v>4.1031000000000004</v>
      </c>
      <c r="I22" s="66">
        <f t="shared" si="2"/>
        <v>8</v>
      </c>
      <c r="J22" s="65">
        <f>VLOOKUP($A22,'Return Data'!$B$7:$R$2843,12,0)</f>
        <v>6.4359999999999999</v>
      </c>
      <c r="K22" s="66">
        <f t="shared" si="3"/>
        <v>7</v>
      </c>
      <c r="L22" s="65">
        <f>VLOOKUP($A22,'Return Data'!$B$7:$R$2843,13,0)</f>
        <v>6.4934000000000003</v>
      </c>
      <c r="M22" s="66">
        <f t="shared" si="5"/>
        <v>8</v>
      </c>
      <c r="N22" s="65">
        <f>VLOOKUP($A22,'Return Data'!$B$7:$R$2843,17,0)</f>
        <v>9.4452999999999996</v>
      </c>
      <c r="O22" s="66">
        <f t="shared" si="6"/>
        <v>5</v>
      </c>
      <c r="P22" s="65">
        <f>VLOOKUP($A22,'Return Data'!$B$7:$R$2843,14,0)</f>
        <v>9.3698999999999995</v>
      </c>
      <c r="Q22" s="66">
        <f t="shared" si="7"/>
        <v>5</v>
      </c>
      <c r="R22" s="65">
        <f>VLOOKUP($A22,'Return Data'!$B$7:$R$2843,16,0)</f>
        <v>9.5441000000000003</v>
      </c>
      <c r="S22" s="67">
        <f t="shared" si="4"/>
        <v>1</v>
      </c>
    </row>
    <row r="23" spans="1:19" x14ac:dyDescent="0.3">
      <c r="A23" s="82" t="s">
        <v>98</v>
      </c>
      <c r="B23" s="64">
        <f>VLOOKUP($A23,'Return Data'!$B$7:$R$2843,3,0)</f>
        <v>44378</v>
      </c>
      <c r="C23" s="65">
        <f>VLOOKUP($A23,'Return Data'!$B$7:$R$2843,4,0)</f>
        <v>17.474299999999999</v>
      </c>
      <c r="D23" s="65">
        <f>VLOOKUP($A23,'Return Data'!$B$7:$R$2843,9,0)</f>
        <v>0.57820000000000005</v>
      </c>
      <c r="E23" s="66">
        <f t="shared" si="0"/>
        <v>19</v>
      </c>
      <c r="F23" s="65">
        <f>VLOOKUP($A23,'Return Data'!$B$7:$R$2843,10,0)</f>
        <v>6.6060999999999996</v>
      </c>
      <c r="G23" s="66">
        <f t="shared" si="1"/>
        <v>8</v>
      </c>
      <c r="H23" s="65">
        <f>VLOOKUP($A23,'Return Data'!$B$7:$R$2843,11,0)</f>
        <v>3.2267000000000001</v>
      </c>
      <c r="I23" s="66">
        <f t="shared" si="2"/>
        <v>10</v>
      </c>
      <c r="J23" s="65">
        <f>VLOOKUP($A23,'Return Data'!$B$7:$R$2843,12,0)</f>
        <v>5.5213000000000001</v>
      </c>
      <c r="K23" s="66">
        <f t="shared" si="3"/>
        <v>12</v>
      </c>
      <c r="L23" s="65">
        <f>VLOOKUP($A23,'Return Data'!$B$7:$R$2843,13,0)</f>
        <v>5.9999000000000002</v>
      </c>
      <c r="M23" s="66">
        <f t="shared" si="5"/>
        <v>9</v>
      </c>
      <c r="N23" s="65">
        <f>VLOOKUP($A23,'Return Data'!$B$7:$R$2843,17,0)</f>
        <v>7.2805</v>
      </c>
      <c r="O23" s="66">
        <f t="shared" si="6"/>
        <v>14</v>
      </c>
      <c r="P23" s="65">
        <f>VLOOKUP($A23,'Return Data'!$B$7:$R$2843,14,0)</f>
        <v>7.2011000000000003</v>
      </c>
      <c r="Q23" s="66">
        <f t="shared" si="7"/>
        <v>20</v>
      </c>
      <c r="R23" s="65">
        <f>VLOOKUP($A23,'Return Data'!$B$7:$R$2843,16,0)</f>
        <v>6.1414999999999997</v>
      </c>
      <c r="S23" s="67">
        <f t="shared" si="4"/>
        <v>26</v>
      </c>
    </row>
    <row r="24" spans="1:19" x14ac:dyDescent="0.3">
      <c r="A24" s="82" t="s">
        <v>99</v>
      </c>
      <c r="B24" s="64">
        <f>VLOOKUP($A24,'Return Data'!$B$7:$R$2843,3,0)</f>
        <v>44378</v>
      </c>
      <c r="C24" s="65">
        <f>VLOOKUP($A24,'Return Data'!$B$7:$R$2843,4,0)</f>
        <v>27.3368</v>
      </c>
      <c r="D24" s="65">
        <f>VLOOKUP($A24,'Return Data'!$B$7:$R$2843,9,0)</f>
        <v>2.0686</v>
      </c>
      <c r="E24" s="66">
        <f t="shared" si="0"/>
        <v>12</v>
      </c>
      <c r="F24" s="65">
        <f>VLOOKUP($A24,'Return Data'!$B$7:$R$2843,10,0)</f>
        <v>6.3898000000000001</v>
      </c>
      <c r="G24" s="66">
        <f t="shared" si="1"/>
        <v>12</v>
      </c>
      <c r="H24" s="65">
        <f>VLOOKUP($A24,'Return Data'!$B$7:$R$2843,11,0)</f>
        <v>-0.49519999999999997</v>
      </c>
      <c r="I24" s="66">
        <f t="shared" si="2"/>
        <v>28</v>
      </c>
      <c r="J24" s="65">
        <f>VLOOKUP($A24,'Return Data'!$B$7:$R$2843,12,0)</f>
        <v>3.5495999999999999</v>
      </c>
      <c r="K24" s="66">
        <f t="shared" si="3"/>
        <v>20</v>
      </c>
      <c r="L24" s="65">
        <f>VLOOKUP($A24,'Return Data'!$B$7:$R$2843,13,0)</f>
        <v>2.9476</v>
      </c>
      <c r="M24" s="66">
        <f t="shared" si="5"/>
        <v>20</v>
      </c>
      <c r="N24" s="65">
        <f>VLOOKUP($A24,'Return Data'!$B$7:$R$2843,17,0)</f>
        <v>8.7874999999999996</v>
      </c>
      <c r="O24" s="66">
        <f t="shared" si="6"/>
        <v>7</v>
      </c>
      <c r="P24" s="65">
        <f>VLOOKUP($A24,'Return Data'!$B$7:$R$2843,14,0)</f>
        <v>9.9461999999999993</v>
      </c>
      <c r="Q24" s="66">
        <f t="shared" si="7"/>
        <v>1</v>
      </c>
      <c r="R24" s="65">
        <f>VLOOKUP($A24,'Return Data'!$B$7:$R$2843,16,0)</f>
        <v>8.3160000000000007</v>
      </c>
      <c r="S24" s="67">
        <f t="shared" si="4"/>
        <v>9</v>
      </c>
    </row>
    <row r="25" spans="1:19" x14ac:dyDescent="0.3">
      <c r="A25" s="82" t="s">
        <v>100</v>
      </c>
      <c r="B25" s="64">
        <f>VLOOKUP($A25,'Return Data'!$B$7:$R$2843,3,0)</f>
        <v>44378</v>
      </c>
      <c r="C25" s="65">
        <f>VLOOKUP($A25,'Return Data'!$B$7:$R$2843,4,0)</f>
        <v>17.204499999999999</v>
      </c>
      <c r="D25" s="65">
        <f>VLOOKUP($A25,'Return Data'!$B$7:$R$2843,9,0)</f>
        <v>1.7847</v>
      </c>
      <c r="E25" s="66">
        <f t="shared" si="0"/>
        <v>13</v>
      </c>
      <c r="F25" s="65">
        <f>VLOOKUP($A25,'Return Data'!$B$7:$R$2843,10,0)</f>
        <v>8.7824000000000009</v>
      </c>
      <c r="G25" s="66">
        <f t="shared" si="1"/>
        <v>6</v>
      </c>
      <c r="H25" s="65">
        <f>VLOOKUP($A25,'Return Data'!$B$7:$R$2843,11,0)</f>
        <v>4.8025000000000002</v>
      </c>
      <c r="I25" s="66">
        <f t="shared" si="2"/>
        <v>6</v>
      </c>
      <c r="J25" s="65">
        <f>VLOOKUP($A25,'Return Data'!$B$7:$R$2843,12,0)</f>
        <v>6.9592000000000001</v>
      </c>
      <c r="K25" s="66">
        <f t="shared" si="3"/>
        <v>6</v>
      </c>
      <c r="L25" s="65">
        <f>VLOOKUP($A25,'Return Data'!$B$7:$R$2843,13,0)</f>
        <v>7.0290999999999997</v>
      </c>
      <c r="M25" s="66">
        <f t="shared" si="5"/>
        <v>5</v>
      </c>
      <c r="N25" s="65">
        <f>VLOOKUP($A25,'Return Data'!$B$7:$R$2843,17,0)</f>
        <v>7.2618999999999998</v>
      </c>
      <c r="O25" s="66">
        <f t="shared" si="6"/>
        <v>15</v>
      </c>
      <c r="P25" s="65">
        <f>VLOOKUP($A25,'Return Data'!$B$7:$R$2843,14,0)</f>
        <v>7.2431000000000001</v>
      </c>
      <c r="Q25" s="66">
        <f t="shared" si="7"/>
        <v>19</v>
      </c>
      <c r="R25" s="65">
        <f>VLOOKUP($A25,'Return Data'!$B$7:$R$2843,16,0)</f>
        <v>6.9953000000000003</v>
      </c>
      <c r="S25" s="67">
        <f t="shared" si="4"/>
        <v>21</v>
      </c>
    </row>
    <row r="26" spans="1:19" x14ac:dyDescent="0.3">
      <c r="A26" s="82" t="s">
        <v>101</v>
      </c>
      <c r="B26" s="64">
        <f>VLOOKUP($A26,'Return Data'!$B$7:$R$2843,3,0)</f>
        <v>44378</v>
      </c>
      <c r="C26" s="65">
        <f>VLOOKUP($A26,'Return Data'!$B$7:$R$2843,4,0)</f>
        <v>1194.7195999999999</v>
      </c>
      <c r="D26" s="65">
        <f>VLOOKUP($A26,'Return Data'!$B$7:$R$2843,9,0)</f>
        <v>-0.26579999999999998</v>
      </c>
      <c r="E26" s="66">
        <f t="shared" si="0"/>
        <v>25</v>
      </c>
      <c r="F26" s="65">
        <f>VLOOKUP($A26,'Return Data'!$B$7:$R$2843,10,0)</f>
        <v>4.4917999999999996</v>
      </c>
      <c r="G26" s="66">
        <f t="shared" si="1"/>
        <v>22</v>
      </c>
      <c r="H26" s="65">
        <f>VLOOKUP($A26,'Return Data'!$B$7:$R$2843,11,0)</f>
        <v>2.2669000000000001</v>
      </c>
      <c r="I26" s="66">
        <f t="shared" si="2"/>
        <v>12</v>
      </c>
      <c r="J26" s="65">
        <f>VLOOKUP($A26,'Return Data'!$B$7:$R$2843,12,0)</f>
        <v>6.3554000000000004</v>
      </c>
      <c r="K26" s="66">
        <f t="shared" si="3"/>
        <v>8</v>
      </c>
      <c r="L26" s="65">
        <f>VLOOKUP($A26,'Return Data'!$B$7:$R$2843,13,0)</f>
        <v>4.6459999999999999</v>
      </c>
      <c r="M26" s="66">
        <f t="shared" si="5"/>
        <v>13</v>
      </c>
      <c r="N26" s="65"/>
      <c r="O26" s="66"/>
      <c r="P26" s="65"/>
      <c r="Q26" s="66"/>
      <c r="R26" s="65">
        <f>VLOOKUP($A26,'Return Data'!$B$7:$R$2843,16,0)</f>
        <v>7.1524999999999999</v>
      </c>
      <c r="S26" s="67">
        <f t="shared" si="4"/>
        <v>16</v>
      </c>
    </row>
    <row r="27" spans="1:19" x14ac:dyDescent="0.3">
      <c r="A27" s="82" t="s">
        <v>102</v>
      </c>
      <c r="B27" s="64">
        <f>VLOOKUP($A27,'Return Data'!$B$7:$R$2843,3,0)</f>
        <v>44378</v>
      </c>
      <c r="C27" s="65">
        <f>VLOOKUP($A27,'Return Data'!$B$7:$R$2843,4,0)</f>
        <v>32.630600000000001</v>
      </c>
      <c r="D27" s="65">
        <f>VLOOKUP($A27,'Return Data'!$B$7:$R$2843,9,0)</f>
        <v>-0.65590000000000004</v>
      </c>
      <c r="E27" s="66">
        <f t="shared" si="0"/>
        <v>28</v>
      </c>
      <c r="F27" s="65">
        <f>VLOOKUP($A27,'Return Data'!$B$7:$R$2843,10,0)</f>
        <v>4.3451000000000004</v>
      </c>
      <c r="G27" s="66">
        <f t="shared" si="1"/>
        <v>23</v>
      </c>
      <c r="H27" s="65">
        <f>VLOOKUP($A27,'Return Data'!$B$7:$R$2843,11,0)</f>
        <v>1.4490000000000001</v>
      </c>
      <c r="I27" s="66">
        <f t="shared" si="2"/>
        <v>15</v>
      </c>
      <c r="J27" s="65">
        <f>VLOOKUP($A27,'Return Data'!$B$7:$R$2843,12,0)</f>
        <v>3.6697000000000002</v>
      </c>
      <c r="K27" s="66">
        <f t="shared" si="3"/>
        <v>18</v>
      </c>
      <c r="L27" s="65">
        <f>VLOOKUP($A27,'Return Data'!$B$7:$R$2843,13,0)</f>
        <v>3.7473000000000001</v>
      </c>
      <c r="M27" s="66">
        <f t="shared" si="5"/>
        <v>17</v>
      </c>
      <c r="N27" s="65">
        <f>VLOOKUP($A27,'Return Data'!$B$7:$R$2843,17,0)</f>
        <v>5.5633999999999997</v>
      </c>
      <c r="O27" s="66">
        <f t="shared" ref="O27:O37" si="8">RANK(N27,N$8:N$39,0)</f>
        <v>23</v>
      </c>
      <c r="P27" s="65">
        <f>VLOOKUP($A27,'Return Data'!$B$7:$R$2843,14,0)</f>
        <v>6.1279000000000003</v>
      </c>
      <c r="Q27" s="66">
        <f t="shared" ref="Q27:Q37" si="9">RANK(P27,P$8:P$39,0)</f>
        <v>22</v>
      </c>
      <c r="R27" s="65">
        <f>VLOOKUP($A27,'Return Data'!$B$7:$R$2843,16,0)</f>
        <v>6.7793000000000001</v>
      </c>
      <c r="S27" s="67">
        <f t="shared" si="4"/>
        <v>24</v>
      </c>
    </row>
    <row r="28" spans="1:19" x14ac:dyDescent="0.3">
      <c r="A28" s="82" t="s">
        <v>103</v>
      </c>
      <c r="B28" s="64">
        <f>VLOOKUP($A28,'Return Data'!$B$7:$R$2843,3,0)</f>
        <v>44378</v>
      </c>
      <c r="C28" s="65">
        <f>VLOOKUP($A28,'Return Data'!$B$7:$R$2843,4,0)</f>
        <v>29.410900000000002</v>
      </c>
      <c r="D28" s="65">
        <f>VLOOKUP($A28,'Return Data'!$B$7:$R$2843,9,0)</f>
        <v>2.8153999999999999</v>
      </c>
      <c r="E28" s="66">
        <f t="shared" si="0"/>
        <v>7</v>
      </c>
      <c r="F28" s="65">
        <f>VLOOKUP($A28,'Return Data'!$B$7:$R$2843,10,0)</f>
        <v>5.7102000000000004</v>
      </c>
      <c r="G28" s="66">
        <f t="shared" si="1"/>
        <v>15</v>
      </c>
      <c r="H28" s="65">
        <f>VLOOKUP($A28,'Return Data'!$B$7:$R$2843,11,0)</f>
        <v>1.2536</v>
      </c>
      <c r="I28" s="66">
        <f t="shared" si="2"/>
        <v>18</v>
      </c>
      <c r="J28" s="65">
        <f>VLOOKUP($A28,'Return Data'!$B$7:$R$2843,12,0)</f>
        <v>4.9729000000000001</v>
      </c>
      <c r="K28" s="66">
        <f t="shared" si="3"/>
        <v>15</v>
      </c>
      <c r="L28" s="65">
        <f>VLOOKUP($A28,'Return Data'!$B$7:$R$2843,13,0)</f>
        <v>4.9672999999999998</v>
      </c>
      <c r="M28" s="66">
        <f t="shared" si="5"/>
        <v>12</v>
      </c>
      <c r="N28" s="65">
        <f>VLOOKUP($A28,'Return Data'!$B$7:$R$2843,17,0)</f>
        <v>8.4215</v>
      </c>
      <c r="O28" s="66">
        <f t="shared" si="8"/>
        <v>8</v>
      </c>
      <c r="P28" s="65">
        <f>VLOOKUP($A28,'Return Data'!$B$7:$R$2843,14,0)</f>
        <v>9.6424000000000003</v>
      </c>
      <c r="Q28" s="66">
        <f t="shared" si="9"/>
        <v>3</v>
      </c>
      <c r="R28" s="65">
        <f>VLOOKUP($A28,'Return Data'!$B$7:$R$2843,16,0)</f>
        <v>8.5806000000000004</v>
      </c>
      <c r="S28" s="67">
        <f t="shared" si="4"/>
        <v>3</v>
      </c>
    </row>
    <row r="29" spans="1:19" x14ac:dyDescent="0.3">
      <c r="A29" s="82" t="s">
        <v>104</v>
      </c>
      <c r="B29" s="64">
        <f>VLOOKUP($A29,'Return Data'!$B$7:$R$2843,3,0)</f>
        <v>44378</v>
      </c>
      <c r="C29" s="65">
        <f>VLOOKUP($A29,'Return Data'!$B$7:$R$2843,4,0)</f>
        <v>23.507999999999999</v>
      </c>
      <c r="D29" s="65">
        <f>VLOOKUP($A29,'Return Data'!$B$7:$R$2843,9,0)</f>
        <v>0.77159999999999995</v>
      </c>
      <c r="E29" s="66">
        <f t="shared" si="0"/>
        <v>17</v>
      </c>
      <c r="F29" s="65">
        <f>VLOOKUP($A29,'Return Data'!$B$7:$R$2843,10,0)</f>
        <v>4.6684000000000001</v>
      </c>
      <c r="G29" s="66">
        <f t="shared" si="1"/>
        <v>21</v>
      </c>
      <c r="H29" s="65">
        <f>VLOOKUP($A29,'Return Data'!$B$7:$R$2843,11,0)</f>
        <v>-1.1667000000000001</v>
      </c>
      <c r="I29" s="66">
        <f t="shared" si="2"/>
        <v>30</v>
      </c>
      <c r="J29" s="65">
        <f>VLOOKUP($A29,'Return Data'!$B$7:$R$2843,12,0)</f>
        <v>2.5916000000000001</v>
      </c>
      <c r="K29" s="66">
        <f t="shared" si="3"/>
        <v>26</v>
      </c>
      <c r="L29" s="65">
        <f>VLOOKUP($A29,'Return Data'!$B$7:$R$2843,13,0)</f>
        <v>2.7097000000000002</v>
      </c>
      <c r="M29" s="66">
        <f t="shared" si="5"/>
        <v>23</v>
      </c>
      <c r="N29" s="65">
        <f>VLOOKUP($A29,'Return Data'!$B$7:$R$2843,17,0)</f>
        <v>7.1692999999999998</v>
      </c>
      <c r="O29" s="66">
        <f t="shared" si="8"/>
        <v>16</v>
      </c>
      <c r="P29" s="65">
        <f>VLOOKUP($A29,'Return Data'!$B$7:$R$2843,14,0)</f>
        <v>8.1903000000000006</v>
      </c>
      <c r="Q29" s="66">
        <f t="shared" si="9"/>
        <v>12</v>
      </c>
      <c r="R29" s="65">
        <f>VLOOKUP($A29,'Return Data'!$B$7:$R$2843,16,0)</f>
        <v>5.9261999999999997</v>
      </c>
      <c r="S29" s="67">
        <f t="shared" si="4"/>
        <v>28</v>
      </c>
    </row>
    <row r="30" spans="1:19" x14ac:dyDescent="0.3">
      <c r="A30" s="82" t="s">
        <v>105</v>
      </c>
      <c r="B30" s="64">
        <f>VLOOKUP($A30,'Return Data'!$B$7:$R$2843,3,0)</f>
        <v>44378</v>
      </c>
      <c r="C30" s="65">
        <f>VLOOKUP($A30,'Return Data'!$B$7:$R$2843,4,0)</f>
        <v>13.288399999999999</v>
      </c>
      <c r="D30" s="65">
        <f>VLOOKUP($A30,'Return Data'!$B$7:$R$2843,9,0)</f>
        <v>0.30220000000000002</v>
      </c>
      <c r="E30" s="66">
        <f t="shared" si="0"/>
        <v>20</v>
      </c>
      <c r="F30" s="65">
        <f>VLOOKUP($A30,'Return Data'!$B$7:$R$2843,10,0)</f>
        <v>4.1237000000000004</v>
      </c>
      <c r="G30" s="66">
        <f t="shared" si="1"/>
        <v>25</v>
      </c>
      <c r="H30" s="65">
        <f>VLOOKUP($A30,'Return Data'!$B$7:$R$2843,11,0)</f>
        <v>1.5152000000000001</v>
      </c>
      <c r="I30" s="66">
        <f t="shared" si="2"/>
        <v>14</v>
      </c>
      <c r="J30" s="65">
        <f>VLOOKUP($A30,'Return Data'!$B$7:$R$2843,12,0)</f>
        <v>2.9544999999999999</v>
      </c>
      <c r="K30" s="66">
        <f t="shared" si="3"/>
        <v>24</v>
      </c>
      <c r="L30" s="65">
        <f>VLOOKUP($A30,'Return Data'!$B$7:$R$2843,13,0)</f>
        <v>2.5577000000000001</v>
      </c>
      <c r="M30" s="66">
        <f t="shared" si="5"/>
        <v>24</v>
      </c>
      <c r="N30" s="65">
        <f>VLOOKUP($A30,'Return Data'!$B$7:$R$2843,17,0)</f>
        <v>7.7831999999999999</v>
      </c>
      <c r="O30" s="66">
        <f t="shared" si="8"/>
        <v>10</v>
      </c>
      <c r="P30" s="65">
        <f>VLOOKUP($A30,'Return Data'!$B$7:$R$2843,14,0)</f>
        <v>8.6220999999999997</v>
      </c>
      <c r="Q30" s="66">
        <f t="shared" si="9"/>
        <v>7</v>
      </c>
      <c r="R30" s="65">
        <f>VLOOKUP($A30,'Return Data'!$B$7:$R$2843,16,0)</f>
        <v>6.8783000000000003</v>
      </c>
      <c r="S30" s="67">
        <f t="shared" si="4"/>
        <v>22</v>
      </c>
    </row>
    <row r="31" spans="1:19" x14ac:dyDescent="0.3">
      <c r="A31" s="82" t="s">
        <v>106</v>
      </c>
      <c r="B31" s="64">
        <f>VLOOKUP($A31,'Return Data'!$B$7:$R$2843,3,0)</f>
        <v>44378</v>
      </c>
      <c r="C31" s="65">
        <f>VLOOKUP($A31,'Return Data'!$B$7:$R$2843,4,0)</f>
        <v>29.221</v>
      </c>
      <c r="D31" s="65">
        <f>VLOOKUP($A31,'Return Data'!$B$7:$R$2843,9,0)</f>
        <v>2.5116999999999998</v>
      </c>
      <c r="E31" s="66">
        <f t="shared" si="0"/>
        <v>10</v>
      </c>
      <c r="F31" s="65">
        <f>VLOOKUP($A31,'Return Data'!$B$7:$R$2843,10,0)</f>
        <v>6.0765000000000002</v>
      </c>
      <c r="G31" s="66">
        <f t="shared" si="1"/>
        <v>13</v>
      </c>
      <c r="H31" s="65">
        <f>VLOOKUP($A31,'Return Data'!$B$7:$R$2843,11,0)</f>
        <v>1.3134999999999999</v>
      </c>
      <c r="I31" s="66">
        <f t="shared" si="2"/>
        <v>16</v>
      </c>
      <c r="J31" s="65">
        <f>VLOOKUP($A31,'Return Data'!$B$7:$R$2843,12,0)</f>
        <v>5.2916999999999996</v>
      </c>
      <c r="K31" s="66">
        <f t="shared" si="3"/>
        <v>14</v>
      </c>
      <c r="L31" s="65">
        <f>VLOOKUP($A31,'Return Data'!$B$7:$R$2843,13,0)</f>
        <v>3.7648000000000001</v>
      </c>
      <c r="M31" s="66">
        <f t="shared" si="5"/>
        <v>16</v>
      </c>
      <c r="N31" s="65">
        <f>VLOOKUP($A31,'Return Data'!$B$7:$R$2843,17,0)</f>
        <v>7.3118999999999996</v>
      </c>
      <c r="O31" s="66">
        <f t="shared" si="8"/>
        <v>13</v>
      </c>
      <c r="P31" s="65">
        <f>VLOOKUP($A31,'Return Data'!$B$7:$R$2843,14,0)</f>
        <v>8.3109000000000002</v>
      </c>
      <c r="Q31" s="66">
        <f t="shared" si="9"/>
        <v>11</v>
      </c>
      <c r="R31" s="65">
        <f>VLOOKUP($A31,'Return Data'!$B$7:$R$2843,16,0)</f>
        <v>6.6581000000000001</v>
      </c>
      <c r="S31" s="67">
        <f t="shared" si="4"/>
        <v>25</v>
      </c>
    </row>
    <row r="32" spans="1:19" x14ac:dyDescent="0.3">
      <c r="A32" s="82" t="s">
        <v>107</v>
      </c>
      <c r="B32" s="64">
        <f>VLOOKUP($A32,'Return Data'!$B$7:$R$2843,3,0)</f>
        <v>44378</v>
      </c>
      <c r="C32" s="65">
        <f>VLOOKUP($A32,'Return Data'!$B$7:$R$2843,4,0)</f>
        <v>2102.8017</v>
      </c>
      <c r="D32" s="65">
        <f>VLOOKUP($A32,'Return Data'!$B$7:$R$2843,9,0)</f>
        <v>-0.6794</v>
      </c>
      <c r="E32" s="66">
        <f t="shared" si="0"/>
        <v>29</v>
      </c>
      <c r="F32" s="65">
        <f>VLOOKUP($A32,'Return Data'!$B$7:$R$2843,10,0)</f>
        <v>5.3033000000000001</v>
      </c>
      <c r="G32" s="66">
        <f t="shared" si="1"/>
        <v>16</v>
      </c>
      <c r="H32" s="65">
        <f>VLOOKUP($A32,'Return Data'!$B$7:$R$2843,11,0)</f>
        <v>1.2877000000000001</v>
      </c>
      <c r="I32" s="66">
        <f t="shared" si="2"/>
        <v>17</v>
      </c>
      <c r="J32" s="65">
        <f>VLOOKUP($A32,'Return Data'!$B$7:$R$2843,12,0)</f>
        <v>3.5918000000000001</v>
      </c>
      <c r="K32" s="66">
        <f t="shared" si="3"/>
        <v>19</v>
      </c>
      <c r="L32" s="65">
        <f>VLOOKUP($A32,'Return Data'!$B$7:$R$2843,13,0)</f>
        <v>3.4215</v>
      </c>
      <c r="M32" s="66">
        <f t="shared" si="5"/>
        <v>18</v>
      </c>
      <c r="N32" s="65">
        <f>VLOOKUP($A32,'Return Data'!$B$7:$R$2843,17,0)</f>
        <v>6.8417000000000003</v>
      </c>
      <c r="O32" s="66">
        <f t="shared" si="8"/>
        <v>19</v>
      </c>
      <c r="P32" s="65">
        <f>VLOOKUP($A32,'Return Data'!$B$7:$R$2843,14,0)</f>
        <v>8.5556000000000001</v>
      </c>
      <c r="Q32" s="66">
        <f t="shared" si="9"/>
        <v>8</v>
      </c>
      <c r="R32" s="65">
        <f>VLOOKUP($A32,'Return Data'!$B$7:$R$2843,16,0)</f>
        <v>8.1614000000000004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44378</v>
      </c>
      <c r="C34" s="65">
        <f>VLOOKUP($A34,'Return Data'!$B$7:$R$2843,4,0)</f>
        <v>16.441400000000002</v>
      </c>
      <c r="D34" s="65">
        <f>VLOOKUP($A34,'Return Data'!$B$7:$R$2843,9,0)</f>
        <v>-0.17760000000000001</v>
      </c>
      <c r="E34" s="66">
        <f t="shared" si="0"/>
        <v>24</v>
      </c>
      <c r="F34" s="65">
        <f>VLOOKUP($A34,'Return Data'!$B$7:$R$2843,10,0)</f>
        <v>4.1820000000000004</v>
      </c>
      <c r="G34" s="66">
        <f t="shared" si="1"/>
        <v>24</v>
      </c>
      <c r="H34" s="65">
        <f>VLOOKUP($A34,'Return Data'!$B$7:$R$2843,11,0)</f>
        <v>1.9179999999999999</v>
      </c>
      <c r="I34" s="66">
        <f t="shared" si="2"/>
        <v>13</v>
      </c>
      <c r="J34" s="65">
        <f>VLOOKUP($A34,'Return Data'!$B$7:$R$2843,12,0)</f>
        <v>3.8372000000000002</v>
      </c>
      <c r="K34" s="66">
        <f t="shared" si="3"/>
        <v>16</v>
      </c>
      <c r="L34" s="65">
        <f>VLOOKUP($A34,'Return Data'!$B$7:$R$2843,13,0)</f>
        <v>4.016</v>
      </c>
      <c r="M34" s="66">
        <f t="shared" si="5"/>
        <v>15</v>
      </c>
      <c r="N34" s="65">
        <f>VLOOKUP($A34,'Return Data'!$B$7:$R$2843,17,0)</f>
        <v>7.5663</v>
      </c>
      <c r="O34" s="66">
        <f t="shared" si="8"/>
        <v>11</v>
      </c>
      <c r="P34" s="65">
        <f>VLOOKUP($A34,'Return Data'!$B$7:$R$2843,14,0)</f>
        <v>8.4651999999999994</v>
      </c>
      <c r="Q34" s="66">
        <f t="shared" si="9"/>
        <v>9</v>
      </c>
      <c r="R34" s="65">
        <f>VLOOKUP($A34,'Return Data'!$B$7:$R$2843,16,0)</f>
        <v>8.4258000000000006</v>
      </c>
      <c r="S34" s="67">
        <f t="shared" si="4"/>
        <v>8</v>
      </c>
    </row>
    <row r="35" spans="1:19" x14ac:dyDescent="0.3">
      <c r="A35" s="82" t="s">
        <v>111</v>
      </c>
      <c r="B35" s="64">
        <f>VLOOKUP($A35,'Return Data'!$B$7:$R$2843,3,0)</f>
        <v>44378</v>
      </c>
      <c r="C35" s="65">
        <f>VLOOKUP($A35,'Return Data'!$B$7:$R$2843,4,0)</f>
        <v>27.851299999999998</v>
      </c>
      <c r="D35" s="65">
        <f>VLOOKUP($A35,'Return Data'!$B$7:$R$2843,9,0)</f>
        <v>2.1267999999999998</v>
      </c>
      <c r="E35" s="66">
        <f t="shared" si="0"/>
        <v>11</v>
      </c>
      <c r="F35" s="65">
        <f>VLOOKUP($A35,'Return Data'!$B$7:$R$2843,10,0)</f>
        <v>3.4862000000000002</v>
      </c>
      <c r="G35" s="66">
        <f t="shared" si="1"/>
        <v>27</v>
      </c>
      <c r="H35" s="65">
        <f>VLOOKUP($A35,'Return Data'!$B$7:$R$2843,11,0)</f>
        <v>0.73180000000000001</v>
      </c>
      <c r="I35" s="66">
        <f t="shared" si="2"/>
        <v>19</v>
      </c>
      <c r="J35" s="65">
        <f>VLOOKUP($A35,'Return Data'!$B$7:$R$2843,12,0)</f>
        <v>3.8142</v>
      </c>
      <c r="K35" s="66">
        <f t="shared" si="3"/>
        <v>17</v>
      </c>
      <c r="L35" s="65">
        <f>VLOOKUP($A35,'Return Data'!$B$7:$R$2843,13,0)</f>
        <v>2.8896000000000002</v>
      </c>
      <c r="M35" s="66">
        <f t="shared" si="5"/>
        <v>21</v>
      </c>
      <c r="N35" s="65">
        <f>VLOOKUP($A35,'Return Data'!$B$7:$R$2843,17,0)</f>
        <v>8.0990000000000002</v>
      </c>
      <c r="O35" s="66">
        <f t="shared" si="8"/>
        <v>9</v>
      </c>
      <c r="P35" s="65">
        <f>VLOOKUP($A35,'Return Data'!$B$7:$R$2843,14,0)</f>
        <v>9.2719000000000005</v>
      </c>
      <c r="Q35" s="66">
        <f t="shared" si="9"/>
        <v>6</v>
      </c>
      <c r="R35" s="65">
        <f>VLOOKUP($A35,'Return Data'!$B$7:$R$2843,16,0)</f>
        <v>6.0361000000000002</v>
      </c>
      <c r="S35" s="67">
        <f t="shared" si="4"/>
        <v>27</v>
      </c>
    </row>
    <row r="36" spans="1:19" x14ac:dyDescent="0.3">
      <c r="A36" s="82" t="s">
        <v>112</v>
      </c>
      <c r="B36" s="64">
        <f>VLOOKUP($A36,'Return Data'!$B$7:$R$2843,3,0)</f>
        <v>44378</v>
      </c>
      <c r="C36" s="65">
        <f>VLOOKUP($A36,'Return Data'!$B$7:$R$2843,4,0)</f>
        <v>32.581400000000002</v>
      </c>
      <c r="D36" s="65">
        <f>VLOOKUP($A36,'Return Data'!$B$7:$R$2843,9,0)</f>
        <v>1.4281999999999999</v>
      </c>
      <c r="E36" s="66">
        <f t="shared" si="0"/>
        <v>15</v>
      </c>
      <c r="F36" s="65">
        <f>VLOOKUP($A36,'Return Data'!$B$7:$R$2843,10,0)</f>
        <v>5.9912999999999998</v>
      </c>
      <c r="G36" s="66">
        <f t="shared" si="1"/>
        <v>14</v>
      </c>
      <c r="H36" s="65">
        <f>VLOOKUP($A36,'Return Data'!$B$7:$R$2843,11,0)</f>
        <v>3.3077000000000001</v>
      </c>
      <c r="I36" s="66">
        <f t="shared" si="2"/>
        <v>9</v>
      </c>
      <c r="J36" s="65">
        <f>VLOOKUP($A36,'Return Data'!$B$7:$R$2843,12,0)</f>
        <v>5.3282999999999996</v>
      </c>
      <c r="K36" s="66">
        <f t="shared" si="3"/>
        <v>13</v>
      </c>
      <c r="L36" s="65">
        <f>VLOOKUP($A36,'Return Data'!$B$7:$R$2843,13,0)</f>
        <v>4.3409000000000004</v>
      </c>
      <c r="M36" s="66">
        <f t="shared" si="5"/>
        <v>14</v>
      </c>
      <c r="N36" s="65">
        <f>VLOOKUP($A36,'Return Data'!$B$7:$R$2843,17,0)</f>
        <v>7.0420999999999996</v>
      </c>
      <c r="O36" s="66">
        <f t="shared" si="8"/>
        <v>17</v>
      </c>
      <c r="P36" s="65">
        <f>VLOOKUP($A36,'Return Data'!$B$7:$R$2843,14,0)</f>
        <v>7.3287000000000004</v>
      </c>
      <c r="Q36" s="66">
        <f t="shared" si="9"/>
        <v>17</v>
      </c>
      <c r="R36" s="65">
        <f>VLOOKUP($A36,'Return Data'!$B$7:$R$2843,16,0)</f>
        <v>6.8456000000000001</v>
      </c>
      <c r="S36" s="67">
        <f t="shared" si="4"/>
        <v>23</v>
      </c>
    </row>
    <row r="37" spans="1:19" x14ac:dyDescent="0.3">
      <c r="A37" s="82" t="s">
        <v>113</v>
      </c>
      <c r="B37" s="64">
        <f>VLOOKUP($A37,'Return Data'!$B$7:$R$2843,3,0)</f>
        <v>44378</v>
      </c>
      <c r="C37" s="65">
        <f>VLOOKUP($A37,'Return Data'!$B$7:$R$2843,4,0)</f>
        <v>18.966699999999999</v>
      </c>
      <c r="D37" s="65">
        <f>VLOOKUP($A37,'Return Data'!$B$7:$R$2843,9,0)</f>
        <v>-0.52580000000000005</v>
      </c>
      <c r="E37" s="66">
        <f t="shared" si="0"/>
        <v>26</v>
      </c>
      <c r="F37" s="65">
        <f>VLOOKUP($A37,'Return Data'!$B$7:$R$2843,10,0)</f>
        <v>5.0523999999999996</v>
      </c>
      <c r="G37" s="66">
        <f t="shared" si="1"/>
        <v>18</v>
      </c>
      <c r="H37" s="65">
        <f>VLOOKUP($A37,'Return Data'!$B$7:$R$2843,11,0)</f>
        <v>-0.17419999999999999</v>
      </c>
      <c r="I37" s="66">
        <f t="shared" si="2"/>
        <v>25</v>
      </c>
      <c r="J37" s="65">
        <f>VLOOKUP($A37,'Return Data'!$B$7:$R$2843,12,0)</f>
        <v>3.3447</v>
      </c>
      <c r="K37" s="66">
        <f t="shared" si="3"/>
        <v>21</v>
      </c>
      <c r="L37" s="65">
        <f>VLOOKUP($A37,'Return Data'!$B$7:$R$2843,13,0)</f>
        <v>3.0323000000000002</v>
      </c>
      <c r="M37" s="66">
        <f t="shared" si="5"/>
        <v>19</v>
      </c>
      <c r="N37" s="65">
        <f>VLOOKUP($A37,'Return Data'!$B$7:$R$2843,17,0)</f>
        <v>7.5076999999999998</v>
      </c>
      <c r="O37" s="66">
        <f t="shared" si="8"/>
        <v>12</v>
      </c>
      <c r="P37" s="65">
        <f>VLOOKUP($A37,'Return Data'!$B$7:$R$2843,14,0)</f>
        <v>8.3567999999999998</v>
      </c>
      <c r="Q37" s="66">
        <f t="shared" si="9"/>
        <v>10</v>
      </c>
      <c r="R37" s="65">
        <f>VLOOKUP($A37,'Return Data'!$B$7:$R$2843,16,0)</f>
        <v>7.0574000000000003</v>
      </c>
      <c r="S37" s="67">
        <f t="shared" si="4"/>
        <v>18</v>
      </c>
    </row>
    <row r="38" spans="1:19" x14ac:dyDescent="0.3">
      <c r="A38" s="82" t="s">
        <v>367</v>
      </c>
      <c r="B38" s="64">
        <f>VLOOKUP($A38,'Return Data'!$B$7:$R$2843,3,0)</f>
        <v>44378</v>
      </c>
      <c r="C38" s="65">
        <f>VLOOKUP($A38,'Return Data'!$B$7:$R$2843,4,0)</f>
        <v>0.307</v>
      </c>
      <c r="D38" s="65">
        <f>VLOOKUP($A38,'Return Data'!$B$7:$R$2843,9,0)</f>
        <v>11.1988</v>
      </c>
      <c r="E38" s="66">
        <f t="shared" si="0"/>
        <v>4</v>
      </c>
      <c r="F38" s="65">
        <f>VLOOKUP($A38,'Return Data'!$B$7:$R$2843,10,0)</f>
        <v>11.2974</v>
      </c>
      <c r="G38" s="66">
        <f t="shared" si="1"/>
        <v>5</v>
      </c>
      <c r="H38" s="65">
        <f>VLOOKUP($A38,'Return Data'!$B$7:$R$2843,11,0)</f>
        <v>-40.729900000000001</v>
      </c>
      <c r="I38" s="66">
        <f t="shared" si="2"/>
        <v>31</v>
      </c>
      <c r="J38" s="65"/>
      <c r="K38" s="66"/>
      <c r="L38" s="65"/>
      <c r="M38" s="66"/>
      <c r="N38" s="65"/>
      <c r="O38" s="66"/>
      <c r="P38" s="65"/>
      <c r="Q38" s="66"/>
      <c r="R38" s="65">
        <f>VLOOKUP($A38,'Return Data'!$B$7:$R$2843,16,0)</f>
        <v>-10.4299</v>
      </c>
      <c r="S38" s="67">
        <f t="shared" si="4"/>
        <v>29</v>
      </c>
    </row>
    <row r="39" spans="1:19" x14ac:dyDescent="0.3">
      <c r="A39" s="82" t="s">
        <v>114</v>
      </c>
      <c r="B39" s="64">
        <f>VLOOKUP($A39,'Return Data'!$B$7:$R$2843,3,0)</f>
        <v>44378</v>
      </c>
      <c r="C39" s="65">
        <f>VLOOKUP($A39,'Return Data'!$B$7:$R$2843,4,0)</f>
        <v>21.187200000000001</v>
      </c>
      <c r="D39" s="65">
        <f>VLOOKUP($A39,'Return Data'!$B$7:$R$2843,9,0)</f>
        <v>1.4028</v>
      </c>
      <c r="E39" s="66">
        <f t="shared" si="0"/>
        <v>16</v>
      </c>
      <c r="F39" s="65">
        <f>VLOOKUP($A39,'Return Data'!$B$7:$R$2843,10,0)</f>
        <v>3.4241999999999999</v>
      </c>
      <c r="G39" s="66">
        <f t="shared" si="1"/>
        <v>28</v>
      </c>
      <c r="H39" s="65">
        <f>VLOOKUP($A39,'Return Data'!$B$7:$R$2843,11,0)</f>
        <v>0.71540000000000004</v>
      </c>
      <c r="I39" s="66">
        <f t="shared" si="2"/>
        <v>20</v>
      </c>
      <c r="J39" s="65">
        <f>VLOOKUP($A39,'Return Data'!$B$7:$R$2843,12,0)</f>
        <v>2.6049000000000002</v>
      </c>
      <c r="K39" s="66">
        <f>RANK(J39,J$8:J$39,0)</f>
        <v>25</v>
      </c>
      <c r="L39" s="65">
        <f>VLOOKUP($A39,'Return Data'!$B$7:$R$2843,13,0)</f>
        <v>2.3195000000000001</v>
      </c>
      <c r="M39" s="66">
        <f>RANK(L39,L$8:L$39,0)</f>
        <v>26</v>
      </c>
      <c r="N39" s="65">
        <f>VLOOKUP($A39,'Return Data'!$B$7:$R$2843,17,0)</f>
        <v>4.4532999999999996</v>
      </c>
      <c r="O39" s="66">
        <f>RANK(N39,N$8:N$39,0)</f>
        <v>24</v>
      </c>
      <c r="P39" s="65">
        <f>VLOOKUP($A39,'Return Data'!$B$7:$R$2843,14,0)</f>
        <v>1.8725000000000001</v>
      </c>
      <c r="Q39" s="66">
        <f>RANK(P39,P$8:P$39,0)</f>
        <v>27</v>
      </c>
      <c r="R39" s="65">
        <f>VLOOKUP($A39,'Return Data'!$B$7:$R$2843,16,0)</f>
        <v>7.0438999999999998</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7.7924774193548396</v>
      </c>
      <c r="E41" s="88"/>
      <c r="F41" s="89">
        <f>AVERAGE(F8:F39)</f>
        <v>7.2926161290322602</v>
      </c>
      <c r="G41" s="88"/>
      <c r="H41" s="89">
        <f>AVERAGE(H8:H39)</f>
        <v>1.4250290322580645</v>
      </c>
      <c r="I41" s="88"/>
      <c r="J41" s="89">
        <f>AVERAGE(J8:J39)</f>
        <v>5.2072466666666655</v>
      </c>
      <c r="K41" s="88"/>
      <c r="L41" s="89">
        <f>AVERAGE(L8:L39)</f>
        <v>4.9214392857142846</v>
      </c>
      <c r="M41" s="88"/>
      <c r="N41" s="89">
        <f>AVERAGE(N8:N39)</f>
        <v>7.2592888888888885</v>
      </c>
      <c r="O41" s="88"/>
      <c r="P41" s="89">
        <f>AVERAGE(P8:P39)</f>
        <v>7.5214851851851847</v>
      </c>
      <c r="Q41" s="88"/>
      <c r="R41" s="89">
        <f>AVERAGE(R8:R39)</f>
        <v>5.4885419354838723</v>
      </c>
      <c r="S41" s="90"/>
    </row>
    <row r="42" spans="1:19" x14ac:dyDescent="0.3">
      <c r="A42" s="87" t="s">
        <v>28</v>
      </c>
      <c r="B42" s="88"/>
      <c r="C42" s="88"/>
      <c r="D42" s="89">
        <f>MIN(D8:D39)</f>
        <v>-1.3936999999999999</v>
      </c>
      <c r="E42" s="88"/>
      <c r="F42" s="89">
        <f>MIN(F8:F39)</f>
        <v>0</v>
      </c>
      <c r="G42" s="88"/>
      <c r="H42" s="89">
        <f>MIN(H8:H39)</f>
        <v>-40.729900000000001</v>
      </c>
      <c r="I42" s="88"/>
      <c r="J42" s="89">
        <f>MIN(J8:J39)</f>
        <v>0</v>
      </c>
      <c r="K42" s="88"/>
      <c r="L42" s="89">
        <f>MIN(L8:L39)</f>
        <v>2.1063999999999998</v>
      </c>
      <c r="M42" s="88"/>
      <c r="N42" s="89">
        <f>MIN(N8:N39)</f>
        <v>3.9058000000000002</v>
      </c>
      <c r="O42" s="88"/>
      <c r="P42" s="89">
        <f>MIN(P8:P39)</f>
        <v>1.8725000000000001</v>
      </c>
      <c r="Q42" s="88"/>
      <c r="R42" s="89">
        <f>MIN(R8:R39)</f>
        <v>-15.7181</v>
      </c>
      <c r="S42" s="90"/>
    </row>
    <row r="43" spans="1:19" ht="15" thickBot="1" x14ac:dyDescent="0.35">
      <c r="A43" s="91" t="s">
        <v>29</v>
      </c>
      <c r="B43" s="92"/>
      <c r="C43" s="92"/>
      <c r="D43" s="93">
        <f>MAX(D8:D39)</f>
        <v>66.944100000000006</v>
      </c>
      <c r="E43" s="92"/>
      <c r="F43" s="93">
        <f>MAX(F8:F39)</f>
        <v>25.724799999999998</v>
      </c>
      <c r="G43" s="92"/>
      <c r="H43" s="93">
        <f>MAX(H8:H39)</f>
        <v>13.4664</v>
      </c>
      <c r="I43" s="92"/>
      <c r="J43" s="93">
        <f>MAX(J8:J39)</f>
        <v>15.5299</v>
      </c>
      <c r="K43" s="92"/>
      <c r="L43" s="93">
        <f>MAX(L8:L39)</f>
        <v>9.8650000000000002</v>
      </c>
      <c r="M43" s="92"/>
      <c r="N43" s="93">
        <f>MAX(N8:N39)</f>
        <v>9.6321999999999992</v>
      </c>
      <c r="O43" s="92"/>
      <c r="P43" s="93">
        <f>MAX(P8:P39)</f>
        <v>9.9461999999999993</v>
      </c>
      <c r="Q43" s="92"/>
      <c r="R43" s="93">
        <f>MAX(R8:R39)</f>
        <v>9.5441000000000003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44378</v>
      </c>
      <c r="C8" s="65">
        <f>VLOOKUP($A8,'Return Data'!$B$7:$R$2843,4,0)</f>
        <v>1121.9734000000001</v>
      </c>
      <c r="D8" s="65">
        <f>VLOOKUP($A8,'Return Data'!$B$7:$R$2843,5,0)</f>
        <v>3.1168</v>
      </c>
      <c r="E8" s="66">
        <f t="shared" ref="E8:E37" si="0">RANK(D8,D$8:D$37,0)</f>
        <v>15</v>
      </c>
      <c r="F8" s="65">
        <f>VLOOKUP($A8,'Return Data'!$B$7:$R$2843,6,0)</f>
        <v>3.1315</v>
      </c>
      <c r="G8" s="66">
        <f t="shared" ref="G8:G37" si="1">RANK(F8,F$8:F$37,0)</f>
        <v>13</v>
      </c>
      <c r="H8" s="65">
        <f>VLOOKUP($A8,'Return Data'!$B$7:$R$2843,7,0)</f>
        <v>3.1738</v>
      </c>
      <c r="I8" s="66">
        <f t="shared" ref="I8:I37" si="2">RANK(H8,H$8:H$37,0)</f>
        <v>9</v>
      </c>
      <c r="J8" s="65">
        <f>VLOOKUP($A8,'Return Data'!$B$7:$R$2843,8,0)</f>
        <v>3.1960000000000002</v>
      </c>
      <c r="K8" s="66">
        <f t="shared" ref="K8:K37" si="3">RANK(J8,J$8:J$37,0)</f>
        <v>9</v>
      </c>
      <c r="L8" s="65">
        <f>VLOOKUP($A8,'Return Data'!$B$7:$R$2843,9,0)</f>
        <v>3.1959</v>
      </c>
      <c r="M8" s="66">
        <f t="shared" ref="M8:M37" si="4">RANK(L8,L$8:L$37,0)</f>
        <v>8</v>
      </c>
      <c r="N8" s="65">
        <f>VLOOKUP($A8,'Return Data'!$B$7:$R$2843,10,0)</f>
        <v>3.2195999999999998</v>
      </c>
      <c r="O8" s="66">
        <f t="shared" ref="O8:O37" si="5">RANK(N8,N$8:N$37,0)</f>
        <v>6</v>
      </c>
      <c r="P8" s="65">
        <f>VLOOKUP($A8,'Return Data'!$B$7:$R$2843,11,0)</f>
        <v>3.1657000000000002</v>
      </c>
      <c r="Q8" s="66">
        <f>RANK(P8,P$8:P$37,0)</f>
        <v>6</v>
      </c>
      <c r="R8" s="65">
        <f>VLOOKUP($A8,'Return Data'!$B$7:$R$2843,12,0)</f>
        <v>3.1044999999999998</v>
      </c>
      <c r="S8" s="66">
        <f>RANK(R8,R$8:R$37,0)</f>
        <v>10</v>
      </c>
      <c r="T8" s="65">
        <f>VLOOKUP($A8,'Return Data'!$B$7:$R$2843,13,0)</f>
        <v>3.1133999999999999</v>
      </c>
      <c r="U8" s="66">
        <f>RANK(T8,T$8:T$37,0)</f>
        <v>9</v>
      </c>
      <c r="V8" s="65">
        <f>VLOOKUP($A8,'Return Data'!$B$7:$R$2843,17,0)</f>
        <v>3.7896000000000001</v>
      </c>
      <c r="W8" s="66">
        <f t="shared" ref="W8" si="6">RANK(V8,V$8:V$37,0)</f>
        <v>2</v>
      </c>
      <c r="X8" s="65"/>
      <c r="Y8" s="66"/>
      <c r="Z8" s="65">
        <f>VLOOKUP($A8,'Return Data'!$B$7:$R$2843,16,0)</f>
        <v>4.4119000000000002</v>
      </c>
      <c r="AA8" s="67">
        <f t="shared" ref="AA8:AA37" si="7">RANK(Z8,Z$8:Z$37,0)</f>
        <v>5</v>
      </c>
    </row>
    <row r="9" spans="1:27" x14ac:dyDescent="0.3">
      <c r="A9" s="63" t="s">
        <v>1283</v>
      </c>
      <c r="B9" s="64">
        <f>VLOOKUP($A9,'Return Data'!$B$7:$R$2843,3,0)</f>
        <v>44378</v>
      </c>
      <c r="C9" s="65">
        <f>VLOOKUP($A9,'Return Data'!$B$7:$R$2843,4,0)</f>
        <v>1096.6645000000001</v>
      </c>
      <c r="D9" s="65">
        <f>VLOOKUP($A9,'Return Data'!$B$7:$R$2843,5,0)</f>
        <v>3.1387999999999998</v>
      </c>
      <c r="E9" s="66">
        <f t="shared" si="0"/>
        <v>12</v>
      </c>
      <c r="F9" s="65">
        <f>VLOOKUP($A9,'Return Data'!$B$7:$R$2843,6,0)</f>
        <v>3.1272000000000002</v>
      </c>
      <c r="G9" s="66">
        <f t="shared" si="1"/>
        <v>15</v>
      </c>
      <c r="H9" s="65">
        <f>VLOOKUP($A9,'Return Data'!$B$7:$R$2843,7,0)</f>
        <v>3.1589999999999998</v>
      </c>
      <c r="I9" s="66">
        <f t="shared" si="2"/>
        <v>11</v>
      </c>
      <c r="J9" s="65">
        <f>VLOOKUP($A9,'Return Data'!$B$7:$R$2843,8,0)</f>
        <v>3.1880999999999999</v>
      </c>
      <c r="K9" s="66">
        <f t="shared" si="3"/>
        <v>11</v>
      </c>
      <c r="L9" s="65">
        <f>VLOOKUP($A9,'Return Data'!$B$7:$R$2843,9,0)</f>
        <v>3.1819000000000002</v>
      </c>
      <c r="M9" s="66">
        <f t="shared" si="4"/>
        <v>10</v>
      </c>
      <c r="N9" s="65">
        <f>VLOOKUP($A9,'Return Data'!$B$7:$R$2843,10,0)</f>
        <v>3.1873999999999998</v>
      </c>
      <c r="O9" s="66">
        <f t="shared" si="5"/>
        <v>9</v>
      </c>
      <c r="P9" s="65">
        <f>VLOOKUP($A9,'Return Data'!$B$7:$R$2843,11,0)</f>
        <v>3.1507000000000001</v>
      </c>
      <c r="Q9" s="66">
        <f>RANK(P9,P$8:P$37,0)</f>
        <v>10</v>
      </c>
      <c r="R9" s="65">
        <f>VLOOKUP($A9,'Return Data'!$B$7:$R$2843,12,0)</f>
        <v>3.1044999999999998</v>
      </c>
      <c r="S9" s="66">
        <f>RANK(R9,R$8:R$37,0)</f>
        <v>10</v>
      </c>
      <c r="T9" s="65">
        <f>VLOOKUP($A9,'Return Data'!$B$7:$R$2843,13,0)</f>
        <v>3.1206999999999998</v>
      </c>
      <c r="U9" s="66">
        <f>RANK(T9,T$8:T$37,0)</f>
        <v>8</v>
      </c>
      <c r="V9" s="65"/>
      <c r="W9" s="66"/>
      <c r="X9" s="65"/>
      <c r="Y9" s="66"/>
      <c r="Z9" s="65">
        <f>VLOOKUP($A9,'Return Data'!$B$7:$R$2843,16,0)</f>
        <v>4.0959000000000003</v>
      </c>
      <c r="AA9" s="67">
        <f t="shared" si="7"/>
        <v>12</v>
      </c>
    </row>
    <row r="10" spans="1:27" x14ac:dyDescent="0.3">
      <c r="A10" s="63" t="s">
        <v>1285</v>
      </c>
      <c r="B10" s="64">
        <f>VLOOKUP($A10,'Return Data'!$B$7:$R$2843,3,0)</f>
        <v>44378</v>
      </c>
      <c r="C10" s="65">
        <f>VLOOKUP($A10,'Return Data'!$B$7:$R$2843,4,0)</f>
        <v>1089.6247000000001</v>
      </c>
      <c r="D10" s="65">
        <f>VLOOKUP($A10,'Return Data'!$B$7:$R$2843,5,0)</f>
        <v>3.1223000000000001</v>
      </c>
      <c r="E10" s="66">
        <f t="shared" si="0"/>
        <v>14</v>
      </c>
      <c r="F10" s="65">
        <f>VLOOKUP($A10,'Return Data'!$B$7:$R$2843,6,0)</f>
        <v>3.1474000000000002</v>
      </c>
      <c r="G10" s="66">
        <f t="shared" si="1"/>
        <v>10</v>
      </c>
      <c r="H10" s="65">
        <f>VLOOKUP($A10,'Return Data'!$B$7:$R$2843,7,0)</f>
        <v>3.1751</v>
      </c>
      <c r="I10" s="66">
        <f t="shared" si="2"/>
        <v>8</v>
      </c>
      <c r="J10" s="65">
        <f>VLOOKUP($A10,'Return Data'!$B$7:$R$2843,8,0)</f>
        <v>3.1909999999999998</v>
      </c>
      <c r="K10" s="66">
        <f t="shared" si="3"/>
        <v>10</v>
      </c>
      <c r="L10" s="65">
        <f>VLOOKUP($A10,'Return Data'!$B$7:$R$2843,9,0)</f>
        <v>3.1892</v>
      </c>
      <c r="M10" s="66">
        <f t="shared" si="4"/>
        <v>9</v>
      </c>
      <c r="N10" s="65">
        <f>VLOOKUP($A10,'Return Data'!$B$7:$R$2843,10,0)</f>
        <v>3.1802000000000001</v>
      </c>
      <c r="O10" s="66">
        <f t="shared" si="5"/>
        <v>11</v>
      </c>
      <c r="P10" s="65">
        <f>VLOOKUP($A10,'Return Data'!$B$7:$R$2843,11,0)</f>
        <v>3.1564000000000001</v>
      </c>
      <c r="Q10" s="66">
        <f>RANK(P10,P$8:P$37,0)</f>
        <v>8</v>
      </c>
      <c r="R10" s="65">
        <f>VLOOKUP($A10,'Return Data'!$B$7:$R$2843,12,0)</f>
        <v>3.1173000000000002</v>
      </c>
      <c r="S10" s="66">
        <f>RANK(R10,R$8:R$37,0)</f>
        <v>6</v>
      </c>
      <c r="T10" s="65">
        <f>VLOOKUP($A10,'Return Data'!$B$7:$R$2843,13,0)</f>
        <v>3.1295999999999999</v>
      </c>
      <c r="U10" s="66">
        <f>RANK(T10,T$8:T$37,0)</f>
        <v>6</v>
      </c>
      <c r="V10" s="65"/>
      <c r="W10" s="66"/>
      <c r="X10" s="65"/>
      <c r="Y10" s="66"/>
      <c r="Z10" s="65">
        <f>VLOOKUP($A10,'Return Data'!$B$7:$R$2843,16,0)</f>
        <v>3.9958999999999998</v>
      </c>
      <c r="AA10" s="67">
        <f t="shared" si="7"/>
        <v>15</v>
      </c>
    </row>
    <row r="11" spans="1:27" x14ac:dyDescent="0.3">
      <c r="A11" s="63" t="s">
        <v>1287</v>
      </c>
      <c r="B11" s="64">
        <f>VLOOKUP($A11,'Return Data'!$B$7:$R$2843,3,0)</f>
        <v>44378</v>
      </c>
      <c r="C11" s="65">
        <f>VLOOKUP($A11,'Return Data'!$B$7:$R$2843,4,0)</f>
        <v>1091.8670999999999</v>
      </c>
      <c r="D11" s="65">
        <f>VLOOKUP($A11,'Return Data'!$B$7:$R$2843,5,0)</f>
        <v>3.0991</v>
      </c>
      <c r="E11" s="66">
        <f t="shared" si="0"/>
        <v>21</v>
      </c>
      <c r="F11" s="65">
        <f>VLOOKUP($A11,'Return Data'!$B$7:$R$2843,6,0)</f>
        <v>3.0773999999999999</v>
      </c>
      <c r="G11" s="66">
        <f t="shared" si="1"/>
        <v>25</v>
      </c>
      <c r="H11" s="65">
        <f>VLOOKUP($A11,'Return Data'!$B$7:$R$2843,7,0)</f>
        <v>3.1385000000000001</v>
      </c>
      <c r="I11" s="66">
        <f t="shared" si="2"/>
        <v>19</v>
      </c>
      <c r="J11" s="65">
        <f>VLOOKUP($A11,'Return Data'!$B$7:$R$2843,8,0)</f>
        <v>3.1406000000000001</v>
      </c>
      <c r="K11" s="66">
        <f t="shared" si="3"/>
        <v>25</v>
      </c>
      <c r="L11" s="65">
        <f>VLOOKUP($A11,'Return Data'!$B$7:$R$2843,9,0)</f>
        <v>3.1478999999999999</v>
      </c>
      <c r="M11" s="66">
        <f t="shared" si="4"/>
        <v>23</v>
      </c>
      <c r="N11" s="65">
        <f>VLOOKUP($A11,'Return Data'!$B$7:$R$2843,10,0)</f>
        <v>3.1452</v>
      </c>
      <c r="O11" s="66">
        <f t="shared" si="5"/>
        <v>23</v>
      </c>
      <c r="P11" s="65">
        <f>VLOOKUP($A11,'Return Data'!$B$7:$R$2843,11,0)</f>
        <v>3.129</v>
      </c>
      <c r="Q11" s="66">
        <f>RANK(P11,P$8:P$37,0)</f>
        <v>13</v>
      </c>
      <c r="R11" s="65">
        <f>VLOOKUP($A11,'Return Data'!$B$7:$R$2843,12,0)</f>
        <v>3.1009000000000002</v>
      </c>
      <c r="S11" s="66">
        <f>RANK(R11,R$8:R$37,0)</f>
        <v>12</v>
      </c>
      <c r="T11" s="65">
        <f>VLOOKUP($A11,'Return Data'!$B$7:$R$2843,13,0)</f>
        <v>3.1105999999999998</v>
      </c>
      <c r="U11" s="66">
        <f>RANK(T11,T$8:T$37,0)</f>
        <v>11</v>
      </c>
      <c r="V11" s="65"/>
      <c r="W11" s="66"/>
      <c r="X11" s="65"/>
      <c r="Y11" s="66"/>
      <c r="Z11" s="65">
        <f>VLOOKUP($A11,'Return Data'!$B$7:$R$2843,16,0)</f>
        <v>4.0246000000000004</v>
      </c>
      <c r="AA11" s="67">
        <f t="shared" si="7"/>
        <v>14</v>
      </c>
    </row>
    <row r="12" spans="1:27" x14ac:dyDescent="0.3">
      <c r="A12" s="63" t="s">
        <v>1289</v>
      </c>
      <c r="B12" s="64">
        <f>VLOOKUP($A12,'Return Data'!$B$7:$R$2843,3,0)</f>
        <v>44378</v>
      </c>
      <c r="C12" s="65">
        <f>VLOOKUP($A12,'Return Data'!$B$7:$R$2843,4,0)</f>
        <v>1049.3933999999999</v>
      </c>
      <c r="D12" s="65">
        <f>VLOOKUP($A12,'Return Data'!$B$7:$R$2843,5,0)</f>
        <v>3.1272000000000002</v>
      </c>
      <c r="E12" s="66">
        <f t="shared" si="0"/>
        <v>13</v>
      </c>
      <c r="F12" s="65">
        <f>VLOOKUP($A12,'Return Data'!$B$7:$R$2843,6,0)</f>
        <v>3.0859000000000001</v>
      </c>
      <c r="G12" s="66">
        <f t="shared" si="1"/>
        <v>24</v>
      </c>
      <c r="H12" s="65">
        <f>VLOOKUP($A12,'Return Data'!$B$7:$R$2843,7,0)</f>
        <v>3.0964</v>
      </c>
      <c r="I12" s="66">
        <f t="shared" si="2"/>
        <v>27</v>
      </c>
      <c r="J12" s="65">
        <f>VLOOKUP($A12,'Return Data'!$B$7:$R$2843,8,0)</f>
        <v>3.3384</v>
      </c>
      <c r="K12" s="66">
        <f t="shared" si="3"/>
        <v>1</v>
      </c>
      <c r="L12" s="65">
        <f>VLOOKUP($A12,'Return Data'!$B$7:$R$2843,9,0)</f>
        <v>3.2862</v>
      </c>
      <c r="M12" s="66">
        <f t="shared" si="4"/>
        <v>2</v>
      </c>
      <c r="N12" s="65">
        <f>VLOOKUP($A12,'Return Data'!$B$7:$R$2843,10,0)</f>
        <v>3.2509999999999999</v>
      </c>
      <c r="O12" s="66">
        <f t="shared" si="5"/>
        <v>1</v>
      </c>
      <c r="P12" s="65">
        <f>VLOOKUP($A12,'Return Data'!$B$7:$R$2843,11,0)</f>
        <v>3.1897000000000002</v>
      </c>
      <c r="Q12" s="66">
        <f t="shared" ref="Q12:Q37" si="8">RANK(P12,P$8:P$37,0)</f>
        <v>2</v>
      </c>
      <c r="R12" s="65">
        <f>VLOOKUP($A12,'Return Data'!$B$7:$R$2843,12,0)</f>
        <v>3.1739000000000002</v>
      </c>
      <c r="S12" s="66">
        <f t="shared" ref="S12" si="9">RANK(R12,R$8:R$37,0)</f>
        <v>1</v>
      </c>
      <c r="T12" s="65"/>
      <c r="U12" s="66"/>
      <c r="V12" s="65"/>
      <c r="W12" s="66"/>
      <c r="X12" s="65"/>
      <c r="Y12" s="66"/>
      <c r="Z12" s="65">
        <f>VLOOKUP($A12,'Return Data'!$B$7:$R$2843,16,0)</f>
        <v>3.4327999999999999</v>
      </c>
      <c r="AA12" s="67">
        <f t="shared" si="7"/>
        <v>28</v>
      </c>
    </row>
    <row r="13" spans="1:27" x14ac:dyDescent="0.3">
      <c r="A13" s="63" t="s">
        <v>1291</v>
      </c>
      <c r="B13" s="64">
        <f>VLOOKUP($A13,'Return Data'!$B$7:$R$2843,3,0)</f>
        <v>44378</v>
      </c>
      <c r="C13" s="65">
        <f>VLOOKUP($A13,'Return Data'!$B$7:$R$2843,4,0)</f>
        <v>1074.2130999999999</v>
      </c>
      <c r="D13" s="65">
        <f>VLOOKUP($A13,'Return Data'!$B$7:$R$2843,5,0)</f>
        <v>4.0744999999999996</v>
      </c>
      <c r="E13" s="66">
        <f t="shared" si="0"/>
        <v>2</v>
      </c>
      <c r="F13" s="65">
        <f>VLOOKUP($A13,'Return Data'!$B$7:$R$2843,6,0)</f>
        <v>3.4350000000000001</v>
      </c>
      <c r="G13" s="66">
        <f t="shared" si="1"/>
        <v>2</v>
      </c>
      <c r="H13" s="65">
        <f>VLOOKUP($A13,'Return Data'!$B$7:$R$2843,7,0)</f>
        <v>3.2625000000000002</v>
      </c>
      <c r="I13" s="66">
        <f t="shared" si="2"/>
        <v>2</v>
      </c>
      <c r="J13" s="65">
        <f>VLOOKUP($A13,'Return Data'!$B$7:$R$2843,8,0)</f>
        <v>3.2103000000000002</v>
      </c>
      <c r="K13" s="66">
        <f t="shared" si="3"/>
        <v>7</v>
      </c>
      <c r="L13" s="65">
        <f>VLOOKUP($A13,'Return Data'!$B$7:$R$2843,9,0)</f>
        <v>3.1667999999999998</v>
      </c>
      <c r="M13" s="66">
        <f t="shared" si="4"/>
        <v>19</v>
      </c>
      <c r="N13" s="65">
        <f>VLOOKUP($A13,'Return Data'!$B$7:$R$2843,10,0)</f>
        <v>3.1503999999999999</v>
      </c>
      <c r="O13" s="66">
        <f t="shared" si="5"/>
        <v>19</v>
      </c>
      <c r="P13" s="65">
        <f>VLOOKUP($A13,'Return Data'!$B$7:$R$2843,11,0)</f>
        <v>3.1015000000000001</v>
      </c>
      <c r="Q13" s="66">
        <f t="shared" si="8"/>
        <v>25</v>
      </c>
      <c r="R13" s="65">
        <f>VLOOKUP($A13,'Return Data'!$B$7:$R$2843,12,0)</f>
        <v>3.0688</v>
      </c>
      <c r="S13" s="66">
        <f t="shared" ref="S13:S37" si="10">RANK(R13,R$8:R$37,0)</f>
        <v>21</v>
      </c>
      <c r="T13" s="65">
        <f>VLOOKUP($A13,'Return Data'!$B$7:$R$2843,13,0)</f>
        <v>3.089</v>
      </c>
      <c r="U13" s="66">
        <f t="shared" ref="U13:U37" si="11">RANK(T13,T$8:T$37,0)</f>
        <v>16</v>
      </c>
      <c r="V13" s="65"/>
      <c r="W13" s="66"/>
      <c r="X13" s="65"/>
      <c r="Y13" s="66"/>
      <c r="Z13" s="65">
        <f>VLOOKUP($A13,'Return Data'!$B$7:$R$2843,16,0)</f>
        <v>3.7490999999999999</v>
      </c>
      <c r="AA13" s="67">
        <f t="shared" si="7"/>
        <v>21</v>
      </c>
    </row>
    <row r="14" spans="1:27" x14ac:dyDescent="0.3">
      <c r="A14" s="63" t="s">
        <v>1293</v>
      </c>
      <c r="B14" s="64">
        <f>VLOOKUP($A14,'Return Data'!$B$7:$R$2843,3,0)</f>
        <v>44378</v>
      </c>
      <c r="C14" s="65">
        <f>VLOOKUP($A14,'Return Data'!$B$7:$R$2843,4,0)</f>
        <v>1110.9666999999999</v>
      </c>
      <c r="D14" s="65">
        <f>VLOOKUP($A14,'Return Data'!$B$7:$R$2843,5,0)</f>
        <v>3.1772999999999998</v>
      </c>
      <c r="E14" s="66">
        <f t="shared" si="0"/>
        <v>6</v>
      </c>
      <c r="F14" s="65">
        <f>VLOOKUP($A14,'Return Data'!$B$7:$R$2843,6,0)</f>
        <v>3.157</v>
      </c>
      <c r="G14" s="66">
        <f t="shared" si="1"/>
        <v>7</v>
      </c>
      <c r="H14" s="65">
        <f>VLOOKUP($A14,'Return Data'!$B$7:$R$2843,7,0)</f>
        <v>3.1671999999999998</v>
      </c>
      <c r="I14" s="66">
        <f t="shared" si="2"/>
        <v>10</v>
      </c>
      <c r="J14" s="65">
        <f>VLOOKUP($A14,'Return Data'!$B$7:$R$2843,8,0)</f>
        <v>3.1806000000000001</v>
      </c>
      <c r="K14" s="66">
        <f t="shared" si="3"/>
        <v>13</v>
      </c>
      <c r="L14" s="65">
        <f>VLOOKUP($A14,'Return Data'!$B$7:$R$2843,9,0)</f>
        <v>3.173</v>
      </c>
      <c r="M14" s="66">
        <f t="shared" si="4"/>
        <v>14</v>
      </c>
      <c r="N14" s="65">
        <f>VLOOKUP($A14,'Return Data'!$B$7:$R$2843,10,0)</f>
        <v>3.1417000000000002</v>
      </c>
      <c r="O14" s="66">
        <f t="shared" si="5"/>
        <v>24</v>
      </c>
      <c r="P14" s="65">
        <f>VLOOKUP($A14,'Return Data'!$B$7:$R$2843,11,0)</f>
        <v>3.1034999999999999</v>
      </c>
      <c r="Q14" s="66">
        <f t="shared" si="8"/>
        <v>24</v>
      </c>
      <c r="R14" s="65">
        <f>VLOOKUP($A14,'Return Data'!$B$7:$R$2843,12,0)</f>
        <v>3.0867</v>
      </c>
      <c r="S14" s="66">
        <f t="shared" si="10"/>
        <v>15</v>
      </c>
      <c r="T14" s="65">
        <f>VLOOKUP($A14,'Return Data'!$B$7:$R$2843,13,0)</f>
        <v>3.1126</v>
      </c>
      <c r="U14" s="66">
        <f t="shared" si="11"/>
        <v>10</v>
      </c>
      <c r="V14" s="65"/>
      <c r="W14" s="66"/>
      <c r="X14" s="65"/>
      <c r="Y14" s="66"/>
      <c r="Z14" s="65">
        <f>VLOOKUP($A14,'Return Data'!$B$7:$R$2843,16,0)</f>
        <v>4.3329000000000004</v>
      </c>
      <c r="AA14" s="67">
        <f t="shared" si="7"/>
        <v>8</v>
      </c>
    </row>
    <row r="15" spans="1:27" x14ac:dyDescent="0.3">
      <c r="A15" s="63" t="s">
        <v>1295</v>
      </c>
      <c r="B15" s="64">
        <f>VLOOKUP($A15,'Return Data'!$B$7:$R$2843,3,0)</f>
        <v>44378</v>
      </c>
      <c r="C15" s="65">
        <f>VLOOKUP($A15,'Return Data'!$B$7:$R$2843,4,0)</f>
        <v>1076.0759</v>
      </c>
      <c r="D15" s="65">
        <f>VLOOKUP($A15,'Return Data'!$B$7:$R$2843,5,0)</f>
        <v>3.1514000000000002</v>
      </c>
      <c r="E15" s="66">
        <f t="shared" si="0"/>
        <v>11</v>
      </c>
      <c r="F15" s="65">
        <f>VLOOKUP($A15,'Return Data'!$B$7:$R$2843,6,0)</f>
        <v>3.1316000000000002</v>
      </c>
      <c r="G15" s="66">
        <f t="shared" si="1"/>
        <v>12</v>
      </c>
      <c r="H15" s="65">
        <f>VLOOKUP($A15,'Return Data'!$B$7:$R$2843,7,0)</f>
        <v>3.1297000000000001</v>
      </c>
      <c r="I15" s="66">
        <f t="shared" si="2"/>
        <v>22</v>
      </c>
      <c r="J15" s="65">
        <f>VLOOKUP($A15,'Return Data'!$B$7:$R$2843,8,0)</f>
        <v>3.1353</v>
      </c>
      <c r="K15" s="66">
        <f t="shared" si="3"/>
        <v>26</v>
      </c>
      <c r="L15" s="65">
        <f>VLOOKUP($A15,'Return Data'!$B$7:$R$2843,9,0)</f>
        <v>3.1288</v>
      </c>
      <c r="M15" s="66">
        <f t="shared" si="4"/>
        <v>27</v>
      </c>
      <c r="N15" s="65">
        <f>VLOOKUP($A15,'Return Data'!$B$7:$R$2843,10,0)</f>
        <v>3.1103000000000001</v>
      </c>
      <c r="O15" s="66">
        <f t="shared" si="5"/>
        <v>28</v>
      </c>
      <c r="P15" s="65">
        <f>VLOOKUP($A15,'Return Data'!$B$7:$R$2843,11,0)</f>
        <v>3.1082000000000001</v>
      </c>
      <c r="Q15" s="66">
        <f t="shared" si="8"/>
        <v>21</v>
      </c>
      <c r="R15" s="65">
        <f>VLOOKUP($A15,'Return Data'!$B$7:$R$2843,12,0)</f>
        <v>3.1112000000000002</v>
      </c>
      <c r="S15" s="66">
        <f t="shared" si="10"/>
        <v>8</v>
      </c>
      <c r="T15" s="65">
        <f>VLOOKUP($A15,'Return Data'!$B$7:$R$2843,13,0)</f>
        <v>3.1440999999999999</v>
      </c>
      <c r="U15" s="66">
        <f t="shared" si="11"/>
        <v>4</v>
      </c>
      <c r="V15" s="65"/>
      <c r="W15" s="66"/>
      <c r="X15" s="65"/>
      <c r="Y15" s="66"/>
      <c r="Z15" s="65">
        <f>VLOOKUP($A15,'Return Data'!$B$7:$R$2843,16,0)</f>
        <v>3.8441000000000001</v>
      </c>
      <c r="AA15" s="67">
        <f t="shared" si="7"/>
        <v>18</v>
      </c>
    </row>
    <row r="16" spans="1:27" x14ac:dyDescent="0.3">
      <c r="A16" s="63" t="s">
        <v>1298</v>
      </c>
      <c r="B16" s="64">
        <f>VLOOKUP($A16,'Return Data'!$B$7:$R$2843,3,0)</f>
        <v>44378</v>
      </c>
      <c r="C16" s="65">
        <f>VLOOKUP($A16,'Return Data'!$B$7:$R$2843,4,0)</f>
        <v>1084.0128999999999</v>
      </c>
      <c r="D16" s="65">
        <f>VLOOKUP($A16,'Return Data'!$B$7:$R$2843,5,0)</f>
        <v>4.7145999999999999</v>
      </c>
      <c r="E16" s="66">
        <f t="shared" si="0"/>
        <v>1</v>
      </c>
      <c r="F16" s="65">
        <f>VLOOKUP($A16,'Return Data'!$B$7:$R$2843,6,0)</f>
        <v>3.6252</v>
      </c>
      <c r="G16" s="66">
        <f t="shared" si="1"/>
        <v>1</v>
      </c>
      <c r="H16" s="65">
        <f>VLOOKUP($A16,'Return Data'!$B$7:$R$2843,7,0)</f>
        <v>3.3317000000000001</v>
      </c>
      <c r="I16" s="66">
        <f t="shared" si="2"/>
        <v>1</v>
      </c>
      <c r="J16" s="65">
        <f>VLOOKUP($A16,'Return Data'!$B$7:$R$2843,8,0)</f>
        <v>3.2410000000000001</v>
      </c>
      <c r="K16" s="66">
        <f t="shared" si="3"/>
        <v>4</v>
      </c>
      <c r="L16" s="65">
        <f>VLOOKUP($A16,'Return Data'!$B$7:$R$2843,9,0)</f>
        <v>3.1684999999999999</v>
      </c>
      <c r="M16" s="66">
        <f t="shared" si="4"/>
        <v>18</v>
      </c>
      <c r="N16" s="65">
        <f>VLOOKUP($A16,'Return Data'!$B$7:$R$2843,10,0)</f>
        <v>3.1293000000000002</v>
      </c>
      <c r="O16" s="66">
        <f t="shared" si="5"/>
        <v>27</v>
      </c>
      <c r="P16" s="65">
        <f>VLOOKUP($A16,'Return Data'!$B$7:$R$2843,11,0)</f>
        <v>3.0729000000000002</v>
      </c>
      <c r="Q16" s="66">
        <f t="shared" si="8"/>
        <v>27</v>
      </c>
      <c r="R16" s="65">
        <f>VLOOKUP($A16,'Return Data'!$B$7:$R$2843,12,0)</f>
        <v>3.0280999999999998</v>
      </c>
      <c r="S16" s="66">
        <f t="shared" si="10"/>
        <v>27</v>
      </c>
      <c r="T16" s="65">
        <f>VLOOKUP($A16,'Return Data'!$B$7:$R$2843,13,0)</f>
        <v>3.0474999999999999</v>
      </c>
      <c r="U16" s="66">
        <f t="shared" si="11"/>
        <v>24</v>
      </c>
      <c r="V16" s="65"/>
      <c r="W16" s="66"/>
      <c r="X16" s="65"/>
      <c r="Y16" s="66"/>
      <c r="Z16" s="65">
        <f>VLOOKUP($A16,'Return Data'!$B$7:$R$2843,16,0)</f>
        <v>3.8220999999999998</v>
      </c>
      <c r="AA16" s="67">
        <f t="shared" si="7"/>
        <v>19</v>
      </c>
    </row>
    <row r="17" spans="1:27" x14ac:dyDescent="0.3">
      <c r="A17" s="63" t="s">
        <v>1300</v>
      </c>
      <c r="B17" s="64">
        <f>VLOOKUP($A17,'Return Data'!$B$7:$R$2843,3,0)</f>
        <v>44378</v>
      </c>
      <c r="C17" s="65">
        <f>VLOOKUP($A17,'Return Data'!$B$7:$R$2843,4,0)</f>
        <v>3082.3708999999999</v>
      </c>
      <c r="D17" s="65">
        <f>VLOOKUP($A17,'Return Data'!$B$7:$R$2843,5,0)</f>
        <v>3.1063000000000001</v>
      </c>
      <c r="E17" s="66">
        <f t="shared" si="0"/>
        <v>17</v>
      </c>
      <c r="F17" s="65">
        <f>VLOOKUP($A17,'Return Data'!$B$7:$R$2843,6,0)</f>
        <v>3.1242000000000001</v>
      </c>
      <c r="G17" s="66">
        <f t="shared" si="1"/>
        <v>16</v>
      </c>
      <c r="H17" s="65">
        <f>VLOOKUP($A17,'Return Data'!$B$7:$R$2843,7,0)</f>
        <v>3.1267</v>
      </c>
      <c r="I17" s="66">
        <f t="shared" si="2"/>
        <v>24</v>
      </c>
      <c r="J17" s="65">
        <f>VLOOKUP($A17,'Return Data'!$B$7:$R$2843,8,0)</f>
        <v>3.1570999999999998</v>
      </c>
      <c r="K17" s="66">
        <f t="shared" si="3"/>
        <v>22</v>
      </c>
      <c r="L17" s="65">
        <f>VLOOKUP($A17,'Return Data'!$B$7:$R$2843,9,0)</f>
        <v>3.1553</v>
      </c>
      <c r="M17" s="66">
        <f t="shared" si="4"/>
        <v>21</v>
      </c>
      <c r="N17" s="65">
        <f>VLOOKUP($A17,'Return Data'!$B$7:$R$2843,10,0)</f>
        <v>3.1537999999999999</v>
      </c>
      <c r="O17" s="66">
        <f t="shared" si="5"/>
        <v>17</v>
      </c>
      <c r="P17" s="65">
        <f>VLOOKUP($A17,'Return Data'!$B$7:$R$2843,11,0)</f>
        <v>3.1086999999999998</v>
      </c>
      <c r="Q17" s="66">
        <f t="shared" si="8"/>
        <v>20</v>
      </c>
      <c r="R17" s="65">
        <f>VLOOKUP($A17,'Return Data'!$B$7:$R$2843,12,0)</f>
        <v>3.0594999999999999</v>
      </c>
      <c r="S17" s="66">
        <f t="shared" si="10"/>
        <v>25</v>
      </c>
      <c r="T17" s="65">
        <f>VLOOKUP($A17,'Return Data'!$B$7:$R$2843,13,0)</f>
        <v>3.0754999999999999</v>
      </c>
      <c r="U17" s="66">
        <f t="shared" si="11"/>
        <v>22</v>
      </c>
      <c r="V17" s="65">
        <f>VLOOKUP($A17,'Return Data'!$B$7:$R$2843,17,0)</f>
        <v>3.7423000000000002</v>
      </c>
      <c r="W17" s="66">
        <f>RANK(V17,V$8:V$37,0)</f>
        <v>5</v>
      </c>
      <c r="X17" s="65">
        <f>VLOOKUP($A17,'Return Data'!$B$7:$R$2843,14,0)</f>
        <v>4.5743</v>
      </c>
      <c r="Y17" s="66">
        <f>RANK(X17,X$8:X$37,0)</f>
        <v>4</v>
      </c>
      <c r="Z17" s="65">
        <f>VLOOKUP($A17,'Return Data'!$B$7:$R$2843,16,0)</f>
        <v>6.2244000000000002</v>
      </c>
      <c r="AA17" s="67">
        <f t="shared" si="7"/>
        <v>4</v>
      </c>
    </row>
    <row r="18" spans="1:27" x14ac:dyDescent="0.3">
      <c r="A18" s="63" t="s">
        <v>1301</v>
      </c>
      <c r="B18" s="64">
        <f>VLOOKUP($A18,'Return Data'!$B$7:$R$2843,3,0)</f>
        <v>44378</v>
      </c>
      <c r="C18" s="65">
        <f>VLOOKUP($A18,'Return Data'!$B$7:$R$2843,4,0)</f>
        <v>1084.8547000000001</v>
      </c>
      <c r="D18" s="65">
        <f>VLOOKUP($A18,'Return Data'!$B$7:$R$2843,5,0)</f>
        <v>3.1663000000000001</v>
      </c>
      <c r="E18" s="66">
        <f t="shared" si="0"/>
        <v>8</v>
      </c>
      <c r="F18" s="65">
        <f>VLOOKUP($A18,'Return Data'!$B$7:$R$2843,6,0)</f>
        <v>3.1825000000000001</v>
      </c>
      <c r="G18" s="66">
        <f t="shared" si="1"/>
        <v>6</v>
      </c>
      <c r="H18" s="65">
        <f>VLOOKUP($A18,'Return Data'!$B$7:$R$2843,7,0)</f>
        <v>3.2107999999999999</v>
      </c>
      <c r="I18" s="66">
        <f t="shared" si="2"/>
        <v>5</v>
      </c>
      <c r="J18" s="65">
        <f>VLOOKUP($A18,'Return Data'!$B$7:$R$2843,8,0)</f>
        <v>3.2496</v>
      </c>
      <c r="K18" s="66">
        <f t="shared" si="3"/>
        <v>3</v>
      </c>
      <c r="L18" s="65">
        <f>VLOOKUP($A18,'Return Data'!$B$7:$R$2843,9,0)</f>
        <v>3.2360000000000002</v>
      </c>
      <c r="M18" s="66">
        <f t="shared" si="4"/>
        <v>4</v>
      </c>
      <c r="N18" s="65">
        <f>VLOOKUP($A18,'Return Data'!$B$7:$R$2843,10,0)</f>
        <v>3.2238000000000002</v>
      </c>
      <c r="O18" s="66">
        <f t="shared" si="5"/>
        <v>5</v>
      </c>
      <c r="P18" s="65">
        <f>VLOOKUP($A18,'Return Data'!$B$7:$R$2843,11,0)</f>
        <v>3.1890999999999998</v>
      </c>
      <c r="Q18" s="66">
        <f t="shared" si="8"/>
        <v>3</v>
      </c>
      <c r="R18" s="65">
        <f>VLOOKUP($A18,'Return Data'!$B$7:$R$2843,12,0)</f>
        <v>3.1421000000000001</v>
      </c>
      <c r="S18" s="66">
        <f t="shared" si="10"/>
        <v>4</v>
      </c>
      <c r="T18" s="65">
        <f>VLOOKUP($A18,'Return Data'!$B$7:$R$2843,13,0)</f>
        <v>3.1589999999999998</v>
      </c>
      <c r="U18" s="66">
        <f t="shared" si="11"/>
        <v>2</v>
      </c>
      <c r="V18" s="65"/>
      <c r="W18" s="66"/>
      <c r="X18" s="65"/>
      <c r="Y18" s="66"/>
      <c r="Z18" s="65">
        <f>VLOOKUP($A18,'Return Data'!$B$7:$R$2843,16,0)</f>
        <v>3.9232</v>
      </c>
      <c r="AA18" s="67">
        <f t="shared" si="7"/>
        <v>17</v>
      </c>
    </row>
    <row r="19" spans="1:27" x14ac:dyDescent="0.3">
      <c r="A19" s="63" t="s">
        <v>1304</v>
      </c>
      <c r="B19" s="64">
        <f>VLOOKUP($A19,'Return Data'!$B$7:$R$2843,3,0)</f>
        <v>44378</v>
      </c>
      <c r="C19" s="65">
        <f>VLOOKUP($A19,'Return Data'!$B$7:$R$2843,4,0)</f>
        <v>111.8687</v>
      </c>
      <c r="D19" s="65">
        <f>VLOOKUP($A19,'Return Data'!$B$7:$R$2843,5,0)</f>
        <v>3.0998999999999999</v>
      </c>
      <c r="E19" s="66">
        <f t="shared" si="0"/>
        <v>20</v>
      </c>
      <c r="F19" s="65">
        <f>VLOOKUP($A19,'Return Data'!$B$7:$R$2843,6,0)</f>
        <v>3.1113</v>
      </c>
      <c r="G19" s="66">
        <f t="shared" si="1"/>
        <v>18</v>
      </c>
      <c r="H19" s="65">
        <f>VLOOKUP($A19,'Return Data'!$B$7:$R$2843,7,0)</f>
        <v>3.1341000000000001</v>
      </c>
      <c r="I19" s="66">
        <f t="shared" si="2"/>
        <v>21</v>
      </c>
      <c r="J19" s="65">
        <f>VLOOKUP($A19,'Return Data'!$B$7:$R$2843,8,0)</f>
        <v>3.1594000000000002</v>
      </c>
      <c r="K19" s="66">
        <f t="shared" si="3"/>
        <v>20</v>
      </c>
      <c r="L19" s="65">
        <f>VLOOKUP($A19,'Return Data'!$B$7:$R$2843,9,0)</f>
        <v>3.1566999999999998</v>
      </c>
      <c r="M19" s="66">
        <f t="shared" si="4"/>
        <v>20</v>
      </c>
      <c r="N19" s="65">
        <f>VLOOKUP($A19,'Return Data'!$B$7:$R$2843,10,0)</f>
        <v>3.1716000000000002</v>
      </c>
      <c r="O19" s="66">
        <f t="shared" si="5"/>
        <v>13</v>
      </c>
      <c r="P19" s="65">
        <f>VLOOKUP($A19,'Return Data'!$B$7:$R$2843,11,0)</f>
        <v>3.1234999999999999</v>
      </c>
      <c r="Q19" s="66">
        <f t="shared" si="8"/>
        <v>16</v>
      </c>
      <c r="R19" s="65">
        <f>VLOOKUP($A19,'Return Data'!$B$7:$R$2843,12,0)</f>
        <v>3.0758999999999999</v>
      </c>
      <c r="S19" s="66">
        <f t="shared" si="10"/>
        <v>18</v>
      </c>
      <c r="T19" s="65">
        <f>VLOOKUP($A19,'Return Data'!$B$7:$R$2843,13,0)</f>
        <v>3.0884999999999998</v>
      </c>
      <c r="U19" s="66">
        <f t="shared" si="11"/>
        <v>17</v>
      </c>
      <c r="V19" s="65"/>
      <c r="W19" s="66"/>
      <c r="X19" s="65"/>
      <c r="Y19" s="66"/>
      <c r="Z19" s="65">
        <f>VLOOKUP($A19,'Return Data'!$B$7:$R$2843,16,0)</f>
        <v>4.3548</v>
      </c>
      <c r="AA19" s="67">
        <f t="shared" si="7"/>
        <v>7</v>
      </c>
    </row>
    <row r="20" spans="1:27" x14ac:dyDescent="0.3">
      <c r="A20" s="63" t="s">
        <v>1305</v>
      </c>
      <c r="B20" s="64">
        <f>VLOOKUP($A20,'Return Data'!$B$7:$R$2843,3,0)</f>
        <v>44378</v>
      </c>
      <c r="C20" s="65">
        <f>VLOOKUP($A20,'Return Data'!$B$7:$R$2843,4,0)</f>
        <v>1106.6024</v>
      </c>
      <c r="D20" s="65">
        <f>VLOOKUP($A20,'Return Data'!$B$7:$R$2843,5,0)</f>
        <v>3.0842000000000001</v>
      </c>
      <c r="E20" s="66">
        <f t="shared" si="0"/>
        <v>22</v>
      </c>
      <c r="F20" s="65">
        <f>VLOOKUP($A20,'Return Data'!$B$7:$R$2843,6,0)</f>
        <v>3.1562999999999999</v>
      </c>
      <c r="G20" s="66">
        <f t="shared" si="1"/>
        <v>8</v>
      </c>
      <c r="H20" s="65">
        <f>VLOOKUP($A20,'Return Data'!$B$7:$R$2843,7,0)</f>
        <v>3.149</v>
      </c>
      <c r="I20" s="66">
        <f t="shared" si="2"/>
        <v>15</v>
      </c>
      <c r="J20" s="65">
        <f>VLOOKUP($A20,'Return Data'!$B$7:$R$2843,8,0)</f>
        <v>3.1575000000000002</v>
      </c>
      <c r="K20" s="66">
        <f t="shared" si="3"/>
        <v>21</v>
      </c>
      <c r="L20" s="65">
        <f>VLOOKUP($A20,'Return Data'!$B$7:$R$2843,9,0)</f>
        <v>3.1495000000000002</v>
      </c>
      <c r="M20" s="66">
        <f t="shared" si="4"/>
        <v>22</v>
      </c>
      <c r="N20" s="65">
        <f>VLOOKUP($A20,'Return Data'!$B$7:$R$2843,10,0)</f>
        <v>3.1495000000000002</v>
      </c>
      <c r="O20" s="66">
        <f t="shared" si="5"/>
        <v>21</v>
      </c>
      <c r="P20" s="65">
        <f>VLOOKUP($A20,'Return Data'!$B$7:$R$2843,11,0)</f>
        <v>3.1071</v>
      </c>
      <c r="Q20" s="66">
        <f t="shared" si="8"/>
        <v>23</v>
      </c>
      <c r="R20" s="65">
        <f>VLOOKUP($A20,'Return Data'!$B$7:$R$2843,12,0)</f>
        <v>3.0663999999999998</v>
      </c>
      <c r="S20" s="66">
        <f t="shared" si="10"/>
        <v>22</v>
      </c>
      <c r="T20" s="65">
        <f>VLOOKUP($A20,'Return Data'!$B$7:$R$2843,13,0)</f>
        <v>3.0884999999999998</v>
      </c>
      <c r="U20" s="66">
        <f t="shared" si="11"/>
        <v>17</v>
      </c>
      <c r="V20" s="65"/>
      <c r="W20" s="66"/>
      <c r="X20" s="65"/>
      <c r="Y20" s="66"/>
      <c r="Z20" s="65">
        <f>VLOOKUP($A20,'Return Data'!$B$7:$R$2843,16,0)</f>
        <v>4.2175000000000002</v>
      </c>
      <c r="AA20" s="67">
        <f t="shared" si="7"/>
        <v>10</v>
      </c>
    </row>
    <row r="21" spans="1:27" x14ac:dyDescent="0.3">
      <c r="A21" s="63" t="s">
        <v>1307</v>
      </c>
      <c r="B21" s="64">
        <f>VLOOKUP($A21,'Return Data'!$B$7:$R$2843,3,0)</f>
        <v>44378</v>
      </c>
      <c r="C21" s="65">
        <f>VLOOKUP($A21,'Return Data'!$B$7:$R$2843,4,0)</f>
        <v>1075.5645</v>
      </c>
      <c r="D21" s="65">
        <f>VLOOKUP($A21,'Return Data'!$B$7:$R$2843,5,0)</f>
        <v>3.0306999999999999</v>
      </c>
      <c r="E21" s="66">
        <f t="shared" si="0"/>
        <v>30</v>
      </c>
      <c r="F21" s="65">
        <f>VLOOKUP($A21,'Return Data'!$B$7:$R$2843,6,0)</f>
        <v>3.0312000000000001</v>
      </c>
      <c r="G21" s="66">
        <f t="shared" si="1"/>
        <v>29</v>
      </c>
      <c r="H21" s="65">
        <f>VLOOKUP($A21,'Return Data'!$B$7:$R$2843,7,0)</f>
        <v>3.0569999999999999</v>
      </c>
      <c r="I21" s="66">
        <f t="shared" si="2"/>
        <v>29</v>
      </c>
      <c r="J21" s="65">
        <f>VLOOKUP($A21,'Return Data'!$B$7:$R$2843,8,0)</f>
        <v>3.0911</v>
      </c>
      <c r="K21" s="66">
        <f t="shared" si="3"/>
        <v>29</v>
      </c>
      <c r="L21" s="65">
        <f>VLOOKUP($A21,'Return Data'!$B$7:$R$2843,9,0)</f>
        <v>3.0941000000000001</v>
      </c>
      <c r="M21" s="66">
        <f t="shared" si="4"/>
        <v>30</v>
      </c>
      <c r="N21" s="65">
        <f>VLOOKUP($A21,'Return Data'!$B$7:$R$2843,10,0)</f>
        <v>3.0874999999999999</v>
      </c>
      <c r="O21" s="66">
        <f t="shared" si="5"/>
        <v>30</v>
      </c>
      <c r="P21" s="65">
        <f>VLOOKUP($A21,'Return Data'!$B$7:$R$2843,11,0)</f>
        <v>3.0609000000000002</v>
      </c>
      <c r="Q21" s="66">
        <f t="shared" si="8"/>
        <v>29</v>
      </c>
      <c r="R21" s="65">
        <f>VLOOKUP($A21,'Return Data'!$B$7:$R$2843,12,0)</f>
        <v>3.0196000000000001</v>
      </c>
      <c r="S21" s="66">
        <f t="shared" si="10"/>
        <v>28</v>
      </c>
      <c r="T21" s="65">
        <f>VLOOKUP($A21,'Return Data'!$B$7:$R$2843,13,0)</f>
        <v>3.0366</v>
      </c>
      <c r="U21" s="66">
        <f t="shared" si="11"/>
        <v>25</v>
      </c>
      <c r="V21" s="65"/>
      <c r="W21" s="66"/>
      <c r="X21" s="65"/>
      <c r="Y21" s="66"/>
      <c r="Z21" s="65">
        <f>VLOOKUP($A21,'Return Data'!$B$7:$R$2843,16,0)</f>
        <v>3.7406999999999999</v>
      </c>
      <c r="AA21" s="67">
        <f t="shared" si="7"/>
        <v>23</v>
      </c>
    </row>
    <row r="22" spans="1:27" x14ac:dyDescent="0.3">
      <c r="A22" s="63" t="s">
        <v>1309</v>
      </c>
      <c r="B22" s="64">
        <f>VLOOKUP($A22,'Return Data'!$B$7:$R$2843,3,0)</f>
        <v>44378</v>
      </c>
      <c r="C22" s="65">
        <f>VLOOKUP($A22,'Return Data'!$B$7:$R$2843,4,0)</f>
        <v>1048.6907000000001</v>
      </c>
      <c r="D22" s="65">
        <f>VLOOKUP($A22,'Return Data'!$B$7:$R$2843,5,0)</f>
        <v>3.0840000000000001</v>
      </c>
      <c r="E22" s="66">
        <f t="shared" si="0"/>
        <v>23</v>
      </c>
      <c r="F22" s="65">
        <f>VLOOKUP($A22,'Return Data'!$B$7:$R$2843,6,0)</f>
        <v>3.0973000000000002</v>
      </c>
      <c r="G22" s="66">
        <f t="shared" si="1"/>
        <v>22</v>
      </c>
      <c r="H22" s="65">
        <f>VLOOKUP($A22,'Return Data'!$B$7:$R$2843,7,0)</f>
        <v>3.1183999999999998</v>
      </c>
      <c r="I22" s="66">
        <f t="shared" si="2"/>
        <v>25</v>
      </c>
      <c r="J22" s="65">
        <f>VLOOKUP($A22,'Return Data'!$B$7:$R$2843,8,0)</f>
        <v>3.1459999999999999</v>
      </c>
      <c r="K22" s="66">
        <f t="shared" si="3"/>
        <v>24</v>
      </c>
      <c r="L22" s="65">
        <f>VLOOKUP($A22,'Return Data'!$B$7:$R$2843,9,0)</f>
        <v>3.1368999999999998</v>
      </c>
      <c r="M22" s="66">
        <f t="shared" si="4"/>
        <v>26</v>
      </c>
      <c r="N22" s="65">
        <f>VLOOKUP($A22,'Return Data'!$B$7:$R$2843,10,0)</f>
        <v>3.1414</v>
      </c>
      <c r="O22" s="66">
        <f t="shared" si="5"/>
        <v>25</v>
      </c>
      <c r="P22" s="65">
        <f>VLOOKUP($A22,'Return Data'!$B$7:$R$2843,11,0)</f>
        <v>3.1078999999999999</v>
      </c>
      <c r="Q22" s="66">
        <f t="shared" si="8"/>
        <v>22</v>
      </c>
      <c r="R22" s="65">
        <f>VLOOKUP($A22,'Return Data'!$B$7:$R$2843,12,0)</f>
        <v>3.0655999999999999</v>
      </c>
      <c r="S22" s="66">
        <f t="shared" ref="S22" si="12">RANK(R22,R$8:R$37,0)</f>
        <v>24</v>
      </c>
      <c r="T22" s="65"/>
      <c r="U22" s="66"/>
      <c r="V22" s="65"/>
      <c r="W22" s="66"/>
      <c r="X22" s="65"/>
      <c r="Y22" s="66"/>
      <c r="Z22" s="65">
        <f>VLOOKUP($A22,'Return Data'!$B$7:$R$2843,16,0)</f>
        <v>3.2656999999999998</v>
      </c>
      <c r="AA22" s="67">
        <f t="shared" si="7"/>
        <v>30</v>
      </c>
    </row>
    <row r="23" spans="1:27" x14ac:dyDescent="0.3">
      <c r="A23" s="63" t="s">
        <v>1311</v>
      </c>
      <c r="B23" s="64">
        <f>VLOOKUP($A23,'Return Data'!$B$7:$R$2843,3,0)</f>
        <v>44378</v>
      </c>
      <c r="C23" s="65">
        <f>VLOOKUP($A23,'Return Data'!$B$7:$R$2843,4,0)</f>
        <v>1058.7419</v>
      </c>
      <c r="D23" s="65">
        <f>VLOOKUP($A23,'Return Data'!$B$7:$R$2843,5,0)</f>
        <v>3.0339999999999998</v>
      </c>
      <c r="E23" s="66">
        <f t="shared" si="0"/>
        <v>29</v>
      </c>
      <c r="F23" s="65">
        <f>VLOOKUP($A23,'Return Data'!$B$7:$R$2843,6,0)</f>
        <v>3.0506000000000002</v>
      </c>
      <c r="G23" s="66">
        <f t="shared" si="1"/>
        <v>28</v>
      </c>
      <c r="H23" s="65">
        <f>VLOOKUP($A23,'Return Data'!$B$7:$R$2843,7,0)</f>
        <v>3.0918000000000001</v>
      </c>
      <c r="I23" s="66">
        <f t="shared" si="2"/>
        <v>28</v>
      </c>
      <c r="J23" s="65">
        <f>VLOOKUP($A23,'Return Data'!$B$7:$R$2843,8,0)</f>
        <v>3.1111</v>
      </c>
      <c r="K23" s="66">
        <f t="shared" si="3"/>
        <v>28</v>
      </c>
      <c r="L23" s="65">
        <f>VLOOKUP($A23,'Return Data'!$B$7:$R$2843,9,0)</f>
        <v>3.1006</v>
      </c>
      <c r="M23" s="66">
        <f t="shared" si="4"/>
        <v>29</v>
      </c>
      <c r="N23" s="65">
        <f>VLOOKUP($A23,'Return Data'!$B$7:$R$2843,10,0)</f>
        <v>3.0922999999999998</v>
      </c>
      <c r="O23" s="66">
        <f t="shared" si="5"/>
        <v>29</v>
      </c>
      <c r="P23" s="65">
        <f>VLOOKUP($A23,'Return Data'!$B$7:$R$2843,11,0)</f>
        <v>3.0548999999999999</v>
      </c>
      <c r="Q23" s="66">
        <f t="shared" si="8"/>
        <v>30</v>
      </c>
      <c r="R23" s="65">
        <f>VLOOKUP($A23,'Return Data'!$B$7:$R$2843,12,0)</f>
        <v>3.0091000000000001</v>
      </c>
      <c r="S23" s="66">
        <f t="shared" si="10"/>
        <v>29</v>
      </c>
      <c r="T23" s="65">
        <f>VLOOKUP($A23,'Return Data'!$B$7:$R$2843,13,0)</f>
        <v>3.0295999999999998</v>
      </c>
      <c r="U23" s="66">
        <f t="shared" si="11"/>
        <v>26</v>
      </c>
      <c r="V23" s="65"/>
      <c r="W23" s="66"/>
      <c r="X23" s="65"/>
      <c r="Y23" s="66"/>
      <c r="Z23" s="65">
        <f>VLOOKUP($A23,'Return Data'!$B$7:$R$2843,16,0)</f>
        <v>3.4401000000000002</v>
      </c>
      <c r="AA23" s="67">
        <f t="shared" si="7"/>
        <v>27</v>
      </c>
    </row>
    <row r="24" spans="1:27" x14ac:dyDescent="0.3">
      <c r="A24" s="63" t="s">
        <v>1313</v>
      </c>
      <c r="B24" s="64">
        <f>VLOOKUP($A24,'Return Data'!$B$7:$R$2843,3,0)</f>
        <v>44378</v>
      </c>
      <c r="C24" s="65">
        <f>VLOOKUP($A24,'Return Data'!$B$7:$R$2843,4,0)</f>
        <v>1054.4528</v>
      </c>
      <c r="D24" s="65">
        <f>VLOOKUP($A24,'Return Data'!$B$7:$R$2843,5,0)</f>
        <v>3.0775000000000001</v>
      </c>
      <c r="E24" s="66">
        <f t="shared" si="0"/>
        <v>26</v>
      </c>
      <c r="F24" s="65">
        <f>VLOOKUP($A24,'Return Data'!$B$7:$R$2843,6,0)</f>
        <v>3.1034999999999999</v>
      </c>
      <c r="G24" s="66">
        <f t="shared" si="1"/>
        <v>21</v>
      </c>
      <c r="H24" s="65">
        <f>VLOOKUP($A24,'Return Data'!$B$7:$R$2843,7,0)</f>
        <v>3.1463999999999999</v>
      </c>
      <c r="I24" s="66">
        <f t="shared" si="2"/>
        <v>16</v>
      </c>
      <c r="J24" s="65">
        <f>VLOOKUP($A24,'Return Data'!$B$7:$R$2843,8,0)</f>
        <v>3.1621999999999999</v>
      </c>
      <c r="K24" s="66">
        <f t="shared" si="3"/>
        <v>19</v>
      </c>
      <c r="L24" s="65">
        <f>VLOOKUP($A24,'Return Data'!$B$7:$R$2843,9,0)</f>
        <v>3.1688999999999998</v>
      </c>
      <c r="M24" s="66">
        <f t="shared" si="4"/>
        <v>17</v>
      </c>
      <c r="N24" s="65">
        <f>VLOOKUP($A24,'Return Data'!$B$7:$R$2843,10,0)</f>
        <v>3.2246000000000001</v>
      </c>
      <c r="O24" s="66">
        <f t="shared" si="5"/>
        <v>4</v>
      </c>
      <c r="P24" s="65">
        <f>VLOOKUP($A24,'Return Data'!$B$7:$R$2843,11,0)</f>
        <v>3.1753</v>
      </c>
      <c r="Q24" s="66">
        <f t="shared" si="8"/>
        <v>5</v>
      </c>
      <c r="R24" s="65">
        <f>VLOOKUP($A24,'Return Data'!$B$7:$R$2843,12,0)</f>
        <v>3.1223999999999998</v>
      </c>
      <c r="S24" s="66">
        <f t="shared" ref="S24" si="13">RANK(R24,R$8:R$37,0)</f>
        <v>5</v>
      </c>
      <c r="T24" s="65"/>
      <c r="U24" s="66"/>
      <c r="V24" s="65"/>
      <c r="W24" s="66"/>
      <c r="X24" s="65"/>
      <c r="Y24" s="66"/>
      <c r="Z24" s="65">
        <f>VLOOKUP($A24,'Return Data'!$B$7:$R$2843,16,0)</f>
        <v>3.4169999999999998</v>
      </c>
      <c r="AA24" s="67">
        <f t="shared" si="7"/>
        <v>29</v>
      </c>
    </row>
    <row r="25" spans="1:27" x14ac:dyDescent="0.3">
      <c r="A25" s="63" t="s">
        <v>1315</v>
      </c>
      <c r="B25" s="64">
        <f>VLOOKUP($A25,'Return Data'!$B$7:$R$2843,3,0)</f>
        <v>44378</v>
      </c>
      <c r="C25" s="65">
        <f>VLOOKUP($A25,'Return Data'!$B$7:$R$2843,4,0)</f>
        <v>1106.6289999999999</v>
      </c>
      <c r="D25" s="65">
        <f>VLOOKUP($A25,'Return Data'!$B$7:$R$2843,5,0)</f>
        <v>3.0809000000000002</v>
      </c>
      <c r="E25" s="66">
        <f t="shared" si="0"/>
        <v>25</v>
      </c>
      <c r="F25" s="65">
        <f>VLOOKUP($A25,'Return Data'!$B$7:$R$2843,6,0)</f>
        <v>3.0968</v>
      </c>
      <c r="G25" s="66">
        <f t="shared" si="1"/>
        <v>23</v>
      </c>
      <c r="H25" s="65">
        <f>VLOOKUP($A25,'Return Data'!$B$7:$R$2843,7,0)</f>
        <v>3.1295999999999999</v>
      </c>
      <c r="I25" s="66">
        <f t="shared" si="2"/>
        <v>23</v>
      </c>
      <c r="J25" s="65">
        <f>VLOOKUP($A25,'Return Data'!$B$7:$R$2843,8,0)</f>
        <v>3.1522999999999999</v>
      </c>
      <c r="K25" s="66">
        <f t="shared" si="3"/>
        <v>23</v>
      </c>
      <c r="L25" s="65">
        <f>VLOOKUP($A25,'Return Data'!$B$7:$R$2843,9,0)</f>
        <v>3.1463000000000001</v>
      </c>
      <c r="M25" s="66">
        <f t="shared" si="4"/>
        <v>24</v>
      </c>
      <c r="N25" s="65">
        <f>VLOOKUP($A25,'Return Data'!$B$7:$R$2843,10,0)</f>
        <v>3.1475</v>
      </c>
      <c r="O25" s="66">
        <f t="shared" si="5"/>
        <v>22</v>
      </c>
      <c r="P25" s="65">
        <f>VLOOKUP($A25,'Return Data'!$B$7:$R$2843,11,0)</f>
        <v>3.1091000000000002</v>
      </c>
      <c r="Q25" s="66">
        <f t="shared" si="8"/>
        <v>19</v>
      </c>
      <c r="R25" s="65">
        <f>VLOOKUP($A25,'Return Data'!$B$7:$R$2843,12,0)</f>
        <v>3.0703</v>
      </c>
      <c r="S25" s="66">
        <f t="shared" si="10"/>
        <v>20</v>
      </c>
      <c r="T25" s="65">
        <f>VLOOKUP($A25,'Return Data'!$B$7:$R$2843,13,0)</f>
        <v>3.0849000000000002</v>
      </c>
      <c r="U25" s="66">
        <f t="shared" si="11"/>
        <v>21</v>
      </c>
      <c r="V25" s="65"/>
      <c r="W25" s="66"/>
      <c r="X25" s="65"/>
      <c r="Y25" s="66"/>
      <c r="Z25" s="65">
        <f>VLOOKUP($A25,'Return Data'!$B$7:$R$2843,16,0)</f>
        <v>4.2042000000000002</v>
      </c>
      <c r="AA25" s="67">
        <f t="shared" si="7"/>
        <v>11</v>
      </c>
    </row>
    <row r="26" spans="1:27" x14ac:dyDescent="0.3">
      <c r="A26" s="63" t="s">
        <v>1317</v>
      </c>
      <c r="B26" s="64">
        <f>VLOOKUP($A26,'Return Data'!$B$7:$R$2843,3,0)</f>
        <v>44378</v>
      </c>
      <c r="C26" s="65">
        <f>VLOOKUP($A26,'Return Data'!$B$7:$R$2843,4,0)</f>
        <v>2697.6003333333301</v>
      </c>
      <c r="D26" s="65">
        <f>VLOOKUP($A26,'Return Data'!$B$7:$R$2843,5,0)</f>
        <v>3.1032999999999999</v>
      </c>
      <c r="E26" s="66">
        <f t="shared" si="0"/>
        <v>19</v>
      </c>
      <c r="F26" s="65">
        <f>VLOOKUP($A26,'Return Data'!$B$7:$R$2843,6,0)</f>
        <v>3.1202999999999999</v>
      </c>
      <c r="G26" s="66">
        <f t="shared" si="1"/>
        <v>17</v>
      </c>
      <c r="H26" s="65">
        <f>VLOOKUP($A26,'Return Data'!$B$7:$R$2843,7,0)</f>
        <v>3.1345000000000001</v>
      </c>
      <c r="I26" s="66">
        <f t="shared" si="2"/>
        <v>20</v>
      </c>
      <c r="J26" s="65">
        <f>VLOOKUP($A26,'Return Data'!$B$7:$R$2843,8,0)</f>
        <v>3.1657999999999999</v>
      </c>
      <c r="K26" s="66">
        <f t="shared" si="3"/>
        <v>18</v>
      </c>
      <c r="L26" s="65">
        <f>VLOOKUP($A26,'Return Data'!$B$7:$R$2843,9,0)</f>
        <v>3.1711999999999998</v>
      </c>
      <c r="M26" s="66">
        <f t="shared" si="4"/>
        <v>15</v>
      </c>
      <c r="N26" s="65">
        <f>VLOOKUP($A26,'Return Data'!$B$7:$R$2843,10,0)</f>
        <v>3.1840000000000002</v>
      </c>
      <c r="O26" s="66">
        <f t="shared" si="5"/>
        <v>10</v>
      </c>
      <c r="P26" s="65">
        <f>VLOOKUP($A26,'Return Data'!$B$7:$R$2843,11,0)</f>
        <v>3.1488999999999998</v>
      </c>
      <c r="Q26" s="66">
        <f t="shared" si="8"/>
        <v>11</v>
      </c>
      <c r="R26" s="65">
        <f>VLOOKUP($A26,'Return Data'!$B$7:$R$2843,12,0)</f>
        <v>3.0891000000000002</v>
      </c>
      <c r="S26" s="66">
        <f t="shared" si="10"/>
        <v>13</v>
      </c>
      <c r="T26" s="65">
        <f>VLOOKUP($A26,'Return Data'!$B$7:$R$2843,13,0)</f>
        <v>3.1021999999999998</v>
      </c>
      <c r="U26" s="66">
        <f t="shared" si="11"/>
        <v>13</v>
      </c>
      <c r="V26" s="65">
        <f>VLOOKUP($A26,'Return Data'!$B$7:$R$2843,17,0)</f>
        <v>3.7890999999999999</v>
      </c>
      <c r="W26" s="66">
        <f t="shared" ref="W26:W36" si="14">RANK(V26,V$8:V$37,0)</f>
        <v>3</v>
      </c>
      <c r="X26" s="65">
        <f>VLOOKUP($A26,'Return Data'!$B$7:$R$2843,14,0)</f>
        <v>4.6176000000000004</v>
      </c>
      <c r="Y26" s="66">
        <f t="shared" ref="Y26:Y36" si="15">RANK(X26,X$8:X$37,0)</f>
        <v>2</v>
      </c>
      <c r="Z26" s="65">
        <f>VLOOKUP($A26,'Return Data'!$B$7:$R$2843,16,0)</f>
        <v>6.6341000000000001</v>
      </c>
      <c r="AA26" s="67">
        <f t="shared" si="7"/>
        <v>1</v>
      </c>
    </row>
    <row r="27" spans="1:27" x14ac:dyDescent="0.3">
      <c r="A27" s="63" t="s">
        <v>1319</v>
      </c>
      <c r="B27" s="64">
        <f>VLOOKUP($A27,'Return Data'!$B$7:$R$2843,3,0)</f>
        <v>44378</v>
      </c>
      <c r="C27" s="65">
        <f>VLOOKUP($A27,'Return Data'!$B$7:$R$2843,4,0)</f>
        <v>1075.1756</v>
      </c>
      <c r="D27" s="65">
        <f>VLOOKUP($A27,'Return Data'!$B$7:$R$2843,5,0)</f>
        <v>3.1574</v>
      </c>
      <c r="E27" s="66">
        <f t="shared" si="0"/>
        <v>9</v>
      </c>
      <c r="F27" s="65">
        <f>VLOOKUP($A27,'Return Data'!$B$7:$R$2843,6,0)</f>
        <v>3.1829000000000001</v>
      </c>
      <c r="G27" s="66">
        <f t="shared" si="1"/>
        <v>5</v>
      </c>
      <c r="H27" s="65">
        <f>VLOOKUP($A27,'Return Data'!$B$7:$R$2843,7,0)</f>
        <v>3.2086000000000001</v>
      </c>
      <c r="I27" s="66">
        <f t="shared" si="2"/>
        <v>6</v>
      </c>
      <c r="J27" s="65">
        <f>VLOOKUP($A27,'Return Data'!$B$7:$R$2843,8,0)</f>
        <v>3.2263999999999999</v>
      </c>
      <c r="K27" s="66">
        <f t="shared" si="3"/>
        <v>6</v>
      </c>
      <c r="L27" s="65">
        <f>VLOOKUP($A27,'Return Data'!$B$7:$R$2843,9,0)</f>
        <v>3.2233999999999998</v>
      </c>
      <c r="M27" s="66">
        <f t="shared" si="4"/>
        <v>6</v>
      </c>
      <c r="N27" s="65">
        <f>VLOOKUP($A27,'Return Data'!$B$7:$R$2843,10,0)</f>
        <v>3.2056</v>
      </c>
      <c r="O27" s="66">
        <f t="shared" si="5"/>
        <v>8</v>
      </c>
      <c r="P27" s="65">
        <f>VLOOKUP($A27,'Return Data'!$B$7:$R$2843,11,0)</f>
        <v>3.1448999999999998</v>
      </c>
      <c r="Q27" s="66">
        <f t="shared" si="8"/>
        <v>12</v>
      </c>
      <c r="R27" s="65">
        <f>VLOOKUP($A27,'Return Data'!$B$7:$R$2843,12,0)</f>
        <v>3.0878999999999999</v>
      </c>
      <c r="S27" s="66">
        <f t="shared" si="10"/>
        <v>14</v>
      </c>
      <c r="T27" s="65">
        <f>VLOOKUP($A27,'Return Data'!$B$7:$R$2843,13,0)</f>
        <v>3.0994000000000002</v>
      </c>
      <c r="U27" s="66">
        <f t="shared" si="11"/>
        <v>14</v>
      </c>
      <c r="V27" s="65"/>
      <c r="W27" s="66"/>
      <c r="X27" s="65"/>
      <c r="Y27" s="66"/>
      <c r="Z27" s="65">
        <f>VLOOKUP($A27,'Return Data'!$B$7:$R$2843,16,0)</f>
        <v>3.7456</v>
      </c>
      <c r="AA27" s="67">
        <f t="shared" si="7"/>
        <v>22</v>
      </c>
    </row>
    <row r="28" spans="1:27" x14ac:dyDescent="0.3">
      <c r="A28" s="63" t="s">
        <v>1321</v>
      </c>
      <c r="B28" s="64">
        <f>VLOOKUP($A28,'Return Data'!$B$7:$R$2843,3,0)</f>
        <v>44378</v>
      </c>
      <c r="C28" s="65">
        <f>VLOOKUP($A28,'Return Data'!$B$7:$R$2843,4,0)</f>
        <v>1073.5035</v>
      </c>
      <c r="D28" s="65">
        <f>VLOOKUP($A28,'Return Data'!$B$7:$R$2843,5,0)</f>
        <v>3.1555</v>
      </c>
      <c r="E28" s="66">
        <f t="shared" si="0"/>
        <v>10</v>
      </c>
      <c r="F28" s="65">
        <f>VLOOKUP($A28,'Return Data'!$B$7:$R$2843,6,0)</f>
        <v>3.1402000000000001</v>
      </c>
      <c r="G28" s="66">
        <f t="shared" si="1"/>
        <v>11</v>
      </c>
      <c r="H28" s="65">
        <f>VLOOKUP($A28,'Return Data'!$B$7:$R$2843,7,0)</f>
        <v>3.1878000000000002</v>
      </c>
      <c r="I28" s="66">
        <f t="shared" si="2"/>
        <v>7</v>
      </c>
      <c r="J28" s="65">
        <f>VLOOKUP($A28,'Return Data'!$B$7:$R$2843,8,0)</f>
        <v>3.2080000000000002</v>
      </c>
      <c r="K28" s="66">
        <f t="shared" si="3"/>
        <v>8</v>
      </c>
      <c r="L28" s="65">
        <f>VLOOKUP($A28,'Return Data'!$B$7:$R$2843,9,0)</f>
        <v>3.1981999999999999</v>
      </c>
      <c r="M28" s="66">
        <f t="shared" si="4"/>
        <v>7</v>
      </c>
      <c r="N28" s="65">
        <f>VLOOKUP($A28,'Return Data'!$B$7:$R$2843,10,0)</f>
        <v>3.2099000000000002</v>
      </c>
      <c r="O28" s="66">
        <f t="shared" si="5"/>
        <v>7</v>
      </c>
      <c r="P28" s="65">
        <f>VLOOKUP($A28,'Return Data'!$B$7:$R$2843,11,0)</f>
        <v>3.1602999999999999</v>
      </c>
      <c r="Q28" s="66">
        <f t="shared" si="8"/>
        <v>7</v>
      </c>
      <c r="R28" s="65">
        <f>VLOOKUP($A28,'Return Data'!$B$7:$R$2843,12,0)</f>
        <v>3.113</v>
      </c>
      <c r="S28" s="66">
        <f t="shared" si="10"/>
        <v>7</v>
      </c>
      <c r="T28" s="65">
        <f>VLOOKUP($A28,'Return Data'!$B$7:$R$2843,13,0)</f>
        <v>3.1417000000000002</v>
      </c>
      <c r="U28" s="66">
        <f t="shared" si="11"/>
        <v>5</v>
      </c>
      <c r="V28" s="65"/>
      <c r="W28" s="66"/>
      <c r="X28" s="65"/>
      <c r="Y28" s="66"/>
      <c r="Z28" s="65">
        <f>VLOOKUP($A28,'Return Data'!$B$7:$R$2843,16,0)</f>
        <v>3.7189000000000001</v>
      </c>
      <c r="AA28" s="67">
        <f t="shared" si="7"/>
        <v>24</v>
      </c>
    </row>
    <row r="29" spans="1:27" x14ac:dyDescent="0.3">
      <c r="A29" s="63" t="s">
        <v>1323</v>
      </c>
      <c r="B29" s="64">
        <f>VLOOKUP($A29,'Return Data'!$B$7:$R$2843,3,0)</f>
        <v>44378</v>
      </c>
      <c r="C29" s="65">
        <f>VLOOKUP($A29,'Return Data'!$B$7:$R$2843,4,0)</f>
        <v>1062.8672999999999</v>
      </c>
      <c r="D29" s="65">
        <f>VLOOKUP($A29,'Return Data'!$B$7:$R$2843,5,0)</f>
        <v>3.1871</v>
      </c>
      <c r="E29" s="66">
        <f t="shared" si="0"/>
        <v>5</v>
      </c>
      <c r="F29" s="65">
        <f>VLOOKUP($A29,'Return Data'!$B$7:$R$2843,6,0)</f>
        <v>3.1934</v>
      </c>
      <c r="G29" s="66">
        <f t="shared" si="1"/>
        <v>3</v>
      </c>
      <c r="H29" s="65">
        <f>VLOOKUP($A29,'Return Data'!$B$7:$R$2843,7,0)</f>
        <v>3.2124000000000001</v>
      </c>
      <c r="I29" s="66">
        <f t="shared" si="2"/>
        <v>4</v>
      </c>
      <c r="J29" s="65">
        <f>VLOOKUP($A29,'Return Data'!$B$7:$R$2843,8,0)</f>
        <v>3.2321</v>
      </c>
      <c r="K29" s="66">
        <f t="shared" si="3"/>
        <v>5</v>
      </c>
      <c r="L29" s="65">
        <f>VLOOKUP($A29,'Return Data'!$B$7:$R$2843,9,0)</f>
        <v>3.2292000000000001</v>
      </c>
      <c r="M29" s="66">
        <f t="shared" si="4"/>
        <v>5</v>
      </c>
      <c r="N29" s="65">
        <f>VLOOKUP($A29,'Return Data'!$B$7:$R$2843,10,0)</f>
        <v>3.2320000000000002</v>
      </c>
      <c r="O29" s="66">
        <f t="shared" si="5"/>
        <v>3</v>
      </c>
      <c r="P29" s="65">
        <f>VLOOKUP($A29,'Return Data'!$B$7:$R$2843,11,0)</f>
        <v>3.1955</v>
      </c>
      <c r="Q29" s="66">
        <f t="shared" si="8"/>
        <v>1</v>
      </c>
      <c r="R29" s="65">
        <f>VLOOKUP($A29,'Return Data'!$B$7:$R$2843,12,0)</f>
        <v>3.1564000000000001</v>
      </c>
      <c r="S29" s="66">
        <f t="shared" si="10"/>
        <v>2</v>
      </c>
      <c r="T29" s="65">
        <f>VLOOKUP($A29,'Return Data'!$B$7:$R$2843,13,0)</f>
        <v>3.1775000000000002</v>
      </c>
      <c r="U29" s="66">
        <f t="shared" ref="U29" si="16">RANK(T29,T$8:T$37,0)</f>
        <v>1</v>
      </c>
      <c r="V29" s="65"/>
      <c r="W29" s="66"/>
      <c r="X29" s="65"/>
      <c r="Y29" s="66"/>
      <c r="Z29" s="65">
        <f>VLOOKUP($A29,'Return Data'!$B$7:$R$2843,16,0)</f>
        <v>3.6248</v>
      </c>
      <c r="AA29" s="67">
        <f t="shared" si="7"/>
        <v>25</v>
      </c>
    </row>
    <row r="30" spans="1:27" x14ac:dyDescent="0.3">
      <c r="A30" s="63" t="s">
        <v>1325</v>
      </c>
      <c r="B30" s="64">
        <f>VLOOKUP($A30,'Return Data'!$B$7:$R$2843,3,0)</f>
        <v>44378</v>
      </c>
      <c r="C30" s="65">
        <f>VLOOKUP($A30,'Return Data'!$B$7:$R$2843,4,0)</f>
        <v>111.35380000000001</v>
      </c>
      <c r="D30" s="65">
        <f>VLOOKUP($A30,'Return Data'!$B$7:$R$2843,5,0)</f>
        <v>3.0813999999999999</v>
      </c>
      <c r="E30" s="66">
        <f t="shared" si="0"/>
        <v>24</v>
      </c>
      <c r="F30" s="65">
        <f>VLOOKUP($A30,'Return Data'!$B$7:$R$2843,6,0)</f>
        <v>3.1038000000000001</v>
      </c>
      <c r="G30" s="66">
        <f t="shared" si="1"/>
        <v>20</v>
      </c>
      <c r="H30" s="65">
        <f>VLOOKUP($A30,'Return Data'!$B$7:$R$2843,7,0)</f>
        <v>3.1579999999999999</v>
      </c>
      <c r="I30" s="66">
        <f t="shared" si="2"/>
        <v>13</v>
      </c>
      <c r="J30" s="65">
        <f>VLOOKUP($A30,'Return Data'!$B$7:$R$2843,8,0)</f>
        <v>3.1787000000000001</v>
      </c>
      <c r="K30" s="66">
        <f t="shared" si="3"/>
        <v>15</v>
      </c>
      <c r="L30" s="65">
        <f>VLOOKUP($A30,'Return Data'!$B$7:$R$2843,9,0)</f>
        <v>3.1703000000000001</v>
      </c>
      <c r="M30" s="66">
        <f t="shared" si="4"/>
        <v>16</v>
      </c>
      <c r="N30" s="65">
        <f>VLOOKUP($A30,'Return Data'!$B$7:$R$2843,10,0)</f>
        <v>3.1591999999999998</v>
      </c>
      <c r="O30" s="66">
        <f t="shared" si="5"/>
        <v>16</v>
      </c>
      <c r="P30" s="65">
        <f>VLOOKUP($A30,'Return Data'!$B$7:$R$2843,11,0)</f>
        <v>3.1124000000000001</v>
      </c>
      <c r="Q30" s="66">
        <f t="shared" si="8"/>
        <v>18</v>
      </c>
      <c r="R30" s="65">
        <f>VLOOKUP($A30,'Return Data'!$B$7:$R$2843,12,0)</f>
        <v>3.0798999999999999</v>
      </c>
      <c r="S30" s="66">
        <f t="shared" si="10"/>
        <v>17</v>
      </c>
      <c r="T30" s="65">
        <f>VLOOKUP($A30,'Return Data'!$B$7:$R$2843,13,0)</f>
        <v>3.0994000000000002</v>
      </c>
      <c r="U30" s="66">
        <f t="shared" si="11"/>
        <v>14</v>
      </c>
      <c r="V30" s="65"/>
      <c r="W30" s="66"/>
      <c r="X30" s="65"/>
      <c r="Y30" s="66"/>
      <c r="Z30" s="65">
        <f>VLOOKUP($A30,'Return Data'!$B$7:$R$2843,16,0)</f>
        <v>4.3300999999999998</v>
      </c>
      <c r="AA30" s="67">
        <f t="shared" si="7"/>
        <v>9</v>
      </c>
    </row>
    <row r="31" spans="1:27" x14ac:dyDescent="0.3">
      <c r="A31" s="63" t="s">
        <v>1327</v>
      </c>
      <c r="B31" s="64">
        <f>VLOOKUP($A31,'Return Data'!$B$7:$R$2843,3,0)</f>
        <v>44378</v>
      </c>
      <c r="C31" s="65">
        <f>VLOOKUP($A31,'Return Data'!$B$7:$R$2843,4,0)</f>
        <v>1070.663</v>
      </c>
      <c r="D31" s="65">
        <f>VLOOKUP($A31,'Return Data'!$B$7:$R$2843,5,0)</f>
        <v>3.1707000000000001</v>
      </c>
      <c r="E31" s="66">
        <f t="shared" si="0"/>
        <v>7</v>
      </c>
      <c r="F31" s="65">
        <f>VLOOKUP($A31,'Return Data'!$B$7:$R$2843,6,0)</f>
        <v>3.1905999999999999</v>
      </c>
      <c r="G31" s="66">
        <f t="shared" si="1"/>
        <v>4</v>
      </c>
      <c r="H31" s="65">
        <f>VLOOKUP($A31,'Return Data'!$B$7:$R$2843,7,0)</f>
        <v>3.2231000000000001</v>
      </c>
      <c r="I31" s="66">
        <f t="shared" si="2"/>
        <v>3</v>
      </c>
      <c r="J31" s="65">
        <f>VLOOKUP($A31,'Return Data'!$B$7:$R$2843,8,0)</f>
        <v>3.2509999999999999</v>
      </c>
      <c r="K31" s="66">
        <f t="shared" si="3"/>
        <v>2</v>
      </c>
      <c r="L31" s="65">
        <f>VLOOKUP($A31,'Return Data'!$B$7:$R$2843,9,0)</f>
        <v>3.2439</v>
      </c>
      <c r="M31" s="66">
        <f t="shared" si="4"/>
        <v>3</v>
      </c>
      <c r="N31" s="65">
        <f>VLOOKUP($A31,'Return Data'!$B$7:$R$2843,10,0)</f>
        <v>3.2423999999999999</v>
      </c>
      <c r="O31" s="66">
        <f t="shared" si="5"/>
        <v>2</v>
      </c>
      <c r="P31" s="65">
        <f>VLOOKUP($A31,'Return Data'!$B$7:$R$2843,11,0)</f>
        <v>3.1877</v>
      </c>
      <c r="Q31" s="66">
        <f t="shared" si="8"/>
        <v>4</v>
      </c>
      <c r="R31" s="65">
        <f>VLOOKUP($A31,'Return Data'!$B$7:$R$2843,12,0)</f>
        <v>3.1457000000000002</v>
      </c>
      <c r="S31" s="66">
        <f t="shared" si="10"/>
        <v>3</v>
      </c>
      <c r="T31" s="65">
        <f>VLOOKUP($A31,'Return Data'!$B$7:$R$2843,13,0)</f>
        <v>3.1551</v>
      </c>
      <c r="U31" s="66">
        <f t="shared" si="11"/>
        <v>3</v>
      </c>
      <c r="V31" s="65"/>
      <c r="W31" s="66"/>
      <c r="X31" s="65"/>
      <c r="Y31" s="66"/>
      <c r="Z31" s="65">
        <f>VLOOKUP($A31,'Return Data'!$B$7:$R$2843,16,0)</f>
        <v>3.7667999999999999</v>
      </c>
      <c r="AA31" s="67">
        <f t="shared" si="7"/>
        <v>20</v>
      </c>
    </row>
    <row r="32" spans="1:27" x14ac:dyDescent="0.3">
      <c r="A32" s="63" t="s">
        <v>1329</v>
      </c>
      <c r="B32" s="64">
        <f>VLOOKUP($A32,'Return Data'!$B$7:$R$2843,3,0)</f>
        <v>44378</v>
      </c>
      <c r="C32" s="65">
        <f>VLOOKUP($A32,'Return Data'!$B$7:$R$2843,4,0)</f>
        <v>3378.5998</v>
      </c>
      <c r="D32" s="65">
        <f>VLOOKUP($A32,'Return Data'!$B$7:$R$2843,5,0)</f>
        <v>3.1051000000000002</v>
      </c>
      <c r="E32" s="66">
        <f t="shared" si="0"/>
        <v>18</v>
      </c>
      <c r="F32" s="65">
        <f>VLOOKUP($A32,'Return Data'!$B$7:$R$2843,6,0)</f>
        <v>3.1067</v>
      </c>
      <c r="G32" s="66">
        <f t="shared" si="1"/>
        <v>19</v>
      </c>
      <c r="H32" s="65">
        <f>VLOOKUP($A32,'Return Data'!$B$7:$R$2843,7,0)</f>
        <v>3.1459999999999999</v>
      </c>
      <c r="I32" s="66">
        <f t="shared" si="2"/>
        <v>17</v>
      </c>
      <c r="J32" s="65">
        <f>VLOOKUP($A32,'Return Data'!$B$7:$R$2843,8,0)</f>
        <v>3.1779000000000002</v>
      </c>
      <c r="K32" s="66">
        <f t="shared" si="3"/>
        <v>16</v>
      </c>
      <c r="L32" s="65">
        <f>VLOOKUP($A32,'Return Data'!$B$7:$R$2843,9,0)</f>
        <v>3.1783000000000001</v>
      </c>
      <c r="M32" s="66">
        <f t="shared" si="4"/>
        <v>12</v>
      </c>
      <c r="N32" s="65">
        <f>VLOOKUP($A32,'Return Data'!$B$7:$R$2843,10,0)</f>
        <v>3.1776</v>
      </c>
      <c r="O32" s="66">
        <f t="shared" si="5"/>
        <v>12</v>
      </c>
      <c r="P32" s="65">
        <f>VLOOKUP($A32,'Return Data'!$B$7:$R$2843,11,0)</f>
        <v>3.1244000000000001</v>
      </c>
      <c r="Q32" s="66">
        <f t="shared" si="8"/>
        <v>15</v>
      </c>
      <c r="R32" s="65">
        <f>VLOOKUP($A32,'Return Data'!$B$7:$R$2843,12,0)</f>
        <v>3.0720999999999998</v>
      </c>
      <c r="S32" s="66">
        <f t="shared" si="10"/>
        <v>19</v>
      </c>
      <c r="T32" s="65">
        <f>VLOOKUP($A32,'Return Data'!$B$7:$R$2843,13,0)</f>
        <v>3.0874999999999999</v>
      </c>
      <c r="U32" s="66">
        <f t="shared" si="11"/>
        <v>19</v>
      </c>
      <c r="V32" s="65">
        <f>VLOOKUP($A32,'Return Data'!$B$7:$R$2843,17,0)</f>
        <v>3.7633000000000001</v>
      </c>
      <c r="W32" s="66">
        <f t="shared" si="14"/>
        <v>4</v>
      </c>
      <c r="X32" s="65">
        <f>VLOOKUP($A32,'Return Data'!$B$7:$R$2843,14,0)</f>
        <v>4.5976999999999997</v>
      </c>
      <c r="Y32" s="66">
        <f t="shared" si="15"/>
        <v>3</v>
      </c>
      <c r="Z32" s="65">
        <f>VLOOKUP($A32,'Return Data'!$B$7:$R$2843,16,0)</f>
        <v>6.5236999999999998</v>
      </c>
      <c r="AA32" s="67">
        <f t="shared" si="7"/>
        <v>3</v>
      </c>
    </row>
    <row r="33" spans="1:27" x14ac:dyDescent="0.3">
      <c r="A33" s="63" t="s">
        <v>1331</v>
      </c>
      <c r="B33" s="64">
        <f>VLOOKUP($A33,'Return Data'!$B$7:$R$2843,3,0)</f>
        <v>44378</v>
      </c>
      <c r="C33" s="65">
        <f>VLOOKUP($A33,'Return Data'!$B$7:$R$2843,4,0)</f>
        <v>1103.0526</v>
      </c>
      <c r="D33" s="65">
        <f>VLOOKUP($A33,'Return Data'!$B$7:$R$2843,5,0)</f>
        <v>3.0478000000000001</v>
      </c>
      <c r="E33" s="66">
        <f t="shared" si="0"/>
        <v>27</v>
      </c>
      <c r="F33" s="65">
        <f>VLOOKUP($A33,'Return Data'!$B$7:$R$2843,6,0)</f>
        <v>3.0748000000000002</v>
      </c>
      <c r="G33" s="66">
        <f t="shared" si="1"/>
        <v>26</v>
      </c>
      <c r="H33" s="65">
        <f>VLOOKUP($A33,'Return Data'!$B$7:$R$2843,7,0)</f>
        <v>3.1109</v>
      </c>
      <c r="I33" s="66">
        <f t="shared" si="2"/>
        <v>26</v>
      </c>
      <c r="J33" s="65">
        <f>VLOOKUP($A33,'Return Data'!$B$7:$R$2843,8,0)</f>
        <v>3.13</v>
      </c>
      <c r="K33" s="66">
        <f t="shared" si="3"/>
        <v>27</v>
      </c>
      <c r="L33" s="65">
        <f>VLOOKUP($A33,'Return Data'!$B$7:$R$2843,9,0)</f>
        <v>3.1230000000000002</v>
      </c>
      <c r="M33" s="66">
        <f t="shared" si="4"/>
        <v>28</v>
      </c>
      <c r="N33" s="65">
        <f>VLOOKUP($A33,'Return Data'!$B$7:$R$2843,10,0)</f>
        <v>3.1392000000000002</v>
      </c>
      <c r="O33" s="66">
        <f t="shared" si="5"/>
        <v>26</v>
      </c>
      <c r="P33" s="65">
        <f>VLOOKUP($A33,'Return Data'!$B$7:$R$2843,11,0)</f>
        <v>3.0933999999999999</v>
      </c>
      <c r="Q33" s="66">
        <f t="shared" si="8"/>
        <v>26</v>
      </c>
      <c r="R33" s="65">
        <f>VLOOKUP($A33,'Return Data'!$B$7:$R$2843,12,0)</f>
        <v>3.0489999999999999</v>
      </c>
      <c r="S33" s="66">
        <f t="shared" si="10"/>
        <v>26</v>
      </c>
      <c r="T33" s="65">
        <f>VLOOKUP($A33,'Return Data'!$B$7:$R$2843,13,0)</f>
        <v>3.0611999999999999</v>
      </c>
      <c r="U33" s="66">
        <f t="shared" si="11"/>
        <v>23</v>
      </c>
      <c r="V33" s="65"/>
      <c r="W33" s="66"/>
      <c r="X33" s="65"/>
      <c r="Y33" s="66"/>
      <c r="Z33" s="65">
        <f>VLOOKUP($A33,'Return Data'!$B$7:$R$2843,16,0)</f>
        <v>4.3860000000000001</v>
      </c>
      <c r="AA33" s="67">
        <f t="shared" si="7"/>
        <v>6</v>
      </c>
    </row>
    <row r="34" spans="1:27" x14ac:dyDescent="0.3">
      <c r="A34" s="63" t="s">
        <v>1333</v>
      </c>
      <c r="B34" s="64">
        <f>VLOOKUP($A34,'Return Data'!$B$7:$R$2843,3,0)</f>
        <v>44378</v>
      </c>
      <c r="C34" s="65">
        <f>VLOOKUP($A34,'Return Data'!$B$7:$R$2843,4,0)</f>
        <v>1094.6098</v>
      </c>
      <c r="D34" s="65">
        <f>VLOOKUP($A34,'Return Data'!$B$7:$R$2843,5,0)</f>
        <v>3.1114000000000002</v>
      </c>
      <c r="E34" s="66">
        <f t="shared" si="0"/>
        <v>16</v>
      </c>
      <c r="F34" s="65">
        <f>VLOOKUP($A34,'Return Data'!$B$7:$R$2843,6,0)</f>
        <v>3.1274999999999999</v>
      </c>
      <c r="G34" s="66">
        <f t="shared" si="1"/>
        <v>14</v>
      </c>
      <c r="H34" s="65">
        <f>VLOOKUP($A34,'Return Data'!$B$7:$R$2843,7,0)</f>
        <v>3.1549</v>
      </c>
      <c r="I34" s="66">
        <f t="shared" si="2"/>
        <v>14</v>
      </c>
      <c r="J34" s="65">
        <f>VLOOKUP($A34,'Return Data'!$B$7:$R$2843,8,0)</f>
        <v>3.1829000000000001</v>
      </c>
      <c r="K34" s="66">
        <f t="shared" si="3"/>
        <v>12</v>
      </c>
      <c r="L34" s="65">
        <f>VLOOKUP($A34,'Return Data'!$B$7:$R$2843,9,0)</f>
        <v>3.1791999999999998</v>
      </c>
      <c r="M34" s="66">
        <f t="shared" si="4"/>
        <v>11</v>
      </c>
      <c r="N34" s="65">
        <f>VLOOKUP($A34,'Return Data'!$B$7:$R$2843,10,0)</f>
        <v>3.1686000000000001</v>
      </c>
      <c r="O34" s="66">
        <f t="shared" si="5"/>
        <v>14</v>
      </c>
      <c r="P34" s="65">
        <f>VLOOKUP($A34,'Return Data'!$B$7:$R$2843,11,0)</f>
        <v>3.1553</v>
      </c>
      <c r="Q34" s="66">
        <f t="shared" si="8"/>
        <v>9</v>
      </c>
      <c r="R34" s="65">
        <f>VLOOKUP($A34,'Return Data'!$B$7:$R$2843,12,0)</f>
        <v>3.1103000000000001</v>
      </c>
      <c r="S34" s="66">
        <f t="shared" si="10"/>
        <v>9</v>
      </c>
      <c r="T34" s="65">
        <f>VLOOKUP($A34,'Return Data'!$B$7:$R$2843,13,0)</f>
        <v>3.1253000000000002</v>
      </c>
      <c r="U34" s="66">
        <f t="shared" si="11"/>
        <v>7</v>
      </c>
      <c r="V34" s="65"/>
      <c r="W34" s="66"/>
      <c r="X34" s="65"/>
      <c r="Y34" s="66"/>
      <c r="Z34" s="65">
        <f>VLOOKUP($A34,'Return Data'!$B$7:$R$2843,16,0)</f>
        <v>4.0549999999999997</v>
      </c>
      <c r="AA34" s="67">
        <f t="shared" si="7"/>
        <v>13</v>
      </c>
    </row>
    <row r="35" spans="1:27" x14ac:dyDescent="0.3">
      <c r="A35" s="63" t="s">
        <v>1335</v>
      </c>
      <c r="B35" s="64">
        <f>VLOOKUP($A35,'Return Data'!$B$7:$R$2843,3,0)</f>
        <v>44378</v>
      </c>
      <c r="C35" s="65">
        <f>VLOOKUP($A35,'Return Data'!$B$7:$R$2843,4,0)</f>
        <v>1092.3647000000001</v>
      </c>
      <c r="D35" s="65">
        <f>VLOOKUP($A35,'Return Data'!$B$7:$R$2843,5,0)</f>
        <v>3.0409000000000002</v>
      </c>
      <c r="E35" s="66">
        <f t="shared" si="0"/>
        <v>28</v>
      </c>
      <c r="F35" s="65">
        <f>VLOOKUP($A35,'Return Data'!$B$7:$R$2843,6,0)</f>
        <v>3.0636999999999999</v>
      </c>
      <c r="G35" s="66">
        <f t="shared" si="1"/>
        <v>27</v>
      </c>
      <c r="H35" s="65">
        <f>VLOOKUP($A35,'Return Data'!$B$7:$R$2843,7,0)</f>
        <v>3.1436999999999999</v>
      </c>
      <c r="I35" s="66">
        <f t="shared" si="2"/>
        <v>18</v>
      </c>
      <c r="J35" s="65">
        <f>VLOOKUP($A35,'Return Data'!$B$7:$R$2843,8,0)</f>
        <v>3.1680999999999999</v>
      </c>
      <c r="K35" s="66">
        <f t="shared" si="3"/>
        <v>17</v>
      </c>
      <c r="L35" s="65">
        <f>VLOOKUP($A35,'Return Data'!$B$7:$R$2843,9,0)</f>
        <v>3.1385000000000001</v>
      </c>
      <c r="M35" s="66">
        <f t="shared" si="4"/>
        <v>25</v>
      </c>
      <c r="N35" s="65">
        <f>VLOOKUP($A35,'Return Data'!$B$7:$R$2843,10,0)</f>
        <v>3.1503999999999999</v>
      </c>
      <c r="O35" s="66">
        <f t="shared" si="5"/>
        <v>19</v>
      </c>
      <c r="P35" s="65">
        <f>VLOOKUP($A35,'Return Data'!$B$7:$R$2843,11,0)</f>
        <v>3.1128999999999998</v>
      </c>
      <c r="Q35" s="66">
        <f t="shared" si="8"/>
        <v>17</v>
      </c>
      <c r="R35" s="65">
        <f>VLOOKUP($A35,'Return Data'!$B$7:$R$2843,12,0)</f>
        <v>3.0663</v>
      </c>
      <c r="S35" s="66">
        <f t="shared" si="10"/>
        <v>23</v>
      </c>
      <c r="T35" s="65">
        <f>VLOOKUP($A35,'Return Data'!$B$7:$R$2843,13,0)</f>
        <v>3.0863999999999998</v>
      </c>
      <c r="U35" s="66">
        <f t="shared" si="11"/>
        <v>20</v>
      </c>
      <c r="V35" s="65"/>
      <c r="W35" s="66"/>
      <c r="X35" s="65"/>
      <c r="Y35" s="66"/>
      <c r="Z35" s="65">
        <f>VLOOKUP($A35,'Return Data'!$B$7:$R$2843,16,0)</f>
        <v>3.9687000000000001</v>
      </c>
      <c r="AA35" s="67">
        <f t="shared" si="7"/>
        <v>16</v>
      </c>
    </row>
    <row r="36" spans="1:27" x14ac:dyDescent="0.3">
      <c r="A36" s="63" t="s">
        <v>1337</v>
      </c>
      <c r="B36" s="64">
        <f>VLOOKUP($A36,'Return Data'!$B$7:$R$2843,3,0)</f>
        <v>44378</v>
      </c>
      <c r="C36" s="65">
        <f>VLOOKUP($A36,'Return Data'!$B$7:$R$2843,4,0)</f>
        <v>2840.1396</v>
      </c>
      <c r="D36" s="65">
        <f>VLOOKUP($A36,'Return Data'!$B$7:$R$2843,5,0)</f>
        <v>3.1886999999999999</v>
      </c>
      <c r="E36" s="66">
        <f t="shared" si="0"/>
        <v>4</v>
      </c>
      <c r="F36" s="65">
        <f>VLOOKUP($A36,'Return Data'!$B$7:$R$2843,6,0)</f>
        <v>3.1520000000000001</v>
      </c>
      <c r="G36" s="66">
        <f t="shared" si="1"/>
        <v>9</v>
      </c>
      <c r="H36" s="65">
        <f>VLOOKUP($A36,'Return Data'!$B$7:$R$2843,7,0)</f>
        <v>3.1581999999999999</v>
      </c>
      <c r="I36" s="66">
        <f t="shared" si="2"/>
        <v>12</v>
      </c>
      <c r="J36" s="65">
        <f>VLOOKUP($A36,'Return Data'!$B$7:$R$2843,8,0)</f>
        <v>3.1791999999999998</v>
      </c>
      <c r="K36" s="66">
        <f t="shared" si="3"/>
        <v>14</v>
      </c>
      <c r="L36" s="65">
        <f>VLOOKUP($A36,'Return Data'!$B$7:$R$2843,9,0)</f>
        <v>3.1764000000000001</v>
      </c>
      <c r="M36" s="66">
        <f t="shared" si="4"/>
        <v>13</v>
      </c>
      <c r="N36" s="65">
        <f>VLOOKUP($A36,'Return Data'!$B$7:$R$2843,10,0)</f>
        <v>3.1648000000000001</v>
      </c>
      <c r="O36" s="66">
        <f t="shared" si="5"/>
        <v>15</v>
      </c>
      <c r="P36" s="65">
        <f>VLOOKUP($A36,'Return Data'!$B$7:$R$2843,11,0)</f>
        <v>3.1276999999999999</v>
      </c>
      <c r="Q36" s="66">
        <f t="shared" si="8"/>
        <v>14</v>
      </c>
      <c r="R36" s="65">
        <f>VLOOKUP($A36,'Return Data'!$B$7:$R$2843,12,0)</f>
        <v>3.0829</v>
      </c>
      <c r="S36" s="66">
        <f t="shared" si="10"/>
        <v>16</v>
      </c>
      <c r="T36" s="65">
        <f>VLOOKUP($A36,'Return Data'!$B$7:$R$2843,13,0)</f>
        <v>3.1046</v>
      </c>
      <c r="U36" s="66">
        <f t="shared" si="11"/>
        <v>12</v>
      </c>
      <c r="V36" s="65">
        <f>VLOOKUP($A36,'Return Data'!$B$7:$R$2843,17,0)</f>
        <v>3.7995999999999999</v>
      </c>
      <c r="W36" s="66">
        <f t="shared" si="14"/>
        <v>1</v>
      </c>
      <c r="X36" s="65">
        <f>VLOOKUP($A36,'Return Data'!$B$7:$R$2843,14,0)</f>
        <v>4.6383999999999999</v>
      </c>
      <c r="Y36" s="66">
        <f t="shared" si="15"/>
        <v>1</v>
      </c>
      <c r="Z36" s="65">
        <f>VLOOKUP($A36,'Return Data'!$B$7:$R$2843,16,0)</f>
        <v>6.6262999999999996</v>
      </c>
      <c r="AA36" s="67">
        <f t="shared" si="7"/>
        <v>2</v>
      </c>
    </row>
    <row r="37" spans="1:27" x14ac:dyDescent="0.3">
      <c r="A37" s="63" t="s">
        <v>1339</v>
      </c>
      <c r="B37" s="64">
        <f>VLOOKUP($A37,'Return Data'!$B$7:$R$2843,3,0)</f>
        <v>44378</v>
      </c>
      <c r="C37" s="65">
        <f>VLOOKUP($A37,'Return Data'!$B$7:$R$2843,4,0)</f>
        <v>1067.5326</v>
      </c>
      <c r="D37" s="65">
        <f>VLOOKUP($A37,'Return Data'!$B$7:$R$2843,5,0)</f>
        <v>3.3338999999999999</v>
      </c>
      <c r="E37" s="66">
        <f t="shared" si="0"/>
        <v>3</v>
      </c>
      <c r="F37" s="65">
        <f>VLOOKUP($A37,'Return Data'!$B$7:$R$2843,6,0)</f>
        <v>3.0129999999999999</v>
      </c>
      <c r="G37" s="66">
        <f t="shared" si="1"/>
        <v>30</v>
      </c>
      <c r="H37" s="65">
        <f>VLOOKUP($A37,'Return Data'!$B$7:$R$2843,7,0)</f>
        <v>2.9235000000000002</v>
      </c>
      <c r="I37" s="66">
        <f t="shared" si="2"/>
        <v>30</v>
      </c>
      <c r="J37" s="65">
        <f>VLOOKUP($A37,'Return Data'!$B$7:$R$2843,8,0)</f>
        <v>2.9418000000000002</v>
      </c>
      <c r="K37" s="66">
        <f t="shared" si="3"/>
        <v>30</v>
      </c>
      <c r="L37" s="65">
        <f>VLOOKUP($A37,'Return Data'!$B$7:$R$2843,9,0)</f>
        <v>3.3986999999999998</v>
      </c>
      <c r="M37" s="66">
        <f t="shared" si="4"/>
        <v>1</v>
      </c>
      <c r="N37" s="65">
        <f>VLOOKUP($A37,'Return Data'!$B$7:$R$2843,10,0)</f>
        <v>3.1537999999999999</v>
      </c>
      <c r="O37" s="66">
        <f t="shared" si="5"/>
        <v>17</v>
      </c>
      <c r="P37" s="65">
        <f>VLOOKUP($A37,'Return Data'!$B$7:$R$2843,11,0)</f>
        <v>3.07</v>
      </c>
      <c r="Q37" s="66">
        <f t="shared" si="8"/>
        <v>28</v>
      </c>
      <c r="R37" s="65">
        <f>VLOOKUP($A37,'Return Data'!$B$7:$R$2843,12,0)</f>
        <v>3.0053000000000001</v>
      </c>
      <c r="S37" s="66">
        <f t="shared" si="10"/>
        <v>30</v>
      </c>
      <c r="T37" s="65">
        <f>VLOOKUP($A37,'Return Data'!$B$7:$R$2843,13,0)</f>
        <v>3.0102000000000002</v>
      </c>
      <c r="U37" s="66">
        <f t="shared" si="11"/>
        <v>27</v>
      </c>
      <c r="V37" s="65"/>
      <c r="W37" s="66"/>
      <c r="X37" s="65"/>
      <c r="Y37" s="66"/>
      <c r="Z37" s="65">
        <f>VLOOKUP($A37,'Return Data'!$B$7:$R$2843,16,0)</f>
        <v>3.5807000000000002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3.2056333333333331</v>
      </c>
      <c r="E39" s="74"/>
      <c r="F39" s="75">
        <f>AVERAGE(F8:F37)</f>
        <v>3.144693333333334</v>
      </c>
      <c r="G39" s="74"/>
      <c r="H39" s="75">
        <f>AVERAGE(H8:H37)</f>
        <v>3.1519766666666671</v>
      </c>
      <c r="I39" s="74"/>
      <c r="J39" s="75">
        <f>AVERAGE(J8:J37)</f>
        <v>3.1749833333333326</v>
      </c>
      <c r="K39" s="74"/>
      <c r="L39" s="75">
        <f>AVERAGE(L8:L37)</f>
        <v>3.1804266666666665</v>
      </c>
      <c r="M39" s="74"/>
      <c r="N39" s="75">
        <f>AVERAGE(N8:N37)</f>
        <v>3.1698200000000001</v>
      </c>
      <c r="O39" s="74"/>
      <c r="P39" s="75">
        <f>AVERAGE(P8:P37)</f>
        <v>3.12825</v>
      </c>
      <c r="Q39" s="74"/>
      <c r="R39" s="75">
        <f>AVERAGE(R8:R37)</f>
        <v>3.0861566666666671</v>
      </c>
      <c r="S39" s="74"/>
      <c r="T39" s="75">
        <f>AVERAGE(T8:T37)</f>
        <v>3.0992814814814813</v>
      </c>
      <c r="U39" s="74"/>
      <c r="V39" s="75">
        <f>AVERAGE(V8:V37)</f>
        <v>3.7767799999999996</v>
      </c>
      <c r="W39" s="74"/>
      <c r="X39" s="75">
        <f>AVERAGE(X8:X37)</f>
        <v>4.6070000000000002</v>
      </c>
      <c r="Y39" s="74"/>
      <c r="Z39" s="75">
        <f>AVERAGE(Z8:Z37)</f>
        <v>4.2485866666666672</v>
      </c>
      <c r="AA39" s="76"/>
    </row>
    <row r="40" spans="1:27" x14ac:dyDescent="0.3">
      <c r="A40" s="73" t="s">
        <v>28</v>
      </c>
      <c r="B40" s="74"/>
      <c r="C40" s="74"/>
      <c r="D40" s="75">
        <f>MIN(D8:D37)</f>
        <v>3.0306999999999999</v>
      </c>
      <c r="E40" s="74"/>
      <c r="F40" s="75">
        <f>MIN(F8:F37)</f>
        <v>3.0129999999999999</v>
      </c>
      <c r="G40" s="74"/>
      <c r="H40" s="75">
        <f>MIN(H8:H37)</f>
        <v>2.9235000000000002</v>
      </c>
      <c r="I40" s="74"/>
      <c r="J40" s="75">
        <f>MIN(J8:J37)</f>
        <v>2.9418000000000002</v>
      </c>
      <c r="K40" s="74"/>
      <c r="L40" s="75">
        <f>MIN(L8:L37)</f>
        <v>3.0941000000000001</v>
      </c>
      <c r="M40" s="74"/>
      <c r="N40" s="75">
        <f>MIN(N8:N37)</f>
        <v>3.0874999999999999</v>
      </c>
      <c r="O40" s="74"/>
      <c r="P40" s="75">
        <f>MIN(P8:P37)</f>
        <v>3.0548999999999999</v>
      </c>
      <c r="Q40" s="74"/>
      <c r="R40" s="75">
        <f>MIN(R8:R37)</f>
        <v>3.0053000000000001</v>
      </c>
      <c r="S40" s="74"/>
      <c r="T40" s="75">
        <f>MIN(T8:T37)</f>
        <v>3.0102000000000002</v>
      </c>
      <c r="U40" s="74"/>
      <c r="V40" s="75">
        <f>MIN(V8:V37)</f>
        <v>3.7423000000000002</v>
      </c>
      <c r="W40" s="74"/>
      <c r="X40" s="75">
        <f>MIN(X8:X37)</f>
        <v>4.5743</v>
      </c>
      <c r="Y40" s="74"/>
      <c r="Z40" s="75">
        <f>MIN(Z8:Z37)</f>
        <v>3.2656999999999998</v>
      </c>
      <c r="AA40" s="76"/>
    </row>
    <row r="41" spans="1:27" ht="15" thickBot="1" x14ac:dyDescent="0.35">
      <c r="A41" s="77" t="s">
        <v>29</v>
      </c>
      <c r="B41" s="78"/>
      <c r="C41" s="78"/>
      <c r="D41" s="79">
        <f>MAX(D8:D37)</f>
        <v>4.7145999999999999</v>
      </c>
      <c r="E41" s="78"/>
      <c r="F41" s="79">
        <f>MAX(F8:F37)</f>
        <v>3.6252</v>
      </c>
      <c r="G41" s="78"/>
      <c r="H41" s="79">
        <f>MAX(H8:H37)</f>
        <v>3.3317000000000001</v>
      </c>
      <c r="I41" s="78"/>
      <c r="J41" s="79">
        <f>MAX(J8:J37)</f>
        <v>3.3384</v>
      </c>
      <c r="K41" s="78"/>
      <c r="L41" s="79">
        <f>MAX(L8:L37)</f>
        <v>3.3986999999999998</v>
      </c>
      <c r="M41" s="78"/>
      <c r="N41" s="79">
        <f>MAX(N8:N37)</f>
        <v>3.2509999999999999</v>
      </c>
      <c r="O41" s="78"/>
      <c r="P41" s="79">
        <f>MAX(P8:P37)</f>
        <v>3.1955</v>
      </c>
      <c r="Q41" s="78"/>
      <c r="R41" s="79">
        <f>MAX(R8:R37)</f>
        <v>3.1739000000000002</v>
      </c>
      <c r="S41" s="78"/>
      <c r="T41" s="79">
        <f>MAX(T8:T37)</f>
        <v>3.1775000000000002</v>
      </c>
      <c r="U41" s="78"/>
      <c r="V41" s="79">
        <f>MAX(V8:V37)</f>
        <v>3.7995999999999999</v>
      </c>
      <c r="W41" s="78"/>
      <c r="X41" s="79">
        <f>MAX(X8:X37)</f>
        <v>4.6383999999999999</v>
      </c>
      <c r="Y41" s="78"/>
      <c r="Z41" s="79">
        <f>MAX(Z8:Z37)</f>
        <v>6.6341000000000001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44378</v>
      </c>
      <c r="C8" s="65">
        <f>VLOOKUP($A8,'Return Data'!$B$7:$R$2843,4,0)</f>
        <v>1118.2659000000001</v>
      </c>
      <c r="D8" s="65">
        <f>VLOOKUP($A8,'Return Data'!$B$7:$R$2843,5,0)</f>
        <v>3.0194000000000001</v>
      </c>
      <c r="E8" s="66">
        <f t="shared" ref="E8:E37" si="0">RANK(D8,D$8:D$37,0)</f>
        <v>16</v>
      </c>
      <c r="F8" s="65">
        <f>VLOOKUP($A8,'Return Data'!$B$7:$R$2843,6,0)</f>
        <v>3.0318999999999998</v>
      </c>
      <c r="G8" s="66">
        <f t="shared" ref="G8:G37" si="1">RANK(F8,F$8:F$37,0)</f>
        <v>17</v>
      </c>
      <c r="H8" s="65">
        <f>VLOOKUP($A8,'Return Data'!$B$7:$R$2843,7,0)</f>
        <v>3.0737000000000001</v>
      </c>
      <c r="I8" s="66">
        <f t="shared" ref="I8:I37" si="2">RANK(H8,H$8:H$37,0)</f>
        <v>14</v>
      </c>
      <c r="J8" s="65">
        <f>VLOOKUP($A8,'Return Data'!$B$7:$R$2843,8,0)</f>
        <v>3.0960999999999999</v>
      </c>
      <c r="K8" s="66">
        <f t="shared" ref="K8:K37" si="3">RANK(J8,J$8:J$37,0)</f>
        <v>14</v>
      </c>
      <c r="L8" s="65">
        <f>VLOOKUP($A8,'Return Data'!$B$7:$R$2843,9,0)</f>
        <v>3.0956000000000001</v>
      </c>
      <c r="M8" s="66">
        <f t="shared" ref="M8:M37" si="4">RANK(L8,L$8:L$37,0)</f>
        <v>14</v>
      </c>
      <c r="N8" s="65">
        <f>VLOOKUP($A8,'Return Data'!$B$7:$R$2843,10,0)</f>
        <v>3.1017000000000001</v>
      </c>
      <c r="O8" s="66">
        <f t="shared" ref="O8:O37" si="5">RANK(N8,N$8:N$37,0)</f>
        <v>11</v>
      </c>
      <c r="P8" s="65">
        <f>VLOOKUP($A8,'Return Data'!$B$7:$R$2843,11,0)</f>
        <v>3.0554999999999999</v>
      </c>
      <c r="Q8" s="66">
        <f>RANK(P8,P$8:P$37,0)</f>
        <v>11</v>
      </c>
      <c r="R8" s="65">
        <f>VLOOKUP($A8,'Return Data'!$B$7:$R$2843,12,0)</f>
        <v>2.9902000000000002</v>
      </c>
      <c r="S8" s="66">
        <f>RANK(R8,R$8:R$37,0)</f>
        <v>16</v>
      </c>
      <c r="T8" s="65">
        <f>VLOOKUP($A8,'Return Data'!$B$7:$R$2843,13,0)</f>
        <v>2.9963000000000002</v>
      </c>
      <c r="U8" s="66">
        <f>RANK(T8,T$8:T$37,0)</f>
        <v>16</v>
      </c>
      <c r="V8" s="65">
        <f>VLOOKUP($A8,'Return Data'!$B$7:$R$2843,17,0)</f>
        <v>3.6652999999999998</v>
      </c>
      <c r="W8" s="66">
        <f t="shared" ref="W8" si="6">RANK(V8,V$8:V$37,0)</f>
        <v>3</v>
      </c>
      <c r="X8" s="65"/>
      <c r="Y8" s="66"/>
      <c r="Z8" s="65">
        <f>VLOOKUP($A8,'Return Data'!$B$7:$R$2843,16,0)</f>
        <v>4.2823000000000002</v>
      </c>
      <c r="AA8" s="67">
        <f t="shared" ref="AA8:AA37" si="7">RANK(Z8,Z$8:Z$37,0)</f>
        <v>5</v>
      </c>
    </row>
    <row r="9" spans="1:27" x14ac:dyDescent="0.3">
      <c r="A9" s="63" t="s">
        <v>1284</v>
      </c>
      <c r="B9" s="64">
        <f>VLOOKUP($A9,'Return Data'!$B$7:$R$2843,3,0)</f>
        <v>44378</v>
      </c>
      <c r="C9" s="65">
        <f>VLOOKUP($A9,'Return Data'!$B$7:$R$2843,4,0)</f>
        <v>1095.1773000000001</v>
      </c>
      <c r="D9" s="65">
        <f>VLOOKUP($A9,'Return Data'!$B$7:$R$2843,5,0)</f>
        <v>3.0798000000000001</v>
      </c>
      <c r="E9" s="66">
        <f t="shared" si="0"/>
        <v>9</v>
      </c>
      <c r="F9" s="65">
        <f>VLOOKUP($A9,'Return Data'!$B$7:$R$2843,6,0)</f>
        <v>3.0669</v>
      </c>
      <c r="G9" s="66">
        <f t="shared" si="1"/>
        <v>9</v>
      </c>
      <c r="H9" s="65">
        <f>VLOOKUP($A9,'Return Data'!$B$7:$R$2843,7,0)</f>
        <v>3.0990000000000002</v>
      </c>
      <c r="I9" s="66">
        <f t="shared" si="2"/>
        <v>6</v>
      </c>
      <c r="J9" s="65">
        <f>VLOOKUP($A9,'Return Data'!$B$7:$R$2843,8,0)</f>
        <v>3.1280000000000001</v>
      </c>
      <c r="K9" s="66">
        <f t="shared" si="3"/>
        <v>7</v>
      </c>
      <c r="L9" s="65">
        <f>VLOOKUP($A9,'Return Data'!$B$7:$R$2843,9,0)</f>
        <v>3.1217999999999999</v>
      </c>
      <c r="M9" s="66">
        <f t="shared" si="4"/>
        <v>7</v>
      </c>
      <c r="N9" s="65">
        <f>VLOOKUP($A9,'Return Data'!$B$7:$R$2843,10,0)</f>
        <v>3.1269</v>
      </c>
      <c r="O9" s="66">
        <f t="shared" si="5"/>
        <v>7</v>
      </c>
      <c r="P9" s="65">
        <f>VLOOKUP($A9,'Return Data'!$B$7:$R$2843,11,0)</f>
        <v>3.0931999999999999</v>
      </c>
      <c r="Q9" s="66">
        <f>RANK(P9,P$8:P$37,0)</f>
        <v>6</v>
      </c>
      <c r="R9" s="65">
        <f>VLOOKUP($A9,'Return Data'!$B$7:$R$2843,12,0)</f>
        <v>3.0489000000000002</v>
      </c>
      <c r="S9" s="66">
        <f>RANK(R9,R$8:R$37,0)</f>
        <v>8</v>
      </c>
      <c r="T9" s="65">
        <f>VLOOKUP($A9,'Return Data'!$B$7:$R$2843,13,0)</f>
        <v>3.0657999999999999</v>
      </c>
      <c r="U9" s="66">
        <f>RANK(T9,T$8:T$37,0)</f>
        <v>5</v>
      </c>
      <c r="V9" s="65"/>
      <c r="W9" s="66"/>
      <c r="X9" s="65"/>
      <c r="Y9" s="66"/>
      <c r="Z9" s="65">
        <f>VLOOKUP($A9,'Return Data'!$B$7:$R$2843,16,0)</f>
        <v>4.0345000000000004</v>
      </c>
      <c r="AA9" s="67">
        <f t="shared" si="7"/>
        <v>12</v>
      </c>
    </row>
    <row r="10" spans="1:27" x14ac:dyDescent="0.3">
      <c r="A10" s="63" t="s">
        <v>1286</v>
      </c>
      <c r="B10" s="64">
        <f>VLOOKUP($A10,'Return Data'!$B$7:$R$2843,3,0)</f>
        <v>44378</v>
      </c>
      <c r="C10" s="65">
        <f>VLOOKUP($A10,'Return Data'!$B$7:$R$2843,4,0)</f>
        <v>1088.3226</v>
      </c>
      <c r="D10" s="65">
        <f>VLOOKUP($A10,'Return Data'!$B$7:$R$2843,5,0)</f>
        <v>3.0790000000000002</v>
      </c>
      <c r="E10" s="66">
        <f t="shared" si="0"/>
        <v>10</v>
      </c>
      <c r="F10" s="65">
        <f>VLOOKUP($A10,'Return Data'!$B$7:$R$2843,6,0)</f>
        <v>3.1063999999999998</v>
      </c>
      <c r="G10" s="66">
        <f t="shared" si="1"/>
        <v>4</v>
      </c>
      <c r="H10" s="65">
        <f>VLOOKUP($A10,'Return Data'!$B$7:$R$2843,7,0)</f>
        <v>3.1347999999999998</v>
      </c>
      <c r="I10" s="66">
        <f t="shared" si="2"/>
        <v>4</v>
      </c>
      <c r="J10" s="65">
        <f>VLOOKUP($A10,'Return Data'!$B$7:$R$2843,8,0)</f>
        <v>3.1465000000000001</v>
      </c>
      <c r="K10" s="66">
        <f t="shared" si="3"/>
        <v>5</v>
      </c>
      <c r="L10" s="65">
        <f>VLOOKUP($A10,'Return Data'!$B$7:$R$2843,9,0)</f>
        <v>3.1415999999999999</v>
      </c>
      <c r="M10" s="66">
        <f t="shared" si="4"/>
        <v>5</v>
      </c>
      <c r="N10" s="65">
        <f>VLOOKUP($A10,'Return Data'!$B$7:$R$2843,10,0)</f>
        <v>3.1307999999999998</v>
      </c>
      <c r="O10" s="66">
        <f t="shared" si="5"/>
        <v>6</v>
      </c>
      <c r="P10" s="65">
        <f>VLOOKUP($A10,'Return Data'!$B$7:$R$2843,11,0)</f>
        <v>3.1061000000000001</v>
      </c>
      <c r="Q10" s="66">
        <f>RANK(P10,P$8:P$37,0)</f>
        <v>2</v>
      </c>
      <c r="R10" s="65">
        <f>VLOOKUP($A10,'Return Data'!$B$7:$R$2843,12,0)</f>
        <v>3.0596999999999999</v>
      </c>
      <c r="S10" s="66">
        <f>RANK(R10,R$8:R$37,0)</f>
        <v>4</v>
      </c>
      <c r="T10" s="65">
        <f>VLOOKUP($A10,'Return Data'!$B$7:$R$2843,13,0)</f>
        <v>3.0672999999999999</v>
      </c>
      <c r="U10" s="66">
        <f>RANK(T10,T$8:T$37,0)</f>
        <v>4</v>
      </c>
      <c r="V10" s="65"/>
      <c r="W10" s="66"/>
      <c r="X10" s="65"/>
      <c r="Y10" s="66"/>
      <c r="Z10" s="65">
        <f>VLOOKUP($A10,'Return Data'!$B$7:$R$2843,16,0)</f>
        <v>3.9390999999999998</v>
      </c>
      <c r="AA10" s="67">
        <f t="shared" si="7"/>
        <v>14</v>
      </c>
    </row>
    <row r="11" spans="1:27" x14ac:dyDescent="0.3">
      <c r="A11" s="63" t="s">
        <v>1288</v>
      </c>
      <c r="B11" s="64">
        <f>VLOOKUP($A11,'Return Data'!$B$7:$R$2843,3,0)</f>
        <v>44378</v>
      </c>
      <c r="C11" s="65">
        <f>VLOOKUP($A11,'Return Data'!$B$7:$R$2843,4,0)</f>
        <v>1089.239</v>
      </c>
      <c r="D11" s="65">
        <f>VLOOKUP($A11,'Return Data'!$B$7:$R$2843,5,0)</f>
        <v>2.9994000000000001</v>
      </c>
      <c r="E11" s="66">
        <f t="shared" si="0"/>
        <v>23</v>
      </c>
      <c r="F11" s="65">
        <f>VLOOKUP($A11,'Return Data'!$B$7:$R$2843,6,0)</f>
        <v>2.9775</v>
      </c>
      <c r="G11" s="66">
        <f t="shared" si="1"/>
        <v>26</v>
      </c>
      <c r="H11" s="65">
        <f>VLOOKUP($A11,'Return Data'!$B$7:$R$2843,7,0)</f>
        <v>3.0381999999999998</v>
      </c>
      <c r="I11" s="66">
        <f t="shared" si="2"/>
        <v>21</v>
      </c>
      <c r="J11" s="65">
        <f>VLOOKUP($A11,'Return Data'!$B$7:$R$2843,8,0)</f>
        <v>3.0405000000000002</v>
      </c>
      <c r="K11" s="66">
        <f t="shared" si="3"/>
        <v>26</v>
      </c>
      <c r="L11" s="65">
        <f>VLOOKUP($A11,'Return Data'!$B$7:$R$2843,9,0)</f>
        <v>3.0476000000000001</v>
      </c>
      <c r="M11" s="66">
        <f t="shared" si="4"/>
        <v>26</v>
      </c>
      <c r="N11" s="65">
        <f>VLOOKUP($A11,'Return Data'!$B$7:$R$2843,10,0)</f>
        <v>3.0444</v>
      </c>
      <c r="O11" s="66">
        <f t="shared" si="5"/>
        <v>27</v>
      </c>
      <c r="P11" s="65">
        <f>VLOOKUP($A11,'Return Data'!$B$7:$R$2843,11,0)</f>
        <v>3.0272000000000001</v>
      </c>
      <c r="Q11" s="66">
        <f>RANK(P11,P$8:P$37,0)</f>
        <v>17</v>
      </c>
      <c r="R11" s="65">
        <f>VLOOKUP($A11,'Return Data'!$B$7:$R$2843,12,0)</f>
        <v>2.9984999999999999</v>
      </c>
      <c r="S11" s="66">
        <f>RANK(R11,R$8:R$37,0)</f>
        <v>14</v>
      </c>
      <c r="T11" s="65">
        <f>VLOOKUP($A11,'Return Data'!$B$7:$R$2843,13,0)</f>
        <v>3.0074000000000001</v>
      </c>
      <c r="U11" s="66">
        <f>RANK(T11,T$8:T$37,0)</f>
        <v>12</v>
      </c>
      <c r="V11" s="65"/>
      <c r="W11" s="66"/>
      <c r="X11" s="65"/>
      <c r="Y11" s="66"/>
      <c r="Z11" s="65">
        <f>VLOOKUP($A11,'Return Data'!$B$7:$R$2843,16,0)</f>
        <v>3.9119999999999999</v>
      </c>
      <c r="AA11" s="67">
        <f t="shared" si="7"/>
        <v>15</v>
      </c>
    </row>
    <row r="12" spans="1:27" x14ac:dyDescent="0.3">
      <c r="A12" s="63" t="s">
        <v>1290</v>
      </c>
      <c r="B12" s="64">
        <f>VLOOKUP($A12,'Return Data'!$B$7:$R$2843,3,0)</f>
        <v>44378</v>
      </c>
      <c r="C12" s="65">
        <f>VLOOKUP($A12,'Return Data'!$B$7:$R$2843,4,0)</f>
        <v>1048.0112999999999</v>
      </c>
      <c r="D12" s="65">
        <f>VLOOKUP($A12,'Return Data'!$B$7:$R$2843,5,0)</f>
        <v>3.0476999999999999</v>
      </c>
      <c r="E12" s="66">
        <f t="shared" si="0"/>
        <v>12</v>
      </c>
      <c r="F12" s="65">
        <f>VLOOKUP($A12,'Return Data'!$B$7:$R$2843,6,0)</f>
        <v>3.0064000000000002</v>
      </c>
      <c r="G12" s="66">
        <f t="shared" si="1"/>
        <v>22</v>
      </c>
      <c r="H12" s="65">
        <f>VLOOKUP($A12,'Return Data'!$B$7:$R$2843,7,0)</f>
        <v>3.0158</v>
      </c>
      <c r="I12" s="66">
        <f t="shared" si="2"/>
        <v>26</v>
      </c>
      <c r="J12" s="65">
        <f>VLOOKUP($A12,'Return Data'!$B$7:$R$2843,8,0)</f>
        <v>3.254</v>
      </c>
      <c r="K12" s="66">
        <f t="shared" si="3"/>
        <v>1</v>
      </c>
      <c r="L12" s="65">
        <f>VLOOKUP($A12,'Return Data'!$B$7:$R$2843,9,0)</f>
        <v>3.2069000000000001</v>
      </c>
      <c r="M12" s="66">
        <f t="shared" si="4"/>
        <v>2</v>
      </c>
      <c r="N12" s="65">
        <f>VLOOKUP($A12,'Return Data'!$B$7:$R$2843,10,0)</f>
        <v>3.1659999999999999</v>
      </c>
      <c r="O12" s="66">
        <f t="shared" si="5"/>
        <v>2</v>
      </c>
      <c r="P12" s="65">
        <f>VLOOKUP($A12,'Return Data'!$B$7:$R$2843,11,0)</f>
        <v>3.1000999999999999</v>
      </c>
      <c r="Q12" s="66">
        <f t="shared" ref="Q12:Q37" si="8">RANK(P12,P$8:P$37,0)</f>
        <v>4</v>
      </c>
      <c r="R12" s="65">
        <f>VLOOKUP($A12,'Return Data'!$B$7:$R$2843,12,0)</f>
        <v>3.0821999999999998</v>
      </c>
      <c r="S12" s="66">
        <f>RANK(R12,R$8:R$37,0)</f>
        <v>1</v>
      </c>
      <c r="T12" s="65"/>
      <c r="U12" s="66"/>
      <c r="V12" s="65"/>
      <c r="W12" s="66"/>
      <c r="X12" s="65"/>
      <c r="Y12" s="66"/>
      <c r="Z12" s="65">
        <f>VLOOKUP($A12,'Return Data'!$B$7:$R$2843,16,0)</f>
        <v>3.3372999999999999</v>
      </c>
      <c r="AA12" s="67">
        <f t="shared" si="7"/>
        <v>28</v>
      </c>
    </row>
    <row r="13" spans="1:27" x14ac:dyDescent="0.3">
      <c r="A13" s="63" t="s">
        <v>1292</v>
      </c>
      <c r="B13" s="64">
        <f>VLOOKUP($A13,'Return Data'!$B$7:$R$2843,3,0)</f>
        <v>44378</v>
      </c>
      <c r="C13" s="65">
        <f>VLOOKUP($A13,'Return Data'!$B$7:$R$2843,4,0)</f>
        <v>1073.6438000000001</v>
      </c>
      <c r="D13" s="65">
        <f>VLOOKUP($A13,'Return Data'!$B$7:$R$2843,5,0)</f>
        <v>4.0528000000000004</v>
      </c>
      <c r="E13" s="66">
        <f t="shared" si="0"/>
        <v>2</v>
      </c>
      <c r="F13" s="65">
        <f>VLOOKUP($A13,'Return Data'!$B$7:$R$2843,6,0)</f>
        <v>3.4152999999999998</v>
      </c>
      <c r="G13" s="66">
        <f t="shared" si="1"/>
        <v>2</v>
      </c>
      <c r="H13" s="65">
        <f>VLOOKUP($A13,'Return Data'!$B$7:$R$2843,7,0)</f>
        <v>3.2423999999999999</v>
      </c>
      <c r="I13" s="66">
        <f t="shared" si="2"/>
        <v>2</v>
      </c>
      <c r="J13" s="65">
        <f>VLOOKUP($A13,'Return Data'!$B$7:$R$2843,8,0)</f>
        <v>3.1901000000000002</v>
      </c>
      <c r="K13" s="66">
        <f t="shared" si="3"/>
        <v>3</v>
      </c>
      <c r="L13" s="65">
        <f>VLOOKUP($A13,'Return Data'!$B$7:$R$2843,9,0)</f>
        <v>3.1467000000000001</v>
      </c>
      <c r="M13" s="66">
        <f t="shared" si="4"/>
        <v>4</v>
      </c>
      <c r="N13" s="65">
        <f>VLOOKUP($A13,'Return Data'!$B$7:$R$2843,10,0)</f>
        <v>3.1372</v>
      </c>
      <c r="O13" s="66">
        <f t="shared" si="5"/>
        <v>4</v>
      </c>
      <c r="P13" s="65">
        <f>VLOOKUP($A13,'Return Data'!$B$7:$R$2843,11,0)</f>
        <v>3.0855999999999999</v>
      </c>
      <c r="Q13" s="66">
        <f t="shared" si="8"/>
        <v>7</v>
      </c>
      <c r="R13" s="65">
        <f>VLOOKUP($A13,'Return Data'!$B$7:$R$2843,12,0)</f>
        <v>3.0512000000000001</v>
      </c>
      <c r="S13" s="66">
        <f t="shared" ref="S13:S37" si="9">RANK(R13,R$8:R$37,0)</f>
        <v>6</v>
      </c>
      <c r="T13" s="65">
        <f>VLOOKUP($A13,'Return Data'!$B$7:$R$2843,13,0)</f>
        <v>3.0705</v>
      </c>
      <c r="U13" s="66">
        <f t="shared" ref="U13:U37" si="10">RANK(T13,T$8:T$37,0)</f>
        <v>3</v>
      </c>
      <c r="V13" s="65"/>
      <c r="W13" s="66"/>
      <c r="X13" s="65"/>
      <c r="Y13" s="66"/>
      <c r="Z13" s="65">
        <f>VLOOKUP($A13,'Return Data'!$B$7:$R$2843,16,0)</f>
        <v>3.7208000000000001</v>
      </c>
      <c r="AA13" s="67">
        <f t="shared" si="7"/>
        <v>20</v>
      </c>
    </row>
    <row r="14" spans="1:27" x14ac:dyDescent="0.3">
      <c r="A14" s="63" t="s">
        <v>1294</v>
      </c>
      <c r="B14" s="64">
        <f>VLOOKUP($A14,'Return Data'!$B$7:$R$2843,3,0)</f>
        <v>44378</v>
      </c>
      <c r="C14" s="65">
        <f>VLOOKUP($A14,'Return Data'!$B$7:$R$2843,4,0)</f>
        <v>1108.5782999999999</v>
      </c>
      <c r="D14" s="65">
        <f>VLOOKUP($A14,'Return Data'!$B$7:$R$2843,5,0)</f>
        <v>3.1084000000000001</v>
      </c>
      <c r="E14" s="66">
        <f t="shared" si="0"/>
        <v>6</v>
      </c>
      <c r="F14" s="65">
        <f>VLOOKUP($A14,'Return Data'!$B$7:$R$2843,6,0)</f>
        <v>3.0870000000000002</v>
      </c>
      <c r="G14" s="66">
        <f t="shared" si="1"/>
        <v>7</v>
      </c>
      <c r="H14" s="65">
        <f>VLOOKUP($A14,'Return Data'!$B$7:$R$2843,7,0)</f>
        <v>3.0973000000000002</v>
      </c>
      <c r="I14" s="66">
        <f t="shared" si="2"/>
        <v>8</v>
      </c>
      <c r="J14" s="65">
        <f>VLOOKUP($A14,'Return Data'!$B$7:$R$2843,8,0)</f>
        <v>3.1107</v>
      </c>
      <c r="K14" s="66">
        <f t="shared" si="3"/>
        <v>9</v>
      </c>
      <c r="L14" s="65">
        <f>VLOOKUP($A14,'Return Data'!$B$7:$R$2843,9,0)</f>
        <v>3.1027</v>
      </c>
      <c r="M14" s="66">
        <f t="shared" si="4"/>
        <v>11</v>
      </c>
      <c r="N14" s="65">
        <f>VLOOKUP($A14,'Return Data'!$B$7:$R$2843,10,0)</f>
        <v>3.0678999999999998</v>
      </c>
      <c r="O14" s="66">
        <f t="shared" si="5"/>
        <v>20</v>
      </c>
      <c r="P14" s="65">
        <f>VLOOKUP($A14,'Return Data'!$B$7:$R$2843,11,0)</f>
        <v>3.0213999999999999</v>
      </c>
      <c r="Q14" s="66">
        <f t="shared" si="8"/>
        <v>19</v>
      </c>
      <c r="R14" s="65">
        <f>VLOOKUP($A14,'Return Data'!$B$7:$R$2843,12,0)</f>
        <v>3.0057999999999998</v>
      </c>
      <c r="S14" s="66">
        <f t="shared" si="9"/>
        <v>11</v>
      </c>
      <c r="T14" s="65">
        <f>VLOOKUP($A14,'Return Data'!$B$7:$R$2843,13,0)</f>
        <v>3.0348999999999999</v>
      </c>
      <c r="U14" s="66">
        <f t="shared" si="10"/>
        <v>9</v>
      </c>
      <c r="V14" s="65"/>
      <c r="W14" s="66"/>
      <c r="X14" s="65"/>
      <c r="Y14" s="66"/>
      <c r="Z14" s="65">
        <f>VLOOKUP($A14,'Return Data'!$B$7:$R$2843,16,0)</f>
        <v>4.2423000000000002</v>
      </c>
      <c r="AA14" s="67">
        <f t="shared" si="7"/>
        <v>8</v>
      </c>
    </row>
    <row r="15" spans="1:27" x14ac:dyDescent="0.3">
      <c r="A15" s="63" t="s">
        <v>1296</v>
      </c>
      <c r="B15" s="64">
        <f>VLOOKUP($A15,'Return Data'!$B$7:$R$2843,3,0)</f>
        <v>44378</v>
      </c>
      <c r="C15" s="65">
        <f>VLOOKUP($A15,'Return Data'!$B$7:$R$2843,4,0)</f>
        <v>1074.7212999999999</v>
      </c>
      <c r="D15" s="65">
        <f>VLOOKUP($A15,'Return Data'!$B$7:$R$2843,5,0)</f>
        <v>3.101</v>
      </c>
      <c r="E15" s="66">
        <f t="shared" si="0"/>
        <v>7</v>
      </c>
      <c r="F15" s="65">
        <f>VLOOKUP($A15,'Return Data'!$B$7:$R$2843,6,0)</f>
        <v>3.0811999999999999</v>
      </c>
      <c r="G15" s="66">
        <f t="shared" si="1"/>
        <v>8</v>
      </c>
      <c r="H15" s="65">
        <f>VLOOKUP($A15,'Return Data'!$B$7:$R$2843,7,0)</f>
        <v>3.0798000000000001</v>
      </c>
      <c r="I15" s="66">
        <f t="shared" si="2"/>
        <v>10</v>
      </c>
      <c r="J15" s="65">
        <f>VLOOKUP($A15,'Return Data'!$B$7:$R$2843,8,0)</f>
        <v>3.085</v>
      </c>
      <c r="K15" s="66">
        <f t="shared" si="3"/>
        <v>19</v>
      </c>
      <c r="L15" s="65">
        <f>VLOOKUP($A15,'Return Data'!$B$7:$R$2843,9,0)</f>
        <v>3.0785999999999998</v>
      </c>
      <c r="M15" s="66">
        <f t="shared" si="4"/>
        <v>19</v>
      </c>
      <c r="N15" s="65">
        <f>VLOOKUP($A15,'Return Data'!$B$7:$R$2843,10,0)</f>
        <v>3.0598999999999998</v>
      </c>
      <c r="O15" s="66">
        <f t="shared" si="5"/>
        <v>22</v>
      </c>
      <c r="P15" s="65">
        <f>VLOOKUP($A15,'Return Data'!$B$7:$R$2843,11,0)</f>
        <v>3.0573999999999999</v>
      </c>
      <c r="Q15" s="66">
        <f t="shared" si="8"/>
        <v>10</v>
      </c>
      <c r="R15" s="65">
        <f>VLOOKUP($A15,'Return Data'!$B$7:$R$2843,12,0)</f>
        <v>3.0600999999999998</v>
      </c>
      <c r="S15" s="66">
        <f t="shared" si="9"/>
        <v>3</v>
      </c>
      <c r="T15" s="65">
        <f>VLOOKUP($A15,'Return Data'!$B$7:$R$2843,13,0)</f>
        <v>3.0924999999999998</v>
      </c>
      <c r="U15" s="66">
        <f t="shared" si="10"/>
        <v>1</v>
      </c>
      <c r="V15" s="65"/>
      <c r="W15" s="66"/>
      <c r="X15" s="65"/>
      <c r="Y15" s="66"/>
      <c r="Z15" s="65">
        <f>VLOOKUP($A15,'Return Data'!$B$7:$R$2843,16,0)</f>
        <v>3.7768000000000002</v>
      </c>
      <c r="AA15" s="67">
        <f t="shared" si="7"/>
        <v>17</v>
      </c>
    </row>
    <row r="16" spans="1:27" x14ac:dyDescent="0.3">
      <c r="A16" s="63" t="s">
        <v>1297</v>
      </c>
      <c r="B16" s="64">
        <f>VLOOKUP($A16,'Return Data'!$B$7:$R$2843,3,0)</f>
        <v>44378</v>
      </c>
      <c r="C16" s="65">
        <f>VLOOKUP($A16,'Return Data'!$B$7:$R$2843,4,0)</f>
        <v>1082.6806999999999</v>
      </c>
      <c r="D16" s="65">
        <f>VLOOKUP($A16,'Return Data'!$B$7:$R$2843,5,0)</f>
        <v>4.6597</v>
      </c>
      <c r="E16" s="66">
        <f t="shared" si="0"/>
        <v>1</v>
      </c>
      <c r="F16" s="65">
        <f>VLOOKUP($A16,'Return Data'!$B$7:$R$2843,6,0)</f>
        <v>3.569</v>
      </c>
      <c r="G16" s="66">
        <f t="shared" si="1"/>
        <v>1</v>
      </c>
      <c r="H16" s="65">
        <f>VLOOKUP($A16,'Return Data'!$B$7:$R$2843,7,0)</f>
        <v>3.2784</v>
      </c>
      <c r="I16" s="66">
        <f t="shared" si="2"/>
        <v>1</v>
      </c>
      <c r="J16" s="65">
        <f>VLOOKUP($A16,'Return Data'!$B$7:$R$2843,8,0)</f>
        <v>3.1888000000000001</v>
      </c>
      <c r="K16" s="66">
        <f t="shared" si="3"/>
        <v>4</v>
      </c>
      <c r="L16" s="65">
        <f>VLOOKUP($A16,'Return Data'!$B$7:$R$2843,9,0)</f>
        <v>3.1166999999999998</v>
      </c>
      <c r="M16" s="66">
        <f t="shared" si="4"/>
        <v>8</v>
      </c>
      <c r="N16" s="65">
        <f>VLOOKUP($A16,'Return Data'!$B$7:$R$2843,10,0)</f>
        <v>3.0775000000000001</v>
      </c>
      <c r="O16" s="66">
        <f t="shared" si="5"/>
        <v>15</v>
      </c>
      <c r="P16" s="65">
        <f>VLOOKUP($A16,'Return Data'!$B$7:$R$2843,11,0)</f>
        <v>3.0211000000000001</v>
      </c>
      <c r="Q16" s="66">
        <f t="shared" si="8"/>
        <v>20</v>
      </c>
      <c r="R16" s="65">
        <f>VLOOKUP($A16,'Return Data'!$B$7:$R$2843,12,0)</f>
        <v>2.9761000000000002</v>
      </c>
      <c r="S16" s="66">
        <f t="shared" si="9"/>
        <v>20</v>
      </c>
      <c r="T16" s="65">
        <f>VLOOKUP($A16,'Return Data'!$B$7:$R$2843,13,0)</f>
        <v>2.9952000000000001</v>
      </c>
      <c r="U16" s="66">
        <f t="shared" si="10"/>
        <v>17</v>
      </c>
      <c r="V16" s="65"/>
      <c r="W16" s="66"/>
      <c r="X16" s="65"/>
      <c r="Y16" s="66"/>
      <c r="Z16" s="65">
        <f>VLOOKUP($A16,'Return Data'!$B$7:$R$2843,16,0)</f>
        <v>3.7627999999999999</v>
      </c>
      <c r="AA16" s="67">
        <f t="shared" si="7"/>
        <v>19</v>
      </c>
    </row>
    <row r="17" spans="1:27" x14ac:dyDescent="0.3">
      <c r="A17" s="63" t="s">
        <v>1299</v>
      </c>
      <c r="B17" s="64">
        <f>VLOOKUP($A17,'Return Data'!$B$7:$R$2843,3,0)</f>
        <v>44378</v>
      </c>
      <c r="C17" s="65">
        <f>VLOOKUP($A17,'Return Data'!$B$7:$R$2843,4,0)</f>
        <v>3063.7022000000002</v>
      </c>
      <c r="D17" s="65">
        <f>VLOOKUP($A17,'Return Data'!$B$7:$R$2843,5,0)</f>
        <v>3.0072999999999999</v>
      </c>
      <c r="E17" s="66">
        <f t="shared" si="0"/>
        <v>21</v>
      </c>
      <c r="F17" s="65">
        <f>VLOOKUP($A17,'Return Data'!$B$7:$R$2843,6,0)</f>
        <v>3.0225</v>
      </c>
      <c r="G17" s="66">
        <f t="shared" si="1"/>
        <v>19</v>
      </c>
      <c r="H17" s="65">
        <f>VLOOKUP($A17,'Return Data'!$B$7:$R$2843,7,0)</f>
        <v>3.0259999999999998</v>
      </c>
      <c r="I17" s="66">
        <f t="shared" si="2"/>
        <v>25</v>
      </c>
      <c r="J17" s="65">
        <f>VLOOKUP($A17,'Return Data'!$B$7:$R$2843,8,0)</f>
        <v>3.0568</v>
      </c>
      <c r="K17" s="66">
        <f t="shared" si="3"/>
        <v>24</v>
      </c>
      <c r="L17" s="65">
        <f>VLOOKUP($A17,'Return Data'!$B$7:$R$2843,9,0)</f>
        <v>3.0550000000000002</v>
      </c>
      <c r="M17" s="66">
        <f t="shared" si="4"/>
        <v>24</v>
      </c>
      <c r="N17" s="65">
        <f>VLOOKUP($A17,'Return Data'!$B$7:$R$2843,10,0)</f>
        <v>3.0527000000000002</v>
      </c>
      <c r="O17" s="66">
        <f t="shared" si="5"/>
        <v>24</v>
      </c>
      <c r="P17" s="65">
        <f>VLOOKUP($A17,'Return Data'!$B$7:$R$2843,11,0)</f>
        <v>3.0068999999999999</v>
      </c>
      <c r="Q17" s="66">
        <f t="shared" si="8"/>
        <v>25</v>
      </c>
      <c r="R17" s="65">
        <f>VLOOKUP($A17,'Return Data'!$B$7:$R$2843,12,0)</f>
        <v>2.9569999999999999</v>
      </c>
      <c r="S17" s="66">
        <f t="shared" si="9"/>
        <v>24</v>
      </c>
      <c r="T17" s="65">
        <f>VLOOKUP($A17,'Return Data'!$B$7:$R$2843,13,0)</f>
        <v>2.9721000000000002</v>
      </c>
      <c r="U17" s="66">
        <f t="shared" si="10"/>
        <v>21</v>
      </c>
      <c r="V17" s="65">
        <f>VLOOKUP($A17,'Return Data'!$B$7:$R$2843,17,0)</f>
        <v>3.6379999999999999</v>
      </c>
      <c r="W17" s="66">
        <f>RANK(V17,V$8:V$37,0)</f>
        <v>4</v>
      </c>
      <c r="X17" s="65">
        <f>VLOOKUP($A17,'Return Data'!$B$7:$R$2843,14,0)</f>
        <v>4.4718</v>
      </c>
      <c r="Y17" s="66">
        <f>RANK(X17,X$8:X$37,0)</f>
        <v>3</v>
      </c>
      <c r="Z17" s="65">
        <f>VLOOKUP($A17,'Return Data'!$B$7:$R$2843,16,0)</f>
        <v>5.9375999999999998</v>
      </c>
      <c r="AA17" s="67">
        <f t="shared" si="7"/>
        <v>4</v>
      </c>
    </row>
    <row r="18" spans="1:27" x14ac:dyDescent="0.3">
      <c r="A18" s="63" t="s">
        <v>1302</v>
      </c>
      <c r="B18" s="64">
        <f>VLOOKUP($A18,'Return Data'!$B$7:$R$2843,3,0)</f>
        <v>44378</v>
      </c>
      <c r="C18" s="65">
        <f>VLOOKUP($A18,'Return Data'!$B$7:$R$2843,4,0)</f>
        <v>1081.4096</v>
      </c>
      <c r="D18" s="65">
        <f>VLOOKUP($A18,'Return Data'!$B$7:$R$2843,5,0)</f>
        <v>3.0143</v>
      </c>
      <c r="E18" s="66">
        <f t="shared" si="0"/>
        <v>17</v>
      </c>
      <c r="F18" s="65">
        <f>VLOOKUP($A18,'Return Data'!$B$7:$R$2843,6,0)</f>
        <v>3.0327999999999999</v>
      </c>
      <c r="G18" s="66">
        <f t="shared" si="1"/>
        <v>16</v>
      </c>
      <c r="H18" s="65">
        <f>VLOOKUP($A18,'Return Data'!$B$7:$R$2843,7,0)</f>
        <v>3.0602</v>
      </c>
      <c r="I18" s="66">
        <f t="shared" si="2"/>
        <v>17</v>
      </c>
      <c r="J18" s="65">
        <f>VLOOKUP($A18,'Return Data'!$B$7:$R$2843,8,0)</f>
        <v>3.0994999999999999</v>
      </c>
      <c r="K18" s="66">
        <f t="shared" si="3"/>
        <v>12</v>
      </c>
      <c r="L18" s="65">
        <f>VLOOKUP($A18,'Return Data'!$B$7:$R$2843,9,0)</f>
        <v>3.0855999999999999</v>
      </c>
      <c r="M18" s="66">
        <f t="shared" si="4"/>
        <v>16</v>
      </c>
      <c r="N18" s="65">
        <f>VLOOKUP($A18,'Return Data'!$B$7:$R$2843,10,0)</f>
        <v>3.0724999999999998</v>
      </c>
      <c r="O18" s="66">
        <f t="shared" si="5"/>
        <v>17</v>
      </c>
      <c r="P18" s="65">
        <f>VLOOKUP($A18,'Return Data'!$B$7:$R$2843,11,0)</f>
        <v>3.0367000000000002</v>
      </c>
      <c r="Q18" s="66">
        <f t="shared" si="8"/>
        <v>15</v>
      </c>
      <c r="R18" s="65">
        <f>VLOOKUP($A18,'Return Data'!$B$7:$R$2843,12,0)</f>
        <v>2.9885000000000002</v>
      </c>
      <c r="S18" s="66">
        <f t="shared" si="9"/>
        <v>17</v>
      </c>
      <c r="T18" s="65">
        <f>VLOOKUP($A18,'Return Data'!$B$7:$R$2843,13,0)</f>
        <v>3.0043000000000002</v>
      </c>
      <c r="U18" s="66">
        <f t="shared" si="10"/>
        <v>14</v>
      </c>
      <c r="V18" s="65"/>
      <c r="W18" s="66"/>
      <c r="X18" s="65"/>
      <c r="Y18" s="66"/>
      <c r="Z18" s="65">
        <f>VLOOKUP($A18,'Return Data'!$B$7:$R$2843,16,0)</f>
        <v>3.7669999999999999</v>
      </c>
      <c r="AA18" s="67">
        <f t="shared" si="7"/>
        <v>18</v>
      </c>
    </row>
    <row r="19" spans="1:27" x14ac:dyDescent="0.3">
      <c r="A19" s="63" t="s">
        <v>1303</v>
      </c>
      <c r="B19" s="64">
        <f>VLOOKUP($A19,'Return Data'!$B$7:$R$2843,3,0)</f>
        <v>44378</v>
      </c>
      <c r="C19" s="65">
        <f>VLOOKUP($A19,'Return Data'!$B$7:$R$2843,4,0)</f>
        <v>111.5749</v>
      </c>
      <c r="D19" s="65">
        <f>VLOOKUP($A19,'Return Data'!$B$7:$R$2843,5,0)</f>
        <v>3.0099</v>
      </c>
      <c r="E19" s="66">
        <f t="shared" si="0"/>
        <v>19</v>
      </c>
      <c r="F19" s="65">
        <f>VLOOKUP($A19,'Return Data'!$B$7:$R$2843,6,0)</f>
        <v>2.9994999999999998</v>
      </c>
      <c r="G19" s="66">
        <f t="shared" si="1"/>
        <v>23</v>
      </c>
      <c r="H19" s="65">
        <f>VLOOKUP($A19,'Return Data'!$B$7:$R$2843,7,0)</f>
        <v>3.0348000000000002</v>
      </c>
      <c r="I19" s="66">
        <f t="shared" si="2"/>
        <v>22</v>
      </c>
      <c r="J19" s="65">
        <f>VLOOKUP($A19,'Return Data'!$B$7:$R$2843,8,0)</f>
        <v>3.06</v>
      </c>
      <c r="K19" s="66">
        <f t="shared" si="3"/>
        <v>22</v>
      </c>
      <c r="L19" s="65">
        <f>VLOOKUP($A19,'Return Data'!$B$7:$R$2843,9,0)</f>
        <v>3.0566</v>
      </c>
      <c r="M19" s="66">
        <f t="shared" si="4"/>
        <v>23</v>
      </c>
      <c r="N19" s="65">
        <f>VLOOKUP($A19,'Return Data'!$B$7:$R$2843,10,0)</f>
        <v>3.0706000000000002</v>
      </c>
      <c r="O19" s="66">
        <f t="shared" si="5"/>
        <v>18</v>
      </c>
      <c r="P19" s="65">
        <f>VLOOKUP($A19,'Return Data'!$B$7:$R$2843,11,0)</f>
        <v>3.0217000000000001</v>
      </c>
      <c r="Q19" s="66">
        <f t="shared" si="8"/>
        <v>18</v>
      </c>
      <c r="R19" s="65">
        <f>VLOOKUP($A19,'Return Data'!$B$7:$R$2843,12,0)</f>
        <v>2.9735999999999998</v>
      </c>
      <c r="S19" s="66">
        <f t="shared" si="9"/>
        <v>21</v>
      </c>
      <c r="T19" s="65">
        <f>VLOOKUP($A19,'Return Data'!$B$7:$R$2843,13,0)</f>
        <v>2.9853999999999998</v>
      </c>
      <c r="U19" s="66">
        <f t="shared" si="10"/>
        <v>19</v>
      </c>
      <c r="V19" s="65"/>
      <c r="W19" s="66"/>
      <c r="X19" s="65"/>
      <c r="Y19" s="66"/>
      <c r="Z19" s="65">
        <f>VLOOKUP($A19,'Return Data'!$B$7:$R$2843,16,0)</f>
        <v>4.2504999999999997</v>
      </c>
      <c r="AA19" s="67">
        <f t="shared" si="7"/>
        <v>7</v>
      </c>
    </row>
    <row r="20" spans="1:27" x14ac:dyDescent="0.3">
      <c r="A20" s="63" t="s">
        <v>1306</v>
      </c>
      <c r="B20" s="64">
        <f>VLOOKUP($A20,'Return Data'!$B$7:$R$2843,3,0)</f>
        <v>44378</v>
      </c>
      <c r="C20" s="65">
        <f>VLOOKUP($A20,'Return Data'!$B$7:$R$2843,4,0)</f>
        <v>1103.3163999999999</v>
      </c>
      <c r="D20" s="65">
        <f>VLOOKUP($A20,'Return Data'!$B$7:$R$2843,5,0)</f>
        <v>2.9842</v>
      </c>
      <c r="E20" s="66">
        <f t="shared" si="0"/>
        <v>25</v>
      </c>
      <c r="F20" s="65">
        <f>VLOOKUP($A20,'Return Data'!$B$7:$R$2843,6,0)</f>
        <v>3.0552999999999999</v>
      </c>
      <c r="G20" s="66">
        <f t="shared" si="1"/>
        <v>10</v>
      </c>
      <c r="H20" s="65">
        <f>VLOOKUP($A20,'Return Data'!$B$7:$R$2843,7,0)</f>
        <v>3.0486</v>
      </c>
      <c r="I20" s="66">
        <f t="shared" si="2"/>
        <v>20</v>
      </c>
      <c r="J20" s="65">
        <f>VLOOKUP($A20,'Return Data'!$B$7:$R$2843,8,0)</f>
        <v>3.0571000000000002</v>
      </c>
      <c r="K20" s="66">
        <f t="shared" si="3"/>
        <v>23</v>
      </c>
      <c r="L20" s="65">
        <f>VLOOKUP($A20,'Return Data'!$B$7:$R$2843,9,0)</f>
        <v>3.0489999999999999</v>
      </c>
      <c r="M20" s="66">
        <f t="shared" si="4"/>
        <v>25</v>
      </c>
      <c r="N20" s="65">
        <f>VLOOKUP($A20,'Return Data'!$B$7:$R$2843,10,0)</f>
        <v>3.0484</v>
      </c>
      <c r="O20" s="66">
        <f t="shared" si="5"/>
        <v>25</v>
      </c>
      <c r="P20" s="65">
        <f>VLOOKUP($A20,'Return Data'!$B$7:$R$2843,11,0)</f>
        <v>3.0028000000000001</v>
      </c>
      <c r="Q20" s="66">
        <f t="shared" si="8"/>
        <v>26</v>
      </c>
      <c r="R20" s="65">
        <f>VLOOKUP($A20,'Return Data'!$B$7:$R$2843,12,0)</f>
        <v>2.952</v>
      </c>
      <c r="S20" s="66">
        <f t="shared" si="9"/>
        <v>26</v>
      </c>
      <c r="T20" s="65">
        <f>VLOOKUP($A20,'Return Data'!$B$7:$R$2843,13,0)</f>
        <v>2.9683999999999999</v>
      </c>
      <c r="U20" s="66">
        <f t="shared" si="10"/>
        <v>22</v>
      </c>
      <c r="V20" s="65"/>
      <c r="W20" s="66"/>
      <c r="X20" s="65"/>
      <c r="Y20" s="66"/>
      <c r="Z20" s="65">
        <f>VLOOKUP($A20,'Return Data'!$B$7:$R$2843,16,0)</f>
        <v>4.0911999999999997</v>
      </c>
      <c r="AA20" s="67">
        <f t="shared" si="7"/>
        <v>11</v>
      </c>
    </row>
    <row r="21" spans="1:27" x14ac:dyDescent="0.3">
      <c r="A21" s="63" t="s">
        <v>1308</v>
      </c>
      <c r="B21" s="64">
        <f>VLOOKUP($A21,'Return Data'!$B$7:$R$2843,3,0)</f>
        <v>44378</v>
      </c>
      <c r="C21" s="65">
        <f>VLOOKUP($A21,'Return Data'!$B$7:$R$2843,4,0)</f>
        <v>1073.4186999999999</v>
      </c>
      <c r="D21" s="65">
        <f>VLOOKUP($A21,'Return Data'!$B$7:$R$2843,5,0)</f>
        <v>2.9279000000000002</v>
      </c>
      <c r="E21" s="66">
        <f t="shared" si="0"/>
        <v>30</v>
      </c>
      <c r="F21" s="65">
        <f>VLOOKUP($A21,'Return Data'!$B$7:$R$2843,6,0)</f>
        <v>2.9318</v>
      </c>
      <c r="G21" s="66">
        <f t="shared" si="1"/>
        <v>29</v>
      </c>
      <c r="H21" s="65">
        <f>VLOOKUP($A21,'Return Data'!$B$7:$R$2843,7,0)</f>
        <v>2.9575999999999998</v>
      </c>
      <c r="I21" s="66">
        <f t="shared" si="2"/>
        <v>29</v>
      </c>
      <c r="J21" s="65">
        <f>VLOOKUP($A21,'Return Data'!$B$7:$R$2843,8,0)</f>
        <v>2.9914000000000001</v>
      </c>
      <c r="K21" s="66">
        <f t="shared" si="3"/>
        <v>29</v>
      </c>
      <c r="L21" s="65">
        <f>VLOOKUP($A21,'Return Data'!$B$7:$R$2843,9,0)</f>
        <v>2.9933999999999998</v>
      </c>
      <c r="M21" s="66">
        <f t="shared" si="4"/>
        <v>30</v>
      </c>
      <c r="N21" s="65">
        <f>VLOOKUP($A21,'Return Data'!$B$7:$R$2843,10,0)</f>
        <v>2.9853999999999998</v>
      </c>
      <c r="O21" s="66">
        <f t="shared" si="5"/>
        <v>30</v>
      </c>
      <c r="P21" s="65">
        <f>VLOOKUP($A21,'Return Data'!$B$7:$R$2843,11,0)</f>
        <v>2.9586999999999999</v>
      </c>
      <c r="Q21" s="66">
        <f t="shared" si="8"/>
        <v>29</v>
      </c>
      <c r="R21" s="65">
        <f>VLOOKUP($A21,'Return Data'!$B$7:$R$2843,12,0)</f>
        <v>2.9169</v>
      </c>
      <c r="S21" s="66">
        <f t="shared" si="9"/>
        <v>29</v>
      </c>
      <c r="T21" s="65">
        <f>VLOOKUP($A21,'Return Data'!$B$7:$R$2843,13,0)</f>
        <v>2.9331999999999998</v>
      </c>
      <c r="U21" s="66">
        <f t="shared" si="10"/>
        <v>26</v>
      </c>
      <c r="V21" s="65"/>
      <c r="W21" s="66"/>
      <c r="X21" s="65"/>
      <c r="Y21" s="66"/>
      <c r="Z21" s="65">
        <f>VLOOKUP($A21,'Return Data'!$B$7:$R$2843,16,0)</f>
        <v>3.6362999999999999</v>
      </c>
      <c r="AA21" s="67">
        <f t="shared" si="7"/>
        <v>22</v>
      </c>
    </row>
    <row r="22" spans="1:27" x14ac:dyDescent="0.3">
      <c r="A22" s="63" t="s">
        <v>1310</v>
      </c>
      <c r="B22" s="64">
        <f>VLOOKUP($A22,'Return Data'!$B$7:$R$2843,3,0)</f>
        <v>44378</v>
      </c>
      <c r="C22" s="65">
        <f>VLOOKUP($A22,'Return Data'!$B$7:$R$2843,4,0)</f>
        <v>1047.7560000000001</v>
      </c>
      <c r="D22" s="65">
        <f>VLOOKUP($A22,'Return Data'!$B$7:$R$2843,5,0)</f>
        <v>3.0206</v>
      </c>
      <c r="E22" s="66">
        <f t="shared" si="0"/>
        <v>15</v>
      </c>
      <c r="F22" s="65">
        <f>VLOOKUP($A22,'Return Data'!$B$7:$R$2843,6,0)</f>
        <v>3.0362</v>
      </c>
      <c r="G22" s="66">
        <f t="shared" si="1"/>
        <v>14</v>
      </c>
      <c r="H22" s="65">
        <f>VLOOKUP($A22,'Return Data'!$B$7:$R$2843,7,0)</f>
        <v>3.0579000000000001</v>
      </c>
      <c r="I22" s="66">
        <f t="shared" si="2"/>
        <v>18</v>
      </c>
      <c r="J22" s="65">
        <f>VLOOKUP($A22,'Return Data'!$B$7:$R$2843,8,0)</f>
        <v>3.0859000000000001</v>
      </c>
      <c r="K22" s="66">
        <f t="shared" si="3"/>
        <v>18</v>
      </c>
      <c r="L22" s="65">
        <f>VLOOKUP($A22,'Return Data'!$B$7:$R$2843,9,0)</f>
        <v>3.0767000000000002</v>
      </c>
      <c r="M22" s="66">
        <f t="shared" si="4"/>
        <v>20</v>
      </c>
      <c r="N22" s="65">
        <f>VLOOKUP($A22,'Return Data'!$B$7:$R$2843,10,0)</f>
        <v>3.0807000000000002</v>
      </c>
      <c r="O22" s="66">
        <f t="shared" si="5"/>
        <v>14</v>
      </c>
      <c r="P22" s="65">
        <f>VLOOKUP($A22,'Return Data'!$B$7:$R$2843,11,0)</f>
        <v>3.0468000000000002</v>
      </c>
      <c r="Q22" s="66">
        <f t="shared" si="8"/>
        <v>14</v>
      </c>
      <c r="R22" s="65">
        <f>VLOOKUP($A22,'Return Data'!$B$7:$R$2843,12,0)</f>
        <v>3.0041000000000002</v>
      </c>
      <c r="S22" s="66">
        <f>RANK(R22,R$8:R$37,0)</f>
        <v>12</v>
      </c>
      <c r="T22" s="65"/>
      <c r="U22" s="66"/>
      <c r="V22" s="65"/>
      <c r="W22" s="66"/>
      <c r="X22" s="65"/>
      <c r="Y22" s="66"/>
      <c r="Z22" s="65">
        <f>VLOOKUP($A22,'Return Data'!$B$7:$R$2843,16,0)</f>
        <v>3.2035</v>
      </c>
      <c r="AA22" s="67">
        <f t="shared" si="7"/>
        <v>30</v>
      </c>
    </row>
    <row r="23" spans="1:27" x14ac:dyDescent="0.3">
      <c r="A23" s="63" t="s">
        <v>1312</v>
      </c>
      <c r="B23" s="64">
        <f>VLOOKUP($A23,'Return Data'!$B$7:$R$2843,3,0)</f>
        <v>44378</v>
      </c>
      <c r="C23" s="65">
        <f>VLOOKUP($A23,'Return Data'!$B$7:$R$2843,4,0)</f>
        <v>1056.9580000000001</v>
      </c>
      <c r="D23" s="65">
        <f>VLOOKUP($A23,'Return Data'!$B$7:$R$2843,5,0)</f>
        <v>2.9355000000000002</v>
      </c>
      <c r="E23" s="66">
        <f t="shared" si="0"/>
        <v>28</v>
      </c>
      <c r="F23" s="65">
        <f>VLOOKUP($A23,'Return Data'!$B$7:$R$2843,6,0)</f>
        <v>2.9510000000000001</v>
      </c>
      <c r="G23" s="66">
        <f t="shared" si="1"/>
        <v>28</v>
      </c>
      <c r="H23" s="65">
        <f>VLOOKUP($A23,'Return Data'!$B$7:$R$2843,7,0)</f>
        <v>2.9918</v>
      </c>
      <c r="I23" s="66">
        <f t="shared" si="2"/>
        <v>28</v>
      </c>
      <c r="J23" s="65">
        <f>VLOOKUP($A23,'Return Data'!$B$7:$R$2843,8,0)</f>
        <v>3.0110999999999999</v>
      </c>
      <c r="K23" s="66">
        <f t="shared" si="3"/>
        <v>28</v>
      </c>
      <c r="L23" s="65">
        <f>VLOOKUP($A23,'Return Data'!$B$7:$R$2843,9,0)</f>
        <v>3.0011000000000001</v>
      </c>
      <c r="M23" s="66">
        <f t="shared" si="4"/>
        <v>29</v>
      </c>
      <c r="N23" s="65">
        <f>VLOOKUP($A23,'Return Data'!$B$7:$R$2843,10,0)</f>
        <v>2.9912999999999998</v>
      </c>
      <c r="O23" s="66">
        <f t="shared" si="5"/>
        <v>29</v>
      </c>
      <c r="P23" s="65">
        <f>VLOOKUP($A23,'Return Data'!$B$7:$R$2843,11,0)</f>
        <v>2.9533999999999998</v>
      </c>
      <c r="Q23" s="66">
        <f t="shared" si="8"/>
        <v>30</v>
      </c>
      <c r="R23" s="65">
        <f>VLOOKUP($A23,'Return Data'!$B$7:$R$2843,12,0)</f>
        <v>2.9068999999999998</v>
      </c>
      <c r="S23" s="66">
        <f t="shared" si="9"/>
        <v>30</v>
      </c>
      <c r="T23" s="65">
        <f>VLOOKUP($A23,'Return Data'!$B$7:$R$2843,13,0)</f>
        <v>2.9264000000000001</v>
      </c>
      <c r="U23" s="66">
        <f t="shared" si="10"/>
        <v>27</v>
      </c>
      <c r="V23" s="65"/>
      <c r="W23" s="66"/>
      <c r="X23" s="65"/>
      <c r="Y23" s="66"/>
      <c r="Z23" s="65">
        <f>VLOOKUP($A23,'Return Data'!$B$7:$R$2843,16,0)</f>
        <v>3.3368000000000002</v>
      </c>
      <c r="AA23" s="67">
        <f t="shared" si="7"/>
        <v>29</v>
      </c>
    </row>
    <row r="24" spans="1:27" x14ac:dyDescent="0.3">
      <c r="A24" s="63" t="s">
        <v>1314</v>
      </c>
      <c r="B24" s="64">
        <f>VLOOKUP($A24,'Return Data'!$B$7:$R$2843,3,0)</f>
        <v>44378</v>
      </c>
      <c r="C24" s="65">
        <f>VLOOKUP($A24,'Return Data'!$B$7:$R$2843,4,0)</f>
        <v>1053.2992999999999</v>
      </c>
      <c r="D24" s="65">
        <f>VLOOKUP($A24,'Return Data'!$B$7:$R$2843,5,0)</f>
        <v>3.0081000000000002</v>
      </c>
      <c r="E24" s="66">
        <f t="shared" si="0"/>
        <v>20</v>
      </c>
      <c r="F24" s="65">
        <f>VLOOKUP($A24,'Return Data'!$B$7:$R$2843,6,0)</f>
        <v>3.0329000000000002</v>
      </c>
      <c r="G24" s="66">
        <f t="shared" si="1"/>
        <v>15</v>
      </c>
      <c r="H24" s="65">
        <f>VLOOKUP($A24,'Return Data'!$B$7:$R$2843,7,0)</f>
        <v>3.0764999999999998</v>
      </c>
      <c r="I24" s="66">
        <f t="shared" si="2"/>
        <v>12</v>
      </c>
      <c r="J24" s="65">
        <f>VLOOKUP($A24,'Return Data'!$B$7:$R$2843,8,0)</f>
        <v>3.0920000000000001</v>
      </c>
      <c r="K24" s="66">
        <f t="shared" si="3"/>
        <v>15</v>
      </c>
      <c r="L24" s="65">
        <f>VLOOKUP($A24,'Return Data'!$B$7:$R$2843,9,0)</f>
        <v>3.0985999999999998</v>
      </c>
      <c r="M24" s="66">
        <f t="shared" si="4"/>
        <v>12</v>
      </c>
      <c r="N24" s="65">
        <f>VLOOKUP($A24,'Return Data'!$B$7:$R$2843,10,0)</f>
        <v>3.1541000000000001</v>
      </c>
      <c r="O24" s="66">
        <f t="shared" si="5"/>
        <v>3</v>
      </c>
      <c r="P24" s="65">
        <f>VLOOKUP($A24,'Return Data'!$B$7:$R$2843,11,0)</f>
        <v>3.1042999999999998</v>
      </c>
      <c r="Q24" s="66">
        <f t="shared" si="8"/>
        <v>3</v>
      </c>
      <c r="R24" s="65">
        <f>VLOOKUP($A24,'Return Data'!$B$7:$R$2843,12,0)</f>
        <v>3.0508999999999999</v>
      </c>
      <c r="S24" s="66">
        <f>RANK(R24,R$8:R$37,0)</f>
        <v>7</v>
      </c>
      <c r="T24" s="65"/>
      <c r="U24" s="66"/>
      <c r="V24" s="65"/>
      <c r="W24" s="66"/>
      <c r="X24" s="65"/>
      <c r="Y24" s="66"/>
      <c r="Z24" s="65">
        <f>VLOOKUP($A24,'Return Data'!$B$7:$R$2843,16,0)</f>
        <v>3.3452999999999999</v>
      </c>
      <c r="AA24" s="67">
        <f t="shared" si="7"/>
        <v>27</v>
      </c>
    </row>
    <row r="25" spans="1:27" x14ac:dyDescent="0.3">
      <c r="A25" s="63" t="s">
        <v>1316</v>
      </c>
      <c r="B25" s="64">
        <f>VLOOKUP($A25,'Return Data'!$B$7:$R$2843,3,0)</f>
        <v>44378</v>
      </c>
      <c r="C25" s="65">
        <f>VLOOKUP($A25,'Return Data'!$B$7:$R$2843,4,0)</f>
        <v>1104.5834</v>
      </c>
      <c r="D25" s="65">
        <f>VLOOKUP($A25,'Return Data'!$B$7:$R$2843,5,0)</f>
        <v>2.9841000000000002</v>
      </c>
      <c r="E25" s="66">
        <f t="shared" si="0"/>
        <v>26</v>
      </c>
      <c r="F25" s="65">
        <f>VLOOKUP($A25,'Return Data'!$B$7:$R$2843,6,0)</f>
        <v>2.9967000000000001</v>
      </c>
      <c r="G25" s="66">
        <f t="shared" si="1"/>
        <v>24</v>
      </c>
      <c r="H25" s="65">
        <f>VLOOKUP($A25,'Return Data'!$B$7:$R$2843,7,0)</f>
        <v>3.0291000000000001</v>
      </c>
      <c r="I25" s="66">
        <f t="shared" si="2"/>
        <v>24</v>
      </c>
      <c r="J25" s="65">
        <f>VLOOKUP($A25,'Return Data'!$B$7:$R$2843,8,0)</f>
        <v>3.0518999999999998</v>
      </c>
      <c r="K25" s="66">
        <f t="shared" si="3"/>
        <v>25</v>
      </c>
      <c r="L25" s="65">
        <f>VLOOKUP($A25,'Return Data'!$B$7:$R$2843,9,0)</f>
        <v>3.0459000000000001</v>
      </c>
      <c r="M25" s="66">
        <f t="shared" si="4"/>
        <v>27</v>
      </c>
      <c r="N25" s="65">
        <f>VLOOKUP($A25,'Return Data'!$B$7:$R$2843,10,0)</f>
        <v>3.0466000000000002</v>
      </c>
      <c r="O25" s="66">
        <f t="shared" si="5"/>
        <v>26</v>
      </c>
      <c r="P25" s="65">
        <f>VLOOKUP($A25,'Return Data'!$B$7:$R$2843,11,0)</f>
        <v>3.0074000000000001</v>
      </c>
      <c r="Q25" s="66">
        <f t="shared" si="8"/>
        <v>24</v>
      </c>
      <c r="R25" s="65">
        <f>VLOOKUP($A25,'Return Data'!$B$7:$R$2843,12,0)</f>
        <v>2.9678</v>
      </c>
      <c r="S25" s="66">
        <f t="shared" si="9"/>
        <v>23</v>
      </c>
      <c r="T25" s="65">
        <f>VLOOKUP($A25,'Return Data'!$B$7:$R$2843,13,0)</f>
        <v>2.9815999999999998</v>
      </c>
      <c r="U25" s="66">
        <f t="shared" si="10"/>
        <v>20</v>
      </c>
      <c r="V25" s="65"/>
      <c r="W25" s="66"/>
      <c r="X25" s="65"/>
      <c r="Y25" s="66"/>
      <c r="Z25" s="65">
        <f>VLOOKUP($A25,'Return Data'!$B$7:$R$2843,16,0)</f>
        <v>4.1257999999999999</v>
      </c>
      <c r="AA25" s="67">
        <f t="shared" si="7"/>
        <v>10</v>
      </c>
    </row>
    <row r="26" spans="1:27" x14ac:dyDescent="0.3">
      <c r="A26" s="63" t="s">
        <v>1318</v>
      </c>
      <c r="B26" s="64">
        <f>VLOOKUP($A26,'Return Data'!$B$7:$R$2843,3,0)</f>
        <v>44378</v>
      </c>
      <c r="C26" s="65">
        <f>VLOOKUP($A26,'Return Data'!$B$7:$R$2843,4,0)</f>
        <v>2568.4185000000002</v>
      </c>
      <c r="D26" s="65">
        <f>VLOOKUP($A26,'Return Data'!$B$7:$R$2843,5,0)</f>
        <v>3.0059</v>
      </c>
      <c r="E26" s="66">
        <f t="shared" si="0"/>
        <v>22</v>
      </c>
      <c r="F26" s="65">
        <f>VLOOKUP($A26,'Return Data'!$B$7:$R$2843,6,0)</f>
        <v>3.0213999999999999</v>
      </c>
      <c r="G26" s="66">
        <f t="shared" si="1"/>
        <v>20</v>
      </c>
      <c r="H26" s="65">
        <f>VLOOKUP($A26,'Return Data'!$B$7:$R$2843,7,0)</f>
        <v>3.0345</v>
      </c>
      <c r="I26" s="66">
        <f t="shared" si="2"/>
        <v>23</v>
      </c>
      <c r="J26" s="65">
        <f>VLOOKUP($A26,'Return Data'!$B$7:$R$2843,8,0)</f>
        <v>3.0659000000000001</v>
      </c>
      <c r="K26" s="66">
        <f t="shared" si="3"/>
        <v>21</v>
      </c>
      <c r="L26" s="65">
        <f>VLOOKUP($A26,'Return Data'!$B$7:$R$2843,9,0)</f>
        <v>3.0709</v>
      </c>
      <c r="M26" s="66">
        <f t="shared" si="4"/>
        <v>21</v>
      </c>
      <c r="N26" s="65">
        <f>VLOOKUP($A26,'Return Data'!$B$7:$R$2843,10,0)</f>
        <v>3.0832999999999999</v>
      </c>
      <c r="O26" s="66">
        <f t="shared" si="5"/>
        <v>12</v>
      </c>
      <c r="P26" s="65">
        <f>VLOOKUP($A26,'Return Data'!$B$7:$R$2843,11,0)</f>
        <v>3.0474000000000001</v>
      </c>
      <c r="Q26" s="66">
        <f t="shared" si="8"/>
        <v>13</v>
      </c>
      <c r="R26" s="65">
        <f>VLOOKUP($A26,'Return Data'!$B$7:$R$2843,12,0)</f>
        <v>2.9868000000000001</v>
      </c>
      <c r="S26" s="66">
        <f t="shared" si="9"/>
        <v>19</v>
      </c>
      <c r="T26" s="65">
        <f>VLOOKUP($A26,'Return Data'!$B$7:$R$2843,13,0)</f>
        <v>2.9977999999999998</v>
      </c>
      <c r="U26" s="66">
        <f t="shared" si="10"/>
        <v>15</v>
      </c>
      <c r="V26" s="65">
        <f>VLOOKUP($A26,'Return Data'!$B$7:$R$2843,17,0)</f>
        <v>3.4344999999999999</v>
      </c>
      <c r="W26" s="66">
        <f t="shared" ref="W26:W36" si="11">RANK(V26,V$8:V$37,0)</f>
        <v>5</v>
      </c>
      <c r="X26" s="65">
        <f>VLOOKUP($A26,'Return Data'!$B$7:$R$2843,14,0)</f>
        <v>4.1191000000000004</v>
      </c>
      <c r="Y26" s="66">
        <f t="shared" ref="Y26:Y36" si="12">RANK(X26,X$8:X$37,0)</f>
        <v>4</v>
      </c>
      <c r="Z26" s="65">
        <f>VLOOKUP($A26,'Return Data'!$B$7:$R$2843,16,0)</f>
        <v>6.6729000000000003</v>
      </c>
      <c r="AA26" s="67">
        <f t="shared" si="7"/>
        <v>1</v>
      </c>
    </row>
    <row r="27" spans="1:27" x14ac:dyDescent="0.3">
      <c r="A27" s="63" t="s">
        <v>1320</v>
      </c>
      <c r="B27" s="64">
        <f>VLOOKUP($A27,'Return Data'!$B$7:$R$2843,3,0)</f>
        <v>44378</v>
      </c>
      <c r="C27" s="65">
        <f>VLOOKUP($A27,'Return Data'!$B$7:$R$2843,4,0)</f>
        <v>1072.4401</v>
      </c>
      <c r="D27" s="65">
        <f>VLOOKUP($A27,'Return Data'!$B$7:$R$2843,5,0)</f>
        <v>3.0293000000000001</v>
      </c>
      <c r="E27" s="66">
        <f t="shared" si="0"/>
        <v>14</v>
      </c>
      <c r="F27" s="65">
        <f>VLOOKUP($A27,'Return Data'!$B$7:$R$2843,6,0)</f>
        <v>3.0525000000000002</v>
      </c>
      <c r="G27" s="66">
        <f t="shared" si="1"/>
        <v>11</v>
      </c>
      <c r="H27" s="65">
        <f>VLOOKUP($A27,'Return Data'!$B$7:$R$2843,7,0)</f>
        <v>3.0785</v>
      </c>
      <c r="I27" s="66">
        <f t="shared" si="2"/>
        <v>11</v>
      </c>
      <c r="J27" s="65">
        <f>VLOOKUP($A27,'Return Data'!$B$7:$R$2843,8,0)</f>
        <v>3.0962000000000001</v>
      </c>
      <c r="K27" s="66">
        <f t="shared" si="3"/>
        <v>13</v>
      </c>
      <c r="L27" s="65">
        <f>VLOOKUP($A27,'Return Data'!$B$7:$R$2843,9,0)</f>
        <v>3.0924999999999998</v>
      </c>
      <c r="M27" s="66">
        <f t="shared" si="4"/>
        <v>15</v>
      </c>
      <c r="N27" s="65">
        <f>VLOOKUP($A27,'Return Data'!$B$7:$R$2843,10,0)</f>
        <v>3.0743</v>
      </c>
      <c r="O27" s="66">
        <f t="shared" si="5"/>
        <v>16</v>
      </c>
      <c r="P27" s="65">
        <f>VLOOKUP($A27,'Return Data'!$B$7:$R$2843,11,0)</f>
        <v>3.0127000000000002</v>
      </c>
      <c r="Q27" s="66">
        <f t="shared" si="8"/>
        <v>23</v>
      </c>
      <c r="R27" s="65">
        <f>VLOOKUP($A27,'Return Data'!$B$7:$R$2843,12,0)</f>
        <v>2.9546999999999999</v>
      </c>
      <c r="S27" s="66">
        <f t="shared" si="9"/>
        <v>25</v>
      </c>
      <c r="T27" s="65">
        <f>VLOOKUP($A27,'Return Data'!$B$7:$R$2843,13,0)</f>
        <v>2.9653</v>
      </c>
      <c r="U27" s="66">
        <f t="shared" si="10"/>
        <v>23</v>
      </c>
      <c r="V27" s="65"/>
      <c r="W27" s="66"/>
      <c r="X27" s="65"/>
      <c r="Y27" s="66"/>
      <c r="Z27" s="65">
        <f>VLOOKUP($A27,'Return Data'!$B$7:$R$2843,16,0)</f>
        <v>3.6107999999999998</v>
      </c>
      <c r="AA27" s="67">
        <f t="shared" si="7"/>
        <v>24</v>
      </c>
    </row>
    <row r="28" spans="1:27" x14ac:dyDescent="0.3">
      <c r="A28" s="63" t="s">
        <v>1322</v>
      </c>
      <c r="B28" s="64">
        <f>VLOOKUP($A28,'Return Data'!$B$7:$R$2843,3,0)</f>
        <v>44378</v>
      </c>
      <c r="C28" s="65">
        <f>VLOOKUP($A28,'Return Data'!$B$7:$R$2843,4,0)</f>
        <v>1071.395</v>
      </c>
      <c r="D28" s="65">
        <f>VLOOKUP($A28,'Return Data'!$B$7:$R$2843,5,0)</f>
        <v>3.0560999999999998</v>
      </c>
      <c r="E28" s="66">
        <f t="shared" si="0"/>
        <v>11</v>
      </c>
      <c r="F28" s="65">
        <f>VLOOKUP($A28,'Return Data'!$B$7:$R$2843,6,0)</f>
        <v>3.0419</v>
      </c>
      <c r="G28" s="66">
        <f t="shared" si="1"/>
        <v>12</v>
      </c>
      <c r="H28" s="65">
        <f>VLOOKUP($A28,'Return Data'!$B$7:$R$2843,7,0)</f>
        <v>3.0889000000000002</v>
      </c>
      <c r="I28" s="66">
        <f t="shared" si="2"/>
        <v>9</v>
      </c>
      <c r="J28" s="65">
        <f>VLOOKUP($A28,'Return Data'!$B$7:$R$2843,8,0)</f>
        <v>3.1080000000000001</v>
      </c>
      <c r="K28" s="66">
        <f t="shared" si="3"/>
        <v>10</v>
      </c>
      <c r="L28" s="65">
        <f>VLOOKUP($A28,'Return Data'!$B$7:$R$2843,9,0)</f>
        <v>3.0979000000000001</v>
      </c>
      <c r="M28" s="66">
        <f t="shared" si="4"/>
        <v>13</v>
      </c>
      <c r="N28" s="65">
        <f>VLOOKUP($A28,'Return Data'!$B$7:$R$2843,10,0)</f>
        <v>3.1091000000000002</v>
      </c>
      <c r="O28" s="66">
        <f t="shared" si="5"/>
        <v>8</v>
      </c>
      <c r="P28" s="65">
        <f>VLOOKUP($A28,'Return Data'!$B$7:$R$2843,11,0)</f>
        <v>3.0588000000000002</v>
      </c>
      <c r="Q28" s="66">
        <f t="shared" si="8"/>
        <v>9</v>
      </c>
      <c r="R28" s="65">
        <f>VLOOKUP($A28,'Return Data'!$B$7:$R$2843,12,0)</f>
        <v>3.0106999999999999</v>
      </c>
      <c r="S28" s="66">
        <f t="shared" si="9"/>
        <v>10</v>
      </c>
      <c r="T28" s="65">
        <f>VLOOKUP($A28,'Return Data'!$B$7:$R$2843,13,0)</f>
        <v>3.0385</v>
      </c>
      <c r="U28" s="66">
        <f t="shared" si="10"/>
        <v>8</v>
      </c>
      <c r="V28" s="65"/>
      <c r="W28" s="66"/>
      <c r="X28" s="65"/>
      <c r="Y28" s="66"/>
      <c r="Z28" s="65">
        <f>VLOOKUP($A28,'Return Data'!$B$7:$R$2843,16,0)</f>
        <v>3.6139999999999999</v>
      </c>
      <c r="AA28" s="67">
        <f t="shared" si="7"/>
        <v>23</v>
      </c>
    </row>
    <row r="29" spans="1:27" x14ac:dyDescent="0.3">
      <c r="A29" s="63" t="s">
        <v>1324</v>
      </c>
      <c r="B29" s="64">
        <f>VLOOKUP($A29,'Return Data'!$B$7:$R$2843,3,0)</f>
        <v>44378</v>
      </c>
      <c r="C29" s="65">
        <f>VLOOKUP($A29,'Return Data'!$B$7:$R$2843,4,0)</f>
        <v>1061.0391</v>
      </c>
      <c r="D29" s="65">
        <f>VLOOKUP($A29,'Return Data'!$B$7:$R$2843,5,0)</f>
        <v>3.0928</v>
      </c>
      <c r="E29" s="66">
        <f t="shared" si="0"/>
        <v>8</v>
      </c>
      <c r="F29" s="65">
        <f>VLOOKUP($A29,'Return Data'!$B$7:$R$2843,6,0)</f>
        <v>3.1002999999999998</v>
      </c>
      <c r="G29" s="66">
        <f t="shared" si="1"/>
        <v>5</v>
      </c>
      <c r="H29" s="65">
        <f>VLOOKUP($A29,'Return Data'!$B$7:$R$2843,7,0)</f>
        <v>3.1190000000000002</v>
      </c>
      <c r="I29" s="66">
        <f t="shared" si="2"/>
        <v>5</v>
      </c>
      <c r="J29" s="65">
        <f>VLOOKUP($A29,'Return Data'!$B$7:$R$2843,8,0)</f>
        <v>3.1375999999999999</v>
      </c>
      <c r="K29" s="66">
        <f t="shared" si="3"/>
        <v>6</v>
      </c>
      <c r="L29" s="65">
        <f>VLOOKUP($A29,'Return Data'!$B$7:$R$2843,9,0)</f>
        <v>3.1337000000000002</v>
      </c>
      <c r="M29" s="66">
        <f t="shared" si="4"/>
        <v>6</v>
      </c>
      <c r="N29" s="65">
        <f>VLOOKUP($A29,'Return Data'!$B$7:$R$2843,10,0)</f>
        <v>3.1351</v>
      </c>
      <c r="O29" s="66">
        <f t="shared" si="5"/>
        <v>5</v>
      </c>
      <c r="P29" s="65">
        <f>VLOOKUP($A29,'Return Data'!$B$7:$R$2843,11,0)</f>
        <v>3.0973999999999999</v>
      </c>
      <c r="Q29" s="66">
        <f t="shared" si="8"/>
        <v>5</v>
      </c>
      <c r="R29" s="65">
        <f>VLOOKUP($A29,'Return Data'!$B$7:$R$2843,12,0)</f>
        <v>3.0571999999999999</v>
      </c>
      <c r="S29" s="66">
        <f t="shared" si="9"/>
        <v>5</v>
      </c>
      <c r="T29" s="65">
        <f>VLOOKUP($A29,'Return Data'!$B$7:$R$2843,13,0)</f>
        <v>3.0767000000000002</v>
      </c>
      <c r="U29" s="66">
        <f t="shared" ref="U29" si="13">RANK(T29,T$8:T$37,0)</f>
        <v>2</v>
      </c>
      <c r="V29" s="65"/>
      <c r="W29" s="66"/>
      <c r="X29" s="65"/>
      <c r="Y29" s="66"/>
      <c r="Z29" s="65">
        <f>VLOOKUP($A29,'Return Data'!$B$7:$R$2843,16,0)</f>
        <v>3.5207000000000002</v>
      </c>
      <c r="AA29" s="67">
        <f t="shared" si="7"/>
        <v>25</v>
      </c>
    </row>
    <row r="30" spans="1:27" x14ac:dyDescent="0.3">
      <c r="A30" s="63" t="s">
        <v>1326</v>
      </c>
      <c r="B30" s="64">
        <f>VLOOKUP($A30,'Return Data'!$B$7:$R$2843,3,0)</f>
        <v>44378</v>
      </c>
      <c r="C30" s="65">
        <f>VLOOKUP($A30,'Return Data'!$B$7:$R$2843,4,0)</f>
        <v>111.08159999999999</v>
      </c>
      <c r="D30" s="65">
        <f>VLOOKUP($A30,'Return Data'!$B$7:$R$2843,5,0)</f>
        <v>2.9904000000000002</v>
      </c>
      <c r="E30" s="66">
        <f t="shared" si="0"/>
        <v>24</v>
      </c>
      <c r="F30" s="65">
        <f>VLOOKUP($A30,'Return Data'!$B$7:$R$2843,6,0)</f>
        <v>3.0127999999999999</v>
      </c>
      <c r="G30" s="66">
        <f t="shared" si="1"/>
        <v>21</v>
      </c>
      <c r="H30" s="65">
        <f>VLOOKUP($A30,'Return Data'!$B$7:$R$2843,7,0)</f>
        <v>3.0670999999999999</v>
      </c>
      <c r="I30" s="66">
        <f t="shared" si="2"/>
        <v>15</v>
      </c>
      <c r="J30" s="65">
        <f>VLOOKUP($A30,'Return Data'!$B$7:$R$2843,8,0)</f>
        <v>3.0876999999999999</v>
      </c>
      <c r="K30" s="66">
        <f t="shared" si="3"/>
        <v>16</v>
      </c>
      <c r="L30" s="65">
        <f>VLOOKUP($A30,'Return Data'!$B$7:$R$2843,9,0)</f>
        <v>3.0790000000000002</v>
      </c>
      <c r="M30" s="66">
        <f t="shared" si="4"/>
        <v>17</v>
      </c>
      <c r="N30" s="65">
        <f>VLOOKUP($A30,'Return Data'!$B$7:$R$2843,10,0)</f>
        <v>3.0682999999999998</v>
      </c>
      <c r="O30" s="66">
        <f t="shared" si="5"/>
        <v>19</v>
      </c>
      <c r="P30" s="65">
        <f>VLOOKUP($A30,'Return Data'!$B$7:$R$2843,11,0)</f>
        <v>3.0209000000000001</v>
      </c>
      <c r="Q30" s="66">
        <f t="shared" si="8"/>
        <v>21</v>
      </c>
      <c r="R30" s="65">
        <f>VLOOKUP($A30,'Return Data'!$B$7:$R$2843,12,0)</f>
        <v>2.9878999999999998</v>
      </c>
      <c r="S30" s="66">
        <f t="shared" si="9"/>
        <v>18</v>
      </c>
      <c r="T30" s="65">
        <f>VLOOKUP($A30,'Return Data'!$B$7:$R$2843,13,0)</f>
        <v>3.0057</v>
      </c>
      <c r="U30" s="66">
        <f t="shared" si="10"/>
        <v>13</v>
      </c>
      <c r="V30" s="65"/>
      <c r="W30" s="66"/>
      <c r="X30" s="65"/>
      <c r="Y30" s="66"/>
      <c r="Z30" s="65">
        <f>VLOOKUP($A30,'Return Data'!$B$7:$R$2843,16,0)</f>
        <v>4.2294999999999998</v>
      </c>
      <c r="AA30" s="67">
        <f t="shared" si="7"/>
        <v>9</v>
      </c>
    </row>
    <row r="31" spans="1:27" x14ac:dyDescent="0.3">
      <c r="A31" s="63" t="s">
        <v>1328</v>
      </c>
      <c r="B31" s="64">
        <f>VLOOKUP($A31,'Return Data'!$B$7:$R$2843,3,0)</f>
        <v>44378</v>
      </c>
      <c r="C31" s="65">
        <f>VLOOKUP($A31,'Return Data'!$B$7:$R$2843,4,0)</f>
        <v>1068.7094</v>
      </c>
      <c r="D31" s="65">
        <f>VLOOKUP($A31,'Return Data'!$B$7:$R$2843,5,0)</f>
        <v>3.1219000000000001</v>
      </c>
      <c r="E31" s="66">
        <f t="shared" si="0"/>
        <v>5</v>
      </c>
      <c r="F31" s="65">
        <f>VLOOKUP($A31,'Return Data'!$B$7:$R$2843,6,0)</f>
        <v>3.1417999999999999</v>
      </c>
      <c r="G31" s="66">
        <f t="shared" si="1"/>
        <v>3</v>
      </c>
      <c r="H31" s="65">
        <f>VLOOKUP($A31,'Return Data'!$B$7:$R$2843,7,0)</f>
        <v>3.1728000000000001</v>
      </c>
      <c r="I31" s="66">
        <f t="shared" si="2"/>
        <v>3</v>
      </c>
      <c r="J31" s="65">
        <f>VLOOKUP($A31,'Return Data'!$B$7:$R$2843,8,0)</f>
        <v>3.2008999999999999</v>
      </c>
      <c r="K31" s="66">
        <f t="shared" si="3"/>
        <v>2</v>
      </c>
      <c r="L31" s="65">
        <f>VLOOKUP($A31,'Return Data'!$B$7:$R$2843,9,0)</f>
        <v>3.1937000000000002</v>
      </c>
      <c r="M31" s="66">
        <f t="shared" si="4"/>
        <v>3</v>
      </c>
      <c r="N31" s="65">
        <f>VLOOKUP($A31,'Return Data'!$B$7:$R$2843,10,0)</f>
        <v>3.1918000000000002</v>
      </c>
      <c r="O31" s="66">
        <f t="shared" si="5"/>
        <v>1</v>
      </c>
      <c r="P31" s="65">
        <f>VLOOKUP($A31,'Return Data'!$B$7:$R$2843,11,0)</f>
        <v>3.1118000000000001</v>
      </c>
      <c r="Q31" s="66">
        <f t="shared" si="8"/>
        <v>1</v>
      </c>
      <c r="R31" s="65">
        <f>VLOOKUP($A31,'Return Data'!$B$7:$R$2843,12,0)</f>
        <v>3.0604</v>
      </c>
      <c r="S31" s="66">
        <f t="shared" si="9"/>
        <v>2</v>
      </c>
      <c r="T31" s="65">
        <f>VLOOKUP($A31,'Return Data'!$B$7:$R$2843,13,0)</f>
        <v>3.0647000000000002</v>
      </c>
      <c r="U31" s="66">
        <f t="shared" si="10"/>
        <v>6</v>
      </c>
      <c r="V31" s="65"/>
      <c r="W31" s="66"/>
      <c r="X31" s="65"/>
      <c r="Y31" s="66"/>
      <c r="Z31" s="65">
        <f>VLOOKUP($A31,'Return Data'!$B$7:$R$2843,16,0)</f>
        <v>3.6642000000000001</v>
      </c>
      <c r="AA31" s="67">
        <f t="shared" si="7"/>
        <v>21</v>
      </c>
    </row>
    <row r="32" spans="1:27" x14ac:dyDescent="0.3">
      <c r="A32" s="63" t="s">
        <v>1330</v>
      </c>
      <c r="B32" s="64">
        <f>VLOOKUP($A32,'Return Data'!$B$7:$R$2843,3,0)</f>
        <v>44378</v>
      </c>
      <c r="C32" s="65">
        <f>VLOOKUP($A32,'Return Data'!$B$7:$R$2843,4,0)</f>
        <v>3345.3427999999999</v>
      </c>
      <c r="D32" s="65">
        <f>VLOOKUP($A32,'Return Data'!$B$7:$R$2843,5,0)</f>
        <v>3.0356000000000001</v>
      </c>
      <c r="E32" s="66">
        <f t="shared" si="0"/>
        <v>13</v>
      </c>
      <c r="F32" s="65">
        <f>VLOOKUP($A32,'Return Data'!$B$7:$R$2843,6,0)</f>
        <v>3.0365000000000002</v>
      </c>
      <c r="G32" s="66">
        <f t="shared" si="1"/>
        <v>13</v>
      </c>
      <c r="H32" s="65">
        <f>VLOOKUP($A32,'Return Data'!$B$7:$R$2843,7,0)</f>
        <v>3.0760000000000001</v>
      </c>
      <c r="I32" s="66">
        <f t="shared" si="2"/>
        <v>13</v>
      </c>
      <c r="J32" s="65">
        <f>VLOOKUP($A32,'Return Data'!$B$7:$R$2843,8,0)</f>
        <v>3.1076999999999999</v>
      </c>
      <c r="K32" s="66">
        <f t="shared" si="3"/>
        <v>11</v>
      </c>
      <c r="L32" s="65">
        <f>VLOOKUP($A32,'Return Data'!$B$7:$R$2843,9,0)</f>
        <v>3.1076000000000001</v>
      </c>
      <c r="M32" s="66">
        <f t="shared" si="4"/>
        <v>10</v>
      </c>
      <c r="N32" s="65">
        <f>VLOOKUP($A32,'Return Data'!$B$7:$R$2843,10,0)</f>
        <v>3.1067999999999998</v>
      </c>
      <c r="O32" s="66">
        <f t="shared" si="5"/>
        <v>9</v>
      </c>
      <c r="P32" s="65">
        <f>VLOOKUP($A32,'Return Data'!$B$7:$R$2843,11,0)</f>
        <v>3.0531999999999999</v>
      </c>
      <c r="Q32" s="66">
        <f t="shared" si="8"/>
        <v>12</v>
      </c>
      <c r="R32" s="65">
        <f>VLOOKUP($A32,'Return Data'!$B$7:$R$2843,12,0)</f>
        <v>3.0005000000000002</v>
      </c>
      <c r="S32" s="66">
        <f t="shared" si="9"/>
        <v>13</v>
      </c>
      <c r="T32" s="65">
        <f>VLOOKUP($A32,'Return Data'!$B$7:$R$2843,13,0)</f>
        <v>3.0152000000000001</v>
      </c>
      <c r="U32" s="66">
        <f t="shared" si="10"/>
        <v>10</v>
      </c>
      <c r="V32" s="65">
        <f>VLOOKUP($A32,'Return Data'!$B$7:$R$2843,17,0)</f>
        <v>3.6905000000000001</v>
      </c>
      <c r="W32" s="66">
        <f t="shared" si="11"/>
        <v>2</v>
      </c>
      <c r="X32" s="65">
        <f>VLOOKUP($A32,'Return Data'!$B$7:$R$2843,14,0)</f>
        <v>4.5279999999999996</v>
      </c>
      <c r="Y32" s="66">
        <f t="shared" si="12"/>
        <v>2</v>
      </c>
      <c r="Z32" s="65">
        <f>VLOOKUP($A32,'Return Data'!$B$7:$R$2843,16,0)</f>
        <v>6.641</v>
      </c>
      <c r="AA32" s="67">
        <f t="shared" si="7"/>
        <v>2</v>
      </c>
    </row>
    <row r="33" spans="1:27" x14ac:dyDescent="0.3">
      <c r="A33" s="63" t="s">
        <v>1332</v>
      </c>
      <c r="B33" s="64">
        <f>VLOOKUP($A33,'Return Data'!$B$7:$R$2843,3,0)</f>
        <v>44378</v>
      </c>
      <c r="C33" s="65">
        <f>VLOOKUP($A33,'Return Data'!$B$7:$R$2843,4,0)</f>
        <v>1100.4092000000001</v>
      </c>
      <c r="D33" s="65">
        <f>VLOOKUP($A33,'Return Data'!$B$7:$R$2843,5,0)</f>
        <v>2.9323999999999999</v>
      </c>
      <c r="E33" s="66">
        <f t="shared" si="0"/>
        <v>29</v>
      </c>
      <c r="F33" s="65">
        <f>VLOOKUP($A33,'Return Data'!$B$7:$R$2843,6,0)</f>
        <v>2.9615999999999998</v>
      </c>
      <c r="G33" s="66">
        <f t="shared" si="1"/>
        <v>27</v>
      </c>
      <c r="H33" s="65">
        <f>VLOOKUP($A33,'Return Data'!$B$7:$R$2843,7,0)</f>
        <v>2.9973999999999998</v>
      </c>
      <c r="I33" s="66">
        <f t="shared" si="2"/>
        <v>27</v>
      </c>
      <c r="J33" s="65">
        <f>VLOOKUP($A33,'Return Data'!$B$7:$R$2843,8,0)</f>
        <v>3.0165000000000002</v>
      </c>
      <c r="K33" s="66">
        <f t="shared" si="3"/>
        <v>27</v>
      </c>
      <c r="L33" s="65">
        <f>VLOOKUP($A33,'Return Data'!$B$7:$R$2843,9,0)</f>
        <v>3.0095000000000001</v>
      </c>
      <c r="M33" s="66">
        <f t="shared" si="4"/>
        <v>28</v>
      </c>
      <c r="N33" s="65">
        <f>VLOOKUP($A33,'Return Data'!$B$7:$R$2843,10,0)</f>
        <v>3.0123000000000002</v>
      </c>
      <c r="O33" s="66">
        <f t="shared" si="5"/>
        <v>28</v>
      </c>
      <c r="P33" s="65">
        <f>VLOOKUP($A33,'Return Data'!$B$7:$R$2843,11,0)</f>
        <v>2.9779</v>
      </c>
      <c r="Q33" s="66">
        <f t="shared" si="8"/>
        <v>28</v>
      </c>
      <c r="R33" s="65">
        <f>VLOOKUP($A33,'Return Data'!$B$7:$R$2843,12,0)</f>
        <v>2.9373999999999998</v>
      </c>
      <c r="S33" s="66">
        <f t="shared" si="9"/>
        <v>28</v>
      </c>
      <c r="T33" s="65">
        <f>VLOOKUP($A33,'Return Data'!$B$7:$R$2843,13,0)</f>
        <v>2.9510999999999998</v>
      </c>
      <c r="U33" s="66">
        <f t="shared" si="10"/>
        <v>24</v>
      </c>
      <c r="V33" s="65"/>
      <c r="W33" s="66"/>
      <c r="X33" s="65"/>
      <c r="Y33" s="66"/>
      <c r="Z33" s="65">
        <f>VLOOKUP($A33,'Return Data'!$B$7:$R$2843,16,0)</f>
        <v>4.2763999999999998</v>
      </c>
      <c r="AA33" s="67">
        <f t="shared" si="7"/>
        <v>6</v>
      </c>
    </row>
    <row r="34" spans="1:27" x14ac:dyDescent="0.3">
      <c r="A34" s="63" t="s">
        <v>1334</v>
      </c>
      <c r="B34" s="64">
        <f>VLOOKUP($A34,'Return Data'!$B$7:$R$2843,3,0)</f>
        <v>44378</v>
      </c>
      <c r="C34" s="65">
        <f>VLOOKUP($A34,'Return Data'!$B$7:$R$2843,4,0)</f>
        <v>1091.9794999999999</v>
      </c>
      <c r="D34" s="65">
        <f>VLOOKUP($A34,'Return Data'!$B$7:$R$2843,5,0)</f>
        <v>3.0118999999999998</v>
      </c>
      <c r="E34" s="66">
        <f t="shared" si="0"/>
        <v>18</v>
      </c>
      <c r="F34" s="65">
        <f>VLOOKUP($A34,'Return Data'!$B$7:$R$2843,6,0)</f>
        <v>3.028</v>
      </c>
      <c r="G34" s="66">
        <f t="shared" si="1"/>
        <v>18</v>
      </c>
      <c r="H34" s="65">
        <f>VLOOKUP($A34,'Return Data'!$B$7:$R$2843,7,0)</f>
        <v>3.0554999999999999</v>
      </c>
      <c r="I34" s="66">
        <f t="shared" si="2"/>
        <v>19</v>
      </c>
      <c r="J34" s="65">
        <f>VLOOKUP($A34,'Return Data'!$B$7:$R$2843,8,0)</f>
        <v>3.0831</v>
      </c>
      <c r="K34" s="66">
        <f t="shared" si="3"/>
        <v>20</v>
      </c>
      <c r="L34" s="65">
        <f>VLOOKUP($A34,'Return Data'!$B$7:$R$2843,9,0)</f>
        <v>3.0790000000000002</v>
      </c>
      <c r="M34" s="66">
        <f t="shared" si="4"/>
        <v>17</v>
      </c>
      <c r="N34" s="65">
        <f>VLOOKUP($A34,'Return Data'!$B$7:$R$2843,10,0)</f>
        <v>3.0678000000000001</v>
      </c>
      <c r="O34" s="66">
        <f t="shared" si="5"/>
        <v>21</v>
      </c>
      <c r="P34" s="65">
        <f>VLOOKUP($A34,'Return Data'!$B$7:$R$2843,11,0)</f>
        <v>3.0326</v>
      </c>
      <c r="Q34" s="66">
        <f t="shared" si="8"/>
        <v>16</v>
      </c>
      <c r="R34" s="65">
        <f>VLOOKUP($A34,'Return Data'!$B$7:$R$2843,12,0)</f>
        <v>2.9939</v>
      </c>
      <c r="S34" s="66">
        <f t="shared" si="9"/>
        <v>15</v>
      </c>
      <c r="T34" s="65">
        <f>VLOOKUP($A34,'Return Data'!$B$7:$R$2843,13,0)</f>
        <v>3.0114000000000001</v>
      </c>
      <c r="U34" s="66">
        <f t="shared" si="10"/>
        <v>11</v>
      </c>
      <c r="V34" s="65"/>
      <c r="W34" s="66"/>
      <c r="X34" s="65"/>
      <c r="Y34" s="66"/>
      <c r="Z34" s="65">
        <f>VLOOKUP($A34,'Return Data'!$B$7:$R$2843,16,0)</f>
        <v>3.9447000000000001</v>
      </c>
      <c r="AA34" s="67">
        <f t="shared" si="7"/>
        <v>13</v>
      </c>
    </row>
    <row r="35" spans="1:27" x14ac:dyDescent="0.3">
      <c r="A35" s="63" t="s">
        <v>1336</v>
      </c>
      <c r="B35" s="64">
        <f>VLOOKUP($A35,'Return Data'!$B$7:$R$2843,3,0)</f>
        <v>44378</v>
      </c>
      <c r="C35" s="65">
        <f>VLOOKUP($A35,'Return Data'!$B$7:$R$2843,4,0)</f>
        <v>1089.9362000000001</v>
      </c>
      <c r="D35" s="65">
        <f>VLOOKUP($A35,'Return Data'!$B$7:$R$2843,5,0)</f>
        <v>2.9639000000000002</v>
      </c>
      <c r="E35" s="66">
        <f t="shared" si="0"/>
        <v>27</v>
      </c>
      <c r="F35" s="65">
        <f>VLOOKUP($A35,'Return Data'!$B$7:$R$2843,6,0)</f>
        <v>2.9855999999999998</v>
      </c>
      <c r="G35" s="66">
        <f t="shared" si="1"/>
        <v>25</v>
      </c>
      <c r="H35" s="65">
        <f>VLOOKUP($A35,'Return Data'!$B$7:$R$2843,7,0)</f>
        <v>3.0640999999999998</v>
      </c>
      <c r="I35" s="66">
        <f t="shared" si="2"/>
        <v>16</v>
      </c>
      <c r="J35" s="65">
        <f>VLOOKUP($A35,'Return Data'!$B$7:$R$2843,8,0)</f>
        <v>3.0876999999999999</v>
      </c>
      <c r="K35" s="66">
        <f t="shared" si="3"/>
        <v>16</v>
      </c>
      <c r="L35" s="65">
        <f>VLOOKUP($A35,'Return Data'!$B$7:$R$2843,9,0)</f>
        <v>3.0579000000000001</v>
      </c>
      <c r="M35" s="66">
        <f t="shared" si="4"/>
        <v>22</v>
      </c>
      <c r="N35" s="65">
        <f>VLOOKUP($A35,'Return Data'!$B$7:$R$2843,10,0)</f>
        <v>3.0556999999999999</v>
      </c>
      <c r="O35" s="66">
        <f t="shared" si="5"/>
        <v>23</v>
      </c>
      <c r="P35" s="65">
        <f>VLOOKUP($A35,'Return Data'!$B$7:$R$2843,11,0)</f>
        <v>3.0198999999999998</v>
      </c>
      <c r="Q35" s="66">
        <f t="shared" si="8"/>
        <v>22</v>
      </c>
      <c r="R35" s="65">
        <f>VLOOKUP($A35,'Return Data'!$B$7:$R$2843,12,0)</f>
        <v>2.9697</v>
      </c>
      <c r="S35" s="66">
        <f t="shared" si="9"/>
        <v>22</v>
      </c>
      <c r="T35" s="65">
        <f>VLOOKUP($A35,'Return Data'!$B$7:$R$2843,13,0)</f>
        <v>2.9876</v>
      </c>
      <c r="U35" s="66">
        <f t="shared" si="10"/>
        <v>18</v>
      </c>
      <c r="V35" s="65"/>
      <c r="W35" s="66"/>
      <c r="X35" s="65"/>
      <c r="Y35" s="66"/>
      <c r="Z35" s="65">
        <f>VLOOKUP($A35,'Return Data'!$B$7:$R$2843,16,0)</f>
        <v>3.8666999999999998</v>
      </c>
      <c r="AA35" s="67">
        <f t="shared" si="7"/>
        <v>16</v>
      </c>
    </row>
    <row r="36" spans="1:27" x14ac:dyDescent="0.3">
      <c r="A36" s="63" t="s">
        <v>1338</v>
      </c>
      <c r="B36" s="64">
        <f>VLOOKUP($A36,'Return Data'!$B$7:$R$2843,3,0)</f>
        <v>44378</v>
      </c>
      <c r="C36" s="65">
        <f>VLOOKUP($A36,'Return Data'!$B$7:$R$2843,4,0)</f>
        <v>2815.5556999999999</v>
      </c>
      <c r="D36" s="65">
        <f>VLOOKUP($A36,'Return Data'!$B$7:$R$2843,5,0)</f>
        <v>3.1284000000000001</v>
      </c>
      <c r="E36" s="66">
        <f t="shared" si="0"/>
        <v>4</v>
      </c>
      <c r="F36" s="65">
        <f>VLOOKUP($A36,'Return Data'!$B$7:$R$2843,6,0)</f>
        <v>3.0922000000000001</v>
      </c>
      <c r="G36" s="66">
        <f t="shared" si="1"/>
        <v>6</v>
      </c>
      <c r="H36" s="65">
        <f>VLOOKUP($A36,'Return Data'!$B$7:$R$2843,7,0)</f>
        <v>3.0981000000000001</v>
      </c>
      <c r="I36" s="66">
        <f t="shared" si="2"/>
        <v>7</v>
      </c>
      <c r="J36" s="65">
        <f>VLOOKUP($A36,'Return Data'!$B$7:$R$2843,8,0)</f>
        <v>3.1191</v>
      </c>
      <c r="K36" s="66">
        <f t="shared" si="3"/>
        <v>8</v>
      </c>
      <c r="L36" s="65">
        <f>VLOOKUP($A36,'Return Data'!$B$7:$R$2843,9,0)</f>
        <v>3.1162000000000001</v>
      </c>
      <c r="M36" s="66">
        <f t="shared" si="4"/>
        <v>9</v>
      </c>
      <c r="N36" s="65">
        <f>VLOOKUP($A36,'Return Data'!$B$7:$R$2843,10,0)</f>
        <v>3.1044999999999998</v>
      </c>
      <c r="O36" s="66">
        <f t="shared" si="5"/>
        <v>10</v>
      </c>
      <c r="P36" s="65">
        <f>VLOOKUP($A36,'Return Data'!$B$7:$R$2843,11,0)</f>
        <v>3.0669</v>
      </c>
      <c r="Q36" s="66">
        <f t="shared" si="8"/>
        <v>8</v>
      </c>
      <c r="R36" s="65">
        <f>VLOOKUP($A36,'Return Data'!$B$7:$R$2843,12,0)</f>
        <v>3.0219</v>
      </c>
      <c r="S36" s="66">
        <f t="shared" si="9"/>
        <v>9</v>
      </c>
      <c r="T36" s="65">
        <f>VLOOKUP($A36,'Return Data'!$B$7:$R$2843,13,0)</f>
        <v>3.0453999999999999</v>
      </c>
      <c r="U36" s="66">
        <f t="shared" si="10"/>
        <v>7</v>
      </c>
      <c r="V36" s="65">
        <f>VLOOKUP($A36,'Return Data'!$B$7:$R$2843,17,0)</f>
        <v>3.7258</v>
      </c>
      <c r="W36" s="66">
        <f t="shared" si="11"/>
        <v>1</v>
      </c>
      <c r="X36" s="65">
        <f>VLOOKUP($A36,'Return Data'!$B$7:$R$2843,14,0)</f>
        <v>4.5692000000000004</v>
      </c>
      <c r="Y36" s="66">
        <f t="shared" si="12"/>
        <v>1</v>
      </c>
      <c r="Z36" s="65">
        <f>VLOOKUP($A36,'Return Data'!$B$7:$R$2843,16,0)</f>
        <v>6.0677000000000003</v>
      </c>
      <c r="AA36" s="67">
        <f t="shared" si="7"/>
        <v>3</v>
      </c>
    </row>
    <row r="37" spans="1:27" x14ac:dyDescent="0.3">
      <c r="A37" s="63" t="s">
        <v>1340</v>
      </c>
      <c r="B37" s="64">
        <f>VLOOKUP($A37,'Return Data'!$B$7:$R$2843,3,0)</f>
        <v>44378</v>
      </c>
      <c r="C37" s="65">
        <f>VLOOKUP($A37,'Return Data'!$B$7:$R$2843,4,0)</f>
        <v>1066.3178</v>
      </c>
      <c r="D37" s="65">
        <f>VLOOKUP($A37,'Return Data'!$B$7:$R$2843,5,0)</f>
        <v>3.2555999999999998</v>
      </c>
      <c r="E37" s="66">
        <f t="shared" si="0"/>
        <v>3</v>
      </c>
      <c r="F37" s="65">
        <f>VLOOKUP($A37,'Return Data'!$B$7:$R$2843,6,0)</f>
        <v>2.9171</v>
      </c>
      <c r="G37" s="66">
        <f t="shared" si="1"/>
        <v>30</v>
      </c>
      <c r="H37" s="65">
        <f>VLOOKUP($A37,'Return Data'!$B$7:$R$2843,7,0)</f>
        <v>2.8445999999999998</v>
      </c>
      <c r="I37" s="66">
        <f t="shared" si="2"/>
        <v>30</v>
      </c>
      <c r="J37" s="65">
        <f>VLOOKUP($A37,'Return Data'!$B$7:$R$2843,8,0)</f>
        <v>2.851</v>
      </c>
      <c r="K37" s="66">
        <f t="shared" si="3"/>
        <v>30</v>
      </c>
      <c r="L37" s="65">
        <f>VLOOKUP($A37,'Return Data'!$B$7:$R$2843,9,0)</f>
        <v>3.3172999999999999</v>
      </c>
      <c r="M37" s="66">
        <f t="shared" si="4"/>
        <v>1</v>
      </c>
      <c r="N37" s="65">
        <f>VLOOKUP($A37,'Return Data'!$B$7:$R$2843,10,0)</f>
        <v>3.0813000000000001</v>
      </c>
      <c r="O37" s="66">
        <f t="shared" si="5"/>
        <v>13</v>
      </c>
      <c r="P37" s="65">
        <f>VLOOKUP($A37,'Return Data'!$B$7:$R$2843,11,0)</f>
        <v>3.0004</v>
      </c>
      <c r="Q37" s="66">
        <f t="shared" si="8"/>
        <v>27</v>
      </c>
      <c r="R37" s="65">
        <f>VLOOKUP($A37,'Return Data'!$B$7:$R$2843,12,0)</f>
        <v>2.9388000000000001</v>
      </c>
      <c r="S37" s="66">
        <f t="shared" si="9"/>
        <v>27</v>
      </c>
      <c r="T37" s="65">
        <f>VLOOKUP($A37,'Return Data'!$B$7:$R$2843,13,0)</f>
        <v>2.9449000000000001</v>
      </c>
      <c r="U37" s="66">
        <f t="shared" si="10"/>
        <v>25</v>
      </c>
      <c r="V37" s="65"/>
      <c r="W37" s="66"/>
      <c r="X37" s="65"/>
      <c r="Y37" s="66"/>
      <c r="Z37" s="65">
        <f>VLOOKUP($A37,'Return Data'!$B$7:$R$2843,16,0)</f>
        <v>3.5173000000000001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3.1221099999999993</v>
      </c>
      <c r="E39" s="74"/>
      <c r="F39" s="75">
        <f>AVERAGE(F8:F37)</f>
        <v>3.0597333333333343</v>
      </c>
      <c r="G39" s="74"/>
      <c r="H39" s="75">
        <f>AVERAGE(H8:H37)</f>
        <v>3.0679466666666659</v>
      </c>
      <c r="I39" s="74"/>
      <c r="J39" s="75">
        <f>AVERAGE(J8:J37)</f>
        <v>3.0902266666666667</v>
      </c>
      <c r="K39" s="74"/>
      <c r="L39" s="75">
        <f>AVERAGE(L8:L37)</f>
        <v>3.0958433333333342</v>
      </c>
      <c r="M39" s="74"/>
      <c r="N39" s="75">
        <f>AVERAGE(N8:N37)</f>
        <v>3.083496666666667</v>
      </c>
      <c r="O39" s="74"/>
      <c r="P39" s="75">
        <f>AVERAGE(P8:P37)</f>
        <v>3.0402066666666672</v>
      </c>
      <c r="Q39" s="74"/>
      <c r="R39" s="75">
        <f>AVERAGE(R8:R37)</f>
        <v>2.99701</v>
      </c>
      <c r="S39" s="74"/>
      <c r="T39" s="75">
        <f>AVERAGE(T8:T37)</f>
        <v>3.007614814814815</v>
      </c>
      <c r="U39" s="74"/>
      <c r="V39" s="75">
        <f>AVERAGE(V8:V37)</f>
        <v>3.6308199999999999</v>
      </c>
      <c r="W39" s="74"/>
      <c r="X39" s="75">
        <f>AVERAGE(X8:X37)</f>
        <v>4.4220249999999997</v>
      </c>
      <c r="Y39" s="74"/>
      <c r="Z39" s="75">
        <f>AVERAGE(Z8:Z37)</f>
        <v>4.1442600000000001</v>
      </c>
      <c r="AA39" s="76"/>
    </row>
    <row r="40" spans="1:27" x14ac:dyDescent="0.3">
      <c r="A40" s="73" t="s">
        <v>28</v>
      </c>
      <c r="B40" s="74"/>
      <c r="C40" s="74"/>
      <c r="D40" s="75">
        <f>MIN(D8:D37)</f>
        <v>2.9279000000000002</v>
      </c>
      <c r="E40" s="74"/>
      <c r="F40" s="75">
        <f>MIN(F8:F37)</f>
        <v>2.9171</v>
      </c>
      <c r="G40" s="74"/>
      <c r="H40" s="75">
        <f>MIN(H8:H37)</f>
        <v>2.8445999999999998</v>
      </c>
      <c r="I40" s="74"/>
      <c r="J40" s="75">
        <f>MIN(J8:J37)</f>
        <v>2.851</v>
      </c>
      <c r="K40" s="74"/>
      <c r="L40" s="75">
        <f>MIN(L8:L37)</f>
        <v>2.9933999999999998</v>
      </c>
      <c r="M40" s="74"/>
      <c r="N40" s="75">
        <f>MIN(N8:N37)</f>
        <v>2.9853999999999998</v>
      </c>
      <c r="O40" s="74"/>
      <c r="P40" s="75">
        <f>MIN(P8:P37)</f>
        <v>2.9533999999999998</v>
      </c>
      <c r="Q40" s="74"/>
      <c r="R40" s="75">
        <f>MIN(R8:R37)</f>
        <v>2.9068999999999998</v>
      </c>
      <c r="S40" s="74"/>
      <c r="T40" s="75">
        <f>MIN(T8:T37)</f>
        <v>2.9264000000000001</v>
      </c>
      <c r="U40" s="74"/>
      <c r="V40" s="75">
        <f>MIN(V8:V37)</f>
        <v>3.4344999999999999</v>
      </c>
      <c r="W40" s="74"/>
      <c r="X40" s="75">
        <f>MIN(X8:X37)</f>
        <v>4.1191000000000004</v>
      </c>
      <c r="Y40" s="74"/>
      <c r="Z40" s="75">
        <f>MIN(Z8:Z37)</f>
        <v>3.2035</v>
      </c>
      <c r="AA40" s="76"/>
    </row>
    <row r="41" spans="1:27" ht="15" thickBot="1" x14ac:dyDescent="0.35">
      <c r="A41" s="77" t="s">
        <v>29</v>
      </c>
      <c r="B41" s="78"/>
      <c r="C41" s="78"/>
      <c r="D41" s="79">
        <f>MAX(D8:D37)</f>
        <v>4.6597</v>
      </c>
      <c r="E41" s="78"/>
      <c r="F41" s="79">
        <f>MAX(F8:F37)</f>
        <v>3.569</v>
      </c>
      <c r="G41" s="78"/>
      <c r="H41" s="79">
        <f>MAX(H8:H37)</f>
        <v>3.2784</v>
      </c>
      <c r="I41" s="78"/>
      <c r="J41" s="79">
        <f>MAX(J8:J37)</f>
        <v>3.254</v>
      </c>
      <c r="K41" s="78"/>
      <c r="L41" s="79">
        <f>MAX(L8:L37)</f>
        <v>3.3172999999999999</v>
      </c>
      <c r="M41" s="78"/>
      <c r="N41" s="79">
        <f>MAX(N8:N37)</f>
        <v>3.1918000000000002</v>
      </c>
      <c r="O41" s="78"/>
      <c r="P41" s="79">
        <f>MAX(P8:P37)</f>
        <v>3.1118000000000001</v>
      </c>
      <c r="Q41" s="78"/>
      <c r="R41" s="79">
        <f>MAX(R8:R37)</f>
        <v>3.0821999999999998</v>
      </c>
      <c r="S41" s="78"/>
      <c r="T41" s="79">
        <f>MAX(T8:T37)</f>
        <v>3.0924999999999998</v>
      </c>
      <c r="U41" s="78"/>
      <c r="V41" s="79">
        <f>MAX(V8:V37)</f>
        <v>3.7258</v>
      </c>
      <c r="W41" s="78"/>
      <c r="X41" s="79">
        <f>MAX(X8:X37)</f>
        <v>4.5692000000000004</v>
      </c>
      <c r="Y41" s="78"/>
      <c r="Z41" s="79">
        <f>MAX(Z8:Z37)</f>
        <v>6.6729000000000003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44378</v>
      </c>
      <c r="C8" s="65">
        <f>VLOOKUP($A8,'Return Data'!$B$7:$R$2843,4,0)</f>
        <v>559.20100000000002</v>
      </c>
      <c r="D8" s="65">
        <f>VLOOKUP($A8,'Return Data'!$B$7:$R$2843,5,0)</f>
        <v>4.2693000000000003</v>
      </c>
      <c r="E8" s="66">
        <f t="shared" ref="E8:E33" si="0">RANK(D8,D$8:D$33,0)</f>
        <v>23</v>
      </c>
      <c r="F8" s="65">
        <f>VLOOKUP($A8,'Return Data'!$B$7:$R$2843,6,0)</f>
        <v>3.3973</v>
      </c>
      <c r="G8" s="66">
        <f t="shared" ref="G8:G33" si="1">RANK(F8,F$8:F$33,0)</f>
        <v>18</v>
      </c>
      <c r="H8" s="65">
        <f>VLOOKUP($A8,'Return Data'!$B$7:$R$2843,7,0)</f>
        <v>1.9915</v>
      </c>
      <c r="I8" s="66">
        <f t="shared" ref="I8:I33" si="2">RANK(H8,H$8:H$33,0)</f>
        <v>22</v>
      </c>
      <c r="J8" s="65">
        <f>VLOOKUP($A8,'Return Data'!$B$7:$R$2843,8,0)</f>
        <v>3.5579999999999998</v>
      </c>
      <c r="K8" s="66">
        <f t="shared" ref="K8:K33" si="3">RANK(J8,J$8:J$33,0)</f>
        <v>9</v>
      </c>
      <c r="L8" s="65">
        <f>VLOOKUP($A8,'Return Data'!$B$7:$R$2843,9,0)</f>
        <v>4.0789999999999997</v>
      </c>
      <c r="M8" s="66">
        <f t="shared" ref="M8:M33" si="4">RANK(L8,L$8:L$33,0)</f>
        <v>6</v>
      </c>
      <c r="N8" s="65">
        <f>VLOOKUP($A8,'Return Data'!$B$7:$R$2843,10,0)</f>
        <v>5.1245000000000003</v>
      </c>
      <c r="O8" s="66">
        <f t="shared" ref="O8:O33" si="5">RANK(N8,N$8:N$33,0)</f>
        <v>5</v>
      </c>
      <c r="P8" s="65">
        <f>VLOOKUP($A8,'Return Data'!$B$7:$R$2843,11,0)</f>
        <v>4.2515000000000001</v>
      </c>
      <c r="Q8" s="66">
        <f t="shared" ref="Q8:Q33" si="6">RANK(P8,P$8:P$33,0)</f>
        <v>6</v>
      </c>
      <c r="R8" s="65">
        <f>VLOOKUP($A8,'Return Data'!$B$7:$R$2843,12,0)</f>
        <v>5.1433</v>
      </c>
      <c r="S8" s="66">
        <f t="shared" ref="S8:S33" si="7">RANK(R8,R$8:R$33,0)</f>
        <v>6</v>
      </c>
      <c r="T8" s="65">
        <f>VLOOKUP($A8,'Return Data'!$B$7:$R$2843,13,0)</f>
        <v>5.6985000000000001</v>
      </c>
      <c r="U8" s="66">
        <f t="shared" ref="U8:U33" si="8">RANK(T8,T$8:T$33,0)</f>
        <v>11</v>
      </c>
      <c r="V8" s="65">
        <f>VLOOKUP($A8,'Return Data'!$B$7:$R$2843,17,0)</f>
        <v>7.6864999999999997</v>
      </c>
      <c r="W8" s="66">
        <f t="shared" ref="W8:W31" si="9">RANK(V8,V$8:V$33,0)</f>
        <v>3</v>
      </c>
      <c r="X8" s="65">
        <f>VLOOKUP($A8,'Return Data'!$B$7:$R$2843,14,0)</f>
        <v>8.0827000000000009</v>
      </c>
      <c r="Y8" s="66">
        <f t="shared" ref="Y8:Y31" si="10">RANK(X8,X$8:X$33,0)</f>
        <v>1</v>
      </c>
      <c r="Z8" s="65">
        <f>VLOOKUP($A8,'Return Data'!$B$7:$R$2843,16,0)</f>
        <v>8.5928000000000004</v>
      </c>
      <c r="AA8" s="67">
        <f t="shared" ref="AA8:AA33" si="11">RANK(Z8,Z$8:Z$33,0)</f>
        <v>1</v>
      </c>
    </row>
    <row r="9" spans="1:27" x14ac:dyDescent="0.3">
      <c r="A9" s="63" t="s">
        <v>1014</v>
      </c>
      <c r="B9" s="64">
        <f>VLOOKUP($A9,'Return Data'!$B$7:$R$2843,3,0)</f>
        <v>44378</v>
      </c>
      <c r="C9" s="65">
        <f>VLOOKUP($A9,'Return Data'!$B$7:$R$2843,4,0)</f>
        <v>2510.2759000000001</v>
      </c>
      <c r="D9" s="65">
        <f>VLOOKUP($A9,'Return Data'!$B$7:$R$2843,5,0)</f>
        <v>6.2824999999999998</v>
      </c>
      <c r="E9" s="66">
        <f t="shared" si="0"/>
        <v>15</v>
      </c>
      <c r="F9" s="65">
        <f>VLOOKUP($A9,'Return Data'!$B$7:$R$2843,6,0)</f>
        <v>4.7055999999999996</v>
      </c>
      <c r="G9" s="66">
        <f t="shared" si="1"/>
        <v>10</v>
      </c>
      <c r="H9" s="65">
        <f>VLOOKUP($A9,'Return Data'!$B$7:$R$2843,7,0)</f>
        <v>2.9365000000000001</v>
      </c>
      <c r="I9" s="66">
        <f t="shared" si="2"/>
        <v>9</v>
      </c>
      <c r="J9" s="65">
        <f>VLOOKUP($A9,'Return Data'!$B$7:$R$2843,8,0)</f>
        <v>3.3567</v>
      </c>
      <c r="K9" s="66">
        <f t="shared" si="3"/>
        <v>14</v>
      </c>
      <c r="L9" s="65">
        <f>VLOOKUP($A9,'Return Data'!$B$7:$R$2843,9,0)</f>
        <v>3.5533999999999999</v>
      </c>
      <c r="M9" s="66">
        <f t="shared" si="4"/>
        <v>10</v>
      </c>
      <c r="N9" s="65">
        <f>VLOOKUP($A9,'Return Data'!$B$7:$R$2843,10,0)</f>
        <v>4.4253999999999998</v>
      </c>
      <c r="O9" s="66">
        <f t="shared" si="5"/>
        <v>8</v>
      </c>
      <c r="P9" s="65">
        <f>VLOOKUP($A9,'Return Data'!$B$7:$R$2843,11,0)</f>
        <v>3.9622000000000002</v>
      </c>
      <c r="Q9" s="66">
        <f t="shared" si="6"/>
        <v>11</v>
      </c>
      <c r="R9" s="65">
        <f>VLOOKUP($A9,'Return Data'!$B$7:$R$2843,12,0)</f>
        <v>4.6258999999999997</v>
      </c>
      <c r="S9" s="66">
        <f t="shared" si="7"/>
        <v>12</v>
      </c>
      <c r="T9" s="65">
        <f>VLOOKUP($A9,'Return Data'!$B$7:$R$2843,13,0)</f>
        <v>4.9672000000000001</v>
      </c>
      <c r="U9" s="66">
        <f t="shared" si="8"/>
        <v>15</v>
      </c>
      <c r="V9" s="65">
        <f>VLOOKUP($A9,'Return Data'!$B$7:$R$2843,17,0)</f>
        <v>7.0841000000000003</v>
      </c>
      <c r="W9" s="66">
        <f t="shared" si="9"/>
        <v>9</v>
      </c>
      <c r="X9" s="65">
        <f>VLOOKUP($A9,'Return Data'!$B$7:$R$2843,14,0)</f>
        <v>7.6597</v>
      </c>
      <c r="Y9" s="66">
        <f t="shared" si="10"/>
        <v>5</v>
      </c>
      <c r="Z9" s="65">
        <f>VLOOKUP($A9,'Return Data'!$B$7:$R$2843,16,0)</f>
        <v>8.2674000000000003</v>
      </c>
      <c r="AA9" s="67">
        <f t="shared" si="11"/>
        <v>4</v>
      </c>
    </row>
    <row r="10" spans="1:27" x14ac:dyDescent="0.3">
      <c r="A10" s="63" t="s">
        <v>1017</v>
      </c>
      <c r="B10" s="64">
        <f>VLOOKUP($A10,'Return Data'!$B$7:$R$2843,3,0)</f>
        <v>44378</v>
      </c>
      <c r="C10" s="65">
        <f>VLOOKUP($A10,'Return Data'!$B$7:$R$2843,4,0)</f>
        <v>1609.1913</v>
      </c>
      <c r="D10" s="65">
        <f>VLOOKUP($A10,'Return Data'!$B$7:$R$2843,5,0)</f>
        <v>10.4663</v>
      </c>
      <c r="E10" s="66">
        <f t="shared" si="0"/>
        <v>2</v>
      </c>
      <c r="F10" s="65">
        <f>VLOOKUP($A10,'Return Data'!$B$7:$R$2843,6,0)</f>
        <v>5.7859999999999996</v>
      </c>
      <c r="G10" s="66">
        <f t="shared" si="1"/>
        <v>5</v>
      </c>
      <c r="H10" s="65">
        <f>VLOOKUP($A10,'Return Data'!$B$7:$R$2843,7,0)</f>
        <v>2.1596000000000002</v>
      </c>
      <c r="I10" s="66">
        <f t="shared" si="2"/>
        <v>17</v>
      </c>
      <c r="J10" s="65">
        <f>VLOOKUP($A10,'Return Data'!$B$7:$R$2843,8,0)</f>
        <v>2.1131000000000002</v>
      </c>
      <c r="K10" s="66">
        <f t="shared" si="3"/>
        <v>25</v>
      </c>
      <c r="L10" s="65">
        <f>VLOOKUP($A10,'Return Data'!$B$7:$R$2843,9,0)</f>
        <v>2.4744000000000002</v>
      </c>
      <c r="M10" s="66">
        <f t="shared" si="4"/>
        <v>25</v>
      </c>
      <c r="N10" s="65">
        <f>VLOOKUP($A10,'Return Data'!$B$7:$R$2843,10,0)</f>
        <v>3.6362999999999999</v>
      </c>
      <c r="O10" s="66">
        <f t="shared" si="5"/>
        <v>24</v>
      </c>
      <c r="P10" s="65">
        <f>VLOOKUP($A10,'Return Data'!$B$7:$R$2843,11,0)</f>
        <v>5.1048</v>
      </c>
      <c r="Q10" s="66">
        <f t="shared" si="6"/>
        <v>2</v>
      </c>
      <c r="R10" s="65">
        <f>VLOOKUP($A10,'Return Data'!$B$7:$R$2843,12,0)</f>
        <v>8.5520999999999994</v>
      </c>
      <c r="S10" s="66">
        <f t="shared" si="7"/>
        <v>2</v>
      </c>
      <c r="T10" s="65">
        <f>VLOOKUP($A10,'Return Data'!$B$7:$R$2843,13,0)</f>
        <v>36.1173</v>
      </c>
      <c r="U10" s="66">
        <f t="shared" si="8"/>
        <v>1</v>
      </c>
      <c r="V10" s="65">
        <f>VLOOKUP($A10,'Return Data'!$B$7:$R$2843,17,0)</f>
        <v>-6.5231000000000003</v>
      </c>
      <c r="W10" s="66">
        <f t="shared" si="9"/>
        <v>25</v>
      </c>
      <c r="X10" s="65">
        <f>VLOOKUP($A10,'Return Data'!$B$7:$R$2843,14,0)</f>
        <v>-8.4324999999999992</v>
      </c>
      <c r="Y10" s="66">
        <f t="shared" si="10"/>
        <v>25</v>
      </c>
      <c r="Z10" s="65">
        <f>VLOOKUP($A10,'Return Data'!$B$7:$R$2843,16,0)</f>
        <v>2.5066000000000002</v>
      </c>
      <c r="AA10" s="67">
        <f t="shared" si="11"/>
        <v>25</v>
      </c>
    </row>
    <row r="11" spans="1:27" x14ac:dyDescent="0.3">
      <c r="A11" s="63" t="s">
        <v>1021</v>
      </c>
      <c r="B11" s="64">
        <f>VLOOKUP($A11,'Return Data'!$B$7:$R$2843,3,0)</f>
        <v>44378</v>
      </c>
      <c r="C11" s="65">
        <f>VLOOKUP($A11,'Return Data'!$B$7:$R$2843,4,0)</f>
        <v>34.087200000000003</v>
      </c>
      <c r="D11" s="65">
        <f>VLOOKUP($A11,'Return Data'!$B$7:$R$2843,5,0)</f>
        <v>5.3547000000000002</v>
      </c>
      <c r="E11" s="66">
        <f t="shared" si="0"/>
        <v>19</v>
      </c>
      <c r="F11" s="65">
        <f>VLOOKUP($A11,'Return Data'!$B$7:$R$2843,6,0)</f>
        <v>6.0708000000000002</v>
      </c>
      <c r="G11" s="66">
        <f t="shared" si="1"/>
        <v>3</v>
      </c>
      <c r="H11" s="65">
        <f>VLOOKUP($A11,'Return Data'!$B$7:$R$2843,7,0)</f>
        <v>3.7658</v>
      </c>
      <c r="I11" s="66">
        <f t="shared" si="2"/>
        <v>2</v>
      </c>
      <c r="J11" s="65">
        <f>VLOOKUP($A11,'Return Data'!$B$7:$R$2843,8,0)</f>
        <v>3.6840999999999999</v>
      </c>
      <c r="K11" s="66">
        <f t="shared" si="3"/>
        <v>7</v>
      </c>
      <c r="L11" s="65">
        <f>VLOOKUP($A11,'Return Data'!$B$7:$R$2843,9,0)</f>
        <v>3.63</v>
      </c>
      <c r="M11" s="66">
        <f t="shared" si="4"/>
        <v>9</v>
      </c>
      <c r="N11" s="65">
        <f>VLOOKUP($A11,'Return Data'!$B$7:$R$2843,10,0)</f>
        <v>4.8384</v>
      </c>
      <c r="O11" s="66">
        <f t="shared" si="5"/>
        <v>7</v>
      </c>
      <c r="P11" s="65">
        <f>VLOOKUP($A11,'Return Data'!$B$7:$R$2843,11,0)</f>
        <v>4.3329000000000004</v>
      </c>
      <c r="Q11" s="66">
        <f t="shared" si="6"/>
        <v>5</v>
      </c>
      <c r="R11" s="65">
        <f>VLOOKUP($A11,'Return Data'!$B$7:$R$2843,12,0)</f>
        <v>5.0957999999999997</v>
      </c>
      <c r="S11" s="66">
        <f t="shared" si="7"/>
        <v>7</v>
      </c>
      <c r="T11" s="65">
        <f>VLOOKUP($A11,'Return Data'!$B$7:$R$2843,13,0)</f>
        <v>5.1654999999999998</v>
      </c>
      <c r="U11" s="66">
        <f t="shared" si="8"/>
        <v>13</v>
      </c>
      <c r="V11" s="65">
        <f>VLOOKUP($A11,'Return Data'!$B$7:$R$2843,17,0)</f>
        <v>7.4297000000000004</v>
      </c>
      <c r="W11" s="66">
        <f t="shared" si="9"/>
        <v>7</v>
      </c>
      <c r="X11" s="65">
        <f>VLOOKUP($A11,'Return Data'!$B$7:$R$2843,14,0)</f>
        <v>7.5084999999999997</v>
      </c>
      <c r="Y11" s="66">
        <f t="shared" si="10"/>
        <v>7</v>
      </c>
      <c r="Z11" s="65">
        <f>VLOOKUP($A11,'Return Data'!$B$7:$R$2843,16,0)</f>
        <v>8.1928999999999998</v>
      </c>
      <c r="AA11" s="67">
        <f t="shared" si="11"/>
        <v>7</v>
      </c>
    </row>
    <row r="12" spans="1:27" x14ac:dyDescent="0.3">
      <c r="A12" s="63" t="s">
        <v>1022</v>
      </c>
      <c r="B12" s="64">
        <f>VLOOKUP($A12,'Return Data'!$B$7:$R$2843,3,0)</f>
        <v>44378</v>
      </c>
      <c r="C12" s="65">
        <f>VLOOKUP($A12,'Return Data'!$B$7:$R$2843,4,0)</f>
        <v>33.917099999999998</v>
      </c>
      <c r="D12" s="65">
        <f>VLOOKUP($A12,'Return Data'!$B$7:$R$2843,5,0)</f>
        <v>6.2427999999999999</v>
      </c>
      <c r="E12" s="66">
        <f t="shared" si="0"/>
        <v>16</v>
      </c>
      <c r="F12" s="65">
        <f>VLOOKUP($A12,'Return Data'!$B$7:$R$2843,6,0)</f>
        <v>4.5574000000000003</v>
      </c>
      <c r="G12" s="66">
        <f t="shared" si="1"/>
        <v>11</v>
      </c>
      <c r="H12" s="65">
        <f>VLOOKUP($A12,'Return Data'!$B$7:$R$2843,7,0)</f>
        <v>3.1997</v>
      </c>
      <c r="I12" s="66">
        <f t="shared" si="2"/>
        <v>7</v>
      </c>
      <c r="J12" s="65">
        <f>VLOOKUP($A12,'Return Data'!$B$7:$R$2843,8,0)</f>
        <v>3.3635000000000002</v>
      </c>
      <c r="K12" s="66">
        <f t="shared" si="3"/>
        <v>13</v>
      </c>
      <c r="L12" s="65">
        <f>VLOOKUP($A12,'Return Data'!$B$7:$R$2843,9,0)</f>
        <v>3.0855999999999999</v>
      </c>
      <c r="M12" s="66">
        <f t="shared" si="4"/>
        <v>22</v>
      </c>
      <c r="N12" s="65">
        <f>VLOOKUP($A12,'Return Data'!$B$7:$R$2843,10,0)</f>
        <v>3.5203000000000002</v>
      </c>
      <c r="O12" s="66">
        <f t="shared" si="5"/>
        <v>25</v>
      </c>
      <c r="P12" s="65">
        <f>VLOOKUP($A12,'Return Data'!$B$7:$R$2843,11,0)</f>
        <v>3.2079</v>
      </c>
      <c r="Q12" s="66">
        <f t="shared" si="6"/>
        <v>24</v>
      </c>
      <c r="R12" s="65">
        <f>VLOOKUP($A12,'Return Data'!$B$7:$R$2843,12,0)</f>
        <v>3.8239999999999998</v>
      </c>
      <c r="S12" s="66">
        <f t="shared" si="7"/>
        <v>24</v>
      </c>
      <c r="T12" s="65">
        <f>VLOOKUP($A12,'Return Data'!$B$7:$R$2843,13,0)</f>
        <v>3.9674999999999998</v>
      </c>
      <c r="U12" s="66">
        <f t="shared" si="8"/>
        <v>24</v>
      </c>
      <c r="V12" s="65">
        <f>VLOOKUP($A12,'Return Data'!$B$7:$R$2843,17,0)</f>
        <v>6.1222000000000003</v>
      </c>
      <c r="W12" s="66">
        <f t="shared" si="9"/>
        <v>19</v>
      </c>
      <c r="X12" s="65">
        <f>VLOOKUP($A12,'Return Data'!$B$7:$R$2843,14,0)</f>
        <v>6.8057999999999996</v>
      </c>
      <c r="Y12" s="66">
        <f t="shared" si="10"/>
        <v>13</v>
      </c>
      <c r="Z12" s="65">
        <f>VLOOKUP($A12,'Return Data'!$B$7:$R$2843,16,0)</f>
        <v>7.7835999999999999</v>
      </c>
      <c r="AA12" s="67">
        <f t="shared" si="11"/>
        <v>13</v>
      </c>
    </row>
    <row r="13" spans="1:27" x14ac:dyDescent="0.3">
      <c r="A13" s="63" t="s">
        <v>1024</v>
      </c>
      <c r="B13" s="64">
        <f>VLOOKUP($A13,'Return Data'!$B$7:$R$2843,3,0)</f>
        <v>44378</v>
      </c>
      <c r="C13" s="65">
        <f>VLOOKUP($A13,'Return Data'!$B$7:$R$2843,4,0)</f>
        <v>15.9847</v>
      </c>
      <c r="D13" s="65">
        <f>VLOOKUP($A13,'Return Data'!$B$7:$R$2843,5,0)</f>
        <v>9.3644999999999996</v>
      </c>
      <c r="E13" s="66">
        <f t="shared" si="0"/>
        <v>5</v>
      </c>
      <c r="F13" s="65">
        <f>VLOOKUP($A13,'Return Data'!$B$7:$R$2843,6,0)</f>
        <v>5.0255999999999998</v>
      </c>
      <c r="G13" s="66">
        <f t="shared" si="1"/>
        <v>6</v>
      </c>
      <c r="H13" s="65">
        <f>VLOOKUP($A13,'Return Data'!$B$7:$R$2843,7,0)</f>
        <v>3.2968000000000002</v>
      </c>
      <c r="I13" s="66">
        <f t="shared" si="2"/>
        <v>5</v>
      </c>
      <c r="J13" s="65">
        <f>VLOOKUP($A13,'Return Data'!$B$7:$R$2843,8,0)</f>
        <v>3.8058000000000001</v>
      </c>
      <c r="K13" s="66">
        <f t="shared" si="3"/>
        <v>5</v>
      </c>
      <c r="L13" s="65">
        <f>VLOOKUP($A13,'Return Data'!$B$7:$R$2843,9,0)</f>
        <v>3.3506</v>
      </c>
      <c r="M13" s="66">
        <f t="shared" si="4"/>
        <v>14</v>
      </c>
      <c r="N13" s="65">
        <f>VLOOKUP($A13,'Return Data'!$B$7:$R$2843,10,0)</f>
        <v>4.0265000000000004</v>
      </c>
      <c r="O13" s="66">
        <f t="shared" si="5"/>
        <v>18</v>
      </c>
      <c r="P13" s="65">
        <f>VLOOKUP($A13,'Return Data'!$B$7:$R$2843,11,0)</f>
        <v>3.6307</v>
      </c>
      <c r="Q13" s="66">
        <f t="shared" si="6"/>
        <v>19</v>
      </c>
      <c r="R13" s="65">
        <f>VLOOKUP($A13,'Return Data'!$B$7:$R$2843,12,0)</f>
        <v>4.2744</v>
      </c>
      <c r="S13" s="66">
        <f t="shared" si="7"/>
        <v>20</v>
      </c>
      <c r="T13" s="65">
        <f>VLOOKUP($A13,'Return Data'!$B$7:$R$2843,13,0)</f>
        <v>4.3830999999999998</v>
      </c>
      <c r="U13" s="66">
        <f t="shared" si="8"/>
        <v>21</v>
      </c>
      <c r="V13" s="65">
        <f>VLOOKUP($A13,'Return Data'!$B$7:$R$2843,17,0)</f>
        <v>7.1886999999999999</v>
      </c>
      <c r="W13" s="66">
        <f t="shared" si="9"/>
        <v>8</v>
      </c>
      <c r="X13" s="65">
        <f>VLOOKUP($A13,'Return Data'!$B$7:$R$2843,14,0)</f>
        <v>7.3299000000000003</v>
      </c>
      <c r="Y13" s="66">
        <f t="shared" si="10"/>
        <v>10</v>
      </c>
      <c r="Z13" s="65">
        <f>VLOOKUP($A13,'Return Data'!$B$7:$R$2843,16,0)</f>
        <v>7.7102000000000004</v>
      </c>
      <c r="AA13" s="67">
        <f t="shared" si="11"/>
        <v>14</v>
      </c>
    </row>
    <row r="14" spans="1:27" x14ac:dyDescent="0.3">
      <c r="A14" s="63" t="s">
        <v>1931</v>
      </c>
      <c r="B14" s="64">
        <f>VLOOKUP($A14,'Return Data'!$B$7:$R$2843,3,0)</f>
        <v>44378</v>
      </c>
      <c r="C14" s="65">
        <f>VLOOKUP($A14,'Return Data'!$B$7:$R$2843,4,0)</f>
        <v>24.4312</v>
      </c>
      <c r="D14" s="65">
        <f>VLOOKUP($A14,'Return Data'!$B$7:$R$2843,5,0)</f>
        <v>12.404299999999999</v>
      </c>
      <c r="E14" s="66">
        <f t="shared" si="0"/>
        <v>1</v>
      </c>
      <c r="F14" s="65">
        <f>VLOOKUP($A14,'Return Data'!$B$7:$R$2843,6,0)</f>
        <v>7.3747999999999996</v>
      </c>
      <c r="G14" s="66">
        <f t="shared" si="1"/>
        <v>1</v>
      </c>
      <c r="H14" s="65">
        <f>VLOOKUP($A14,'Return Data'!$B$7:$R$2843,7,0)</f>
        <v>6.9884000000000004</v>
      </c>
      <c r="I14" s="66">
        <f t="shared" si="2"/>
        <v>1</v>
      </c>
      <c r="J14" s="65">
        <f>VLOOKUP($A14,'Return Data'!$B$7:$R$2843,8,0)</f>
        <v>17.770700000000001</v>
      </c>
      <c r="K14" s="66">
        <f t="shared" si="3"/>
        <v>1</v>
      </c>
      <c r="L14" s="65">
        <f>VLOOKUP($A14,'Return Data'!$B$7:$R$2843,9,0)</f>
        <v>14.1922</v>
      </c>
      <c r="M14" s="66">
        <f t="shared" si="4"/>
        <v>1</v>
      </c>
      <c r="N14" s="65">
        <f>VLOOKUP($A14,'Return Data'!$B$7:$R$2843,10,0)</f>
        <v>9.8915000000000006</v>
      </c>
      <c r="O14" s="66">
        <f t="shared" si="5"/>
        <v>1</v>
      </c>
      <c r="P14" s="65">
        <f>VLOOKUP($A14,'Return Data'!$B$7:$R$2843,11,0)</f>
        <v>10.188599999999999</v>
      </c>
      <c r="Q14" s="66">
        <f t="shared" si="6"/>
        <v>1</v>
      </c>
      <c r="R14" s="65">
        <f>VLOOKUP($A14,'Return Data'!$B$7:$R$2843,12,0)</f>
        <v>13.080399999999999</v>
      </c>
      <c r="S14" s="66">
        <f t="shared" si="7"/>
        <v>1</v>
      </c>
      <c r="T14" s="65">
        <f>VLOOKUP($A14,'Return Data'!$B$7:$R$2843,13,0)</f>
        <v>13.492000000000001</v>
      </c>
      <c r="U14" s="66">
        <f t="shared" si="8"/>
        <v>3</v>
      </c>
      <c r="V14" s="65">
        <f>VLOOKUP($A14,'Return Data'!$B$7:$R$2843,17,0)</f>
        <v>4.4443000000000001</v>
      </c>
      <c r="W14" s="66">
        <f t="shared" si="9"/>
        <v>23</v>
      </c>
      <c r="X14" s="65">
        <f>VLOOKUP($A14,'Return Data'!$B$7:$R$2843,14,0)</f>
        <v>5.8078000000000003</v>
      </c>
      <c r="Y14" s="66">
        <f t="shared" si="10"/>
        <v>17</v>
      </c>
      <c r="Z14" s="65">
        <f>VLOOKUP($A14,'Return Data'!$B$7:$R$2843,16,0)</f>
        <v>8.2655999999999992</v>
      </c>
      <c r="AA14" s="67">
        <f t="shared" si="11"/>
        <v>5</v>
      </c>
    </row>
    <row r="15" spans="1:27" x14ac:dyDescent="0.3">
      <c r="A15" s="63" t="s">
        <v>1031</v>
      </c>
      <c r="B15" s="64">
        <f>VLOOKUP($A15,'Return Data'!$B$7:$R$2843,3,0)</f>
        <v>44378</v>
      </c>
      <c r="C15" s="65">
        <f>VLOOKUP($A15,'Return Data'!$B$7:$R$2843,4,0)</f>
        <v>48.2226</v>
      </c>
      <c r="D15" s="65">
        <f>VLOOKUP($A15,'Return Data'!$B$7:$R$2843,5,0)</f>
        <v>7.4192</v>
      </c>
      <c r="E15" s="66">
        <f t="shared" si="0"/>
        <v>13</v>
      </c>
      <c r="F15" s="65">
        <f>VLOOKUP($A15,'Return Data'!$B$7:$R$2843,6,0)</f>
        <v>1.2112000000000001</v>
      </c>
      <c r="G15" s="66">
        <f t="shared" si="1"/>
        <v>24</v>
      </c>
      <c r="H15" s="65">
        <f>VLOOKUP($A15,'Return Data'!$B$7:$R$2843,7,0)</f>
        <v>1.59</v>
      </c>
      <c r="I15" s="66">
        <f t="shared" si="2"/>
        <v>24</v>
      </c>
      <c r="J15" s="65">
        <f>VLOOKUP($A15,'Return Data'!$B$7:$R$2843,8,0)</f>
        <v>4.9672000000000001</v>
      </c>
      <c r="K15" s="66">
        <f t="shared" si="3"/>
        <v>3</v>
      </c>
      <c r="L15" s="65">
        <f>VLOOKUP($A15,'Return Data'!$B$7:$R$2843,9,0)</f>
        <v>4.9016999999999999</v>
      </c>
      <c r="M15" s="66">
        <f t="shared" si="4"/>
        <v>3</v>
      </c>
      <c r="N15" s="65">
        <f>VLOOKUP($A15,'Return Data'!$B$7:$R$2843,10,0)</f>
        <v>5.4013</v>
      </c>
      <c r="O15" s="66">
        <f t="shared" si="5"/>
        <v>4</v>
      </c>
      <c r="P15" s="65">
        <f>VLOOKUP($A15,'Return Data'!$B$7:$R$2843,11,0)</f>
        <v>4.1139000000000001</v>
      </c>
      <c r="Q15" s="66">
        <f t="shared" si="6"/>
        <v>8</v>
      </c>
      <c r="R15" s="65">
        <f>VLOOKUP($A15,'Return Data'!$B$7:$R$2843,12,0)</f>
        <v>5.5987999999999998</v>
      </c>
      <c r="S15" s="66">
        <f t="shared" si="7"/>
        <v>4</v>
      </c>
      <c r="T15" s="65">
        <f>VLOOKUP($A15,'Return Data'!$B$7:$R$2843,13,0)</f>
        <v>6.2573999999999996</v>
      </c>
      <c r="U15" s="66">
        <f t="shared" si="8"/>
        <v>7</v>
      </c>
      <c r="V15" s="65">
        <f>VLOOKUP($A15,'Return Data'!$B$7:$R$2843,17,0)</f>
        <v>7.5644</v>
      </c>
      <c r="W15" s="66">
        <f t="shared" si="9"/>
        <v>5</v>
      </c>
      <c r="X15" s="65">
        <f>VLOOKUP($A15,'Return Data'!$B$7:$R$2843,14,0)</f>
        <v>7.8536999999999999</v>
      </c>
      <c r="Y15" s="66">
        <f t="shared" si="10"/>
        <v>3</v>
      </c>
      <c r="Z15" s="65">
        <f>VLOOKUP($A15,'Return Data'!$B$7:$R$2843,16,0)</f>
        <v>8.2114999999999991</v>
      </c>
      <c r="AA15" s="67">
        <f t="shared" si="11"/>
        <v>6</v>
      </c>
    </row>
    <row r="16" spans="1:27" x14ac:dyDescent="0.3">
      <c r="A16" s="63" t="s">
        <v>1033</v>
      </c>
      <c r="B16" s="64">
        <f>VLOOKUP($A16,'Return Data'!$B$7:$R$2843,3,0)</f>
        <v>44378</v>
      </c>
      <c r="C16" s="65">
        <f>VLOOKUP($A16,'Return Data'!$B$7:$R$2843,4,0)</f>
        <v>17.4024</v>
      </c>
      <c r="D16" s="65">
        <f>VLOOKUP($A16,'Return Data'!$B$7:$R$2843,5,0)</f>
        <v>9.2309000000000001</v>
      </c>
      <c r="E16" s="66">
        <f t="shared" si="0"/>
        <v>6</v>
      </c>
      <c r="F16" s="65">
        <f>VLOOKUP($A16,'Return Data'!$B$7:$R$2843,6,0)</f>
        <v>4.2662000000000004</v>
      </c>
      <c r="G16" s="66">
        <f t="shared" si="1"/>
        <v>13</v>
      </c>
      <c r="H16" s="65">
        <f>VLOOKUP($A16,'Return Data'!$B$7:$R$2843,7,0)</f>
        <v>3.3879999999999999</v>
      </c>
      <c r="I16" s="66">
        <f t="shared" si="2"/>
        <v>4</v>
      </c>
      <c r="J16" s="65">
        <f>VLOOKUP($A16,'Return Data'!$B$7:$R$2843,8,0)</f>
        <v>3.5554999999999999</v>
      </c>
      <c r="K16" s="66">
        <f t="shared" si="3"/>
        <v>10</v>
      </c>
      <c r="L16" s="65">
        <f>VLOOKUP($A16,'Return Data'!$B$7:$R$2843,9,0)</f>
        <v>3.4144000000000001</v>
      </c>
      <c r="M16" s="66">
        <f t="shared" si="4"/>
        <v>12</v>
      </c>
      <c r="N16" s="65">
        <f>VLOOKUP($A16,'Return Data'!$B$7:$R$2843,10,0)</f>
        <v>4.4097</v>
      </c>
      <c r="O16" s="66">
        <f t="shared" si="5"/>
        <v>9</v>
      </c>
      <c r="P16" s="65">
        <f>VLOOKUP($A16,'Return Data'!$B$7:$R$2843,11,0)</f>
        <v>3.8582000000000001</v>
      </c>
      <c r="Q16" s="66">
        <f t="shared" si="6"/>
        <v>13</v>
      </c>
      <c r="R16" s="65">
        <f>VLOOKUP($A16,'Return Data'!$B$7:$R$2843,12,0)</f>
        <v>4.4462999999999999</v>
      </c>
      <c r="S16" s="66">
        <f t="shared" si="7"/>
        <v>15</v>
      </c>
      <c r="T16" s="65">
        <f>VLOOKUP($A16,'Return Data'!$B$7:$R$2843,13,0)</f>
        <v>12.8194</v>
      </c>
      <c r="U16" s="66">
        <f t="shared" si="8"/>
        <v>4</v>
      </c>
      <c r="V16" s="65">
        <f>VLOOKUP($A16,'Return Data'!$B$7:$R$2843,17,0)</f>
        <v>5.0397999999999996</v>
      </c>
      <c r="W16" s="66">
        <f t="shared" si="9"/>
        <v>22</v>
      </c>
      <c r="X16" s="65">
        <f>VLOOKUP($A16,'Return Data'!$B$7:$R$2843,14,0)</f>
        <v>2.7109000000000001</v>
      </c>
      <c r="Y16" s="66">
        <f t="shared" si="10"/>
        <v>22</v>
      </c>
      <c r="Z16" s="65">
        <f>VLOOKUP($A16,'Return Data'!$B$7:$R$2843,16,0)</f>
        <v>6.4433999999999996</v>
      </c>
      <c r="AA16" s="67">
        <f t="shared" si="11"/>
        <v>22</v>
      </c>
    </row>
    <row r="17" spans="1:27" x14ac:dyDescent="0.3">
      <c r="A17" s="63" t="s">
        <v>1035</v>
      </c>
      <c r="B17" s="64">
        <f>VLOOKUP($A17,'Return Data'!$B$7:$R$2843,3,0)</f>
        <v>44378</v>
      </c>
      <c r="C17" s="65">
        <f>VLOOKUP($A17,'Return Data'!$B$7:$R$2843,4,0)</f>
        <v>425.6069</v>
      </c>
      <c r="D17" s="65">
        <f>VLOOKUP($A17,'Return Data'!$B$7:$R$2843,5,0)</f>
        <v>9.0155999999999992</v>
      </c>
      <c r="E17" s="66">
        <f t="shared" si="0"/>
        <v>7</v>
      </c>
      <c r="F17" s="65">
        <f>VLOOKUP($A17,'Return Data'!$B$7:$R$2843,6,0)</f>
        <v>-1.72E-2</v>
      </c>
      <c r="G17" s="66">
        <f t="shared" si="1"/>
        <v>26</v>
      </c>
      <c r="H17" s="65">
        <f>VLOOKUP($A17,'Return Data'!$B$7:$R$2843,7,0)</f>
        <v>2.0933999999999999</v>
      </c>
      <c r="I17" s="66">
        <f t="shared" si="2"/>
        <v>21</v>
      </c>
      <c r="J17" s="65">
        <f>VLOOKUP($A17,'Return Data'!$B$7:$R$2843,8,0)</f>
        <v>5.9825999999999997</v>
      </c>
      <c r="K17" s="66">
        <f t="shared" si="3"/>
        <v>2</v>
      </c>
      <c r="L17" s="65">
        <f>VLOOKUP($A17,'Return Data'!$B$7:$R$2843,9,0)</f>
        <v>5.7686000000000002</v>
      </c>
      <c r="M17" s="66">
        <f t="shared" si="4"/>
        <v>2</v>
      </c>
      <c r="N17" s="65">
        <f>VLOOKUP($A17,'Return Data'!$B$7:$R$2843,10,0)</f>
        <v>5.5945</v>
      </c>
      <c r="O17" s="66">
        <f t="shared" si="5"/>
        <v>2</v>
      </c>
      <c r="P17" s="65">
        <f>VLOOKUP($A17,'Return Data'!$B$7:$R$2843,11,0)</f>
        <v>3.6002000000000001</v>
      </c>
      <c r="Q17" s="66">
        <f t="shared" si="6"/>
        <v>20</v>
      </c>
      <c r="R17" s="65">
        <f>VLOOKUP($A17,'Return Data'!$B$7:$R$2843,12,0)</f>
        <v>5.2914000000000003</v>
      </c>
      <c r="S17" s="66">
        <f t="shared" si="7"/>
        <v>5</v>
      </c>
      <c r="T17" s="65">
        <f>VLOOKUP($A17,'Return Data'!$B$7:$R$2843,13,0)</f>
        <v>5.7676999999999996</v>
      </c>
      <c r="U17" s="66">
        <f t="shared" si="8"/>
        <v>10</v>
      </c>
      <c r="V17" s="65">
        <f>VLOOKUP($A17,'Return Data'!$B$7:$R$2843,17,0)</f>
        <v>7.4843000000000002</v>
      </c>
      <c r="W17" s="66">
        <f t="shared" si="9"/>
        <v>6</v>
      </c>
      <c r="X17" s="65">
        <f>VLOOKUP($A17,'Return Data'!$B$7:$R$2843,14,0)</f>
        <v>7.8272000000000004</v>
      </c>
      <c r="Y17" s="66">
        <f t="shared" si="10"/>
        <v>4</v>
      </c>
      <c r="Z17" s="65">
        <f>VLOOKUP($A17,'Return Data'!$B$7:$R$2843,16,0)</f>
        <v>8.3945000000000007</v>
      </c>
      <c r="AA17" s="67">
        <f t="shared" si="11"/>
        <v>3</v>
      </c>
    </row>
    <row r="18" spans="1:27" x14ac:dyDescent="0.3">
      <c r="A18" s="63" t="s">
        <v>1036</v>
      </c>
      <c r="B18" s="64">
        <f>VLOOKUP($A18,'Return Data'!$B$7:$R$2843,3,0)</f>
        <v>44378</v>
      </c>
      <c r="C18" s="65">
        <f>VLOOKUP($A18,'Return Data'!$B$7:$R$2843,4,0)</f>
        <v>30.967500000000001</v>
      </c>
      <c r="D18" s="65">
        <f>VLOOKUP($A18,'Return Data'!$B$7:$R$2843,5,0)</f>
        <v>9.4316999999999993</v>
      </c>
      <c r="E18" s="66">
        <f t="shared" si="0"/>
        <v>4</v>
      </c>
      <c r="F18" s="65">
        <f>VLOOKUP($A18,'Return Data'!$B$7:$R$2843,6,0)</f>
        <v>4.9523999999999999</v>
      </c>
      <c r="G18" s="66">
        <f t="shared" si="1"/>
        <v>7</v>
      </c>
      <c r="H18" s="65">
        <f>VLOOKUP($A18,'Return Data'!$B$7:$R$2843,7,0)</f>
        <v>2.4931999999999999</v>
      </c>
      <c r="I18" s="66">
        <f t="shared" si="2"/>
        <v>14</v>
      </c>
      <c r="J18" s="65">
        <f>VLOOKUP($A18,'Return Data'!$B$7:$R$2843,8,0)</f>
        <v>3.1524999999999999</v>
      </c>
      <c r="K18" s="66">
        <f t="shared" si="3"/>
        <v>20</v>
      </c>
      <c r="L18" s="65">
        <f>VLOOKUP($A18,'Return Data'!$B$7:$R$2843,9,0)</f>
        <v>3.1867999999999999</v>
      </c>
      <c r="M18" s="66">
        <f t="shared" si="4"/>
        <v>19</v>
      </c>
      <c r="N18" s="65">
        <f>VLOOKUP($A18,'Return Data'!$B$7:$R$2843,10,0)</f>
        <v>4.0077999999999996</v>
      </c>
      <c r="O18" s="66">
        <f t="shared" si="5"/>
        <v>19</v>
      </c>
      <c r="P18" s="65">
        <f>VLOOKUP($A18,'Return Data'!$B$7:$R$2843,11,0)</f>
        <v>3.5991</v>
      </c>
      <c r="Q18" s="66">
        <f t="shared" si="6"/>
        <v>21</v>
      </c>
      <c r="R18" s="65">
        <f>VLOOKUP($A18,'Return Data'!$B$7:$R$2843,12,0)</f>
        <v>4.1776</v>
      </c>
      <c r="S18" s="66">
        <f t="shared" si="7"/>
        <v>21</v>
      </c>
      <c r="T18" s="65">
        <f>VLOOKUP($A18,'Return Data'!$B$7:$R$2843,13,0)</f>
        <v>4.3383000000000003</v>
      </c>
      <c r="U18" s="66">
        <f t="shared" si="8"/>
        <v>22</v>
      </c>
      <c r="V18" s="65">
        <f>VLOOKUP($A18,'Return Data'!$B$7:$R$2843,17,0)</f>
        <v>6.6013999999999999</v>
      </c>
      <c r="W18" s="66">
        <f t="shared" si="9"/>
        <v>17</v>
      </c>
      <c r="X18" s="65">
        <f>VLOOKUP($A18,'Return Data'!$B$7:$R$2843,14,0)</f>
        <v>7.2304000000000004</v>
      </c>
      <c r="Y18" s="66">
        <f t="shared" si="10"/>
        <v>12</v>
      </c>
      <c r="Z18" s="65">
        <f>VLOOKUP($A18,'Return Data'!$B$7:$R$2843,16,0)</f>
        <v>8.1082999999999998</v>
      </c>
      <c r="AA18" s="67">
        <f t="shared" si="11"/>
        <v>10</v>
      </c>
    </row>
    <row r="19" spans="1:27" x14ac:dyDescent="0.3">
      <c r="A19" s="63" t="s">
        <v>1039</v>
      </c>
      <c r="B19" s="64">
        <f>VLOOKUP($A19,'Return Data'!$B$7:$R$2843,3,0)</f>
        <v>44378</v>
      </c>
      <c r="C19" s="65">
        <f>VLOOKUP($A19,'Return Data'!$B$7:$R$2843,4,0)</f>
        <v>3083.9175</v>
      </c>
      <c r="D19" s="65">
        <f>VLOOKUP($A19,'Return Data'!$B$7:$R$2843,5,0)</f>
        <v>3.3237000000000001</v>
      </c>
      <c r="E19" s="66">
        <f t="shared" si="0"/>
        <v>24</v>
      </c>
      <c r="F19" s="65">
        <f>VLOOKUP($A19,'Return Data'!$B$7:$R$2843,6,0)</f>
        <v>4.0456000000000003</v>
      </c>
      <c r="G19" s="66">
        <f t="shared" si="1"/>
        <v>15</v>
      </c>
      <c r="H19" s="65">
        <f>VLOOKUP($A19,'Return Data'!$B$7:$R$2843,7,0)</f>
        <v>2.6825999999999999</v>
      </c>
      <c r="I19" s="66">
        <f t="shared" si="2"/>
        <v>13</v>
      </c>
      <c r="J19" s="65">
        <f>VLOOKUP($A19,'Return Data'!$B$7:$R$2843,8,0)</f>
        <v>3.5756999999999999</v>
      </c>
      <c r="K19" s="66">
        <f t="shared" si="3"/>
        <v>8</v>
      </c>
      <c r="L19" s="65">
        <f>VLOOKUP($A19,'Return Data'!$B$7:$R$2843,9,0)</f>
        <v>3.3136999999999999</v>
      </c>
      <c r="M19" s="66">
        <f t="shared" si="4"/>
        <v>15</v>
      </c>
      <c r="N19" s="65">
        <f>VLOOKUP($A19,'Return Data'!$B$7:$R$2843,10,0)</f>
        <v>4.1738</v>
      </c>
      <c r="O19" s="66">
        <f t="shared" si="5"/>
        <v>15</v>
      </c>
      <c r="P19" s="65">
        <f>VLOOKUP($A19,'Return Data'!$B$7:$R$2843,11,0)</f>
        <v>3.8279999999999998</v>
      </c>
      <c r="Q19" s="66">
        <f t="shared" si="6"/>
        <v>14</v>
      </c>
      <c r="R19" s="65">
        <f>VLOOKUP($A19,'Return Data'!$B$7:$R$2843,12,0)</f>
        <v>4.3757000000000001</v>
      </c>
      <c r="S19" s="66">
        <f t="shared" si="7"/>
        <v>16</v>
      </c>
      <c r="T19" s="65">
        <f>VLOOKUP($A19,'Return Data'!$B$7:$R$2843,13,0)</f>
        <v>4.6829000000000001</v>
      </c>
      <c r="U19" s="66">
        <f t="shared" si="8"/>
        <v>18</v>
      </c>
      <c r="V19" s="65">
        <f>VLOOKUP($A19,'Return Data'!$B$7:$R$2843,17,0)</f>
        <v>6.931</v>
      </c>
      <c r="W19" s="66">
        <f t="shared" si="9"/>
        <v>11</v>
      </c>
      <c r="X19" s="65">
        <f>VLOOKUP($A19,'Return Data'!$B$7:$R$2843,14,0)</f>
        <v>7.5525000000000002</v>
      </c>
      <c r="Y19" s="66">
        <f t="shared" si="10"/>
        <v>6</v>
      </c>
      <c r="Z19" s="65">
        <f>VLOOKUP($A19,'Return Data'!$B$7:$R$2843,16,0)</f>
        <v>8.1105999999999998</v>
      </c>
      <c r="AA19" s="67">
        <f t="shared" si="11"/>
        <v>9</v>
      </c>
    </row>
    <row r="20" spans="1:27" x14ac:dyDescent="0.3">
      <c r="A20" s="63" t="s">
        <v>1041</v>
      </c>
      <c r="B20" s="64">
        <f>VLOOKUP($A20,'Return Data'!$B$7:$R$2843,3,0)</f>
        <v>44378</v>
      </c>
      <c r="C20" s="65">
        <f>VLOOKUP($A20,'Return Data'!$B$7:$R$2843,4,0)</f>
        <v>29.737500000000001</v>
      </c>
      <c r="D20" s="65">
        <f>VLOOKUP($A20,'Return Data'!$B$7:$R$2843,5,0)</f>
        <v>4.2964000000000002</v>
      </c>
      <c r="E20" s="66">
        <f t="shared" si="0"/>
        <v>22</v>
      </c>
      <c r="F20" s="65">
        <f>VLOOKUP($A20,'Return Data'!$B$7:$R$2843,6,0)</f>
        <v>3.5196000000000001</v>
      </c>
      <c r="G20" s="66">
        <f t="shared" si="1"/>
        <v>17</v>
      </c>
      <c r="H20" s="65">
        <f>VLOOKUP($A20,'Return Data'!$B$7:$R$2843,7,0)</f>
        <v>2.8597000000000001</v>
      </c>
      <c r="I20" s="66">
        <f t="shared" si="2"/>
        <v>10</v>
      </c>
      <c r="J20" s="65">
        <f>VLOOKUP($A20,'Return Data'!$B$7:$R$2843,8,0)</f>
        <v>3.4500999999999999</v>
      </c>
      <c r="K20" s="66">
        <f t="shared" si="3"/>
        <v>12</v>
      </c>
      <c r="L20" s="65">
        <f>VLOOKUP($A20,'Return Data'!$B$7:$R$2843,9,0)</f>
        <v>3.0064000000000002</v>
      </c>
      <c r="M20" s="66">
        <f t="shared" si="4"/>
        <v>23</v>
      </c>
      <c r="N20" s="65">
        <f>VLOOKUP($A20,'Return Data'!$B$7:$R$2843,10,0)</f>
        <v>3.6364999999999998</v>
      </c>
      <c r="O20" s="66">
        <f t="shared" si="5"/>
        <v>23</v>
      </c>
      <c r="P20" s="65">
        <f>VLOOKUP($A20,'Return Data'!$B$7:$R$2843,11,0)</f>
        <v>3.1558000000000002</v>
      </c>
      <c r="Q20" s="66">
        <f t="shared" si="6"/>
        <v>25</v>
      </c>
      <c r="R20" s="65">
        <f>VLOOKUP($A20,'Return Data'!$B$7:$R$2843,12,0)</f>
        <v>3.6535000000000002</v>
      </c>
      <c r="S20" s="66">
        <f t="shared" si="7"/>
        <v>25</v>
      </c>
      <c r="T20" s="65">
        <f>VLOOKUP($A20,'Return Data'!$B$7:$R$2843,13,0)</f>
        <v>24.412700000000001</v>
      </c>
      <c r="U20" s="66">
        <f t="shared" si="8"/>
        <v>2</v>
      </c>
      <c r="V20" s="65">
        <f>VLOOKUP($A20,'Return Data'!$B$7:$R$2843,17,0)</f>
        <v>10.7715</v>
      </c>
      <c r="W20" s="66">
        <f t="shared" si="9"/>
        <v>1</v>
      </c>
      <c r="X20" s="65">
        <f>VLOOKUP($A20,'Return Data'!$B$7:$R$2843,14,0)</f>
        <v>5.6292999999999997</v>
      </c>
      <c r="Y20" s="66">
        <f t="shared" si="10"/>
        <v>18</v>
      </c>
      <c r="Z20" s="65">
        <f>VLOOKUP($A20,'Return Data'!$B$7:$R$2843,16,0)</f>
        <v>7.3409000000000004</v>
      </c>
      <c r="AA20" s="67">
        <f t="shared" si="11"/>
        <v>18</v>
      </c>
    </row>
    <row r="21" spans="1:27" x14ac:dyDescent="0.3">
      <c r="A21" s="63" t="s">
        <v>1043</v>
      </c>
      <c r="B21" s="64">
        <f>VLOOKUP($A21,'Return Data'!$B$7:$R$2843,3,0)</f>
        <v>44378</v>
      </c>
      <c r="C21" s="65">
        <f>VLOOKUP($A21,'Return Data'!$B$7:$R$2843,4,0)</f>
        <v>2809.4081000000001</v>
      </c>
      <c r="D21" s="65">
        <f>VLOOKUP($A21,'Return Data'!$B$7:$R$2843,5,0)</f>
        <v>6.4660000000000002</v>
      </c>
      <c r="E21" s="66">
        <f t="shared" si="0"/>
        <v>14</v>
      </c>
      <c r="F21" s="65">
        <f>VLOOKUP($A21,'Return Data'!$B$7:$R$2843,6,0)</f>
        <v>2.3584999999999998</v>
      </c>
      <c r="G21" s="66">
        <f t="shared" si="1"/>
        <v>22</v>
      </c>
      <c r="H21" s="65">
        <f>VLOOKUP($A21,'Return Data'!$B$7:$R$2843,7,0)</f>
        <v>1.9706999999999999</v>
      </c>
      <c r="I21" s="66">
        <f t="shared" si="2"/>
        <v>23</v>
      </c>
      <c r="J21" s="65">
        <f>VLOOKUP($A21,'Return Data'!$B$7:$R$2843,8,0)</f>
        <v>3.3003999999999998</v>
      </c>
      <c r="K21" s="66">
        <f t="shared" si="3"/>
        <v>15</v>
      </c>
      <c r="L21" s="65">
        <f>VLOOKUP($A21,'Return Data'!$B$7:$R$2843,9,0)</f>
        <v>3.7225000000000001</v>
      </c>
      <c r="M21" s="66">
        <f t="shared" si="4"/>
        <v>8</v>
      </c>
      <c r="N21" s="65">
        <f>VLOOKUP($A21,'Return Data'!$B$7:$R$2843,10,0)</f>
        <v>5.1177999999999999</v>
      </c>
      <c r="O21" s="66">
        <f t="shared" si="5"/>
        <v>6</v>
      </c>
      <c r="P21" s="65">
        <f>VLOOKUP($A21,'Return Data'!$B$7:$R$2843,11,0)</f>
        <v>4.0347999999999997</v>
      </c>
      <c r="Q21" s="66">
        <f t="shared" si="6"/>
        <v>9</v>
      </c>
      <c r="R21" s="65">
        <f>VLOOKUP($A21,'Return Data'!$B$7:$R$2843,12,0)</f>
        <v>4.9958</v>
      </c>
      <c r="S21" s="66">
        <f t="shared" si="7"/>
        <v>8</v>
      </c>
      <c r="T21" s="65">
        <f>VLOOKUP($A21,'Return Data'!$B$7:$R$2843,13,0)</f>
        <v>5.5862999999999996</v>
      </c>
      <c r="U21" s="66">
        <f t="shared" si="8"/>
        <v>12</v>
      </c>
      <c r="V21" s="65">
        <f>VLOOKUP($A21,'Return Data'!$B$7:$R$2843,17,0)</f>
        <v>7.8620000000000001</v>
      </c>
      <c r="W21" s="66">
        <f t="shared" si="9"/>
        <v>2</v>
      </c>
      <c r="X21" s="65">
        <f>VLOOKUP($A21,'Return Data'!$B$7:$R$2843,14,0)</f>
        <v>8.0635999999999992</v>
      </c>
      <c r="Y21" s="66">
        <f t="shared" si="10"/>
        <v>2</v>
      </c>
      <c r="Z21" s="65">
        <f>VLOOKUP($A21,'Return Data'!$B$7:$R$2843,16,0)</f>
        <v>8.5821000000000005</v>
      </c>
      <c r="AA21" s="67">
        <f t="shared" si="11"/>
        <v>2</v>
      </c>
    </row>
    <row r="22" spans="1:27" x14ac:dyDescent="0.3">
      <c r="A22" s="63" t="s">
        <v>1044</v>
      </c>
      <c r="B22" s="64">
        <f>VLOOKUP($A22,'Return Data'!$B$7:$R$2843,3,0)</f>
        <v>44378</v>
      </c>
      <c r="C22" s="65">
        <f>VLOOKUP($A22,'Return Data'!$B$7:$R$2843,4,0)</f>
        <v>23.1328</v>
      </c>
      <c r="D22" s="65">
        <f>VLOOKUP($A22,'Return Data'!$B$7:$R$2843,5,0)</f>
        <v>7.8909000000000002</v>
      </c>
      <c r="E22" s="66">
        <f t="shared" si="0"/>
        <v>11</v>
      </c>
      <c r="F22" s="65">
        <f>VLOOKUP($A22,'Return Data'!$B$7:$R$2843,6,0)</f>
        <v>4.8933</v>
      </c>
      <c r="G22" s="66">
        <f t="shared" si="1"/>
        <v>8</v>
      </c>
      <c r="H22" s="65">
        <f>VLOOKUP($A22,'Return Data'!$B$7:$R$2843,7,0)</f>
        <v>2.7063000000000001</v>
      </c>
      <c r="I22" s="66">
        <f t="shared" si="2"/>
        <v>12</v>
      </c>
      <c r="J22" s="65">
        <f>VLOOKUP($A22,'Return Data'!$B$7:$R$2843,8,0)</f>
        <v>3.4533</v>
      </c>
      <c r="K22" s="66">
        <f t="shared" si="3"/>
        <v>11</v>
      </c>
      <c r="L22" s="65">
        <f>VLOOKUP($A22,'Return Data'!$B$7:$R$2843,9,0)</f>
        <v>3.3595000000000002</v>
      </c>
      <c r="M22" s="66">
        <f t="shared" si="4"/>
        <v>13</v>
      </c>
      <c r="N22" s="65">
        <f>VLOOKUP($A22,'Return Data'!$B$7:$R$2843,10,0)</f>
        <v>4.2766000000000002</v>
      </c>
      <c r="O22" s="66">
        <f t="shared" si="5"/>
        <v>14</v>
      </c>
      <c r="P22" s="65">
        <f>VLOOKUP($A22,'Return Data'!$B$7:$R$2843,11,0)</f>
        <v>4.0278</v>
      </c>
      <c r="Q22" s="66">
        <f t="shared" si="6"/>
        <v>10</v>
      </c>
      <c r="R22" s="65">
        <f>VLOOKUP($A22,'Return Data'!$B$7:$R$2843,12,0)</f>
        <v>4.8353000000000002</v>
      </c>
      <c r="S22" s="66">
        <f t="shared" si="7"/>
        <v>11</v>
      </c>
      <c r="T22" s="65">
        <f>VLOOKUP($A22,'Return Data'!$B$7:$R$2843,13,0)</f>
        <v>7.2671000000000001</v>
      </c>
      <c r="U22" s="66">
        <f t="shared" si="8"/>
        <v>6</v>
      </c>
      <c r="V22" s="65">
        <f>VLOOKUP($A22,'Return Data'!$B$7:$R$2843,17,0)</f>
        <v>6.6985999999999999</v>
      </c>
      <c r="W22" s="66">
        <f t="shared" si="9"/>
        <v>16</v>
      </c>
      <c r="X22" s="65">
        <f>VLOOKUP($A22,'Return Data'!$B$7:$R$2843,14,0)</f>
        <v>6.4164000000000003</v>
      </c>
      <c r="Y22" s="66">
        <f t="shared" si="10"/>
        <v>15</v>
      </c>
      <c r="Z22" s="65">
        <f>VLOOKUP($A22,'Return Data'!$B$7:$R$2843,16,0)</f>
        <v>8.0608000000000004</v>
      </c>
      <c r="AA22" s="67">
        <f t="shared" si="11"/>
        <v>11</v>
      </c>
    </row>
    <row r="23" spans="1:27" x14ac:dyDescent="0.3">
      <c r="A23" s="63" t="s">
        <v>1047</v>
      </c>
      <c r="B23" s="64">
        <f>VLOOKUP($A23,'Return Data'!$B$7:$R$2843,3,0)</f>
        <v>44378</v>
      </c>
      <c r="C23" s="65">
        <f>VLOOKUP($A23,'Return Data'!$B$7:$R$2843,4,0)</f>
        <v>33.454500000000003</v>
      </c>
      <c r="D23" s="65">
        <f>VLOOKUP($A23,'Return Data'!$B$7:$R$2843,5,0)</f>
        <v>4.5829000000000004</v>
      </c>
      <c r="E23" s="66">
        <f t="shared" si="0"/>
        <v>21</v>
      </c>
      <c r="F23" s="65">
        <f>VLOOKUP($A23,'Return Data'!$B$7:$R$2843,6,0)</f>
        <v>3.3468</v>
      </c>
      <c r="G23" s="66">
        <f t="shared" si="1"/>
        <v>20</v>
      </c>
      <c r="H23" s="65">
        <f>VLOOKUP($A23,'Return Data'!$B$7:$R$2843,7,0)</f>
        <v>2.1985999999999999</v>
      </c>
      <c r="I23" s="66">
        <f t="shared" si="2"/>
        <v>16</v>
      </c>
      <c r="J23" s="65">
        <f>VLOOKUP($A23,'Return Data'!$B$7:$R$2843,8,0)</f>
        <v>3.2616000000000001</v>
      </c>
      <c r="K23" s="66">
        <f t="shared" si="3"/>
        <v>17</v>
      </c>
      <c r="L23" s="65">
        <f>VLOOKUP($A23,'Return Data'!$B$7:$R$2843,9,0)</f>
        <v>3.1796000000000002</v>
      </c>
      <c r="M23" s="66">
        <f t="shared" si="4"/>
        <v>20</v>
      </c>
      <c r="N23" s="65">
        <f>VLOOKUP($A23,'Return Data'!$B$7:$R$2843,10,0)</f>
        <v>3.9525000000000001</v>
      </c>
      <c r="O23" s="66">
        <f t="shared" si="5"/>
        <v>21</v>
      </c>
      <c r="P23" s="65">
        <f>VLOOKUP($A23,'Return Data'!$B$7:$R$2843,11,0)</f>
        <v>4.7279999999999998</v>
      </c>
      <c r="Q23" s="66">
        <f t="shared" si="6"/>
        <v>4</v>
      </c>
      <c r="R23" s="65">
        <f>VLOOKUP($A23,'Return Data'!$B$7:$R$2843,12,0)</f>
        <v>4.9513999999999996</v>
      </c>
      <c r="S23" s="66">
        <f t="shared" si="7"/>
        <v>9</v>
      </c>
      <c r="T23" s="65">
        <f>VLOOKUP($A23,'Return Data'!$B$7:$R$2843,13,0)</f>
        <v>5.9813999999999998</v>
      </c>
      <c r="U23" s="66">
        <f t="shared" si="8"/>
        <v>9</v>
      </c>
      <c r="V23" s="65">
        <f>VLOOKUP($A23,'Return Data'!$B$7:$R$2843,17,0)</f>
        <v>7.0701999999999998</v>
      </c>
      <c r="W23" s="66">
        <f t="shared" si="9"/>
        <v>10</v>
      </c>
      <c r="X23" s="65">
        <f>VLOOKUP($A23,'Return Data'!$B$7:$R$2843,14,0)</f>
        <v>6.0309999999999997</v>
      </c>
      <c r="Y23" s="66">
        <f t="shared" si="10"/>
        <v>16</v>
      </c>
      <c r="Z23" s="65">
        <f>VLOOKUP($A23,'Return Data'!$B$7:$R$2843,16,0)</f>
        <v>7.6440999999999999</v>
      </c>
      <c r="AA23" s="67">
        <f t="shared" si="11"/>
        <v>15</v>
      </c>
    </row>
    <row r="24" spans="1:27" x14ac:dyDescent="0.3">
      <c r="A24" s="63" t="s">
        <v>1048</v>
      </c>
      <c r="B24" s="64">
        <f>VLOOKUP($A24,'Return Data'!$B$7:$R$2843,3,0)</f>
        <v>44378</v>
      </c>
      <c r="C24" s="65">
        <f>VLOOKUP($A24,'Return Data'!$B$7:$R$2843,4,0)</f>
        <v>1358.5962999999999</v>
      </c>
      <c r="D24" s="65">
        <f>VLOOKUP($A24,'Return Data'!$B$7:$R$2843,5,0)</f>
        <v>5.5110000000000001</v>
      </c>
      <c r="E24" s="66">
        <f t="shared" si="0"/>
        <v>18</v>
      </c>
      <c r="F24" s="65">
        <f>VLOOKUP($A24,'Return Data'!$B$7:$R$2843,6,0)</f>
        <v>4.4470000000000001</v>
      </c>
      <c r="G24" s="66">
        <f t="shared" si="1"/>
        <v>12</v>
      </c>
      <c r="H24" s="65">
        <f>VLOOKUP($A24,'Return Data'!$B$7:$R$2843,7,0)</f>
        <v>2.1067999999999998</v>
      </c>
      <c r="I24" s="66">
        <f t="shared" si="2"/>
        <v>19</v>
      </c>
      <c r="J24" s="65">
        <f>VLOOKUP($A24,'Return Data'!$B$7:$R$2843,8,0)</f>
        <v>2.7907000000000002</v>
      </c>
      <c r="K24" s="66">
        <f t="shared" si="3"/>
        <v>24</v>
      </c>
      <c r="L24" s="65">
        <f>VLOOKUP($A24,'Return Data'!$B$7:$R$2843,9,0)</f>
        <v>3.1404999999999998</v>
      </c>
      <c r="M24" s="66">
        <f t="shared" si="4"/>
        <v>21</v>
      </c>
      <c r="N24" s="65">
        <f>VLOOKUP($A24,'Return Data'!$B$7:$R$2843,10,0)</f>
        <v>4.4023000000000003</v>
      </c>
      <c r="O24" s="66">
        <f t="shared" si="5"/>
        <v>10</v>
      </c>
      <c r="P24" s="65">
        <f>VLOOKUP($A24,'Return Data'!$B$7:$R$2843,11,0)</f>
        <v>3.8767</v>
      </c>
      <c r="Q24" s="66">
        <f t="shared" si="6"/>
        <v>12</v>
      </c>
      <c r="R24" s="65">
        <f>VLOOKUP($A24,'Return Data'!$B$7:$R$2843,12,0)</f>
        <v>4.4744999999999999</v>
      </c>
      <c r="S24" s="66">
        <f t="shared" si="7"/>
        <v>13</v>
      </c>
      <c r="T24" s="65">
        <f>VLOOKUP($A24,'Return Data'!$B$7:$R$2843,13,0)</f>
        <v>4.7808999999999999</v>
      </c>
      <c r="U24" s="66">
        <f t="shared" si="8"/>
        <v>17</v>
      </c>
      <c r="V24" s="65">
        <f>VLOOKUP($A24,'Return Data'!$B$7:$R$2843,17,0)</f>
        <v>6.6997</v>
      </c>
      <c r="W24" s="66">
        <f t="shared" si="9"/>
        <v>15</v>
      </c>
      <c r="X24" s="65">
        <f>VLOOKUP($A24,'Return Data'!$B$7:$R$2843,14,0)</f>
        <v>7.3368000000000002</v>
      </c>
      <c r="Y24" s="66">
        <f t="shared" si="10"/>
        <v>9</v>
      </c>
      <c r="Z24" s="65">
        <f>VLOOKUP($A24,'Return Data'!$B$7:$R$2843,16,0)</f>
        <v>7.2552000000000003</v>
      </c>
      <c r="AA24" s="67">
        <f t="shared" si="11"/>
        <v>19</v>
      </c>
    </row>
    <row r="25" spans="1:27" x14ac:dyDescent="0.3">
      <c r="A25" s="63" t="s">
        <v>1050</v>
      </c>
      <c r="B25" s="64">
        <f>VLOOKUP($A25,'Return Data'!$B$7:$R$2843,3,0)</f>
        <v>44378</v>
      </c>
      <c r="C25" s="65">
        <f>VLOOKUP($A25,'Return Data'!$B$7:$R$2843,4,0)</f>
        <v>1909.8498</v>
      </c>
      <c r="D25" s="65">
        <f>VLOOKUP($A25,'Return Data'!$B$7:$R$2843,5,0)</f>
        <v>5.7037000000000004</v>
      </c>
      <c r="E25" s="66">
        <f t="shared" si="0"/>
        <v>17</v>
      </c>
      <c r="F25" s="65">
        <f>VLOOKUP($A25,'Return Data'!$B$7:$R$2843,6,0)</f>
        <v>3.1688999999999998</v>
      </c>
      <c r="G25" s="66">
        <f t="shared" si="1"/>
        <v>21</v>
      </c>
      <c r="H25" s="65">
        <f>VLOOKUP($A25,'Return Data'!$B$7:$R$2843,7,0)</f>
        <v>2.0964999999999998</v>
      </c>
      <c r="I25" s="66">
        <f t="shared" si="2"/>
        <v>20</v>
      </c>
      <c r="J25" s="65">
        <f>VLOOKUP($A25,'Return Data'!$B$7:$R$2843,8,0)</f>
        <v>2.9472999999999998</v>
      </c>
      <c r="K25" s="66">
        <f t="shared" si="3"/>
        <v>23</v>
      </c>
      <c r="L25" s="65">
        <f>VLOOKUP($A25,'Return Data'!$B$7:$R$2843,9,0)</f>
        <v>2.9443000000000001</v>
      </c>
      <c r="M25" s="66">
        <f t="shared" si="4"/>
        <v>24</v>
      </c>
      <c r="N25" s="65">
        <f>VLOOKUP($A25,'Return Data'!$B$7:$R$2843,10,0)</f>
        <v>4.0937000000000001</v>
      </c>
      <c r="O25" s="66">
        <f t="shared" si="5"/>
        <v>17</v>
      </c>
      <c r="P25" s="65">
        <f>VLOOKUP($A25,'Return Data'!$B$7:$R$2843,11,0)</f>
        <v>3.5773999999999999</v>
      </c>
      <c r="Q25" s="66">
        <f t="shared" si="6"/>
        <v>22</v>
      </c>
      <c r="R25" s="65">
        <f>VLOOKUP($A25,'Return Data'!$B$7:$R$2843,12,0)</f>
        <v>4.2910000000000004</v>
      </c>
      <c r="S25" s="66">
        <f t="shared" si="7"/>
        <v>19</v>
      </c>
      <c r="T25" s="65">
        <f>VLOOKUP($A25,'Return Data'!$B$7:$R$2843,13,0)</f>
        <v>5.1539000000000001</v>
      </c>
      <c r="U25" s="66">
        <f t="shared" si="8"/>
        <v>14</v>
      </c>
      <c r="V25" s="65">
        <f>VLOOKUP($A25,'Return Data'!$B$7:$R$2843,17,0)</f>
        <v>6.2831999999999999</v>
      </c>
      <c r="W25" s="66">
        <f t="shared" si="9"/>
        <v>18</v>
      </c>
      <c r="X25" s="65">
        <f>VLOOKUP($A25,'Return Data'!$B$7:$R$2843,14,0)</f>
        <v>6.5049999999999999</v>
      </c>
      <c r="Y25" s="66">
        <f t="shared" si="10"/>
        <v>14</v>
      </c>
      <c r="Z25" s="65">
        <f>VLOOKUP($A25,'Return Data'!$B$7:$R$2843,16,0)</f>
        <v>7.3537999999999997</v>
      </c>
      <c r="AA25" s="67">
        <f t="shared" si="11"/>
        <v>17</v>
      </c>
    </row>
    <row r="26" spans="1:27" x14ac:dyDescent="0.3">
      <c r="A26" s="63" t="s">
        <v>1053</v>
      </c>
      <c r="B26" s="64">
        <f>VLOOKUP($A26,'Return Data'!$B$7:$R$2843,3,0)</f>
        <v>44378</v>
      </c>
      <c r="C26" s="65">
        <f>VLOOKUP($A26,'Return Data'!$B$7:$R$2843,4,0)</f>
        <v>3061.7460999999998</v>
      </c>
      <c r="D26" s="65">
        <f>VLOOKUP($A26,'Return Data'!$B$7:$R$2843,5,0)</f>
        <v>8.2119999999999997</v>
      </c>
      <c r="E26" s="66">
        <f t="shared" si="0"/>
        <v>10</v>
      </c>
      <c r="F26" s="65">
        <f>VLOOKUP($A26,'Return Data'!$B$7:$R$2843,6,0)</f>
        <v>4.0689000000000002</v>
      </c>
      <c r="G26" s="66">
        <f t="shared" si="1"/>
        <v>14</v>
      </c>
      <c r="H26" s="65">
        <f>VLOOKUP($A26,'Return Data'!$B$7:$R$2843,7,0)</f>
        <v>2.1476000000000002</v>
      </c>
      <c r="I26" s="66">
        <f t="shared" si="2"/>
        <v>18</v>
      </c>
      <c r="J26" s="65">
        <f>VLOOKUP($A26,'Return Data'!$B$7:$R$2843,8,0)</f>
        <v>3.0057</v>
      </c>
      <c r="K26" s="66">
        <f t="shared" si="3"/>
        <v>22</v>
      </c>
      <c r="L26" s="65">
        <f>VLOOKUP($A26,'Return Data'!$B$7:$R$2843,9,0)</f>
        <v>4.0834000000000001</v>
      </c>
      <c r="M26" s="66">
        <f t="shared" si="4"/>
        <v>5</v>
      </c>
      <c r="N26" s="65">
        <f>VLOOKUP($A26,'Return Data'!$B$7:$R$2843,10,0)</f>
        <v>5.4546000000000001</v>
      </c>
      <c r="O26" s="66">
        <f t="shared" si="5"/>
        <v>3</v>
      </c>
      <c r="P26" s="65">
        <f>VLOOKUP($A26,'Return Data'!$B$7:$R$2843,11,0)</f>
        <v>4.9545000000000003</v>
      </c>
      <c r="Q26" s="66">
        <f t="shared" si="6"/>
        <v>3</v>
      </c>
      <c r="R26" s="65">
        <f>VLOOKUP($A26,'Return Data'!$B$7:$R$2843,12,0)</f>
        <v>5.6116000000000001</v>
      </c>
      <c r="S26" s="66">
        <f t="shared" si="7"/>
        <v>3</v>
      </c>
      <c r="T26" s="65">
        <f>VLOOKUP($A26,'Return Data'!$B$7:$R$2843,13,0)</f>
        <v>5.992</v>
      </c>
      <c r="U26" s="66">
        <f t="shared" si="8"/>
        <v>8</v>
      </c>
      <c r="V26" s="65">
        <f>VLOOKUP($A26,'Return Data'!$B$7:$R$2843,17,0)</f>
        <v>7.6772</v>
      </c>
      <c r="W26" s="66">
        <f t="shared" si="9"/>
        <v>4</v>
      </c>
      <c r="X26" s="65">
        <f>VLOOKUP($A26,'Return Data'!$B$7:$R$2843,14,0)</f>
        <v>7.3582000000000001</v>
      </c>
      <c r="Y26" s="66">
        <f t="shared" si="10"/>
        <v>8</v>
      </c>
      <c r="Z26" s="65">
        <f>VLOOKUP($A26,'Return Data'!$B$7:$R$2843,16,0)</f>
        <v>8.1701999999999995</v>
      </c>
      <c r="AA26" s="67">
        <f t="shared" si="11"/>
        <v>8</v>
      </c>
    </row>
    <row r="27" spans="1:27" x14ac:dyDescent="0.3">
      <c r="A27" s="63" t="s">
        <v>1055</v>
      </c>
      <c r="B27" s="64">
        <f>VLOOKUP($A27,'Return Data'!$B$7:$R$2843,3,0)</f>
        <v>44378</v>
      </c>
      <c r="C27" s="65">
        <f>VLOOKUP($A27,'Return Data'!$B$7:$R$2843,4,0)</f>
        <v>24.813199999999998</v>
      </c>
      <c r="D27" s="65">
        <f>VLOOKUP($A27,'Return Data'!$B$7:$R$2843,5,0)</f>
        <v>9.5639000000000003</v>
      </c>
      <c r="E27" s="66">
        <f t="shared" si="0"/>
        <v>3</v>
      </c>
      <c r="F27" s="65">
        <f>VLOOKUP($A27,'Return Data'!$B$7:$R$2843,6,0)</f>
        <v>6.0340999999999996</v>
      </c>
      <c r="G27" s="66">
        <f t="shared" si="1"/>
        <v>4</v>
      </c>
      <c r="H27" s="65">
        <f>VLOOKUP($A27,'Return Data'!$B$7:$R$2843,7,0)</f>
        <v>3.6379999999999999</v>
      </c>
      <c r="I27" s="66">
        <f t="shared" si="2"/>
        <v>3</v>
      </c>
      <c r="J27" s="65">
        <f>VLOOKUP($A27,'Return Data'!$B$7:$R$2843,8,0)</f>
        <v>3.1875</v>
      </c>
      <c r="K27" s="66">
        <f t="shared" si="3"/>
        <v>19</v>
      </c>
      <c r="L27" s="65">
        <f>VLOOKUP($A27,'Return Data'!$B$7:$R$2843,9,0)</f>
        <v>3.4567999999999999</v>
      </c>
      <c r="M27" s="66">
        <f t="shared" si="4"/>
        <v>11</v>
      </c>
      <c r="N27" s="65">
        <f>VLOOKUP($A27,'Return Data'!$B$7:$R$2843,10,0)</f>
        <v>4.3121999999999998</v>
      </c>
      <c r="O27" s="66">
        <f t="shared" si="5"/>
        <v>11</v>
      </c>
      <c r="P27" s="65">
        <f>VLOOKUP($A27,'Return Data'!$B$7:$R$2843,11,0)</f>
        <v>4.1538000000000004</v>
      </c>
      <c r="Q27" s="66">
        <f t="shared" si="6"/>
        <v>7</v>
      </c>
      <c r="R27" s="65">
        <f>VLOOKUP($A27,'Return Data'!$B$7:$R$2843,12,0)</f>
        <v>4.8379000000000003</v>
      </c>
      <c r="S27" s="66">
        <f t="shared" si="7"/>
        <v>10</v>
      </c>
      <c r="T27" s="65">
        <f>VLOOKUP($A27,'Return Data'!$B$7:$R$2843,13,0)</f>
        <v>2.7866</v>
      </c>
      <c r="U27" s="66">
        <f t="shared" si="8"/>
        <v>25</v>
      </c>
      <c r="V27" s="65">
        <f>VLOOKUP($A27,'Return Data'!$B$7:$R$2843,17,0)</f>
        <v>5.1302000000000003</v>
      </c>
      <c r="W27" s="66">
        <f t="shared" si="9"/>
        <v>21</v>
      </c>
      <c r="X27" s="65">
        <f>VLOOKUP($A27,'Return Data'!$B$7:$R$2843,14,0)</f>
        <v>2.5999999999999999E-2</v>
      </c>
      <c r="Y27" s="66">
        <f t="shared" si="10"/>
        <v>23</v>
      </c>
      <c r="Z27" s="65">
        <f>VLOOKUP($A27,'Return Data'!$B$7:$R$2843,16,0)</f>
        <v>5.8414999999999999</v>
      </c>
      <c r="AA27" s="67">
        <f t="shared" si="11"/>
        <v>23</v>
      </c>
    </row>
    <row r="28" spans="1:27" x14ac:dyDescent="0.3">
      <c r="A28" s="63" t="s">
        <v>1057</v>
      </c>
      <c r="B28" s="64">
        <f>VLOOKUP($A28,'Return Data'!$B$7:$R$2843,3,0)</f>
        <v>44378</v>
      </c>
      <c r="C28" s="65">
        <f>VLOOKUP($A28,'Return Data'!$B$7:$R$2843,4,0)</f>
        <v>2875.3474000000001</v>
      </c>
      <c r="D28" s="65">
        <f>VLOOKUP($A28,'Return Data'!$B$7:$R$2843,5,0)</f>
        <v>4.7952000000000004</v>
      </c>
      <c r="E28" s="66">
        <f t="shared" si="0"/>
        <v>20</v>
      </c>
      <c r="F28" s="65">
        <f>VLOOKUP($A28,'Return Data'!$B$7:$R$2843,6,0)</f>
        <v>3.3704000000000001</v>
      </c>
      <c r="G28" s="66">
        <f t="shared" si="1"/>
        <v>19</v>
      </c>
      <c r="H28" s="65">
        <f>VLOOKUP($A28,'Return Data'!$B$7:$R$2843,7,0)</f>
        <v>2.4146000000000001</v>
      </c>
      <c r="I28" s="66">
        <f t="shared" si="2"/>
        <v>15</v>
      </c>
      <c r="J28" s="65">
        <f>VLOOKUP($A28,'Return Data'!$B$7:$R$2843,8,0)</f>
        <v>3.2837000000000001</v>
      </c>
      <c r="K28" s="66">
        <f t="shared" si="3"/>
        <v>16</v>
      </c>
      <c r="L28" s="65">
        <f>VLOOKUP($A28,'Return Data'!$B$7:$R$2843,9,0)</f>
        <v>3.2875000000000001</v>
      </c>
      <c r="M28" s="66">
        <f t="shared" si="4"/>
        <v>16</v>
      </c>
      <c r="N28" s="65">
        <f>VLOOKUP($A28,'Return Data'!$B$7:$R$2843,10,0)</f>
        <v>3.9868000000000001</v>
      </c>
      <c r="O28" s="66">
        <f t="shared" si="5"/>
        <v>20</v>
      </c>
      <c r="P28" s="65">
        <f>VLOOKUP($A28,'Return Data'!$B$7:$R$2843,11,0)</f>
        <v>3.7372999999999998</v>
      </c>
      <c r="Q28" s="66">
        <f t="shared" si="6"/>
        <v>16</v>
      </c>
      <c r="R28" s="65">
        <f>VLOOKUP($A28,'Return Data'!$B$7:$R$2843,12,0)</f>
        <v>4.0667</v>
      </c>
      <c r="S28" s="66">
        <f t="shared" si="7"/>
        <v>22</v>
      </c>
      <c r="T28" s="65">
        <f>VLOOKUP($A28,'Return Data'!$B$7:$R$2843,13,0)</f>
        <v>9.7614999999999998</v>
      </c>
      <c r="U28" s="66">
        <f t="shared" si="8"/>
        <v>5</v>
      </c>
      <c r="V28" s="65">
        <f>VLOOKUP($A28,'Return Data'!$B$7:$R$2843,17,0)</f>
        <v>5.3479999999999999</v>
      </c>
      <c r="W28" s="66">
        <f t="shared" si="9"/>
        <v>20</v>
      </c>
      <c r="X28" s="65">
        <f>VLOOKUP($A28,'Return Data'!$B$7:$R$2843,14,0)</f>
        <v>-0.34560000000000002</v>
      </c>
      <c r="Y28" s="66">
        <f t="shared" si="10"/>
        <v>24</v>
      </c>
      <c r="Z28" s="65">
        <f>VLOOKUP($A28,'Return Data'!$B$7:$R$2843,16,0)</f>
        <v>5.4954000000000001</v>
      </c>
      <c r="AA28" s="67">
        <f t="shared" si="11"/>
        <v>24</v>
      </c>
    </row>
    <row r="29" spans="1:27" x14ac:dyDescent="0.3">
      <c r="A29" s="63" t="s">
        <v>1059</v>
      </c>
      <c r="B29" s="64">
        <f>VLOOKUP($A29,'Return Data'!$B$7:$R$2843,3,0)</f>
        <v>44378</v>
      </c>
      <c r="C29" s="65">
        <f>VLOOKUP($A29,'Return Data'!$B$7:$R$2843,4,0)</f>
        <v>2824.9349999999999</v>
      </c>
      <c r="D29" s="65">
        <f>VLOOKUP($A29,'Return Data'!$B$7:$R$2843,5,0)</f>
        <v>7.4645000000000001</v>
      </c>
      <c r="E29" s="66">
        <f t="shared" si="0"/>
        <v>12</v>
      </c>
      <c r="F29" s="65">
        <f>VLOOKUP($A29,'Return Data'!$B$7:$R$2843,6,0)</f>
        <v>3.7094</v>
      </c>
      <c r="G29" s="66">
        <f t="shared" si="1"/>
        <v>16</v>
      </c>
      <c r="H29" s="65">
        <f>VLOOKUP($A29,'Return Data'!$B$7:$R$2843,7,0)</f>
        <v>2.9559000000000002</v>
      </c>
      <c r="I29" s="66">
        <f t="shared" si="2"/>
        <v>8</v>
      </c>
      <c r="J29" s="65">
        <f>VLOOKUP($A29,'Return Data'!$B$7:$R$2843,8,0)</f>
        <v>3.7648999999999999</v>
      </c>
      <c r="K29" s="66">
        <f t="shared" si="3"/>
        <v>6</v>
      </c>
      <c r="L29" s="65">
        <f>VLOOKUP($A29,'Return Data'!$B$7:$R$2843,9,0)</f>
        <v>3.7850000000000001</v>
      </c>
      <c r="M29" s="66">
        <f t="shared" si="4"/>
        <v>7</v>
      </c>
      <c r="N29" s="65">
        <f>VLOOKUP($A29,'Return Data'!$B$7:$R$2843,10,0)</f>
        <v>4.1395</v>
      </c>
      <c r="O29" s="66">
        <f t="shared" si="5"/>
        <v>16</v>
      </c>
      <c r="P29" s="65">
        <f>VLOOKUP($A29,'Return Data'!$B$7:$R$2843,11,0)</f>
        <v>3.51</v>
      </c>
      <c r="Q29" s="66">
        <f t="shared" si="6"/>
        <v>23</v>
      </c>
      <c r="R29" s="65">
        <f>VLOOKUP($A29,'Return Data'!$B$7:$R$2843,12,0)</f>
        <v>4.3034999999999997</v>
      </c>
      <c r="S29" s="66">
        <f t="shared" si="7"/>
        <v>18</v>
      </c>
      <c r="T29" s="65">
        <f>VLOOKUP($A29,'Return Data'!$B$7:$R$2843,13,0)</f>
        <v>4.5355999999999996</v>
      </c>
      <c r="U29" s="66">
        <f t="shared" si="8"/>
        <v>20</v>
      </c>
      <c r="V29" s="65">
        <f>VLOOKUP($A29,'Return Data'!$B$7:$R$2843,17,0)</f>
        <v>6.7769000000000004</v>
      </c>
      <c r="W29" s="66">
        <f t="shared" si="9"/>
        <v>13</v>
      </c>
      <c r="X29" s="65">
        <f>VLOOKUP($A29,'Return Data'!$B$7:$R$2843,14,0)</f>
        <v>7.2945000000000002</v>
      </c>
      <c r="Y29" s="66">
        <f t="shared" si="10"/>
        <v>11</v>
      </c>
      <c r="Z29" s="65">
        <f>VLOOKUP($A29,'Return Data'!$B$7:$R$2843,16,0)</f>
        <v>7.9413999999999998</v>
      </c>
      <c r="AA29" s="67">
        <f t="shared" si="11"/>
        <v>12</v>
      </c>
    </row>
    <row r="30" spans="1:27" x14ac:dyDescent="0.3">
      <c r="A30" s="63" t="s">
        <v>1060</v>
      </c>
      <c r="B30" s="64">
        <f>VLOOKUP($A30,'Return Data'!$B$7:$R$2843,3,0)</f>
        <v>44378</v>
      </c>
      <c r="C30" s="65">
        <f>VLOOKUP($A30,'Return Data'!$B$7:$R$2843,4,0)</f>
        <v>27.378399999999999</v>
      </c>
      <c r="D30" s="65">
        <f>VLOOKUP($A30,'Return Data'!$B$7:$R$2843,5,0)</f>
        <v>8.2675000000000001</v>
      </c>
      <c r="E30" s="66">
        <f t="shared" si="0"/>
        <v>9</v>
      </c>
      <c r="F30" s="65">
        <f>VLOOKUP($A30,'Return Data'!$B$7:$R$2843,6,0)</f>
        <v>6.1356999999999999</v>
      </c>
      <c r="G30" s="66">
        <f t="shared" si="1"/>
        <v>2</v>
      </c>
      <c r="H30" s="65">
        <f>VLOOKUP($A30,'Return Data'!$B$7:$R$2843,7,0)</f>
        <v>3.2016</v>
      </c>
      <c r="I30" s="66">
        <f t="shared" si="2"/>
        <v>6</v>
      </c>
      <c r="J30" s="65">
        <f>VLOOKUP($A30,'Return Data'!$B$7:$R$2843,8,0)</f>
        <v>3.0985</v>
      </c>
      <c r="K30" s="66">
        <f t="shared" si="3"/>
        <v>21</v>
      </c>
      <c r="L30" s="65">
        <f>VLOOKUP($A30,'Return Data'!$B$7:$R$2843,9,0)</f>
        <v>3.2795000000000001</v>
      </c>
      <c r="M30" s="66">
        <f t="shared" si="4"/>
        <v>17</v>
      </c>
      <c r="N30" s="65">
        <f>VLOOKUP($A30,'Return Data'!$B$7:$R$2843,10,0)</f>
        <v>3.8599000000000001</v>
      </c>
      <c r="O30" s="66">
        <f t="shared" si="5"/>
        <v>22</v>
      </c>
      <c r="P30" s="65">
        <f>VLOOKUP($A30,'Return Data'!$B$7:$R$2843,11,0)</f>
        <v>3.681</v>
      </c>
      <c r="Q30" s="66">
        <f t="shared" si="6"/>
        <v>17</v>
      </c>
      <c r="R30" s="65">
        <f>VLOOKUP($A30,'Return Data'!$B$7:$R$2843,12,0)</f>
        <v>4.0513000000000003</v>
      </c>
      <c r="S30" s="66">
        <f t="shared" si="7"/>
        <v>23</v>
      </c>
      <c r="T30" s="65">
        <f>VLOOKUP($A30,'Return Data'!$B$7:$R$2843,13,0)</f>
        <v>4.2542</v>
      </c>
      <c r="U30" s="66">
        <f t="shared" si="8"/>
        <v>23</v>
      </c>
      <c r="V30" s="65">
        <f>VLOOKUP($A30,'Return Data'!$B$7:$R$2843,17,0)</f>
        <v>4.0087000000000002</v>
      </c>
      <c r="W30" s="66">
        <f t="shared" si="9"/>
        <v>24</v>
      </c>
      <c r="X30" s="65">
        <f>VLOOKUP($A30,'Return Data'!$B$7:$R$2843,14,0)</f>
        <v>3.4358</v>
      </c>
      <c r="Y30" s="66">
        <f t="shared" si="10"/>
        <v>20</v>
      </c>
      <c r="Z30" s="65">
        <f>VLOOKUP($A30,'Return Data'!$B$7:$R$2843,16,0)</f>
        <v>6.8041</v>
      </c>
      <c r="AA30" s="67">
        <f t="shared" si="11"/>
        <v>20</v>
      </c>
    </row>
    <row r="31" spans="1:27" x14ac:dyDescent="0.3">
      <c r="A31" s="63" t="s">
        <v>1064</v>
      </c>
      <c r="B31" s="64">
        <f>VLOOKUP($A31,'Return Data'!$B$7:$R$2843,3,0)</f>
        <v>44378</v>
      </c>
      <c r="C31" s="65">
        <f>VLOOKUP($A31,'Return Data'!$B$7:$R$2843,4,0)</f>
        <v>3152.6914999999999</v>
      </c>
      <c r="D31" s="65">
        <f>VLOOKUP($A31,'Return Data'!$B$7:$R$2843,5,0)</f>
        <v>8.5149000000000008</v>
      </c>
      <c r="E31" s="66">
        <f t="shared" si="0"/>
        <v>8</v>
      </c>
      <c r="F31" s="65">
        <f>VLOOKUP($A31,'Return Data'!$B$7:$R$2843,6,0)</f>
        <v>4.8369999999999997</v>
      </c>
      <c r="G31" s="66">
        <f t="shared" si="1"/>
        <v>9</v>
      </c>
      <c r="H31" s="65">
        <f>VLOOKUP($A31,'Return Data'!$B$7:$R$2843,7,0)</f>
        <v>2.7526999999999999</v>
      </c>
      <c r="I31" s="66">
        <f t="shared" si="2"/>
        <v>11</v>
      </c>
      <c r="J31" s="65">
        <f>VLOOKUP($A31,'Return Data'!$B$7:$R$2843,8,0)</f>
        <v>3.2149999999999999</v>
      </c>
      <c r="K31" s="66">
        <f t="shared" si="3"/>
        <v>18</v>
      </c>
      <c r="L31" s="65">
        <f>VLOOKUP($A31,'Return Data'!$B$7:$R$2843,9,0)</f>
        <v>3.1888999999999998</v>
      </c>
      <c r="M31" s="66">
        <f t="shared" si="4"/>
        <v>18</v>
      </c>
      <c r="N31" s="65">
        <f>VLOOKUP($A31,'Return Data'!$B$7:$R$2843,10,0)</f>
        <v>4.3075000000000001</v>
      </c>
      <c r="O31" s="66">
        <f t="shared" si="5"/>
        <v>12</v>
      </c>
      <c r="P31" s="65">
        <f>VLOOKUP($A31,'Return Data'!$B$7:$R$2843,11,0)</f>
        <v>3.6597</v>
      </c>
      <c r="Q31" s="66">
        <f t="shared" si="6"/>
        <v>18</v>
      </c>
      <c r="R31" s="65">
        <f>VLOOKUP($A31,'Return Data'!$B$7:$R$2843,12,0)</f>
        <v>4.4713000000000003</v>
      </c>
      <c r="S31" s="66">
        <f t="shared" si="7"/>
        <v>14</v>
      </c>
      <c r="T31" s="65">
        <f>VLOOKUP($A31,'Return Data'!$B$7:$R$2843,13,0)</f>
        <v>4.9031000000000002</v>
      </c>
      <c r="U31" s="66">
        <f t="shared" si="8"/>
        <v>16</v>
      </c>
      <c r="V31" s="65">
        <f>VLOOKUP($A31,'Return Data'!$B$7:$R$2843,17,0)</f>
        <v>6.8117999999999999</v>
      </c>
      <c r="W31" s="66">
        <f t="shared" si="9"/>
        <v>12</v>
      </c>
      <c r="X31" s="65">
        <f>VLOOKUP($A31,'Return Data'!$B$7:$R$2843,14,0)</f>
        <v>5.2976000000000001</v>
      </c>
      <c r="Y31" s="66">
        <f t="shared" si="10"/>
        <v>19</v>
      </c>
      <c r="Z31" s="65">
        <f>VLOOKUP($A31,'Return Data'!$B$7:$R$2843,16,0)</f>
        <v>7.3804999999999996</v>
      </c>
      <c r="AA31" s="67">
        <f t="shared" si="11"/>
        <v>16</v>
      </c>
    </row>
    <row r="32" spans="1:27" x14ac:dyDescent="0.3">
      <c r="A32" s="63" t="s">
        <v>1065</v>
      </c>
      <c r="B32" s="64">
        <f>VLOOKUP($A32,'Return Data'!$B$7:$R$2843,3,0)</f>
        <v>44378</v>
      </c>
      <c r="C32" s="65">
        <f>VLOOKUP($A32,'Return Data'!$B$7:$R$2843,4,0)</f>
        <v>31.465800000000002</v>
      </c>
      <c r="D32" s="65">
        <f>VLOOKUP($A32,'Return Data'!$B$7:$R$2843,5,0)</f>
        <v>0</v>
      </c>
      <c r="E32" s="66">
        <f t="shared" si="0"/>
        <v>26</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-17.547599999999999</v>
      </c>
      <c r="AA32" s="67">
        <f t="shared" si="11"/>
        <v>26</v>
      </c>
    </row>
    <row r="33" spans="1:27" x14ac:dyDescent="0.3">
      <c r="A33" s="63" t="s">
        <v>1066</v>
      </c>
      <c r="B33" s="64">
        <f>VLOOKUP($A33,'Return Data'!$B$7:$R$2843,3,0)</f>
        <v>44378</v>
      </c>
      <c r="C33" s="65">
        <f>VLOOKUP($A33,'Return Data'!$B$7:$R$2843,4,0)</f>
        <v>2673.7784999999999</v>
      </c>
      <c r="D33" s="65">
        <f>VLOOKUP($A33,'Return Data'!$B$7:$R$2843,5,0)</f>
        <v>1.8089</v>
      </c>
      <c r="E33" s="66">
        <f t="shared" si="0"/>
        <v>25</v>
      </c>
      <c r="F33" s="65">
        <f>VLOOKUP($A33,'Return Data'!$B$7:$R$2843,6,0)</f>
        <v>2.0221</v>
      </c>
      <c r="G33" s="66">
        <f t="shared" si="1"/>
        <v>23</v>
      </c>
      <c r="H33" s="65">
        <f>VLOOKUP($A33,'Return Data'!$B$7:$R$2843,7,0)</f>
        <v>1.4511000000000001</v>
      </c>
      <c r="I33" s="66">
        <f t="shared" si="2"/>
        <v>25</v>
      </c>
      <c r="J33" s="65">
        <f>VLOOKUP($A33,'Return Data'!$B$7:$R$2843,8,0)</f>
        <v>3.9140000000000001</v>
      </c>
      <c r="K33" s="66">
        <f t="shared" si="3"/>
        <v>4</v>
      </c>
      <c r="L33" s="65">
        <f>VLOOKUP($A33,'Return Data'!$B$7:$R$2843,9,0)</f>
        <v>4.1444999999999999</v>
      </c>
      <c r="M33" s="66">
        <f t="shared" si="4"/>
        <v>4</v>
      </c>
      <c r="N33" s="65">
        <f>VLOOKUP($A33,'Return Data'!$B$7:$R$2843,10,0)</f>
        <v>4.3063000000000002</v>
      </c>
      <c r="O33" s="66">
        <f t="shared" si="5"/>
        <v>13</v>
      </c>
      <c r="P33" s="65">
        <f>VLOOKUP($A33,'Return Data'!$B$7:$R$2843,11,0)</f>
        <v>3.7972999999999999</v>
      </c>
      <c r="Q33" s="66">
        <f t="shared" si="6"/>
        <v>15</v>
      </c>
      <c r="R33" s="65">
        <f>VLOOKUP($A33,'Return Data'!$B$7:$R$2843,12,0)</f>
        <v>4.3117000000000001</v>
      </c>
      <c r="S33" s="66">
        <f t="shared" si="7"/>
        <v>17</v>
      </c>
      <c r="T33" s="65">
        <f>VLOOKUP($A33,'Return Data'!$B$7:$R$2843,13,0)</f>
        <v>4.5964</v>
      </c>
      <c r="U33" s="66">
        <f t="shared" si="8"/>
        <v>19</v>
      </c>
      <c r="V33" s="65">
        <f>VLOOKUP($A33,'Return Data'!$B$7:$R$2843,17,0)</f>
        <v>6.7638999999999996</v>
      </c>
      <c r="W33" s="66">
        <f>RANK(V33,V$8:V$33,0)</f>
        <v>14</v>
      </c>
      <c r="X33" s="65">
        <f>VLOOKUP($A33,'Return Data'!$B$7:$R$2843,14,0)</f>
        <v>2.9702999999999999</v>
      </c>
      <c r="Y33" s="66">
        <f>RANK(X33,X$8:X$33,0)</f>
        <v>21</v>
      </c>
      <c r="Z33" s="65">
        <f>VLOOKUP($A33,'Return Data'!$B$7:$R$2843,16,0)</f>
        <v>6.6150000000000002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6.7647423076923072</v>
      </c>
      <c r="E35" s="74"/>
      <c r="F35" s="75">
        <f>AVERAGE(F8:F33)</f>
        <v>3.9725923076923069</v>
      </c>
      <c r="G35" s="74"/>
      <c r="H35" s="75">
        <f>AVERAGE(H8:H33)</f>
        <v>2.6571384615384614</v>
      </c>
      <c r="I35" s="74"/>
      <c r="J35" s="75">
        <f>AVERAGE(J8:J33)</f>
        <v>3.9060807692307695</v>
      </c>
      <c r="K35" s="74"/>
      <c r="L35" s="75">
        <f>AVERAGE(L8:L33)</f>
        <v>3.8280307692307685</v>
      </c>
      <c r="M35" s="74"/>
      <c r="N35" s="75">
        <f>AVERAGE(N8:N33)</f>
        <v>4.4185038461538459</v>
      </c>
      <c r="O35" s="74"/>
      <c r="P35" s="75">
        <f>AVERAGE(P8:P33)</f>
        <v>4.0217076923076922</v>
      </c>
      <c r="Q35" s="74"/>
      <c r="R35" s="75">
        <f>AVERAGE(R8:R33)</f>
        <v>4.8975423076923068</v>
      </c>
      <c r="S35" s="74"/>
      <c r="T35" s="75">
        <f>AVERAGE(T8:T33)</f>
        <v>7.3324846153846144</v>
      </c>
      <c r="U35" s="74"/>
      <c r="V35" s="75">
        <f>AVERAGE(V8:V33)</f>
        <v>6.1982080000000011</v>
      </c>
      <c r="W35" s="74"/>
      <c r="X35" s="75">
        <f>AVERAGE(X8:X33)</f>
        <v>5.3582199999999993</v>
      </c>
      <c r="Y35" s="74"/>
      <c r="Z35" s="75">
        <f>AVERAGE(Z8:Z33)</f>
        <v>6.4432615384615399</v>
      </c>
      <c r="AA35" s="76"/>
    </row>
    <row r="36" spans="1:27" x14ac:dyDescent="0.3">
      <c r="A36" s="73" t="s">
        <v>28</v>
      </c>
      <c r="B36" s="74"/>
      <c r="C36" s="74"/>
      <c r="D36" s="75">
        <f>MIN(D8:D33)</f>
        <v>0</v>
      </c>
      <c r="E36" s="74"/>
      <c r="F36" s="75">
        <f>MIN(F8:F33)</f>
        <v>-1.72E-2</v>
      </c>
      <c r="G36" s="74"/>
      <c r="H36" s="75">
        <f>MIN(H8:H33)</f>
        <v>0</v>
      </c>
      <c r="I36" s="74"/>
      <c r="J36" s="75">
        <f>MIN(J8:J33)</f>
        <v>0</v>
      </c>
      <c r="K36" s="74"/>
      <c r="L36" s="75">
        <f>MIN(L8:L33)</f>
        <v>0</v>
      </c>
      <c r="M36" s="74"/>
      <c r="N36" s="75">
        <f>MIN(N8:N33)</f>
        <v>-1.5100000000000001E-2</v>
      </c>
      <c r="O36" s="74"/>
      <c r="P36" s="75">
        <f>MIN(P8:P33)</f>
        <v>-7.7000000000000002E-3</v>
      </c>
      <c r="Q36" s="74"/>
      <c r="R36" s="75">
        <f>MIN(R8:R33)</f>
        <v>-5.1000000000000004E-3</v>
      </c>
      <c r="S36" s="74"/>
      <c r="T36" s="75">
        <f>MIN(T8:T33)</f>
        <v>-7.0239000000000003</v>
      </c>
      <c r="U36" s="74"/>
      <c r="V36" s="75">
        <f>MIN(V8:V33)</f>
        <v>-6.5231000000000003</v>
      </c>
      <c r="W36" s="74"/>
      <c r="X36" s="75">
        <f>MIN(X8:X33)</f>
        <v>-8.4324999999999992</v>
      </c>
      <c r="Y36" s="74"/>
      <c r="Z36" s="75">
        <f>MIN(Z8:Z33)</f>
        <v>-17.547599999999999</v>
      </c>
      <c r="AA36" s="76"/>
    </row>
    <row r="37" spans="1:27" ht="15" thickBot="1" x14ac:dyDescent="0.35">
      <c r="A37" s="77" t="s">
        <v>29</v>
      </c>
      <c r="B37" s="78"/>
      <c r="C37" s="78"/>
      <c r="D37" s="79">
        <f>MAX(D8:D33)</f>
        <v>12.404299999999999</v>
      </c>
      <c r="E37" s="78"/>
      <c r="F37" s="79">
        <f>MAX(F8:F33)</f>
        <v>7.3747999999999996</v>
      </c>
      <c r="G37" s="78"/>
      <c r="H37" s="79">
        <f>MAX(H8:H33)</f>
        <v>6.9884000000000004</v>
      </c>
      <c r="I37" s="78"/>
      <c r="J37" s="79">
        <f>MAX(J8:J33)</f>
        <v>17.770700000000001</v>
      </c>
      <c r="K37" s="78"/>
      <c r="L37" s="79">
        <f>MAX(L8:L33)</f>
        <v>14.1922</v>
      </c>
      <c r="M37" s="78"/>
      <c r="N37" s="79">
        <f>MAX(N8:N33)</f>
        <v>9.8915000000000006</v>
      </c>
      <c r="O37" s="78"/>
      <c r="P37" s="79">
        <f>MAX(P8:P33)</f>
        <v>10.188599999999999</v>
      </c>
      <c r="Q37" s="78"/>
      <c r="R37" s="79">
        <f>MAX(R8:R33)</f>
        <v>13.080399999999999</v>
      </c>
      <c r="S37" s="78"/>
      <c r="T37" s="79">
        <f>MAX(T8:T33)</f>
        <v>36.1173</v>
      </c>
      <c r="U37" s="78"/>
      <c r="V37" s="79">
        <f>MAX(V8:V33)</f>
        <v>10.7715</v>
      </c>
      <c r="W37" s="78"/>
      <c r="X37" s="79">
        <f>MAX(X8:X33)</f>
        <v>8.0827000000000009</v>
      </c>
      <c r="Y37" s="78"/>
      <c r="Z37" s="79">
        <f>MAX(Z8:Z33)</f>
        <v>8.5928000000000004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44378</v>
      </c>
      <c r="C8" s="65">
        <f>VLOOKUP($A8,'Return Data'!$B$7:$R$2843,4,0)</f>
        <v>521.41629999999998</v>
      </c>
      <c r="D8" s="65">
        <f>VLOOKUP($A8,'Return Data'!$B$7:$R$2843,5,0)</f>
        <v>3.4443999999999999</v>
      </c>
      <c r="E8" s="66">
        <f t="shared" ref="E8:E33" si="0">RANK(D8,D$8:D$33,0)</f>
        <v>23</v>
      </c>
      <c r="F8" s="65">
        <f>VLOOKUP($A8,'Return Data'!$B$7:$R$2843,6,0)</f>
        <v>2.5672999999999999</v>
      </c>
      <c r="G8" s="66">
        <f t="shared" ref="G8:G33" si="1">RANK(F8,F$8:F$33,0)</f>
        <v>20</v>
      </c>
      <c r="H8" s="65">
        <f>VLOOKUP($A8,'Return Data'!$B$7:$R$2843,7,0)</f>
        <v>1.1613</v>
      </c>
      <c r="I8" s="66">
        <f t="shared" ref="I8:I33" si="2">RANK(H8,H$8:H$33,0)</f>
        <v>24</v>
      </c>
      <c r="J8" s="65">
        <f>VLOOKUP($A8,'Return Data'!$B$7:$R$2843,8,0)</f>
        <v>2.7408999999999999</v>
      </c>
      <c r="K8" s="66">
        <f t="shared" ref="K8:K33" si="3">RANK(J8,J$8:J$33,0)</f>
        <v>17</v>
      </c>
      <c r="L8" s="65">
        <f>VLOOKUP($A8,'Return Data'!$B$7:$R$2843,9,0)</f>
        <v>3.28</v>
      </c>
      <c r="M8" s="66">
        <f t="shared" ref="M8:M33" si="4">RANK(L8,L$8:L$33,0)</f>
        <v>6</v>
      </c>
      <c r="N8" s="65">
        <f>VLOOKUP($A8,'Return Data'!$B$7:$R$2843,10,0)</f>
        <v>4.3388</v>
      </c>
      <c r="O8" s="66">
        <f t="shared" ref="O8:O33" si="5">RANK(N8,N$8:N$33,0)</f>
        <v>5</v>
      </c>
      <c r="P8" s="65">
        <f>VLOOKUP($A8,'Return Data'!$B$7:$R$2843,11,0)</f>
        <v>3.4756999999999998</v>
      </c>
      <c r="Q8" s="66">
        <f t="shared" ref="Q8:Q33" si="6">RANK(P8,P$8:P$33,0)</f>
        <v>11</v>
      </c>
      <c r="R8" s="65">
        <f>VLOOKUP($A8,'Return Data'!$B$7:$R$2843,12,0)</f>
        <v>4.3343999999999996</v>
      </c>
      <c r="S8" s="66">
        <f t="shared" ref="S8:S33" si="7">RANK(R8,R$8:R$33,0)</f>
        <v>7</v>
      </c>
      <c r="T8" s="65">
        <f>VLOOKUP($A8,'Return Data'!$B$7:$R$2843,13,0)</f>
        <v>4.8661000000000003</v>
      </c>
      <c r="U8" s="66">
        <f t="shared" ref="U8:U33" si="8">RANK(T8,T$8:T$33,0)</f>
        <v>11</v>
      </c>
      <c r="V8" s="65">
        <f>VLOOKUP($A8,'Return Data'!$B$7:$R$2843,17,0)</f>
        <v>6.8106999999999998</v>
      </c>
      <c r="W8" s="66">
        <f t="shared" ref="W8:W31" si="9">RANK(V8,V$8:V$33,0)</f>
        <v>7</v>
      </c>
      <c r="X8" s="65">
        <f>VLOOKUP($A8,'Return Data'!$B$7:$R$2843,14,0)</f>
        <v>7.1985000000000001</v>
      </c>
      <c r="Y8" s="66">
        <f t="shared" ref="Y8:Y31" si="10">RANK(X8,X$8:X$33,0)</f>
        <v>6</v>
      </c>
      <c r="Z8" s="65">
        <f>VLOOKUP($A8,'Return Data'!$B$7:$R$2843,16,0)</f>
        <v>7.3945999999999996</v>
      </c>
      <c r="AA8" s="67">
        <f t="shared" ref="AA8:AA33" si="11">RANK(Z8,Z$8:Z$33,0)</f>
        <v>14</v>
      </c>
    </row>
    <row r="9" spans="1:27" x14ac:dyDescent="0.3">
      <c r="A9" s="63" t="s">
        <v>1015</v>
      </c>
      <c r="B9" s="64">
        <f>VLOOKUP($A9,'Return Data'!$B$7:$R$2843,3,0)</f>
        <v>44378</v>
      </c>
      <c r="C9" s="65">
        <f>VLOOKUP($A9,'Return Data'!$B$7:$R$2843,4,0)</f>
        <v>2425.8157000000001</v>
      </c>
      <c r="D9" s="65">
        <f>VLOOKUP($A9,'Return Data'!$B$7:$R$2843,5,0)</f>
        <v>5.9850000000000003</v>
      </c>
      <c r="E9" s="66">
        <f t="shared" si="0"/>
        <v>14</v>
      </c>
      <c r="F9" s="65">
        <f>VLOOKUP($A9,'Return Data'!$B$7:$R$2843,6,0)</f>
        <v>4.4071999999999996</v>
      </c>
      <c r="G9" s="66">
        <f t="shared" si="1"/>
        <v>9</v>
      </c>
      <c r="H9" s="65">
        <f>VLOOKUP($A9,'Return Data'!$B$7:$R$2843,7,0)</f>
        <v>2.6377000000000002</v>
      </c>
      <c r="I9" s="66">
        <f t="shared" si="2"/>
        <v>6</v>
      </c>
      <c r="J9" s="65">
        <f>VLOOKUP($A9,'Return Data'!$B$7:$R$2843,8,0)</f>
        <v>3.0497999999999998</v>
      </c>
      <c r="K9" s="66">
        <f t="shared" si="3"/>
        <v>11</v>
      </c>
      <c r="L9" s="65">
        <f>VLOOKUP($A9,'Return Data'!$B$7:$R$2843,9,0)</f>
        <v>3.2401</v>
      </c>
      <c r="M9" s="66">
        <f t="shared" si="4"/>
        <v>8</v>
      </c>
      <c r="N9" s="65">
        <f>VLOOKUP($A9,'Return Data'!$B$7:$R$2843,10,0)</f>
        <v>4.1050000000000004</v>
      </c>
      <c r="O9" s="66">
        <f t="shared" si="5"/>
        <v>9</v>
      </c>
      <c r="P9" s="65">
        <f>VLOOKUP($A9,'Return Data'!$B$7:$R$2843,11,0)</f>
        <v>3.6368</v>
      </c>
      <c r="Q9" s="66">
        <f t="shared" si="6"/>
        <v>6</v>
      </c>
      <c r="R9" s="65">
        <f>VLOOKUP($A9,'Return Data'!$B$7:$R$2843,12,0)</f>
        <v>4.2991999999999999</v>
      </c>
      <c r="S9" s="66">
        <f t="shared" si="7"/>
        <v>8</v>
      </c>
      <c r="T9" s="65">
        <f>VLOOKUP($A9,'Return Data'!$B$7:$R$2843,13,0)</f>
        <v>4.6374000000000004</v>
      </c>
      <c r="U9" s="66">
        <f t="shared" si="8"/>
        <v>14</v>
      </c>
      <c r="V9" s="65">
        <f>VLOOKUP($A9,'Return Data'!$B$7:$R$2843,17,0)</f>
        <v>6.7558999999999996</v>
      </c>
      <c r="W9" s="66">
        <f t="shared" si="9"/>
        <v>8</v>
      </c>
      <c r="X9" s="65">
        <f>VLOOKUP($A9,'Return Data'!$B$7:$R$2843,14,0)</f>
        <v>7.2937000000000003</v>
      </c>
      <c r="Y9" s="66">
        <f t="shared" si="10"/>
        <v>2</v>
      </c>
      <c r="Z9" s="65">
        <f>VLOOKUP($A9,'Return Data'!$B$7:$R$2843,16,0)</f>
        <v>7.8445</v>
      </c>
      <c r="AA9" s="67">
        <f t="shared" si="11"/>
        <v>6</v>
      </c>
    </row>
    <row r="10" spans="1:27" x14ac:dyDescent="0.3">
      <c r="A10" s="63" t="s">
        <v>1016</v>
      </c>
      <c r="B10" s="64">
        <f>VLOOKUP($A10,'Return Data'!$B$7:$R$2843,3,0)</f>
        <v>44378</v>
      </c>
      <c r="C10" s="65">
        <f>VLOOKUP($A10,'Return Data'!$B$7:$R$2843,4,0)</f>
        <v>1568.3613</v>
      </c>
      <c r="D10" s="65">
        <f>VLOOKUP($A10,'Return Data'!$B$7:$R$2843,5,0)</f>
        <v>10.2568</v>
      </c>
      <c r="E10" s="66">
        <f t="shared" si="0"/>
        <v>2</v>
      </c>
      <c r="F10" s="65">
        <f>VLOOKUP($A10,'Return Data'!$B$7:$R$2843,6,0)</f>
        <v>5.5732999999999997</v>
      </c>
      <c r="G10" s="66">
        <f t="shared" si="1"/>
        <v>2</v>
      </c>
      <c r="H10" s="65">
        <f>VLOOKUP($A10,'Return Data'!$B$7:$R$2843,7,0)</f>
        <v>1.9487000000000001</v>
      </c>
      <c r="I10" s="66">
        <f t="shared" si="2"/>
        <v>17</v>
      </c>
      <c r="J10" s="65">
        <f>VLOOKUP($A10,'Return Data'!$B$7:$R$2843,8,0)</f>
        <v>1.9028</v>
      </c>
      <c r="K10" s="66">
        <f t="shared" si="3"/>
        <v>25</v>
      </c>
      <c r="L10" s="65">
        <f>VLOOKUP($A10,'Return Data'!$B$7:$R$2843,9,0)</f>
        <v>2.2635999999999998</v>
      </c>
      <c r="M10" s="66">
        <f t="shared" si="4"/>
        <v>25</v>
      </c>
      <c r="N10" s="65">
        <f>VLOOKUP($A10,'Return Data'!$B$7:$R$2843,10,0)</f>
        <v>3.4241999999999999</v>
      </c>
      <c r="O10" s="66">
        <f t="shared" si="5"/>
        <v>21</v>
      </c>
      <c r="P10" s="65">
        <f>VLOOKUP($A10,'Return Data'!$B$7:$R$2843,11,0)</f>
        <v>4.8898000000000001</v>
      </c>
      <c r="Q10" s="66">
        <f t="shared" si="6"/>
        <v>2</v>
      </c>
      <c r="R10" s="65">
        <f>VLOOKUP($A10,'Return Data'!$B$7:$R$2843,12,0)</f>
        <v>8.3291000000000004</v>
      </c>
      <c r="S10" s="66">
        <f t="shared" si="7"/>
        <v>2</v>
      </c>
      <c r="T10" s="65">
        <f>VLOOKUP($A10,'Return Data'!$B$7:$R$2843,13,0)</f>
        <v>35.831699999999998</v>
      </c>
      <c r="U10" s="66">
        <f t="shared" si="8"/>
        <v>1</v>
      </c>
      <c r="V10" s="65">
        <f>VLOOKUP($A10,'Return Data'!$B$7:$R$2843,17,0)</f>
        <v>-6.7622</v>
      </c>
      <c r="W10" s="66">
        <f t="shared" si="9"/>
        <v>25</v>
      </c>
      <c r="X10" s="65">
        <f>VLOOKUP($A10,'Return Data'!$B$7:$R$2843,14,0)</f>
        <v>-8.6786999999999992</v>
      </c>
      <c r="Y10" s="66">
        <f t="shared" si="10"/>
        <v>25</v>
      </c>
      <c r="Z10" s="65">
        <f>VLOOKUP($A10,'Return Data'!$B$7:$R$2843,16,0)</f>
        <v>3.8126000000000002</v>
      </c>
      <c r="AA10" s="67">
        <f t="shared" si="11"/>
        <v>24</v>
      </c>
    </row>
    <row r="11" spans="1:27" x14ac:dyDescent="0.3">
      <c r="A11" s="63" t="s">
        <v>1020</v>
      </c>
      <c r="B11" s="64">
        <f>VLOOKUP($A11,'Return Data'!$B$7:$R$2843,3,0)</f>
        <v>44378</v>
      </c>
      <c r="C11" s="65">
        <f>VLOOKUP($A11,'Return Data'!$B$7:$R$2843,4,0)</f>
        <v>32.086799999999997</v>
      </c>
      <c r="D11" s="65">
        <f>VLOOKUP($A11,'Return Data'!$B$7:$R$2843,5,0)</f>
        <v>4.5507</v>
      </c>
      <c r="E11" s="66">
        <f t="shared" si="0"/>
        <v>19</v>
      </c>
      <c r="F11" s="65">
        <f>VLOOKUP($A11,'Return Data'!$B$7:$R$2843,6,0)</f>
        <v>5.2348999999999997</v>
      </c>
      <c r="G11" s="66">
        <f t="shared" si="1"/>
        <v>5</v>
      </c>
      <c r="H11" s="65">
        <f>VLOOKUP($A11,'Return Data'!$B$7:$R$2843,7,0)</f>
        <v>2.9756</v>
      </c>
      <c r="I11" s="66">
        <f t="shared" si="2"/>
        <v>3</v>
      </c>
      <c r="J11" s="65">
        <f>VLOOKUP($A11,'Return Data'!$B$7:$R$2843,8,0)</f>
        <v>2.8957999999999999</v>
      </c>
      <c r="K11" s="66">
        <f t="shared" si="3"/>
        <v>14</v>
      </c>
      <c r="L11" s="65">
        <f>VLOOKUP($A11,'Return Data'!$B$7:$R$2843,9,0)</f>
        <v>2.8315000000000001</v>
      </c>
      <c r="M11" s="66">
        <f t="shared" si="4"/>
        <v>15</v>
      </c>
      <c r="N11" s="65">
        <f>VLOOKUP($A11,'Return Data'!$B$7:$R$2843,10,0)</f>
        <v>3.9826000000000001</v>
      </c>
      <c r="O11" s="66">
        <f t="shared" si="5"/>
        <v>10</v>
      </c>
      <c r="P11" s="65">
        <f>VLOOKUP($A11,'Return Data'!$B$7:$R$2843,11,0)</f>
        <v>3.4986999999999999</v>
      </c>
      <c r="Q11" s="66">
        <f t="shared" si="6"/>
        <v>8</v>
      </c>
      <c r="R11" s="65">
        <f>VLOOKUP($A11,'Return Data'!$B$7:$R$2843,12,0)</f>
        <v>4.2662000000000004</v>
      </c>
      <c r="S11" s="66">
        <f t="shared" si="7"/>
        <v>9</v>
      </c>
      <c r="T11" s="65">
        <f>VLOOKUP($A11,'Return Data'!$B$7:$R$2843,13,0)</f>
        <v>4.3192000000000004</v>
      </c>
      <c r="U11" s="66">
        <f t="shared" si="8"/>
        <v>18</v>
      </c>
      <c r="V11" s="65">
        <f>VLOOKUP($A11,'Return Data'!$B$7:$R$2843,17,0)</f>
        <v>6.5519999999999996</v>
      </c>
      <c r="W11" s="66">
        <f t="shared" si="9"/>
        <v>12</v>
      </c>
      <c r="X11" s="65">
        <f>VLOOKUP($A11,'Return Data'!$B$7:$R$2843,14,0)</f>
        <v>6.6444000000000001</v>
      </c>
      <c r="Y11" s="66">
        <f t="shared" si="10"/>
        <v>11</v>
      </c>
      <c r="Z11" s="65">
        <f>VLOOKUP($A11,'Return Data'!$B$7:$R$2843,16,0)</f>
        <v>7.7064000000000004</v>
      </c>
      <c r="AA11" s="67">
        <f t="shared" si="11"/>
        <v>7</v>
      </c>
    </row>
    <row r="12" spans="1:27" x14ac:dyDescent="0.3">
      <c r="A12" s="63" t="s">
        <v>1023</v>
      </c>
      <c r="B12" s="64">
        <f>VLOOKUP($A12,'Return Data'!$B$7:$R$2843,3,0)</f>
        <v>44378</v>
      </c>
      <c r="C12" s="65">
        <f>VLOOKUP($A12,'Return Data'!$B$7:$R$2843,4,0)</f>
        <v>33.369599999999998</v>
      </c>
      <c r="D12" s="65">
        <f>VLOOKUP($A12,'Return Data'!$B$7:$R$2843,5,0)</f>
        <v>5.9074999999999998</v>
      </c>
      <c r="E12" s="66">
        <f t="shared" si="0"/>
        <v>15</v>
      </c>
      <c r="F12" s="65">
        <f>VLOOKUP($A12,'Return Data'!$B$7:$R$2843,6,0)</f>
        <v>4.2674000000000003</v>
      </c>
      <c r="G12" s="66">
        <f t="shared" si="1"/>
        <v>10</v>
      </c>
      <c r="H12" s="65">
        <f>VLOOKUP($A12,'Return Data'!$B$7:$R$2843,7,0)</f>
        <v>2.9237000000000002</v>
      </c>
      <c r="I12" s="66">
        <f t="shared" si="2"/>
        <v>5</v>
      </c>
      <c r="J12" s="65">
        <f>VLOOKUP($A12,'Return Data'!$B$7:$R$2843,8,0)</f>
        <v>3.0975999999999999</v>
      </c>
      <c r="K12" s="66">
        <f t="shared" si="3"/>
        <v>9</v>
      </c>
      <c r="L12" s="65">
        <f>VLOOKUP($A12,'Return Data'!$B$7:$R$2843,9,0)</f>
        <v>2.8212999999999999</v>
      </c>
      <c r="M12" s="66">
        <f t="shared" si="4"/>
        <v>16</v>
      </c>
      <c r="N12" s="65">
        <f>VLOOKUP($A12,'Return Data'!$B$7:$R$2843,10,0)</f>
        <v>3.2555999999999998</v>
      </c>
      <c r="O12" s="66">
        <f t="shared" si="5"/>
        <v>24</v>
      </c>
      <c r="P12" s="65">
        <f>VLOOKUP($A12,'Return Data'!$B$7:$R$2843,11,0)</f>
        <v>2.9380999999999999</v>
      </c>
      <c r="Q12" s="66">
        <f t="shared" si="6"/>
        <v>22</v>
      </c>
      <c r="R12" s="65">
        <f>VLOOKUP($A12,'Return Data'!$B$7:$R$2843,12,0)</f>
        <v>3.5647000000000002</v>
      </c>
      <c r="S12" s="66">
        <f t="shared" si="7"/>
        <v>23</v>
      </c>
      <c r="T12" s="65">
        <f>VLOOKUP($A12,'Return Data'!$B$7:$R$2843,13,0)</f>
        <v>3.6993</v>
      </c>
      <c r="U12" s="66">
        <f t="shared" si="8"/>
        <v>23</v>
      </c>
      <c r="V12" s="65">
        <f>VLOOKUP($A12,'Return Data'!$B$7:$R$2843,17,0)</f>
        <v>5.8628</v>
      </c>
      <c r="W12" s="66">
        <f t="shared" si="9"/>
        <v>17</v>
      </c>
      <c r="X12" s="65">
        <f>VLOOKUP($A12,'Return Data'!$B$7:$R$2843,14,0)</f>
        <v>6.5471000000000004</v>
      </c>
      <c r="Y12" s="66">
        <f t="shared" si="10"/>
        <v>12</v>
      </c>
      <c r="Z12" s="65">
        <f>VLOOKUP($A12,'Return Data'!$B$7:$R$2843,16,0)</f>
        <v>7.6551</v>
      </c>
      <c r="AA12" s="67">
        <f t="shared" si="11"/>
        <v>8</v>
      </c>
    </row>
    <row r="13" spans="1:27" x14ac:dyDescent="0.3">
      <c r="A13" s="63" t="s">
        <v>1025</v>
      </c>
      <c r="B13" s="64">
        <f>VLOOKUP($A13,'Return Data'!$B$7:$R$2843,3,0)</f>
        <v>44378</v>
      </c>
      <c r="C13" s="65">
        <f>VLOOKUP($A13,'Return Data'!$B$7:$R$2843,4,0)</f>
        <v>15.671200000000001</v>
      </c>
      <c r="D13" s="65">
        <f>VLOOKUP($A13,'Return Data'!$B$7:$R$2843,5,0)</f>
        <v>8.8528000000000002</v>
      </c>
      <c r="E13" s="66">
        <f t="shared" si="0"/>
        <v>6</v>
      </c>
      <c r="F13" s="65">
        <f>VLOOKUP($A13,'Return Data'!$B$7:$R$2843,6,0)</f>
        <v>4.7377000000000002</v>
      </c>
      <c r="G13" s="66">
        <f t="shared" si="1"/>
        <v>6</v>
      </c>
      <c r="H13" s="65">
        <f>VLOOKUP($A13,'Return Data'!$B$7:$R$2843,7,0)</f>
        <v>2.9963000000000002</v>
      </c>
      <c r="I13" s="66">
        <f t="shared" si="2"/>
        <v>2</v>
      </c>
      <c r="J13" s="65">
        <f>VLOOKUP($A13,'Return Data'!$B$7:$R$2843,8,0)</f>
        <v>3.5150000000000001</v>
      </c>
      <c r="K13" s="66">
        <f t="shared" si="3"/>
        <v>5</v>
      </c>
      <c r="L13" s="65">
        <f>VLOOKUP($A13,'Return Data'!$B$7:$R$2843,9,0)</f>
        <v>3.0588000000000002</v>
      </c>
      <c r="M13" s="66">
        <f t="shared" si="4"/>
        <v>9</v>
      </c>
      <c r="N13" s="65">
        <f>VLOOKUP($A13,'Return Data'!$B$7:$R$2843,10,0)</f>
        <v>3.7361</v>
      </c>
      <c r="O13" s="66">
        <f t="shared" si="5"/>
        <v>13</v>
      </c>
      <c r="P13" s="65">
        <f>VLOOKUP($A13,'Return Data'!$B$7:$R$2843,11,0)</f>
        <v>3.3502999999999998</v>
      </c>
      <c r="Q13" s="66">
        <f t="shared" si="6"/>
        <v>17</v>
      </c>
      <c r="R13" s="65">
        <f>VLOOKUP($A13,'Return Data'!$B$7:$R$2843,12,0)</f>
        <v>3.9933999999999998</v>
      </c>
      <c r="S13" s="66">
        <f t="shared" si="7"/>
        <v>16</v>
      </c>
      <c r="T13" s="65">
        <f>VLOOKUP($A13,'Return Data'!$B$7:$R$2843,13,0)</f>
        <v>4.1026999999999996</v>
      </c>
      <c r="U13" s="66">
        <f t="shared" si="8"/>
        <v>20</v>
      </c>
      <c r="V13" s="65">
        <f>VLOOKUP($A13,'Return Data'!$B$7:$R$2843,17,0)</f>
        <v>6.8853999999999997</v>
      </c>
      <c r="W13" s="66">
        <f t="shared" si="9"/>
        <v>6</v>
      </c>
      <c r="X13" s="65">
        <f>VLOOKUP($A13,'Return Data'!$B$7:$R$2843,14,0)</f>
        <v>7.0224000000000002</v>
      </c>
      <c r="Y13" s="66">
        <f t="shared" si="10"/>
        <v>7</v>
      </c>
      <c r="Z13" s="65">
        <f>VLOOKUP($A13,'Return Data'!$B$7:$R$2843,16,0)</f>
        <v>7.3728999999999996</v>
      </c>
      <c r="AA13" s="67">
        <f t="shared" si="11"/>
        <v>15</v>
      </c>
    </row>
    <row r="14" spans="1:27" x14ac:dyDescent="0.3">
      <c r="A14" s="63" t="s">
        <v>1930</v>
      </c>
      <c r="B14" s="64">
        <f>VLOOKUP($A14,'Return Data'!$B$7:$R$2843,3,0)</f>
        <v>44378</v>
      </c>
      <c r="C14" s="65">
        <f>VLOOKUP($A14,'Return Data'!$B$7:$R$2843,4,0)</f>
        <v>23.787800000000001</v>
      </c>
      <c r="D14" s="65">
        <f>VLOOKUP($A14,'Return Data'!$B$7:$R$2843,5,0)</f>
        <v>12.4329</v>
      </c>
      <c r="E14" s="66">
        <f t="shared" si="0"/>
        <v>1</v>
      </c>
      <c r="F14" s="65">
        <f>VLOOKUP($A14,'Return Data'!$B$7:$R$2843,6,0)</f>
        <v>7.3183999999999996</v>
      </c>
      <c r="G14" s="66">
        <f t="shared" si="1"/>
        <v>1</v>
      </c>
      <c r="H14" s="65">
        <f>VLOOKUP($A14,'Return Data'!$B$7:$R$2843,7,0)</f>
        <v>6.9798999999999998</v>
      </c>
      <c r="I14" s="66">
        <f t="shared" si="2"/>
        <v>1</v>
      </c>
      <c r="J14" s="65">
        <f>VLOOKUP($A14,'Return Data'!$B$7:$R$2843,8,0)</f>
        <v>17.765799999999999</v>
      </c>
      <c r="K14" s="66">
        <f t="shared" si="3"/>
        <v>1</v>
      </c>
      <c r="L14" s="65">
        <f>VLOOKUP($A14,'Return Data'!$B$7:$R$2843,9,0)</f>
        <v>14.188000000000001</v>
      </c>
      <c r="M14" s="66">
        <f t="shared" si="4"/>
        <v>1</v>
      </c>
      <c r="N14" s="65">
        <f>VLOOKUP($A14,'Return Data'!$B$7:$R$2843,10,0)</f>
        <v>9.8905999999999992</v>
      </c>
      <c r="O14" s="66">
        <f t="shared" si="5"/>
        <v>1</v>
      </c>
      <c r="P14" s="65">
        <f>VLOOKUP($A14,'Return Data'!$B$7:$R$2843,11,0)</f>
        <v>10.038500000000001</v>
      </c>
      <c r="Q14" s="66">
        <f t="shared" si="6"/>
        <v>1</v>
      </c>
      <c r="R14" s="65">
        <f>VLOOKUP($A14,'Return Data'!$B$7:$R$2843,12,0)</f>
        <v>12.8432</v>
      </c>
      <c r="S14" s="66">
        <f t="shared" si="7"/>
        <v>1</v>
      </c>
      <c r="T14" s="65">
        <f>VLOOKUP($A14,'Return Data'!$B$7:$R$2843,13,0)</f>
        <v>13.206200000000001</v>
      </c>
      <c r="U14" s="66">
        <f t="shared" si="8"/>
        <v>3</v>
      </c>
      <c r="V14" s="65">
        <f>VLOOKUP($A14,'Return Data'!$B$7:$R$2843,17,0)</f>
        <v>4.1215999999999999</v>
      </c>
      <c r="W14" s="66">
        <f t="shared" si="9"/>
        <v>23</v>
      </c>
      <c r="X14" s="65">
        <f>VLOOKUP($A14,'Return Data'!$B$7:$R$2843,14,0)</f>
        <v>5.4633000000000003</v>
      </c>
      <c r="Y14" s="66">
        <f t="shared" si="10"/>
        <v>18</v>
      </c>
      <c r="Z14" s="65">
        <f>VLOOKUP($A14,'Return Data'!$B$7:$R$2843,16,0)</f>
        <v>8.2437000000000005</v>
      </c>
      <c r="AA14" s="67">
        <f t="shared" si="11"/>
        <v>1</v>
      </c>
    </row>
    <row r="15" spans="1:27" x14ac:dyDescent="0.3">
      <c r="A15" s="63" t="s">
        <v>1030</v>
      </c>
      <c r="B15" s="64">
        <f>VLOOKUP($A15,'Return Data'!$B$7:$R$2843,3,0)</f>
        <v>44378</v>
      </c>
      <c r="C15" s="65">
        <f>VLOOKUP($A15,'Return Data'!$B$7:$R$2843,4,0)</f>
        <v>45.553899999999999</v>
      </c>
      <c r="D15" s="65">
        <f>VLOOKUP($A15,'Return Data'!$B$7:$R$2843,5,0)</f>
        <v>6.7317</v>
      </c>
      <c r="E15" s="66">
        <f t="shared" si="0"/>
        <v>13</v>
      </c>
      <c r="F15" s="65">
        <f>VLOOKUP($A15,'Return Data'!$B$7:$R$2843,6,0)</f>
        <v>0.61429999999999996</v>
      </c>
      <c r="G15" s="66">
        <f t="shared" si="1"/>
        <v>24</v>
      </c>
      <c r="H15" s="65">
        <f>VLOOKUP($A15,'Return Data'!$B$7:$R$2843,7,0)</f>
        <v>0.98460000000000003</v>
      </c>
      <c r="I15" s="66">
        <f t="shared" si="2"/>
        <v>25</v>
      </c>
      <c r="J15" s="65">
        <f>VLOOKUP($A15,'Return Data'!$B$7:$R$2843,8,0)</f>
        <v>4.3625999999999996</v>
      </c>
      <c r="K15" s="66">
        <f t="shared" si="3"/>
        <v>3</v>
      </c>
      <c r="L15" s="65">
        <f>VLOOKUP($A15,'Return Data'!$B$7:$R$2843,9,0)</f>
        <v>4.2991000000000001</v>
      </c>
      <c r="M15" s="66">
        <f t="shared" si="4"/>
        <v>3</v>
      </c>
      <c r="N15" s="65">
        <f>VLOOKUP($A15,'Return Data'!$B$7:$R$2843,10,0)</f>
        <v>4.7933000000000003</v>
      </c>
      <c r="O15" s="66">
        <f t="shared" si="5"/>
        <v>3</v>
      </c>
      <c r="P15" s="65">
        <f>VLOOKUP($A15,'Return Data'!$B$7:$R$2843,11,0)</f>
        <v>3.5019999999999998</v>
      </c>
      <c r="Q15" s="66">
        <f t="shared" si="6"/>
        <v>7</v>
      </c>
      <c r="R15" s="65">
        <f>VLOOKUP($A15,'Return Data'!$B$7:$R$2843,12,0)</f>
        <v>4.9748000000000001</v>
      </c>
      <c r="S15" s="66">
        <f t="shared" si="7"/>
        <v>4</v>
      </c>
      <c r="T15" s="65">
        <f>VLOOKUP($A15,'Return Data'!$B$7:$R$2843,13,0)</f>
        <v>5.6212</v>
      </c>
      <c r="U15" s="66">
        <f t="shared" si="8"/>
        <v>8</v>
      </c>
      <c r="V15" s="65">
        <f>VLOOKUP($A15,'Return Data'!$B$7:$R$2843,17,0)</f>
        <v>6.9217000000000004</v>
      </c>
      <c r="W15" s="66">
        <f t="shared" si="9"/>
        <v>5</v>
      </c>
      <c r="X15" s="65">
        <f>VLOOKUP($A15,'Return Data'!$B$7:$R$2843,14,0)</f>
        <v>7.2046999999999999</v>
      </c>
      <c r="Y15" s="66">
        <f t="shared" si="10"/>
        <v>5</v>
      </c>
      <c r="Z15" s="65">
        <f>VLOOKUP($A15,'Return Data'!$B$7:$R$2843,16,0)</f>
        <v>7.2607999999999997</v>
      </c>
      <c r="AA15" s="67">
        <f t="shared" si="11"/>
        <v>16</v>
      </c>
    </row>
    <row r="16" spans="1:27" x14ac:dyDescent="0.3">
      <c r="A16" s="63" t="s">
        <v>1032</v>
      </c>
      <c r="B16" s="64">
        <f>VLOOKUP($A16,'Return Data'!$B$7:$R$2843,3,0)</f>
        <v>44378</v>
      </c>
      <c r="C16" s="65">
        <f>VLOOKUP($A16,'Return Data'!$B$7:$R$2843,4,0)</f>
        <v>16.334900000000001</v>
      </c>
      <c r="D16" s="65">
        <f>VLOOKUP($A16,'Return Data'!$B$7:$R$2843,5,0)</f>
        <v>8.4930000000000003</v>
      </c>
      <c r="E16" s="66">
        <f t="shared" si="0"/>
        <v>7</v>
      </c>
      <c r="F16" s="65">
        <f>VLOOKUP($A16,'Return Data'!$B$7:$R$2843,6,0)</f>
        <v>3.4272</v>
      </c>
      <c r="G16" s="66">
        <f t="shared" si="1"/>
        <v>14</v>
      </c>
      <c r="H16" s="65">
        <f>VLOOKUP($A16,'Return Data'!$B$7:$R$2843,7,0)</f>
        <v>2.5548999999999999</v>
      </c>
      <c r="I16" s="66">
        <f t="shared" si="2"/>
        <v>8</v>
      </c>
      <c r="J16" s="65">
        <f>VLOOKUP($A16,'Return Data'!$B$7:$R$2843,8,0)</f>
        <v>2.7481</v>
      </c>
      <c r="K16" s="66">
        <f t="shared" si="3"/>
        <v>16</v>
      </c>
      <c r="L16" s="65">
        <f>VLOOKUP($A16,'Return Data'!$B$7:$R$2843,9,0)</f>
        <v>2.5975000000000001</v>
      </c>
      <c r="M16" s="66">
        <f t="shared" si="4"/>
        <v>21</v>
      </c>
      <c r="N16" s="65">
        <f>VLOOKUP($A16,'Return Data'!$B$7:$R$2843,10,0)</f>
        <v>3.5853999999999999</v>
      </c>
      <c r="O16" s="66">
        <f t="shared" si="5"/>
        <v>18</v>
      </c>
      <c r="P16" s="65">
        <f>VLOOKUP($A16,'Return Data'!$B$7:$R$2843,11,0)</f>
        <v>3.0247999999999999</v>
      </c>
      <c r="Q16" s="66">
        <f t="shared" si="6"/>
        <v>20</v>
      </c>
      <c r="R16" s="65">
        <f>VLOOKUP($A16,'Return Data'!$B$7:$R$2843,12,0)</f>
        <v>3.6025999999999998</v>
      </c>
      <c r="S16" s="66">
        <f t="shared" si="7"/>
        <v>22</v>
      </c>
      <c r="T16" s="65">
        <f>VLOOKUP($A16,'Return Data'!$B$7:$R$2843,13,0)</f>
        <v>11.898999999999999</v>
      </c>
      <c r="U16" s="66">
        <f t="shared" si="8"/>
        <v>4</v>
      </c>
      <c r="V16" s="65">
        <f>VLOOKUP($A16,'Return Data'!$B$7:$R$2843,17,0)</f>
        <v>4.1882999999999999</v>
      </c>
      <c r="W16" s="66">
        <f t="shared" si="9"/>
        <v>22</v>
      </c>
      <c r="X16" s="65">
        <f>VLOOKUP($A16,'Return Data'!$B$7:$R$2843,14,0)</f>
        <v>1.8834</v>
      </c>
      <c r="Y16" s="66">
        <f t="shared" si="10"/>
        <v>22</v>
      </c>
      <c r="Z16" s="65">
        <f>VLOOKUP($A16,'Return Data'!$B$7:$R$2843,16,0)</f>
        <v>3.391</v>
      </c>
      <c r="AA16" s="67">
        <f t="shared" si="11"/>
        <v>25</v>
      </c>
    </row>
    <row r="17" spans="1:27" x14ac:dyDescent="0.3">
      <c r="A17" s="63" t="s">
        <v>1034</v>
      </c>
      <c r="B17" s="64">
        <f>VLOOKUP($A17,'Return Data'!$B$7:$R$2843,3,0)</f>
        <v>44378</v>
      </c>
      <c r="C17" s="65">
        <f>VLOOKUP($A17,'Return Data'!$B$7:$R$2843,4,0)</f>
        <v>421.75200000000001</v>
      </c>
      <c r="D17" s="65">
        <f>VLOOKUP($A17,'Return Data'!$B$7:$R$2843,5,0)</f>
        <v>8.9075000000000006</v>
      </c>
      <c r="E17" s="66">
        <f t="shared" si="0"/>
        <v>5</v>
      </c>
      <c r="F17" s="65">
        <f>VLOOKUP($A17,'Return Data'!$B$7:$R$2843,6,0)</f>
        <v>-0.12690000000000001</v>
      </c>
      <c r="G17" s="66">
        <f t="shared" si="1"/>
        <v>26</v>
      </c>
      <c r="H17" s="65">
        <f>VLOOKUP($A17,'Return Data'!$B$7:$R$2843,7,0)</f>
        <v>1.9838</v>
      </c>
      <c r="I17" s="66">
        <f t="shared" si="2"/>
        <v>16</v>
      </c>
      <c r="J17" s="65">
        <f>VLOOKUP($A17,'Return Data'!$B$7:$R$2843,8,0)</f>
        <v>5.8727999999999998</v>
      </c>
      <c r="K17" s="66">
        <f t="shared" si="3"/>
        <v>2</v>
      </c>
      <c r="L17" s="65">
        <f>VLOOKUP($A17,'Return Data'!$B$7:$R$2843,9,0)</f>
        <v>5.6581999999999999</v>
      </c>
      <c r="M17" s="66">
        <f t="shared" si="4"/>
        <v>2</v>
      </c>
      <c r="N17" s="65">
        <f>VLOOKUP($A17,'Return Data'!$B$7:$R$2843,10,0)</f>
        <v>5.4829999999999997</v>
      </c>
      <c r="O17" s="66">
        <f t="shared" si="5"/>
        <v>2</v>
      </c>
      <c r="P17" s="65">
        <f>VLOOKUP($A17,'Return Data'!$B$7:$R$2843,11,0)</f>
        <v>3.4882</v>
      </c>
      <c r="Q17" s="66">
        <f t="shared" si="6"/>
        <v>10</v>
      </c>
      <c r="R17" s="65">
        <f>VLOOKUP($A17,'Return Data'!$B$7:$R$2843,12,0)</f>
        <v>5.1771000000000003</v>
      </c>
      <c r="S17" s="66">
        <f t="shared" si="7"/>
        <v>3</v>
      </c>
      <c r="T17" s="65">
        <f>VLOOKUP($A17,'Return Data'!$B$7:$R$2843,13,0)</f>
        <v>5.6515000000000004</v>
      </c>
      <c r="U17" s="66">
        <f t="shared" si="8"/>
        <v>7</v>
      </c>
      <c r="V17" s="65">
        <f>VLOOKUP($A17,'Return Data'!$B$7:$R$2843,17,0)</f>
        <v>7.3769999999999998</v>
      </c>
      <c r="W17" s="66">
        <f t="shared" si="9"/>
        <v>2</v>
      </c>
      <c r="X17" s="65">
        <f>VLOOKUP($A17,'Return Data'!$B$7:$R$2843,14,0)</f>
        <v>7.7035</v>
      </c>
      <c r="Y17" s="66">
        <f t="shared" si="10"/>
        <v>1</v>
      </c>
      <c r="Z17" s="65">
        <f>VLOOKUP($A17,'Return Data'!$B$7:$R$2843,16,0)</f>
        <v>7.9683000000000002</v>
      </c>
      <c r="AA17" s="67">
        <f t="shared" si="11"/>
        <v>2</v>
      </c>
    </row>
    <row r="18" spans="1:27" x14ac:dyDescent="0.3">
      <c r="A18" s="63" t="s">
        <v>1037</v>
      </c>
      <c r="B18" s="64">
        <f>VLOOKUP($A18,'Return Data'!$B$7:$R$2843,3,0)</f>
        <v>44378</v>
      </c>
      <c r="C18" s="65">
        <f>VLOOKUP($A18,'Return Data'!$B$7:$R$2843,4,0)</f>
        <v>30.5337</v>
      </c>
      <c r="D18" s="65">
        <f>VLOOKUP($A18,'Return Data'!$B$7:$R$2843,5,0)</f>
        <v>9.2068999999999992</v>
      </c>
      <c r="E18" s="66">
        <f t="shared" si="0"/>
        <v>3</v>
      </c>
      <c r="F18" s="65">
        <f>VLOOKUP($A18,'Return Data'!$B$7:$R$2843,6,0)</f>
        <v>4.7037000000000004</v>
      </c>
      <c r="G18" s="66">
        <f t="shared" si="1"/>
        <v>7</v>
      </c>
      <c r="H18" s="65">
        <f>VLOOKUP($A18,'Return Data'!$B$7:$R$2843,7,0)</f>
        <v>2.2723</v>
      </c>
      <c r="I18" s="66">
        <f t="shared" si="2"/>
        <v>13</v>
      </c>
      <c r="J18" s="65">
        <f>VLOOKUP($A18,'Return Data'!$B$7:$R$2843,8,0)</f>
        <v>2.9319999999999999</v>
      </c>
      <c r="K18" s="66">
        <f t="shared" si="3"/>
        <v>13</v>
      </c>
      <c r="L18" s="65">
        <f>VLOOKUP($A18,'Return Data'!$B$7:$R$2843,9,0)</f>
        <v>2.9718</v>
      </c>
      <c r="M18" s="66">
        <f t="shared" si="4"/>
        <v>13</v>
      </c>
      <c r="N18" s="65">
        <f>VLOOKUP($A18,'Return Data'!$B$7:$R$2843,10,0)</f>
        <v>3.7949999999999999</v>
      </c>
      <c r="O18" s="66">
        <f t="shared" si="5"/>
        <v>12</v>
      </c>
      <c r="P18" s="65">
        <f>VLOOKUP($A18,'Return Data'!$B$7:$R$2843,11,0)</f>
        <v>3.3864999999999998</v>
      </c>
      <c r="Q18" s="66">
        <f t="shared" si="6"/>
        <v>15</v>
      </c>
      <c r="R18" s="65">
        <f>VLOOKUP($A18,'Return Data'!$B$7:$R$2843,12,0)</f>
        <v>3.9573999999999998</v>
      </c>
      <c r="S18" s="66">
        <f t="shared" si="7"/>
        <v>17</v>
      </c>
      <c r="T18" s="65">
        <f>VLOOKUP($A18,'Return Data'!$B$7:$R$2843,13,0)</f>
        <v>4.1135999999999999</v>
      </c>
      <c r="U18" s="66">
        <f t="shared" si="8"/>
        <v>19</v>
      </c>
      <c r="V18" s="65">
        <f>VLOOKUP($A18,'Return Data'!$B$7:$R$2843,17,0)</f>
        <v>6.3722000000000003</v>
      </c>
      <c r="W18" s="66">
        <f t="shared" si="9"/>
        <v>14</v>
      </c>
      <c r="X18" s="65">
        <f>VLOOKUP($A18,'Return Data'!$B$7:$R$2843,14,0)</f>
        <v>6.9974999999999996</v>
      </c>
      <c r="Y18" s="66">
        <f t="shared" si="10"/>
        <v>8</v>
      </c>
      <c r="Z18" s="65">
        <f>VLOOKUP($A18,'Return Data'!$B$7:$R$2843,16,0)</f>
        <v>7.4858000000000002</v>
      </c>
      <c r="AA18" s="67">
        <f t="shared" si="11"/>
        <v>12</v>
      </c>
    </row>
    <row r="19" spans="1:27" x14ac:dyDescent="0.3">
      <c r="A19" s="63" t="s">
        <v>1038</v>
      </c>
      <c r="B19" s="64">
        <f>VLOOKUP($A19,'Return Data'!$B$7:$R$2843,3,0)</f>
        <v>44378</v>
      </c>
      <c r="C19" s="65">
        <f>VLOOKUP($A19,'Return Data'!$B$7:$R$2843,4,0)</f>
        <v>2994.1224999999999</v>
      </c>
      <c r="D19" s="65">
        <f>VLOOKUP($A19,'Return Data'!$B$7:$R$2843,5,0)</f>
        <v>2.9942000000000002</v>
      </c>
      <c r="E19" s="66">
        <f t="shared" si="0"/>
        <v>24</v>
      </c>
      <c r="F19" s="65">
        <f>VLOOKUP($A19,'Return Data'!$B$7:$R$2843,6,0)</f>
        <v>3.7151999999999998</v>
      </c>
      <c r="G19" s="66">
        <f t="shared" si="1"/>
        <v>12</v>
      </c>
      <c r="H19" s="65">
        <f>VLOOKUP($A19,'Return Data'!$B$7:$R$2843,7,0)</f>
        <v>2.3523999999999998</v>
      </c>
      <c r="I19" s="66">
        <f t="shared" si="2"/>
        <v>12</v>
      </c>
      <c r="J19" s="65">
        <f>VLOOKUP($A19,'Return Data'!$B$7:$R$2843,8,0)</f>
        <v>3.2450999999999999</v>
      </c>
      <c r="K19" s="66">
        <f t="shared" si="3"/>
        <v>6</v>
      </c>
      <c r="L19" s="65">
        <f>VLOOKUP($A19,'Return Data'!$B$7:$R$2843,9,0)</f>
        <v>2.9826999999999999</v>
      </c>
      <c r="M19" s="66">
        <f t="shared" si="4"/>
        <v>11</v>
      </c>
      <c r="N19" s="65">
        <f>VLOOKUP($A19,'Return Data'!$B$7:$R$2843,10,0)</f>
        <v>3.8403999999999998</v>
      </c>
      <c r="O19" s="66">
        <f t="shared" si="5"/>
        <v>11</v>
      </c>
      <c r="P19" s="65">
        <f>VLOOKUP($A19,'Return Data'!$B$7:$R$2843,11,0)</f>
        <v>3.492</v>
      </c>
      <c r="Q19" s="66">
        <f t="shared" si="6"/>
        <v>9</v>
      </c>
      <c r="R19" s="65">
        <f>VLOOKUP($A19,'Return Data'!$B$7:$R$2843,12,0)</f>
        <v>4.0347999999999997</v>
      </c>
      <c r="S19" s="66">
        <f t="shared" si="7"/>
        <v>15</v>
      </c>
      <c r="T19" s="65">
        <f>VLOOKUP($A19,'Return Data'!$B$7:$R$2843,13,0)</f>
        <v>4.3400999999999996</v>
      </c>
      <c r="U19" s="66">
        <f t="shared" si="8"/>
        <v>17</v>
      </c>
      <c r="V19" s="65">
        <f>VLOOKUP($A19,'Return Data'!$B$7:$R$2843,17,0)</f>
        <v>6.5961999999999996</v>
      </c>
      <c r="W19" s="66">
        <f t="shared" si="9"/>
        <v>11</v>
      </c>
      <c r="X19" s="65">
        <f>VLOOKUP($A19,'Return Data'!$B$7:$R$2843,14,0)</f>
        <v>7.2207999999999997</v>
      </c>
      <c r="Y19" s="66">
        <f t="shared" si="10"/>
        <v>4</v>
      </c>
      <c r="Z19" s="65">
        <f>VLOOKUP($A19,'Return Data'!$B$7:$R$2843,16,0)</f>
        <v>7.8773999999999997</v>
      </c>
      <c r="AA19" s="67">
        <f t="shared" si="11"/>
        <v>5</v>
      </c>
    </row>
    <row r="20" spans="1:27" x14ac:dyDescent="0.3">
      <c r="A20" s="63" t="s">
        <v>1040</v>
      </c>
      <c r="B20" s="64">
        <f>VLOOKUP($A20,'Return Data'!$B$7:$R$2843,3,0)</f>
        <v>44378</v>
      </c>
      <c r="C20" s="65">
        <f>VLOOKUP($A20,'Return Data'!$B$7:$R$2843,4,0)</f>
        <v>29.441199999999998</v>
      </c>
      <c r="D20" s="65">
        <f>VLOOKUP($A20,'Return Data'!$B$7:$R$2843,5,0)</f>
        <v>4.0917000000000003</v>
      </c>
      <c r="E20" s="66">
        <f t="shared" si="0"/>
        <v>21</v>
      </c>
      <c r="F20" s="65">
        <f>VLOOKUP($A20,'Return Data'!$B$7:$R$2843,6,0)</f>
        <v>3.2242000000000002</v>
      </c>
      <c r="G20" s="66">
        <f t="shared" si="1"/>
        <v>16</v>
      </c>
      <c r="H20" s="65">
        <f>VLOOKUP($A20,'Return Data'!$B$7:$R$2843,7,0)</f>
        <v>2.5516000000000001</v>
      </c>
      <c r="I20" s="66">
        <f t="shared" si="2"/>
        <v>9</v>
      </c>
      <c r="J20" s="65">
        <f>VLOOKUP($A20,'Return Data'!$B$7:$R$2843,8,0)</f>
        <v>3.1475</v>
      </c>
      <c r="K20" s="66">
        <f t="shared" si="3"/>
        <v>8</v>
      </c>
      <c r="L20" s="65">
        <f>VLOOKUP($A20,'Return Data'!$B$7:$R$2843,9,0)</f>
        <v>2.7044999999999999</v>
      </c>
      <c r="M20" s="66">
        <f t="shared" si="4"/>
        <v>19</v>
      </c>
      <c r="N20" s="65">
        <f>VLOOKUP($A20,'Return Data'!$B$7:$R$2843,10,0)</f>
        <v>3.3347000000000002</v>
      </c>
      <c r="O20" s="66">
        <f t="shared" si="5"/>
        <v>23</v>
      </c>
      <c r="P20" s="65">
        <f>VLOOKUP($A20,'Return Data'!$B$7:$R$2843,11,0)</f>
        <v>2.8515000000000001</v>
      </c>
      <c r="Q20" s="66">
        <f t="shared" si="6"/>
        <v>25</v>
      </c>
      <c r="R20" s="65">
        <f>VLOOKUP($A20,'Return Data'!$B$7:$R$2843,12,0)</f>
        <v>3.4127999999999998</v>
      </c>
      <c r="S20" s="66">
        <f t="shared" si="7"/>
        <v>24</v>
      </c>
      <c r="T20" s="65">
        <f>VLOOKUP($A20,'Return Data'!$B$7:$R$2843,13,0)</f>
        <v>24.163699999999999</v>
      </c>
      <c r="U20" s="66">
        <f t="shared" si="8"/>
        <v>2</v>
      </c>
      <c r="V20" s="65">
        <f>VLOOKUP($A20,'Return Data'!$B$7:$R$2843,17,0)</f>
        <v>10.6052</v>
      </c>
      <c r="W20" s="66">
        <f t="shared" si="9"/>
        <v>1</v>
      </c>
      <c r="X20" s="65">
        <f>VLOOKUP($A20,'Return Data'!$B$7:$R$2843,14,0)</f>
        <v>5.4877000000000002</v>
      </c>
      <c r="Y20" s="66">
        <f t="shared" si="10"/>
        <v>16</v>
      </c>
      <c r="Z20" s="65">
        <f>VLOOKUP($A20,'Return Data'!$B$7:$R$2843,16,0)</f>
        <v>7.5848000000000004</v>
      </c>
      <c r="AA20" s="67">
        <f t="shared" si="11"/>
        <v>11</v>
      </c>
    </row>
    <row r="21" spans="1:27" x14ac:dyDescent="0.3">
      <c r="A21" s="63" t="s">
        <v>1042</v>
      </c>
      <c r="B21" s="64">
        <f>VLOOKUP($A21,'Return Data'!$B$7:$R$2843,3,0)</f>
        <v>44378</v>
      </c>
      <c r="C21" s="65">
        <f>VLOOKUP($A21,'Return Data'!$B$7:$R$2843,4,0)</f>
        <v>2656.6061</v>
      </c>
      <c r="D21" s="65">
        <f>VLOOKUP($A21,'Return Data'!$B$7:$R$2843,5,0)</f>
        <v>5.6835000000000004</v>
      </c>
      <c r="E21" s="66">
        <f t="shared" si="0"/>
        <v>16</v>
      </c>
      <c r="F21" s="65">
        <f>VLOOKUP($A21,'Return Data'!$B$7:$R$2843,6,0)</f>
        <v>1.5784</v>
      </c>
      <c r="G21" s="66">
        <f t="shared" si="1"/>
        <v>23</v>
      </c>
      <c r="H21" s="65">
        <f>VLOOKUP($A21,'Return Data'!$B$7:$R$2843,7,0)</f>
        <v>1.1941999999999999</v>
      </c>
      <c r="I21" s="66">
        <f t="shared" si="2"/>
        <v>23</v>
      </c>
      <c r="J21" s="65">
        <f>VLOOKUP($A21,'Return Data'!$B$7:$R$2843,8,0)</f>
        <v>2.5204</v>
      </c>
      <c r="K21" s="66">
        <f t="shared" si="3"/>
        <v>19</v>
      </c>
      <c r="L21" s="65">
        <f>VLOOKUP($A21,'Return Data'!$B$7:$R$2843,9,0)</f>
        <v>2.9378000000000002</v>
      </c>
      <c r="M21" s="66">
        <f t="shared" si="4"/>
        <v>14</v>
      </c>
      <c r="N21" s="65">
        <f>VLOOKUP($A21,'Return Data'!$B$7:$R$2843,10,0)</f>
        <v>4.3197000000000001</v>
      </c>
      <c r="O21" s="66">
        <f t="shared" si="5"/>
        <v>6</v>
      </c>
      <c r="P21" s="65">
        <f>VLOOKUP($A21,'Return Data'!$B$7:$R$2843,11,0)</f>
        <v>3.2374000000000001</v>
      </c>
      <c r="Q21" s="66">
        <f t="shared" si="6"/>
        <v>18</v>
      </c>
      <c r="R21" s="65">
        <f>VLOOKUP($A21,'Return Data'!$B$7:$R$2843,12,0)</f>
        <v>4.1908000000000003</v>
      </c>
      <c r="S21" s="66">
        <f t="shared" si="7"/>
        <v>12</v>
      </c>
      <c r="T21" s="65">
        <f>VLOOKUP($A21,'Return Data'!$B$7:$R$2843,13,0)</f>
        <v>4.7751000000000001</v>
      </c>
      <c r="U21" s="66">
        <f t="shared" si="8"/>
        <v>12</v>
      </c>
      <c r="V21" s="65">
        <f>VLOOKUP($A21,'Return Data'!$B$7:$R$2843,17,0)</f>
        <v>7.0457999999999998</v>
      </c>
      <c r="W21" s="66">
        <f t="shared" si="9"/>
        <v>3</v>
      </c>
      <c r="X21" s="65">
        <f>VLOOKUP($A21,'Return Data'!$B$7:$R$2843,14,0)</f>
        <v>7.2507999999999999</v>
      </c>
      <c r="Y21" s="66">
        <f t="shared" si="10"/>
        <v>3</v>
      </c>
      <c r="Z21" s="65">
        <f>VLOOKUP($A21,'Return Data'!$B$7:$R$2843,16,0)</f>
        <v>7.6056999999999997</v>
      </c>
      <c r="AA21" s="67">
        <f t="shared" si="11"/>
        <v>9</v>
      </c>
    </row>
    <row r="22" spans="1:27" x14ac:dyDescent="0.3">
      <c r="A22" s="63" t="s">
        <v>1045</v>
      </c>
      <c r="B22" s="64">
        <f>VLOOKUP($A22,'Return Data'!$B$7:$R$2843,3,0)</f>
        <v>44378</v>
      </c>
      <c r="C22" s="65">
        <f>VLOOKUP($A22,'Return Data'!$B$7:$R$2843,4,0)</f>
        <v>22.3797</v>
      </c>
      <c r="D22" s="65">
        <f>VLOOKUP($A22,'Return Data'!$B$7:$R$2843,5,0)</f>
        <v>7.1776</v>
      </c>
      <c r="E22" s="66">
        <f t="shared" si="0"/>
        <v>11</v>
      </c>
      <c r="F22" s="65">
        <f>VLOOKUP($A22,'Return Data'!$B$7:$R$2843,6,0)</f>
        <v>4.2419000000000002</v>
      </c>
      <c r="G22" s="66">
        <f t="shared" si="1"/>
        <v>11</v>
      </c>
      <c r="H22" s="65">
        <f>VLOOKUP($A22,'Return Data'!$B$7:$R$2843,7,0)</f>
        <v>2.0510999999999999</v>
      </c>
      <c r="I22" s="66">
        <f t="shared" si="2"/>
        <v>15</v>
      </c>
      <c r="J22" s="65">
        <f>VLOOKUP($A22,'Return Data'!$B$7:$R$2843,8,0)</f>
        <v>2.8106</v>
      </c>
      <c r="K22" s="66">
        <f t="shared" si="3"/>
        <v>15</v>
      </c>
      <c r="L22" s="65">
        <f>VLOOKUP($A22,'Return Data'!$B$7:$R$2843,9,0)</f>
        <v>2.7079</v>
      </c>
      <c r="M22" s="66">
        <f t="shared" si="4"/>
        <v>18</v>
      </c>
      <c r="N22" s="65">
        <f>VLOOKUP($A22,'Return Data'!$B$7:$R$2843,10,0)</f>
        <v>3.6208</v>
      </c>
      <c r="O22" s="66">
        <f t="shared" si="5"/>
        <v>15</v>
      </c>
      <c r="P22" s="65">
        <f>VLOOKUP($A22,'Return Data'!$B$7:$R$2843,11,0)</f>
        <v>3.3658000000000001</v>
      </c>
      <c r="Q22" s="66">
        <f t="shared" si="6"/>
        <v>16</v>
      </c>
      <c r="R22" s="65">
        <f>VLOOKUP($A22,'Return Data'!$B$7:$R$2843,12,0)</f>
        <v>4.1630000000000003</v>
      </c>
      <c r="S22" s="66">
        <f t="shared" si="7"/>
        <v>13</v>
      </c>
      <c r="T22" s="65">
        <f>VLOOKUP($A22,'Return Data'!$B$7:$R$2843,13,0)</f>
        <v>6.5776000000000003</v>
      </c>
      <c r="U22" s="66">
        <f t="shared" si="8"/>
        <v>6</v>
      </c>
      <c r="V22" s="65">
        <f>VLOOKUP($A22,'Return Data'!$B$7:$R$2843,17,0)</f>
        <v>6.0872000000000002</v>
      </c>
      <c r="W22" s="66">
        <f t="shared" si="9"/>
        <v>16</v>
      </c>
      <c r="X22" s="65">
        <f>VLOOKUP($A22,'Return Data'!$B$7:$R$2843,14,0)</f>
        <v>5.8413000000000004</v>
      </c>
      <c r="Y22" s="66">
        <f t="shared" si="10"/>
        <v>14</v>
      </c>
      <c r="Z22" s="65">
        <f>VLOOKUP($A22,'Return Data'!$B$7:$R$2843,16,0)</f>
        <v>7.9108000000000001</v>
      </c>
      <c r="AA22" s="67">
        <f t="shared" si="11"/>
        <v>3</v>
      </c>
    </row>
    <row r="23" spans="1:27" x14ac:dyDescent="0.3">
      <c r="A23" s="63" t="s">
        <v>1046</v>
      </c>
      <c r="B23" s="64">
        <f>VLOOKUP($A23,'Return Data'!$B$7:$R$2843,3,0)</f>
        <v>44378</v>
      </c>
      <c r="C23" s="65">
        <f>VLOOKUP($A23,'Return Data'!$B$7:$R$2843,4,0)</f>
        <v>31.627400000000002</v>
      </c>
      <c r="D23" s="65">
        <f>VLOOKUP($A23,'Return Data'!$B$7:$R$2843,5,0)</f>
        <v>4.0396999999999998</v>
      </c>
      <c r="E23" s="66">
        <f t="shared" si="0"/>
        <v>22</v>
      </c>
      <c r="F23" s="65">
        <f>VLOOKUP($A23,'Return Data'!$B$7:$R$2843,6,0)</f>
        <v>2.8089</v>
      </c>
      <c r="G23" s="66">
        <f t="shared" si="1"/>
        <v>19</v>
      </c>
      <c r="H23" s="65">
        <f>VLOOKUP($A23,'Return Data'!$B$7:$R$2843,7,0)</f>
        <v>1.6657</v>
      </c>
      <c r="I23" s="66">
        <f t="shared" si="2"/>
        <v>18</v>
      </c>
      <c r="J23" s="65">
        <f>VLOOKUP($A23,'Return Data'!$B$7:$R$2843,8,0)</f>
        <v>2.7313999999999998</v>
      </c>
      <c r="K23" s="66">
        <f t="shared" si="3"/>
        <v>18</v>
      </c>
      <c r="L23" s="65">
        <f>VLOOKUP($A23,'Return Data'!$B$7:$R$2843,9,0)</f>
        <v>2.6408</v>
      </c>
      <c r="M23" s="66">
        <f t="shared" si="4"/>
        <v>20</v>
      </c>
      <c r="N23" s="65">
        <f>VLOOKUP($A23,'Return Data'!$B$7:$R$2843,10,0)</f>
        <v>3.4058999999999999</v>
      </c>
      <c r="O23" s="66">
        <f t="shared" si="5"/>
        <v>22</v>
      </c>
      <c r="P23" s="65">
        <f>VLOOKUP($A23,'Return Data'!$B$7:$R$2843,11,0)</f>
        <v>4.1782000000000004</v>
      </c>
      <c r="Q23" s="66">
        <f t="shared" si="6"/>
        <v>4</v>
      </c>
      <c r="R23" s="65">
        <f>VLOOKUP($A23,'Return Data'!$B$7:$R$2843,12,0)</f>
        <v>4.3947000000000003</v>
      </c>
      <c r="S23" s="66">
        <f t="shared" si="7"/>
        <v>6</v>
      </c>
      <c r="T23" s="65">
        <f>VLOOKUP($A23,'Return Data'!$B$7:$R$2843,13,0)</f>
        <v>5.4092000000000002</v>
      </c>
      <c r="U23" s="66">
        <f t="shared" si="8"/>
        <v>9</v>
      </c>
      <c r="V23" s="65">
        <f>VLOOKUP($A23,'Return Data'!$B$7:$R$2843,17,0)</f>
        <v>6.5072000000000001</v>
      </c>
      <c r="W23" s="66">
        <f t="shared" si="9"/>
        <v>13</v>
      </c>
      <c r="X23" s="65">
        <f>VLOOKUP($A23,'Return Data'!$B$7:$R$2843,14,0)</f>
        <v>5.4824999999999999</v>
      </c>
      <c r="Y23" s="66">
        <f t="shared" si="10"/>
        <v>17</v>
      </c>
      <c r="Z23" s="65">
        <f>VLOOKUP($A23,'Return Data'!$B$7:$R$2843,16,0)</f>
        <v>6.5728999999999997</v>
      </c>
      <c r="AA23" s="67">
        <f t="shared" si="11"/>
        <v>19</v>
      </c>
    </row>
    <row r="24" spans="1:27" x14ac:dyDescent="0.3">
      <c r="A24" s="63" t="s">
        <v>1049</v>
      </c>
      <c r="B24" s="64">
        <f>VLOOKUP($A24,'Return Data'!$B$7:$R$2843,3,0)</f>
        <v>44378</v>
      </c>
      <c r="C24" s="65">
        <f>VLOOKUP($A24,'Return Data'!$B$7:$R$2843,4,0)</f>
        <v>1307.2293999999999</v>
      </c>
      <c r="D24" s="65">
        <f>VLOOKUP($A24,'Return Data'!$B$7:$R$2843,5,0)</f>
        <v>4.7110000000000003</v>
      </c>
      <c r="E24" s="66">
        <f t="shared" si="0"/>
        <v>18</v>
      </c>
      <c r="F24" s="65">
        <f>VLOOKUP($A24,'Return Data'!$B$7:$R$2843,6,0)</f>
        <v>3.6467000000000001</v>
      </c>
      <c r="G24" s="66">
        <f t="shared" si="1"/>
        <v>13</v>
      </c>
      <c r="H24" s="65">
        <f>VLOOKUP($A24,'Return Data'!$B$7:$R$2843,7,0)</f>
        <v>1.3063</v>
      </c>
      <c r="I24" s="66">
        <f t="shared" si="2"/>
        <v>22</v>
      </c>
      <c r="J24" s="65">
        <f>VLOOKUP($A24,'Return Data'!$B$7:$R$2843,8,0)</f>
        <v>1.9897</v>
      </c>
      <c r="K24" s="66">
        <f t="shared" si="3"/>
        <v>24</v>
      </c>
      <c r="L24" s="65">
        <f>VLOOKUP($A24,'Return Data'!$B$7:$R$2843,9,0)</f>
        <v>2.3384999999999998</v>
      </c>
      <c r="M24" s="66">
        <f t="shared" si="4"/>
        <v>23</v>
      </c>
      <c r="N24" s="65">
        <f>VLOOKUP($A24,'Return Data'!$B$7:$R$2843,10,0)</f>
        <v>3.5832999999999999</v>
      </c>
      <c r="O24" s="66">
        <f t="shared" si="5"/>
        <v>19</v>
      </c>
      <c r="P24" s="65">
        <f>VLOOKUP($A24,'Return Data'!$B$7:$R$2843,11,0)</f>
        <v>3.0470999999999999</v>
      </c>
      <c r="Q24" s="66">
        <f t="shared" si="6"/>
        <v>19</v>
      </c>
      <c r="R24" s="65">
        <f>VLOOKUP($A24,'Return Data'!$B$7:$R$2843,12,0)</f>
        <v>3.6328999999999998</v>
      </c>
      <c r="S24" s="66">
        <f t="shared" si="7"/>
        <v>20</v>
      </c>
      <c r="T24" s="65">
        <f>VLOOKUP($A24,'Return Data'!$B$7:$R$2843,13,0)</f>
        <v>3.9278</v>
      </c>
      <c r="U24" s="66">
        <f t="shared" si="8"/>
        <v>22</v>
      </c>
      <c r="V24" s="65">
        <f>VLOOKUP($A24,'Return Data'!$B$7:$R$2843,17,0)</f>
        <v>5.8339999999999996</v>
      </c>
      <c r="W24" s="66">
        <f t="shared" si="9"/>
        <v>18</v>
      </c>
      <c r="X24" s="65">
        <f>VLOOKUP($A24,'Return Data'!$B$7:$R$2843,14,0)</f>
        <v>6.4484000000000004</v>
      </c>
      <c r="Y24" s="66">
        <f t="shared" si="10"/>
        <v>13</v>
      </c>
      <c r="Z24" s="65">
        <f>VLOOKUP($A24,'Return Data'!$B$7:$R$2843,16,0)</f>
        <v>6.3144999999999998</v>
      </c>
      <c r="AA24" s="67">
        <f t="shared" si="11"/>
        <v>20</v>
      </c>
    </row>
    <row r="25" spans="1:27" x14ac:dyDescent="0.3">
      <c r="A25" s="63" t="s">
        <v>1051</v>
      </c>
      <c r="B25" s="64">
        <f>VLOOKUP($A25,'Return Data'!$B$7:$R$2843,3,0)</f>
        <v>44378</v>
      </c>
      <c r="C25" s="65">
        <f>VLOOKUP($A25,'Return Data'!$B$7:$R$2843,4,0)</f>
        <v>1798.124</v>
      </c>
      <c r="D25" s="65">
        <f>VLOOKUP($A25,'Return Data'!$B$7:$R$2843,5,0)</f>
        <v>5.0591999999999997</v>
      </c>
      <c r="E25" s="66">
        <f t="shared" si="0"/>
        <v>17</v>
      </c>
      <c r="F25" s="65">
        <f>VLOOKUP($A25,'Return Data'!$B$7:$R$2843,6,0)</f>
        <v>2.5236999999999998</v>
      </c>
      <c r="G25" s="66">
        <f t="shared" si="1"/>
        <v>21</v>
      </c>
      <c r="H25" s="65">
        <f>VLOOKUP($A25,'Return Data'!$B$7:$R$2843,7,0)</f>
        <v>1.4515</v>
      </c>
      <c r="I25" s="66">
        <f t="shared" si="2"/>
        <v>20</v>
      </c>
      <c r="J25" s="65">
        <f>VLOOKUP($A25,'Return Data'!$B$7:$R$2843,8,0)</f>
        <v>2.3054999999999999</v>
      </c>
      <c r="K25" s="66">
        <f t="shared" si="3"/>
        <v>23</v>
      </c>
      <c r="L25" s="65">
        <f>VLOOKUP($A25,'Return Data'!$B$7:$R$2843,9,0)</f>
        <v>2.2991000000000001</v>
      </c>
      <c r="M25" s="66">
        <f t="shared" si="4"/>
        <v>24</v>
      </c>
      <c r="N25" s="65">
        <f>VLOOKUP($A25,'Return Data'!$B$7:$R$2843,10,0)</f>
        <v>3.4422000000000001</v>
      </c>
      <c r="O25" s="66">
        <f t="shared" si="5"/>
        <v>20</v>
      </c>
      <c r="P25" s="65">
        <f>VLOOKUP($A25,'Return Data'!$B$7:$R$2843,11,0)</f>
        <v>2.9180000000000001</v>
      </c>
      <c r="Q25" s="66">
        <f t="shared" si="6"/>
        <v>24</v>
      </c>
      <c r="R25" s="65">
        <f>VLOOKUP($A25,'Return Data'!$B$7:$R$2843,12,0)</f>
        <v>3.6282000000000001</v>
      </c>
      <c r="S25" s="66">
        <f t="shared" si="7"/>
        <v>21</v>
      </c>
      <c r="T25" s="65">
        <f>VLOOKUP($A25,'Return Data'!$B$7:$R$2843,13,0)</f>
        <v>4.4904000000000002</v>
      </c>
      <c r="U25" s="66">
        <f t="shared" si="8"/>
        <v>16</v>
      </c>
      <c r="V25" s="65">
        <f>VLOOKUP($A25,'Return Data'!$B$7:$R$2843,17,0)</f>
        <v>5.6215000000000002</v>
      </c>
      <c r="W25" s="66">
        <f t="shared" si="9"/>
        <v>19</v>
      </c>
      <c r="X25" s="65">
        <f>VLOOKUP($A25,'Return Data'!$B$7:$R$2843,14,0)</f>
        <v>5.8220999999999998</v>
      </c>
      <c r="Y25" s="66">
        <f t="shared" si="10"/>
        <v>15</v>
      </c>
      <c r="Z25" s="65">
        <f>VLOOKUP($A25,'Return Data'!$B$7:$R$2843,16,0)</f>
        <v>4.4995000000000003</v>
      </c>
      <c r="AA25" s="67">
        <f t="shared" si="11"/>
        <v>23</v>
      </c>
    </row>
    <row r="26" spans="1:27" x14ac:dyDescent="0.3">
      <c r="A26" s="63" t="s">
        <v>1052</v>
      </c>
      <c r="B26" s="64">
        <f>VLOOKUP($A26,'Return Data'!$B$7:$R$2843,3,0)</f>
        <v>44378</v>
      </c>
      <c r="C26" s="65">
        <f>VLOOKUP($A26,'Return Data'!$B$7:$R$2843,4,0)</f>
        <v>2958.7582000000002</v>
      </c>
      <c r="D26" s="65">
        <f>VLOOKUP($A26,'Return Data'!$B$7:$R$2843,5,0)</f>
        <v>7.5217000000000001</v>
      </c>
      <c r="E26" s="66">
        <f t="shared" si="0"/>
        <v>10</v>
      </c>
      <c r="F26" s="65">
        <f>VLOOKUP($A26,'Return Data'!$B$7:$R$2843,6,0)</f>
        <v>3.3786</v>
      </c>
      <c r="G26" s="66">
        <f t="shared" si="1"/>
        <v>15</v>
      </c>
      <c r="H26" s="65">
        <f>VLOOKUP($A26,'Return Data'!$B$7:$R$2843,7,0)</f>
        <v>1.4570000000000001</v>
      </c>
      <c r="I26" s="66">
        <f t="shared" si="2"/>
        <v>19</v>
      </c>
      <c r="J26" s="65">
        <f>VLOOKUP($A26,'Return Data'!$B$7:$R$2843,8,0)</f>
        <v>2.3147000000000002</v>
      </c>
      <c r="K26" s="66">
        <f t="shared" si="3"/>
        <v>22</v>
      </c>
      <c r="L26" s="65">
        <f>VLOOKUP($A26,'Return Data'!$B$7:$R$2843,9,0)</f>
        <v>3.3908999999999998</v>
      </c>
      <c r="M26" s="66">
        <f t="shared" si="4"/>
        <v>5</v>
      </c>
      <c r="N26" s="65">
        <f>VLOOKUP($A26,'Return Data'!$B$7:$R$2843,10,0)</f>
        <v>4.7554999999999996</v>
      </c>
      <c r="O26" s="66">
        <f t="shared" si="5"/>
        <v>4</v>
      </c>
      <c r="P26" s="65">
        <f>VLOOKUP($A26,'Return Data'!$B$7:$R$2843,11,0)</f>
        <v>4.2484999999999999</v>
      </c>
      <c r="Q26" s="66">
        <f t="shared" si="6"/>
        <v>3</v>
      </c>
      <c r="R26" s="65">
        <f>VLOOKUP($A26,'Return Data'!$B$7:$R$2843,12,0)</f>
        <v>4.8944000000000001</v>
      </c>
      <c r="S26" s="66">
        <f t="shared" si="7"/>
        <v>5</v>
      </c>
      <c r="T26" s="65">
        <f>VLOOKUP($A26,'Return Data'!$B$7:$R$2843,13,0)</f>
        <v>5.2611999999999997</v>
      </c>
      <c r="U26" s="66">
        <f t="shared" si="8"/>
        <v>10</v>
      </c>
      <c r="V26" s="65">
        <f>VLOOKUP($A26,'Return Data'!$B$7:$R$2843,17,0)</f>
        <v>7.0304000000000002</v>
      </c>
      <c r="W26" s="66">
        <f t="shared" si="9"/>
        <v>4</v>
      </c>
      <c r="X26" s="65">
        <f>VLOOKUP($A26,'Return Data'!$B$7:$R$2843,14,0)</f>
        <v>6.8177000000000003</v>
      </c>
      <c r="Y26" s="66">
        <f t="shared" si="10"/>
        <v>10</v>
      </c>
      <c r="Z26" s="65">
        <f>VLOOKUP($A26,'Return Data'!$B$7:$R$2843,16,0)</f>
        <v>7.8849</v>
      </c>
      <c r="AA26" s="67">
        <f t="shared" si="11"/>
        <v>4</v>
      </c>
    </row>
    <row r="27" spans="1:27" x14ac:dyDescent="0.3">
      <c r="A27" s="63" t="s">
        <v>1054</v>
      </c>
      <c r="B27" s="64">
        <f>VLOOKUP($A27,'Return Data'!$B$7:$R$2843,3,0)</f>
        <v>44378</v>
      </c>
      <c r="C27" s="65">
        <f>VLOOKUP($A27,'Return Data'!$B$7:$R$2843,4,0)</f>
        <v>23.5504</v>
      </c>
      <c r="D27" s="65">
        <f>VLOOKUP($A27,'Return Data'!$B$7:$R$2843,5,0)</f>
        <v>8.9914000000000005</v>
      </c>
      <c r="E27" s="66">
        <f t="shared" si="0"/>
        <v>4</v>
      </c>
      <c r="F27" s="65">
        <f>VLOOKUP($A27,'Return Data'!$B$7:$R$2843,6,0)</f>
        <v>5.3752000000000004</v>
      </c>
      <c r="G27" s="66">
        <f t="shared" si="1"/>
        <v>4</v>
      </c>
      <c r="H27" s="65">
        <f>VLOOKUP($A27,'Return Data'!$B$7:$R$2843,7,0)</f>
        <v>2.9464000000000001</v>
      </c>
      <c r="I27" s="66">
        <f t="shared" si="2"/>
        <v>4</v>
      </c>
      <c r="J27" s="65">
        <f>VLOOKUP($A27,'Return Data'!$B$7:$R$2843,8,0)</f>
        <v>2.5043000000000002</v>
      </c>
      <c r="K27" s="66">
        <f t="shared" si="3"/>
        <v>20</v>
      </c>
      <c r="L27" s="65">
        <f>VLOOKUP($A27,'Return Data'!$B$7:$R$2843,9,0)</f>
        <v>2.7702</v>
      </c>
      <c r="M27" s="66">
        <f t="shared" si="4"/>
        <v>17</v>
      </c>
      <c r="N27" s="65">
        <f>VLOOKUP($A27,'Return Data'!$B$7:$R$2843,10,0)</f>
        <v>3.6175999999999999</v>
      </c>
      <c r="O27" s="66">
        <f t="shared" si="5"/>
        <v>16</v>
      </c>
      <c r="P27" s="65">
        <f>VLOOKUP($A27,'Return Data'!$B$7:$R$2843,11,0)</f>
        <v>3.4577</v>
      </c>
      <c r="Q27" s="66">
        <f t="shared" si="6"/>
        <v>12</v>
      </c>
      <c r="R27" s="65">
        <f>VLOOKUP($A27,'Return Data'!$B$7:$R$2843,12,0)</f>
        <v>4.1283000000000003</v>
      </c>
      <c r="S27" s="66">
        <f t="shared" si="7"/>
        <v>14</v>
      </c>
      <c r="T27" s="65">
        <f>VLOOKUP($A27,'Return Data'!$B$7:$R$2843,13,0)</f>
        <v>2.0800999999999998</v>
      </c>
      <c r="U27" s="66">
        <f t="shared" si="8"/>
        <v>25</v>
      </c>
      <c r="V27" s="65">
        <f>VLOOKUP($A27,'Return Data'!$B$7:$R$2843,17,0)</f>
        <v>4.3771000000000004</v>
      </c>
      <c r="W27" s="66">
        <f t="shared" si="9"/>
        <v>21</v>
      </c>
      <c r="X27" s="65">
        <f>VLOOKUP($A27,'Return Data'!$B$7:$R$2843,14,0)</f>
        <v>-0.68500000000000005</v>
      </c>
      <c r="Y27" s="66">
        <f t="shared" si="10"/>
        <v>24</v>
      </c>
      <c r="Z27" s="65">
        <f>VLOOKUP($A27,'Return Data'!$B$7:$R$2843,16,0)</f>
        <v>6.2927999999999997</v>
      </c>
      <c r="AA27" s="67">
        <f t="shared" si="11"/>
        <v>21</v>
      </c>
    </row>
    <row r="28" spans="1:27" x14ac:dyDescent="0.3">
      <c r="A28" s="63" t="s">
        <v>1056</v>
      </c>
      <c r="B28" s="64">
        <f>VLOOKUP($A28,'Return Data'!$B$7:$R$2843,3,0)</f>
        <v>44378</v>
      </c>
      <c r="C28" s="65">
        <f>VLOOKUP($A28,'Return Data'!$B$7:$R$2843,4,0)</f>
        <v>2756.3517000000002</v>
      </c>
      <c r="D28" s="65">
        <f>VLOOKUP($A28,'Return Data'!$B$7:$R$2843,5,0)</f>
        <v>4.4856999999999996</v>
      </c>
      <c r="E28" s="66">
        <f t="shared" si="0"/>
        <v>20</v>
      </c>
      <c r="F28" s="65">
        <f>VLOOKUP($A28,'Return Data'!$B$7:$R$2843,6,0)</f>
        <v>3.0606</v>
      </c>
      <c r="G28" s="66">
        <f t="shared" si="1"/>
        <v>18</v>
      </c>
      <c r="H28" s="65">
        <f>VLOOKUP($A28,'Return Data'!$B$7:$R$2843,7,0)</f>
        <v>2.1044999999999998</v>
      </c>
      <c r="I28" s="66">
        <f t="shared" si="2"/>
        <v>14</v>
      </c>
      <c r="J28" s="65">
        <f>VLOOKUP($A28,'Return Data'!$B$7:$R$2843,8,0)</f>
        <v>2.9862000000000002</v>
      </c>
      <c r="K28" s="66">
        <f t="shared" si="3"/>
        <v>12</v>
      </c>
      <c r="L28" s="65">
        <f>VLOOKUP($A28,'Return Data'!$B$7:$R$2843,9,0)</f>
        <v>2.9824000000000002</v>
      </c>
      <c r="M28" s="66">
        <f t="shared" si="4"/>
        <v>12</v>
      </c>
      <c r="N28" s="65">
        <f>VLOOKUP($A28,'Return Data'!$B$7:$R$2843,10,0)</f>
        <v>3.6638999999999999</v>
      </c>
      <c r="O28" s="66">
        <f t="shared" si="5"/>
        <v>14</v>
      </c>
      <c r="P28" s="65">
        <f>VLOOKUP($A28,'Return Data'!$B$7:$R$2843,11,0)</f>
        <v>3.3893</v>
      </c>
      <c r="Q28" s="66">
        <f t="shared" si="6"/>
        <v>14</v>
      </c>
      <c r="R28" s="65">
        <f>VLOOKUP($A28,'Return Data'!$B$7:$R$2843,12,0)</f>
        <v>3.7187999999999999</v>
      </c>
      <c r="S28" s="66">
        <f t="shared" si="7"/>
        <v>19</v>
      </c>
      <c r="T28" s="65">
        <f>VLOOKUP($A28,'Return Data'!$B$7:$R$2843,13,0)</f>
        <v>9.4064999999999994</v>
      </c>
      <c r="U28" s="66">
        <f t="shared" si="8"/>
        <v>5</v>
      </c>
      <c r="V28" s="65">
        <f>VLOOKUP($A28,'Return Data'!$B$7:$R$2843,17,0)</f>
        <v>5.0945999999999998</v>
      </c>
      <c r="W28" s="66">
        <f t="shared" si="9"/>
        <v>20</v>
      </c>
      <c r="X28" s="65">
        <f>VLOOKUP($A28,'Return Data'!$B$7:$R$2843,14,0)</f>
        <v>-0.62739999999999996</v>
      </c>
      <c r="Y28" s="66">
        <f t="shared" si="10"/>
        <v>23</v>
      </c>
      <c r="Z28" s="65">
        <f>VLOOKUP($A28,'Return Data'!$B$7:$R$2843,16,0)</f>
        <v>6.2188999999999997</v>
      </c>
      <c r="AA28" s="67">
        <f t="shared" si="11"/>
        <v>22</v>
      </c>
    </row>
    <row r="29" spans="1:27" x14ac:dyDescent="0.3">
      <c r="A29" s="63" t="s">
        <v>1058</v>
      </c>
      <c r="B29" s="64">
        <f>VLOOKUP($A29,'Return Data'!$B$7:$R$2843,3,0)</f>
        <v>44378</v>
      </c>
      <c r="C29" s="65">
        <f>VLOOKUP($A29,'Return Data'!$B$7:$R$2843,4,0)</f>
        <v>2775.2741000000001</v>
      </c>
      <c r="D29" s="65">
        <f>VLOOKUP($A29,'Return Data'!$B$7:$R$2843,5,0)</f>
        <v>6.9179000000000004</v>
      </c>
      <c r="E29" s="66">
        <f t="shared" si="0"/>
        <v>12</v>
      </c>
      <c r="F29" s="65">
        <f>VLOOKUP($A29,'Return Data'!$B$7:$R$2843,6,0)</f>
        <v>3.1617000000000002</v>
      </c>
      <c r="G29" s="66">
        <f t="shared" si="1"/>
        <v>17</v>
      </c>
      <c r="H29" s="65">
        <f>VLOOKUP($A29,'Return Data'!$B$7:$R$2843,7,0)</f>
        <v>2.4108999999999998</v>
      </c>
      <c r="I29" s="66">
        <f t="shared" si="2"/>
        <v>11</v>
      </c>
      <c r="J29" s="65">
        <f>VLOOKUP($A29,'Return Data'!$B$7:$R$2843,8,0)</f>
        <v>3.2208000000000001</v>
      </c>
      <c r="K29" s="66">
        <f t="shared" si="3"/>
        <v>7</v>
      </c>
      <c r="L29" s="65">
        <f>VLOOKUP($A29,'Return Data'!$B$7:$R$2843,9,0)</f>
        <v>3.2418</v>
      </c>
      <c r="M29" s="66">
        <f t="shared" si="4"/>
        <v>7</v>
      </c>
      <c r="N29" s="65">
        <f>VLOOKUP($A29,'Return Data'!$B$7:$R$2843,10,0)</f>
        <v>3.5893000000000002</v>
      </c>
      <c r="O29" s="66">
        <f t="shared" si="5"/>
        <v>17</v>
      </c>
      <c r="P29" s="65">
        <f>VLOOKUP($A29,'Return Data'!$B$7:$R$2843,11,0)</f>
        <v>3.0118</v>
      </c>
      <c r="Q29" s="66">
        <f t="shared" si="6"/>
        <v>21</v>
      </c>
      <c r="R29" s="65">
        <f>VLOOKUP($A29,'Return Data'!$B$7:$R$2843,12,0)</f>
        <v>3.7441</v>
      </c>
      <c r="S29" s="66">
        <f t="shared" si="7"/>
        <v>18</v>
      </c>
      <c r="T29" s="65">
        <f>VLOOKUP($A29,'Return Data'!$B$7:$R$2843,13,0)</f>
        <v>3.9388999999999998</v>
      </c>
      <c r="U29" s="66">
        <f t="shared" si="8"/>
        <v>21</v>
      </c>
      <c r="V29" s="65">
        <f>VLOOKUP($A29,'Return Data'!$B$7:$R$2843,17,0)</f>
        <v>6.1692999999999998</v>
      </c>
      <c r="W29" s="66">
        <f t="shared" si="9"/>
        <v>15</v>
      </c>
      <c r="X29" s="65">
        <f>VLOOKUP($A29,'Return Data'!$B$7:$R$2843,14,0)</f>
        <v>6.8326000000000002</v>
      </c>
      <c r="Y29" s="66">
        <f t="shared" si="10"/>
        <v>9</v>
      </c>
      <c r="Z29" s="65">
        <f>VLOOKUP($A29,'Return Data'!$B$7:$R$2843,16,0)</f>
        <v>7.5957999999999997</v>
      </c>
      <c r="AA29" s="67">
        <f t="shared" si="11"/>
        <v>10</v>
      </c>
    </row>
    <row r="30" spans="1:27" x14ac:dyDescent="0.3">
      <c r="A30" s="63" t="s">
        <v>1061</v>
      </c>
      <c r="B30" s="64">
        <f>VLOOKUP($A30,'Return Data'!$B$7:$R$2843,3,0)</f>
        <v>44378</v>
      </c>
      <c r="C30" s="65">
        <f>VLOOKUP($A30,'Return Data'!$B$7:$R$2843,4,0)</f>
        <v>26.178100000000001</v>
      </c>
      <c r="D30" s="65">
        <f>VLOOKUP($A30,'Return Data'!$B$7:$R$2843,5,0)</f>
        <v>7.5307000000000004</v>
      </c>
      <c r="E30" s="66">
        <f t="shared" si="0"/>
        <v>9</v>
      </c>
      <c r="F30" s="65">
        <f>VLOOKUP($A30,'Return Data'!$B$7:$R$2843,6,0)</f>
        <v>5.3936999999999999</v>
      </c>
      <c r="G30" s="66">
        <f t="shared" si="1"/>
        <v>3</v>
      </c>
      <c r="H30" s="65">
        <f>VLOOKUP($A30,'Return Data'!$B$7:$R$2843,7,0)</f>
        <v>2.5108999999999999</v>
      </c>
      <c r="I30" s="66">
        <f t="shared" si="2"/>
        <v>10</v>
      </c>
      <c r="J30" s="65">
        <f>VLOOKUP($A30,'Return Data'!$B$7:$R$2843,8,0)</f>
        <v>2.4024000000000001</v>
      </c>
      <c r="K30" s="66">
        <f t="shared" si="3"/>
        <v>21</v>
      </c>
      <c r="L30" s="65">
        <f>VLOOKUP($A30,'Return Data'!$B$7:$R$2843,9,0)</f>
        <v>2.5895999999999999</v>
      </c>
      <c r="M30" s="66">
        <f t="shared" si="4"/>
        <v>22</v>
      </c>
      <c r="N30" s="65">
        <f>VLOOKUP($A30,'Return Data'!$B$7:$R$2843,10,0)</f>
        <v>3.1637</v>
      </c>
      <c r="O30" s="66">
        <f t="shared" si="5"/>
        <v>25</v>
      </c>
      <c r="P30" s="65">
        <f>VLOOKUP($A30,'Return Data'!$B$7:$R$2843,11,0)</f>
        <v>2.9260000000000002</v>
      </c>
      <c r="Q30" s="66">
        <f t="shared" si="6"/>
        <v>23</v>
      </c>
      <c r="R30" s="65">
        <f>VLOOKUP($A30,'Return Data'!$B$7:$R$2843,12,0)</f>
        <v>3.3698999999999999</v>
      </c>
      <c r="S30" s="66">
        <f t="shared" si="7"/>
        <v>25</v>
      </c>
      <c r="T30" s="65">
        <f>VLOOKUP($A30,'Return Data'!$B$7:$R$2843,13,0)</f>
        <v>3.6074999999999999</v>
      </c>
      <c r="U30" s="66">
        <f t="shared" si="8"/>
        <v>24</v>
      </c>
      <c r="V30" s="65">
        <f>VLOOKUP($A30,'Return Data'!$B$7:$R$2843,17,0)</f>
        <v>3.4538000000000002</v>
      </c>
      <c r="W30" s="66">
        <f t="shared" si="9"/>
        <v>24</v>
      </c>
      <c r="X30" s="65">
        <f>VLOOKUP($A30,'Return Data'!$B$7:$R$2843,14,0)</f>
        <v>2.8708999999999998</v>
      </c>
      <c r="Y30" s="66">
        <f t="shared" si="10"/>
        <v>20</v>
      </c>
      <c r="Z30" s="65">
        <f>VLOOKUP($A30,'Return Data'!$B$7:$R$2843,16,0)</f>
        <v>7.0118999999999998</v>
      </c>
      <c r="AA30" s="67">
        <f t="shared" si="11"/>
        <v>18</v>
      </c>
    </row>
    <row r="31" spans="1:27" x14ac:dyDescent="0.3">
      <c r="A31" s="63" t="s">
        <v>1062</v>
      </c>
      <c r="B31" s="64">
        <f>VLOOKUP($A31,'Return Data'!$B$7:$R$2843,3,0)</f>
        <v>44378</v>
      </c>
      <c r="C31" s="65">
        <f>VLOOKUP($A31,'Return Data'!$B$7:$R$2843,4,0)</f>
        <v>3106.4708999999998</v>
      </c>
      <c r="D31" s="65">
        <f>VLOOKUP($A31,'Return Data'!$B$7:$R$2843,5,0)</f>
        <v>8.3148</v>
      </c>
      <c r="E31" s="66">
        <f t="shared" si="0"/>
        <v>8</v>
      </c>
      <c r="F31" s="65">
        <f>VLOOKUP($A31,'Return Data'!$B$7:$R$2843,6,0)</f>
        <v>4.6456</v>
      </c>
      <c r="G31" s="66">
        <f t="shared" si="1"/>
        <v>8</v>
      </c>
      <c r="H31" s="65">
        <f>VLOOKUP($A31,'Return Data'!$B$7:$R$2843,7,0)</f>
        <v>2.5644999999999998</v>
      </c>
      <c r="I31" s="66">
        <f t="shared" si="2"/>
        <v>7</v>
      </c>
      <c r="J31" s="65">
        <f>VLOOKUP($A31,'Return Data'!$B$7:$R$2843,8,0)</f>
        <v>3.0657000000000001</v>
      </c>
      <c r="K31" s="66">
        <f t="shared" si="3"/>
        <v>10</v>
      </c>
      <c r="L31" s="65">
        <f>VLOOKUP($A31,'Return Data'!$B$7:$R$2843,9,0)</f>
        <v>3.0137</v>
      </c>
      <c r="M31" s="66">
        <f t="shared" si="4"/>
        <v>10</v>
      </c>
      <c r="N31" s="65">
        <f>VLOOKUP($A31,'Return Data'!$B$7:$R$2843,10,0)</f>
        <v>4.1252000000000004</v>
      </c>
      <c r="O31" s="66">
        <f t="shared" si="5"/>
        <v>8</v>
      </c>
      <c r="P31" s="65">
        <f>VLOOKUP($A31,'Return Data'!$B$7:$R$2843,11,0)</f>
        <v>3.4550000000000001</v>
      </c>
      <c r="Q31" s="66">
        <f t="shared" si="6"/>
        <v>13</v>
      </c>
      <c r="R31" s="65">
        <f>VLOOKUP($A31,'Return Data'!$B$7:$R$2843,12,0)</f>
        <v>4.2602000000000002</v>
      </c>
      <c r="S31" s="66">
        <f t="shared" si="7"/>
        <v>10</v>
      </c>
      <c r="T31" s="65">
        <f>VLOOKUP($A31,'Return Data'!$B$7:$R$2843,13,0)</f>
        <v>4.6978999999999997</v>
      </c>
      <c r="U31" s="66">
        <f t="shared" si="8"/>
        <v>13</v>
      </c>
      <c r="V31" s="65">
        <f>VLOOKUP($A31,'Return Data'!$B$7:$R$2843,17,0)</f>
        <v>6.6195000000000004</v>
      </c>
      <c r="W31" s="66">
        <f t="shared" si="9"/>
        <v>10</v>
      </c>
      <c r="X31" s="65">
        <f>VLOOKUP($A31,'Return Data'!$B$7:$R$2843,14,0)</f>
        <v>5.1037999999999997</v>
      </c>
      <c r="Y31" s="66">
        <f t="shared" si="10"/>
        <v>19</v>
      </c>
      <c r="Z31" s="65">
        <f>VLOOKUP($A31,'Return Data'!$B$7:$R$2843,16,0)</f>
        <v>7.4241999999999999</v>
      </c>
      <c r="AA31" s="67">
        <f t="shared" si="11"/>
        <v>13</v>
      </c>
    </row>
    <row r="32" spans="1:27" x14ac:dyDescent="0.3">
      <c r="A32" s="63" t="s">
        <v>1063</v>
      </c>
      <c r="B32" s="64">
        <f>VLOOKUP($A32,'Return Data'!$B$7:$R$2843,3,0)</f>
        <v>44378</v>
      </c>
      <c r="C32" s="65">
        <f>VLOOKUP($A32,'Return Data'!$B$7:$R$2843,4,0)</f>
        <v>31.121300000000002</v>
      </c>
      <c r="D32" s="65">
        <f>VLOOKUP($A32,'Return Data'!$B$7:$R$2843,5,0)</f>
        <v>0</v>
      </c>
      <c r="E32" s="66">
        <f t="shared" si="0"/>
        <v>26</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-17.544899999999998</v>
      </c>
      <c r="AA32" s="67">
        <f t="shared" si="11"/>
        <v>26</v>
      </c>
    </row>
    <row r="33" spans="1:27" x14ac:dyDescent="0.3">
      <c r="A33" s="63" t="s">
        <v>1067</v>
      </c>
      <c r="B33" s="64">
        <f>VLOOKUP($A33,'Return Data'!$B$7:$R$2843,3,0)</f>
        <v>44378</v>
      </c>
      <c r="C33" s="65">
        <f>VLOOKUP($A33,'Return Data'!$B$7:$R$2843,4,0)</f>
        <v>2643.4463000000001</v>
      </c>
      <c r="D33" s="65">
        <f>VLOOKUP($A33,'Return Data'!$B$7:$R$2843,5,0)</f>
        <v>1.7204999999999999</v>
      </c>
      <c r="E33" s="66">
        <f t="shared" si="0"/>
        <v>25</v>
      </c>
      <c r="F33" s="65">
        <f>VLOOKUP($A33,'Return Data'!$B$7:$R$2843,6,0)</f>
        <v>1.9325000000000001</v>
      </c>
      <c r="G33" s="66">
        <f t="shared" si="1"/>
        <v>22</v>
      </c>
      <c r="H33" s="65">
        <f>VLOOKUP($A33,'Return Data'!$B$7:$R$2843,7,0)</f>
        <v>1.3612</v>
      </c>
      <c r="I33" s="66">
        <f t="shared" si="2"/>
        <v>21</v>
      </c>
      <c r="J33" s="65">
        <f>VLOOKUP($A33,'Return Data'!$B$7:$R$2843,8,0)</f>
        <v>3.8239000000000001</v>
      </c>
      <c r="K33" s="66">
        <f t="shared" si="3"/>
        <v>4</v>
      </c>
      <c r="L33" s="65">
        <f>VLOOKUP($A33,'Return Data'!$B$7:$R$2843,9,0)</f>
        <v>4.0542999999999996</v>
      </c>
      <c r="M33" s="66">
        <f t="shared" si="4"/>
        <v>4</v>
      </c>
      <c r="N33" s="65">
        <f>VLOOKUP($A33,'Return Data'!$B$7:$R$2843,10,0)</f>
        <v>4.2167000000000003</v>
      </c>
      <c r="O33" s="66">
        <f t="shared" si="5"/>
        <v>7</v>
      </c>
      <c r="P33" s="65">
        <f>VLOOKUP($A33,'Return Data'!$B$7:$R$2843,11,0)</f>
        <v>3.7115999999999998</v>
      </c>
      <c r="Q33" s="66">
        <f t="shared" si="6"/>
        <v>5</v>
      </c>
      <c r="R33" s="65">
        <f>VLOOKUP($A33,'Return Data'!$B$7:$R$2843,12,0)</f>
        <v>4.2298</v>
      </c>
      <c r="S33" s="66">
        <f t="shared" si="7"/>
        <v>11</v>
      </c>
      <c r="T33" s="65">
        <f>VLOOKUP($A33,'Return Data'!$B$7:$R$2843,13,0)</f>
        <v>4.5156000000000001</v>
      </c>
      <c r="U33" s="66">
        <f t="shared" si="8"/>
        <v>15</v>
      </c>
      <c r="V33" s="65">
        <f>VLOOKUP($A33,'Return Data'!$B$7:$R$2843,17,0)</f>
        <v>6.6673</v>
      </c>
      <c r="W33" s="66">
        <f>RANK(V33,V$8:V$33,0)</f>
        <v>9</v>
      </c>
      <c r="X33" s="65">
        <f>VLOOKUP($A33,'Return Data'!$B$7:$R$2843,14,0)</f>
        <v>2.8549000000000002</v>
      </c>
      <c r="Y33" s="66">
        <f>RANK(X33,X$8:X$33,0)</f>
        <v>21</v>
      </c>
      <c r="Z33" s="65">
        <f>VLOOKUP($A33,'Return Data'!$B$7:$R$2843,16,0)</f>
        <v>7.0853999999999999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6.3080307692307684</v>
      </c>
      <c r="E35" s="74"/>
      <c r="F35" s="75">
        <f>AVERAGE(F8:F33)</f>
        <v>3.5158230769230774</v>
      </c>
      <c r="G35" s="74"/>
      <c r="H35" s="75">
        <f>AVERAGE(H8:H33)</f>
        <v>2.2056538461538464</v>
      </c>
      <c r="I35" s="74"/>
      <c r="J35" s="75">
        <f>AVERAGE(J8:J33)</f>
        <v>3.4596692307692303</v>
      </c>
      <c r="K35" s="74"/>
      <c r="L35" s="75">
        <f>AVERAGE(L8:L33)</f>
        <v>3.3793884615384622</v>
      </c>
      <c r="M35" s="74"/>
      <c r="N35" s="75">
        <f>AVERAGE(N8:N33)</f>
        <v>3.9640269230769229</v>
      </c>
      <c r="O35" s="74"/>
      <c r="P35" s="75">
        <f>AVERAGE(P8:P33)</f>
        <v>3.558361538461539</v>
      </c>
      <c r="Q35" s="74"/>
      <c r="R35" s="75">
        <f>AVERAGE(R8:R33)</f>
        <v>4.4285961538461542</v>
      </c>
      <c r="S35" s="74"/>
      <c r="T35" s="75">
        <f>AVERAGE(T8:T33)</f>
        <v>6.850703846153845</v>
      </c>
      <c r="U35" s="74"/>
      <c r="V35" s="75">
        <f>AVERAGE(V8:V33)</f>
        <v>5.7117800000000001</v>
      </c>
      <c r="W35" s="74"/>
      <c r="X35" s="75">
        <f>AVERAGE(X8:X33)</f>
        <v>4.8800360000000014</v>
      </c>
      <c r="Y35" s="74"/>
      <c r="Z35" s="75">
        <f>AVERAGE(Z8:Z33)</f>
        <v>6.0180884615384596</v>
      </c>
      <c r="AA35" s="76"/>
    </row>
    <row r="36" spans="1:27" x14ac:dyDescent="0.3">
      <c r="A36" s="73" t="s">
        <v>28</v>
      </c>
      <c r="B36" s="74"/>
      <c r="C36" s="74"/>
      <c r="D36" s="75">
        <f>MIN(D8:D33)</f>
        <v>0</v>
      </c>
      <c r="E36" s="74"/>
      <c r="F36" s="75">
        <f>MIN(F8:F33)</f>
        <v>-0.12690000000000001</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-7.0212000000000003</v>
      </c>
      <c r="U36" s="74"/>
      <c r="V36" s="75">
        <f>MIN(V8:V33)</f>
        <v>-6.7622</v>
      </c>
      <c r="W36" s="74"/>
      <c r="X36" s="75">
        <f>MIN(X8:X33)</f>
        <v>-8.6786999999999992</v>
      </c>
      <c r="Y36" s="74"/>
      <c r="Z36" s="75">
        <f>MIN(Z8:Z33)</f>
        <v>-17.544899999999998</v>
      </c>
      <c r="AA36" s="76"/>
    </row>
    <row r="37" spans="1:27" ht="15" thickBot="1" x14ac:dyDescent="0.35">
      <c r="A37" s="77" t="s">
        <v>29</v>
      </c>
      <c r="B37" s="78"/>
      <c r="C37" s="78"/>
      <c r="D37" s="79">
        <f>MAX(D8:D33)</f>
        <v>12.4329</v>
      </c>
      <c r="E37" s="78"/>
      <c r="F37" s="79">
        <f>MAX(F8:F33)</f>
        <v>7.3183999999999996</v>
      </c>
      <c r="G37" s="78"/>
      <c r="H37" s="79">
        <f>MAX(H8:H33)</f>
        <v>6.9798999999999998</v>
      </c>
      <c r="I37" s="78"/>
      <c r="J37" s="79">
        <f>MAX(J8:J33)</f>
        <v>17.765799999999999</v>
      </c>
      <c r="K37" s="78"/>
      <c r="L37" s="79">
        <f>MAX(L8:L33)</f>
        <v>14.188000000000001</v>
      </c>
      <c r="M37" s="78"/>
      <c r="N37" s="79">
        <f>MAX(N8:N33)</f>
        <v>9.8905999999999992</v>
      </c>
      <c r="O37" s="78"/>
      <c r="P37" s="79">
        <f>MAX(P8:P33)</f>
        <v>10.038500000000001</v>
      </c>
      <c r="Q37" s="78"/>
      <c r="R37" s="79">
        <f>MAX(R8:R33)</f>
        <v>12.8432</v>
      </c>
      <c r="S37" s="78"/>
      <c r="T37" s="79">
        <f>MAX(T8:T33)</f>
        <v>35.831699999999998</v>
      </c>
      <c r="U37" s="78"/>
      <c r="V37" s="79">
        <f>MAX(V8:V33)</f>
        <v>10.6052</v>
      </c>
      <c r="W37" s="78"/>
      <c r="X37" s="79">
        <f>MAX(X8:X33)</f>
        <v>7.7035</v>
      </c>
      <c r="Y37" s="78"/>
      <c r="Z37" s="79">
        <f>MAX(Z8:Z33)</f>
        <v>8.2437000000000005</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44378</v>
      </c>
      <c r="C8" s="65">
        <f>VLOOKUP($A8,'Return Data'!$B$7:$R$2843,4,0)</f>
        <v>431.53949999999998</v>
      </c>
      <c r="D8" s="65">
        <f>VLOOKUP($A8,'Return Data'!$B$7:$R$2843,5,0)</f>
        <v>4.0773000000000001</v>
      </c>
      <c r="E8" s="66">
        <f t="shared" ref="E8:E34" si="0">RANK(D8,D$8:D$34,0)</f>
        <v>24</v>
      </c>
      <c r="F8" s="65">
        <f>VLOOKUP($A8,'Return Data'!$B$7:$R$2843,6,0)</f>
        <v>3.6577999999999999</v>
      </c>
      <c r="G8" s="66">
        <f t="shared" ref="G8:G34" si="1">RANK(F8,F$8:F$34,0)</f>
        <v>24</v>
      </c>
      <c r="H8" s="65">
        <f>VLOOKUP($A8,'Return Data'!$B$7:$R$2843,7,0)</f>
        <v>3.0164</v>
      </c>
      <c r="I8" s="66">
        <f t="shared" ref="I8:I34" si="2">RANK(H8,H$8:H$34,0)</f>
        <v>25</v>
      </c>
      <c r="J8" s="65">
        <f>VLOOKUP($A8,'Return Data'!$B$7:$R$2843,8,0)</f>
        <v>3.6433</v>
      </c>
      <c r="K8" s="66">
        <f t="shared" ref="K8:K34" si="3">RANK(J8,J$8:J$34,0)</f>
        <v>21</v>
      </c>
      <c r="L8" s="65">
        <f>VLOOKUP($A8,'Return Data'!$B$7:$R$2843,9,0)</f>
        <v>3.9072</v>
      </c>
      <c r="M8" s="66">
        <f t="shared" ref="M8:M34" si="4">RANK(L8,L$8:L$34,0)</f>
        <v>5</v>
      </c>
      <c r="N8" s="65">
        <f>VLOOKUP($A8,'Return Data'!$B$7:$R$2843,10,0)</f>
        <v>4.3716999999999997</v>
      </c>
      <c r="O8" s="66">
        <f t="shared" ref="O8:O34" si="5">RANK(N8,N$8:N$34,0)</f>
        <v>4</v>
      </c>
      <c r="P8" s="65">
        <f>VLOOKUP($A8,'Return Data'!$B$7:$R$2843,11,0)</f>
        <v>3.9855</v>
      </c>
      <c r="Q8" s="66">
        <f t="shared" ref="Q8:Q34" si="6">RANK(P8,P$8:P$34,0)</f>
        <v>6</v>
      </c>
      <c r="R8" s="65">
        <f>VLOOKUP($A8,'Return Data'!$B$7:$R$2843,12,0)</f>
        <v>4.5026999999999999</v>
      </c>
      <c r="S8" s="66">
        <f t="shared" ref="S8:S34" si="7">RANK(R8,R$8:R$34,0)</f>
        <v>4</v>
      </c>
      <c r="T8" s="65">
        <f>VLOOKUP($A8,'Return Data'!$B$7:$R$2843,13,0)</f>
        <v>4.9627999999999997</v>
      </c>
      <c r="U8" s="66">
        <f t="shared" ref="U8:U34" si="8">RANK(T8,T$8:T$34,0)</f>
        <v>4</v>
      </c>
      <c r="V8" s="65">
        <f>VLOOKUP($A8,'Return Data'!$B$7:$R$2843,17,0)</f>
        <v>6.6590999999999996</v>
      </c>
      <c r="W8" s="66">
        <f t="shared" ref="W8:W15" si="9">RANK(V8,V$8:V$34,0)</f>
        <v>4</v>
      </c>
      <c r="X8" s="65">
        <f>VLOOKUP($A8,'Return Data'!$B$7:$R$2843,14,0)</f>
        <v>7.3380000000000001</v>
      </c>
      <c r="Y8" s="66">
        <f>RANK(X8,X$8:X$34,0)</f>
        <v>4</v>
      </c>
      <c r="Z8" s="65">
        <f>VLOOKUP($A8,'Return Data'!$B$7:$R$2843,16,0)</f>
        <v>8.2966999999999995</v>
      </c>
      <c r="AA8" s="67">
        <f t="shared" ref="AA8:AA34" si="10">RANK(Z8,Z$8:Z$34,0)</f>
        <v>4</v>
      </c>
    </row>
    <row r="9" spans="1:27" x14ac:dyDescent="0.3">
      <c r="A9" s="63" t="s">
        <v>1496</v>
      </c>
      <c r="B9" s="64">
        <f>VLOOKUP($A9,'Return Data'!$B$7:$R$2843,3,0)</f>
        <v>44378</v>
      </c>
      <c r="C9" s="65">
        <f>VLOOKUP($A9,'Return Data'!$B$7:$R$2843,4,0)</f>
        <v>12.093400000000001</v>
      </c>
      <c r="D9" s="65">
        <f>VLOOKUP($A9,'Return Data'!$B$7:$R$2843,5,0)</f>
        <v>6.9431000000000003</v>
      </c>
      <c r="E9" s="66">
        <f t="shared" si="0"/>
        <v>9</v>
      </c>
      <c r="F9" s="65">
        <f>VLOOKUP($A9,'Return Data'!$B$7:$R$2843,6,0)</f>
        <v>5.0324</v>
      </c>
      <c r="G9" s="66">
        <f t="shared" si="1"/>
        <v>10</v>
      </c>
      <c r="H9" s="65">
        <f>VLOOKUP($A9,'Return Data'!$B$7:$R$2843,7,0)</f>
        <v>3.7970000000000002</v>
      </c>
      <c r="I9" s="66">
        <f t="shared" si="2"/>
        <v>14</v>
      </c>
      <c r="J9" s="65">
        <f>VLOOKUP($A9,'Return Data'!$B$7:$R$2843,8,0)</f>
        <v>4.016</v>
      </c>
      <c r="K9" s="66">
        <f t="shared" si="3"/>
        <v>12</v>
      </c>
      <c r="L9" s="65">
        <f>VLOOKUP($A9,'Return Data'!$B$7:$R$2843,9,0)</f>
        <v>4.0072000000000001</v>
      </c>
      <c r="M9" s="66">
        <f t="shared" si="4"/>
        <v>4</v>
      </c>
      <c r="N9" s="65">
        <f>VLOOKUP($A9,'Return Data'!$B$7:$R$2843,10,0)</f>
        <v>4.3178999999999998</v>
      </c>
      <c r="O9" s="66">
        <f t="shared" si="5"/>
        <v>5</v>
      </c>
      <c r="P9" s="65">
        <f>VLOOKUP($A9,'Return Data'!$B$7:$R$2843,11,0)</f>
        <v>4.2081</v>
      </c>
      <c r="Q9" s="66">
        <f t="shared" si="6"/>
        <v>5</v>
      </c>
      <c r="R9" s="65">
        <f>VLOOKUP($A9,'Return Data'!$B$7:$R$2843,12,0)</f>
        <v>4.4954999999999998</v>
      </c>
      <c r="S9" s="66">
        <f t="shared" si="7"/>
        <v>5</v>
      </c>
      <c r="T9" s="65">
        <f>VLOOKUP($A9,'Return Data'!$B$7:$R$2843,13,0)</f>
        <v>4.7355999999999998</v>
      </c>
      <c r="U9" s="66">
        <f t="shared" si="8"/>
        <v>5</v>
      </c>
      <c r="V9" s="65">
        <f>VLOOKUP($A9,'Return Data'!$B$7:$R$2843,17,0)</f>
        <v>6.2308000000000003</v>
      </c>
      <c r="W9" s="66">
        <f t="shared" si="9"/>
        <v>7</v>
      </c>
      <c r="X9" s="65"/>
      <c r="Y9" s="66"/>
      <c r="Z9" s="65">
        <f>VLOOKUP($A9,'Return Data'!$B$7:$R$2843,16,0)</f>
        <v>7.0027999999999997</v>
      </c>
      <c r="AA9" s="67">
        <f t="shared" si="10"/>
        <v>16</v>
      </c>
    </row>
    <row r="10" spans="1:27" x14ac:dyDescent="0.3">
      <c r="A10" s="63" t="s">
        <v>1499</v>
      </c>
      <c r="B10" s="64">
        <f>VLOOKUP($A10,'Return Data'!$B$7:$R$2843,3,0)</f>
        <v>44378</v>
      </c>
      <c r="C10" s="65">
        <f>VLOOKUP($A10,'Return Data'!$B$7:$R$2843,4,0)</f>
        <v>1213.7784999999999</v>
      </c>
      <c r="D10" s="65">
        <f>VLOOKUP($A10,'Return Data'!$B$7:$R$2843,5,0)</f>
        <v>6.7431999999999999</v>
      </c>
      <c r="E10" s="66">
        <f t="shared" si="0"/>
        <v>12</v>
      </c>
      <c r="F10" s="65">
        <f>VLOOKUP($A10,'Return Data'!$B$7:$R$2843,6,0)</f>
        <v>4.0490000000000004</v>
      </c>
      <c r="G10" s="66">
        <f t="shared" si="1"/>
        <v>22</v>
      </c>
      <c r="H10" s="65">
        <f>VLOOKUP($A10,'Return Data'!$B$7:$R$2843,7,0)</f>
        <v>3.0261</v>
      </c>
      <c r="I10" s="66">
        <f t="shared" si="2"/>
        <v>24</v>
      </c>
      <c r="J10" s="65">
        <f>VLOOKUP($A10,'Return Data'!$B$7:$R$2843,8,0)</f>
        <v>3.7324999999999999</v>
      </c>
      <c r="K10" s="66">
        <f t="shared" si="3"/>
        <v>18</v>
      </c>
      <c r="L10" s="65">
        <f>VLOOKUP($A10,'Return Data'!$B$7:$R$2843,9,0)</f>
        <v>3.5712999999999999</v>
      </c>
      <c r="M10" s="66">
        <f t="shared" si="4"/>
        <v>15</v>
      </c>
      <c r="N10" s="65">
        <f>VLOOKUP($A10,'Return Data'!$B$7:$R$2843,10,0)</f>
        <v>3.9548000000000001</v>
      </c>
      <c r="O10" s="66">
        <f t="shared" si="5"/>
        <v>7</v>
      </c>
      <c r="P10" s="65">
        <f>VLOOKUP($A10,'Return Data'!$B$7:$R$2843,11,0)</f>
        <v>3.8035999999999999</v>
      </c>
      <c r="Q10" s="66">
        <f t="shared" si="6"/>
        <v>9</v>
      </c>
      <c r="R10" s="65">
        <f>VLOOKUP($A10,'Return Data'!$B$7:$R$2843,12,0)</f>
        <v>3.9213</v>
      </c>
      <c r="S10" s="66">
        <f t="shared" si="7"/>
        <v>13</v>
      </c>
      <c r="T10" s="65">
        <f>VLOOKUP($A10,'Return Data'!$B$7:$R$2843,13,0)</f>
        <v>3.9165000000000001</v>
      </c>
      <c r="U10" s="66">
        <f t="shared" si="8"/>
        <v>17</v>
      </c>
      <c r="V10" s="65">
        <f>VLOOKUP($A10,'Return Data'!$B$7:$R$2843,17,0)</f>
        <v>5.4382999999999999</v>
      </c>
      <c r="W10" s="66">
        <f t="shared" si="9"/>
        <v>16</v>
      </c>
      <c r="X10" s="65"/>
      <c r="Y10" s="66"/>
      <c r="Z10" s="65">
        <f>VLOOKUP($A10,'Return Data'!$B$7:$R$2843,16,0)</f>
        <v>6.4814999999999996</v>
      </c>
      <c r="AA10" s="67">
        <f t="shared" si="10"/>
        <v>20</v>
      </c>
    </row>
    <row r="11" spans="1:27" x14ac:dyDescent="0.3">
      <c r="A11" s="63" t="s">
        <v>1500</v>
      </c>
      <c r="B11" s="64">
        <f>VLOOKUP($A11,'Return Data'!$B$7:$R$2843,3,0)</f>
        <v>44378</v>
      </c>
      <c r="C11" s="65">
        <f>VLOOKUP($A11,'Return Data'!$B$7:$R$2843,4,0)</f>
        <v>2590.7696999999998</v>
      </c>
      <c r="D11" s="65">
        <f>VLOOKUP($A11,'Return Data'!$B$7:$R$2843,5,0)</f>
        <v>0.33250000000000002</v>
      </c>
      <c r="E11" s="66">
        <f t="shared" si="0"/>
        <v>27</v>
      </c>
      <c r="F11" s="65">
        <f>VLOOKUP($A11,'Return Data'!$B$7:$R$2843,6,0)</f>
        <v>2.7637999999999998</v>
      </c>
      <c r="G11" s="66">
        <f t="shared" si="1"/>
        <v>27</v>
      </c>
      <c r="H11" s="65">
        <f>VLOOKUP($A11,'Return Data'!$B$7:$R$2843,7,0)</f>
        <v>2.8622999999999998</v>
      </c>
      <c r="I11" s="66">
        <f t="shared" si="2"/>
        <v>27</v>
      </c>
      <c r="J11" s="65">
        <f>VLOOKUP($A11,'Return Data'!$B$7:$R$2843,8,0)</f>
        <v>3.3913000000000002</v>
      </c>
      <c r="K11" s="66">
        <f t="shared" si="3"/>
        <v>24</v>
      </c>
      <c r="L11" s="65">
        <f>VLOOKUP($A11,'Return Data'!$B$7:$R$2843,9,0)</f>
        <v>3.1533000000000002</v>
      </c>
      <c r="M11" s="66">
        <f t="shared" si="4"/>
        <v>24</v>
      </c>
      <c r="N11" s="65">
        <f>VLOOKUP($A11,'Return Data'!$B$7:$R$2843,10,0)</f>
        <v>3.2484000000000002</v>
      </c>
      <c r="O11" s="66">
        <f t="shared" si="5"/>
        <v>23</v>
      </c>
      <c r="P11" s="65">
        <f>VLOOKUP($A11,'Return Data'!$B$7:$R$2843,11,0)</f>
        <v>3.2225000000000001</v>
      </c>
      <c r="Q11" s="66">
        <f t="shared" si="6"/>
        <v>24</v>
      </c>
      <c r="R11" s="65">
        <f>VLOOKUP($A11,'Return Data'!$B$7:$R$2843,12,0)</f>
        <v>3.4445999999999999</v>
      </c>
      <c r="S11" s="66">
        <f t="shared" si="7"/>
        <v>24</v>
      </c>
      <c r="T11" s="65">
        <f>VLOOKUP($A11,'Return Data'!$B$7:$R$2843,13,0)</f>
        <v>3.5697000000000001</v>
      </c>
      <c r="U11" s="66">
        <f t="shared" si="8"/>
        <v>24</v>
      </c>
      <c r="V11" s="65">
        <f>VLOOKUP($A11,'Return Data'!$B$7:$R$2843,17,0)</f>
        <v>5.2622</v>
      </c>
      <c r="W11" s="66">
        <f t="shared" si="9"/>
        <v>17</v>
      </c>
      <c r="X11" s="65">
        <f>VLOOKUP($A11,'Return Data'!$B$7:$R$2843,14,0)</f>
        <v>6.1950000000000003</v>
      </c>
      <c r="Y11" s="66">
        <f>RANK(X11,X$8:X$34,0)</f>
        <v>10</v>
      </c>
      <c r="Z11" s="65">
        <f>VLOOKUP($A11,'Return Data'!$B$7:$R$2843,16,0)</f>
        <v>7.9790999999999999</v>
      </c>
      <c r="AA11" s="67">
        <f t="shared" si="10"/>
        <v>5</v>
      </c>
    </row>
    <row r="12" spans="1:27" x14ac:dyDescent="0.3">
      <c r="A12" s="63" t="s">
        <v>1502</v>
      </c>
      <c r="B12" s="64">
        <f>VLOOKUP($A12,'Return Data'!$B$7:$R$2843,3,0)</f>
        <v>44378</v>
      </c>
      <c r="C12" s="65">
        <f>VLOOKUP($A12,'Return Data'!$B$7:$R$2843,4,0)</f>
        <v>3191.2575000000002</v>
      </c>
      <c r="D12" s="65">
        <f>VLOOKUP($A12,'Return Data'!$B$7:$R$2843,5,0)</f>
        <v>6.7950999999999997</v>
      </c>
      <c r="E12" s="66">
        <f t="shared" si="0"/>
        <v>10</v>
      </c>
      <c r="F12" s="65">
        <f>VLOOKUP($A12,'Return Data'!$B$7:$R$2843,6,0)</f>
        <v>4.8033999999999999</v>
      </c>
      <c r="G12" s="66">
        <f t="shared" si="1"/>
        <v>13</v>
      </c>
      <c r="H12" s="65">
        <f>VLOOKUP($A12,'Return Data'!$B$7:$R$2843,7,0)</f>
        <v>3.6657000000000002</v>
      </c>
      <c r="I12" s="66">
        <f t="shared" si="2"/>
        <v>18</v>
      </c>
      <c r="J12" s="65">
        <f>VLOOKUP($A12,'Return Data'!$B$7:$R$2843,8,0)</f>
        <v>3.6456</v>
      </c>
      <c r="K12" s="66">
        <f t="shared" si="3"/>
        <v>20</v>
      </c>
      <c r="L12" s="65">
        <f>VLOOKUP($A12,'Return Data'!$B$7:$R$2843,9,0)</f>
        <v>3.2513000000000001</v>
      </c>
      <c r="M12" s="66">
        <f t="shared" si="4"/>
        <v>23</v>
      </c>
      <c r="N12" s="65">
        <f>VLOOKUP($A12,'Return Data'!$B$7:$R$2843,10,0)</f>
        <v>3.2242999999999999</v>
      </c>
      <c r="O12" s="66">
        <f t="shared" si="5"/>
        <v>24</v>
      </c>
      <c r="P12" s="65">
        <f>VLOOKUP($A12,'Return Data'!$B$7:$R$2843,11,0)</f>
        <v>3.1414</v>
      </c>
      <c r="Q12" s="66">
        <f t="shared" si="6"/>
        <v>25</v>
      </c>
      <c r="R12" s="65">
        <f>VLOOKUP($A12,'Return Data'!$B$7:$R$2843,12,0)</f>
        <v>3.2896000000000001</v>
      </c>
      <c r="S12" s="66">
        <f t="shared" si="7"/>
        <v>25</v>
      </c>
      <c r="T12" s="65">
        <f>VLOOKUP($A12,'Return Data'!$B$7:$R$2843,13,0)</f>
        <v>3.3862999999999999</v>
      </c>
      <c r="U12" s="66">
        <f t="shared" si="8"/>
        <v>25</v>
      </c>
      <c r="V12" s="65">
        <f>VLOOKUP($A12,'Return Data'!$B$7:$R$2843,17,0)</f>
        <v>5.1109999999999998</v>
      </c>
      <c r="W12" s="66">
        <f t="shared" si="9"/>
        <v>18</v>
      </c>
      <c r="X12" s="65">
        <f>VLOOKUP($A12,'Return Data'!$B$7:$R$2843,14,0)</f>
        <v>5.7580999999999998</v>
      </c>
      <c r="Y12" s="66">
        <f>RANK(X12,X$8:X$34,0)</f>
        <v>12</v>
      </c>
      <c r="Z12" s="65">
        <f>VLOOKUP($A12,'Return Data'!$B$7:$R$2843,16,0)</f>
        <v>7.3507999999999996</v>
      </c>
      <c r="AA12" s="67">
        <f t="shared" si="10"/>
        <v>14</v>
      </c>
    </row>
    <row r="13" spans="1:27" x14ac:dyDescent="0.3">
      <c r="A13" s="63" t="s">
        <v>1504</v>
      </c>
      <c r="B13" s="64">
        <f>VLOOKUP($A13,'Return Data'!$B$7:$R$2843,3,0)</f>
        <v>44378</v>
      </c>
      <c r="C13" s="65">
        <f>VLOOKUP($A13,'Return Data'!$B$7:$R$2843,4,0)</f>
        <v>2880.1745000000001</v>
      </c>
      <c r="D13" s="65">
        <f>VLOOKUP($A13,'Return Data'!$B$7:$R$2843,5,0)</f>
        <v>6.9587000000000003</v>
      </c>
      <c r="E13" s="66">
        <f t="shared" si="0"/>
        <v>7</v>
      </c>
      <c r="F13" s="65">
        <f>VLOOKUP($A13,'Return Data'!$B$7:$R$2843,6,0)</f>
        <v>5.4318999999999997</v>
      </c>
      <c r="G13" s="66">
        <f t="shared" si="1"/>
        <v>8</v>
      </c>
      <c r="H13" s="65">
        <f>VLOOKUP($A13,'Return Data'!$B$7:$R$2843,7,0)</f>
        <v>4.3105000000000002</v>
      </c>
      <c r="I13" s="66">
        <f t="shared" si="2"/>
        <v>5</v>
      </c>
      <c r="J13" s="65">
        <f>VLOOKUP($A13,'Return Data'!$B$7:$R$2843,8,0)</f>
        <v>4.1341000000000001</v>
      </c>
      <c r="K13" s="66">
        <f t="shared" si="3"/>
        <v>5</v>
      </c>
      <c r="L13" s="65">
        <f>VLOOKUP($A13,'Return Data'!$B$7:$R$2843,9,0)</f>
        <v>3.6032999999999999</v>
      </c>
      <c r="M13" s="66">
        <f t="shared" si="4"/>
        <v>14</v>
      </c>
      <c r="N13" s="65">
        <f>VLOOKUP($A13,'Return Data'!$B$7:$R$2843,10,0)</f>
        <v>3.5948000000000002</v>
      </c>
      <c r="O13" s="66">
        <f t="shared" si="5"/>
        <v>17</v>
      </c>
      <c r="P13" s="65">
        <f>VLOOKUP($A13,'Return Data'!$B$7:$R$2843,11,0)</f>
        <v>3.5933999999999999</v>
      </c>
      <c r="Q13" s="66">
        <f t="shared" si="6"/>
        <v>17</v>
      </c>
      <c r="R13" s="65">
        <f>VLOOKUP($A13,'Return Data'!$B$7:$R$2843,12,0)</f>
        <v>3.8025000000000002</v>
      </c>
      <c r="S13" s="66">
        <f t="shared" si="7"/>
        <v>18</v>
      </c>
      <c r="T13" s="65">
        <f>VLOOKUP($A13,'Return Data'!$B$7:$R$2843,13,0)</f>
        <v>3.8235000000000001</v>
      </c>
      <c r="U13" s="66">
        <f t="shared" si="8"/>
        <v>19</v>
      </c>
      <c r="V13" s="65">
        <f>VLOOKUP($A13,'Return Data'!$B$7:$R$2843,17,0)</f>
        <v>5.5734000000000004</v>
      </c>
      <c r="W13" s="66">
        <f t="shared" si="9"/>
        <v>15</v>
      </c>
      <c r="X13" s="65">
        <f>VLOOKUP($A13,'Return Data'!$B$7:$R$2843,14,0)</f>
        <v>5.8018999999999998</v>
      </c>
      <c r="Y13" s="66">
        <f>RANK(X13,X$8:X$34,0)</f>
        <v>11</v>
      </c>
      <c r="Z13" s="65">
        <f>VLOOKUP($A13,'Return Data'!$B$7:$R$2843,16,0)</f>
        <v>7.4863999999999997</v>
      </c>
      <c r="AA13" s="67">
        <f t="shared" si="10"/>
        <v>12</v>
      </c>
    </row>
    <row r="14" spans="1:27" x14ac:dyDescent="0.3">
      <c r="A14" s="63" t="s">
        <v>1509</v>
      </c>
      <c r="B14" s="64">
        <f>VLOOKUP($A14,'Return Data'!$B$7:$R$2843,3,0)</f>
        <v>44378</v>
      </c>
      <c r="C14" s="65">
        <f>VLOOKUP($A14,'Return Data'!$B$7:$R$2843,4,0)</f>
        <v>30.562799999999999</v>
      </c>
      <c r="D14" s="65">
        <f>VLOOKUP($A14,'Return Data'!$B$7:$R$2843,5,0)</f>
        <v>5.6139000000000001</v>
      </c>
      <c r="E14" s="66">
        <f t="shared" si="0"/>
        <v>15</v>
      </c>
      <c r="F14" s="65">
        <f>VLOOKUP($A14,'Return Data'!$B$7:$R$2843,6,0)</f>
        <v>7.9271000000000003</v>
      </c>
      <c r="G14" s="66">
        <f t="shared" si="1"/>
        <v>1</v>
      </c>
      <c r="H14" s="65">
        <f>VLOOKUP($A14,'Return Data'!$B$7:$R$2843,7,0)</f>
        <v>7.1070000000000002</v>
      </c>
      <c r="I14" s="66">
        <f t="shared" si="2"/>
        <v>1</v>
      </c>
      <c r="J14" s="65">
        <f>VLOOKUP($A14,'Return Data'!$B$7:$R$2843,8,0)</f>
        <v>23.2896</v>
      </c>
      <c r="K14" s="66">
        <f t="shared" si="3"/>
        <v>1</v>
      </c>
      <c r="L14" s="65">
        <f>VLOOKUP($A14,'Return Data'!$B$7:$R$2843,9,0)</f>
        <v>16.702999999999999</v>
      </c>
      <c r="M14" s="66">
        <f t="shared" si="4"/>
        <v>2</v>
      </c>
      <c r="N14" s="65">
        <f>VLOOKUP($A14,'Return Data'!$B$7:$R$2843,10,0)</f>
        <v>8.6603999999999992</v>
      </c>
      <c r="O14" s="66">
        <f t="shared" si="5"/>
        <v>2</v>
      </c>
      <c r="P14" s="65">
        <f>VLOOKUP($A14,'Return Data'!$B$7:$R$2843,11,0)</f>
        <v>8.0357000000000003</v>
      </c>
      <c r="Q14" s="66">
        <f t="shared" si="6"/>
        <v>1</v>
      </c>
      <c r="R14" s="65">
        <f>VLOOKUP($A14,'Return Data'!$B$7:$R$2843,12,0)</f>
        <v>7.9043000000000001</v>
      </c>
      <c r="S14" s="66">
        <f t="shared" si="7"/>
        <v>1</v>
      </c>
      <c r="T14" s="65">
        <f>VLOOKUP($A14,'Return Data'!$B$7:$R$2843,13,0)</f>
        <v>8.3513999999999999</v>
      </c>
      <c r="U14" s="66">
        <f t="shared" si="8"/>
        <v>1</v>
      </c>
      <c r="V14" s="65">
        <f>VLOOKUP($A14,'Return Data'!$B$7:$R$2843,17,0)</f>
        <v>6.4619999999999997</v>
      </c>
      <c r="W14" s="66">
        <f t="shared" si="9"/>
        <v>5</v>
      </c>
      <c r="X14" s="65">
        <f>VLOOKUP($A14,'Return Data'!$B$7:$R$2843,14,0)</f>
        <v>7.5266999999999999</v>
      </c>
      <c r="Y14" s="66">
        <f>RANK(X14,X$8:X$34,0)</f>
        <v>3</v>
      </c>
      <c r="Z14" s="65">
        <f>VLOOKUP($A14,'Return Data'!$B$7:$R$2843,16,0)</f>
        <v>8.7690999999999999</v>
      </c>
      <c r="AA14" s="67">
        <f t="shared" si="10"/>
        <v>1</v>
      </c>
    </row>
    <row r="15" spans="1:27" x14ac:dyDescent="0.3">
      <c r="A15" s="63" t="s">
        <v>1510</v>
      </c>
      <c r="B15" s="64">
        <f>VLOOKUP($A15,'Return Data'!$B$7:$R$2843,3,0)</f>
        <v>44378</v>
      </c>
      <c r="C15" s="65">
        <f>VLOOKUP($A15,'Return Data'!$B$7:$R$2843,4,0)</f>
        <v>12.0587</v>
      </c>
      <c r="D15" s="65">
        <f>VLOOKUP($A15,'Return Data'!$B$7:$R$2843,5,0)</f>
        <v>6.0547000000000004</v>
      </c>
      <c r="E15" s="66">
        <f t="shared" si="0"/>
        <v>14</v>
      </c>
      <c r="F15" s="65">
        <f>VLOOKUP($A15,'Return Data'!$B$7:$R$2843,6,0)</f>
        <v>4.5419999999999998</v>
      </c>
      <c r="G15" s="66">
        <f t="shared" si="1"/>
        <v>16</v>
      </c>
      <c r="H15" s="65">
        <f>VLOOKUP($A15,'Return Data'!$B$7:$R$2843,7,0)</f>
        <v>3.4615999999999998</v>
      </c>
      <c r="I15" s="66">
        <f t="shared" si="2"/>
        <v>22</v>
      </c>
      <c r="J15" s="65">
        <f>VLOOKUP($A15,'Return Data'!$B$7:$R$2843,8,0)</f>
        <v>3.7673999999999999</v>
      </c>
      <c r="K15" s="66">
        <f t="shared" si="3"/>
        <v>17</v>
      </c>
      <c r="L15" s="65">
        <f>VLOOKUP($A15,'Return Data'!$B$7:$R$2843,9,0)</f>
        <v>3.6736</v>
      </c>
      <c r="M15" s="66">
        <f t="shared" si="4"/>
        <v>10</v>
      </c>
      <c r="N15" s="65">
        <f>VLOOKUP($A15,'Return Data'!$B$7:$R$2843,10,0)</f>
        <v>3.9643000000000002</v>
      </c>
      <c r="O15" s="66">
        <f t="shared" si="5"/>
        <v>6</v>
      </c>
      <c r="P15" s="65">
        <f>VLOOKUP($A15,'Return Data'!$B$7:$R$2843,11,0)</f>
        <v>3.9037000000000002</v>
      </c>
      <c r="Q15" s="66">
        <f t="shared" si="6"/>
        <v>7</v>
      </c>
      <c r="R15" s="65">
        <f>VLOOKUP($A15,'Return Data'!$B$7:$R$2843,12,0)</f>
        <v>4.2427999999999999</v>
      </c>
      <c r="S15" s="66">
        <f t="shared" si="7"/>
        <v>7</v>
      </c>
      <c r="T15" s="65">
        <f>VLOOKUP($A15,'Return Data'!$B$7:$R$2843,13,0)</f>
        <v>4.5636999999999999</v>
      </c>
      <c r="U15" s="66">
        <f t="shared" si="8"/>
        <v>7</v>
      </c>
      <c r="V15" s="65">
        <f>VLOOKUP($A15,'Return Data'!$B$7:$R$2843,17,0)</f>
        <v>6.2478999999999996</v>
      </c>
      <c r="W15" s="66">
        <f t="shared" si="9"/>
        <v>6</v>
      </c>
      <c r="X15" s="65"/>
      <c r="Y15" s="66"/>
      <c r="Z15" s="65">
        <f>VLOOKUP($A15,'Return Data'!$B$7:$R$2843,16,0)</f>
        <v>6.9920999999999998</v>
      </c>
      <c r="AA15" s="67">
        <f t="shared" si="10"/>
        <v>17</v>
      </c>
    </row>
    <row r="16" spans="1:27" x14ac:dyDescent="0.3">
      <c r="A16" s="63" t="s">
        <v>1512</v>
      </c>
      <c r="B16" s="64">
        <f>VLOOKUP($A16,'Return Data'!$B$7:$R$2843,3,0)</f>
        <v>44378</v>
      </c>
      <c r="C16" s="65">
        <f>VLOOKUP($A16,'Return Data'!$B$7:$R$2843,4,0)</f>
        <v>1070.75</v>
      </c>
      <c r="D16" s="65">
        <f>VLOOKUP($A16,'Return Data'!$B$7:$R$2843,5,0)</f>
        <v>4.3194999999999997</v>
      </c>
      <c r="E16" s="66">
        <f t="shared" si="0"/>
        <v>21</v>
      </c>
      <c r="F16" s="65">
        <f>VLOOKUP($A16,'Return Data'!$B$7:$R$2843,6,0)</f>
        <v>4.3045999999999998</v>
      </c>
      <c r="G16" s="66">
        <f t="shared" si="1"/>
        <v>19</v>
      </c>
      <c r="H16" s="65">
        <f>VLOOKUP($A16,'Return Data'!$B$7:$R$2843,7,0)</f>
        <v>3.8816000000000002</v>
      </c>
      <c r="I16" s="66">
        <f t="shared" si="2"/>
        <v>11</v>
      </c>
      <c r="J16" s="65">
        <f>VLOOKUP($A16,'Return Data'!$B$7:$R$2843,8,0)</f>
        <v>3.8681999999999999</v>
      </c>
      <c r="K16" s="66">
        <f t="shared" si="3"/>
        <v>14</v>
      </c>
      <c r="L16" s="65">
        <f>VLOOKUP($A16,'Return Data'!$B$7:$R$2843,9,0)</f>
        <v>3.4906999999999999</v>
      </c>
      <c r="M16" s="66">
        <f t="shared" si="4"/>
        <v>19</v>
      </c>
      <c r="N16" s="65">
        <f>VLOOKUP($A16,'Return Data'!$B$7:$R$2843,10,0)</f>
        <v>3.5697999999999999</v>
      </c>
      <c r="O16" s="66">
        <f t="shared" si="5"/>
        <v>18</v>
      </c>
      <c r="P16" s="65">
        <f>VLOOKUP($A16,'Return Data'!$B$7:$R$2843,11,0)</f>
        <v>3.6423000000000001</v>
      </c>
      <c r="Q16" s="66">
        <f t="shared" si="6"/>
        <v>13</v>
      </c>
      <c r="R16" s="65">
        <f>VLOOKUP($A16,'Return Data'!$B$7:$R$2843,12,0)</f>
        <v>3.8195999999999999</v>
      </c>
      <c r="S16" s="66">
        <f t="shared" si="7"/>
        <v>17</v>
      </c>
      <c r="T16" s="65">
        <f>VLOOKUP($A16,'Return Data'!$B$7:$R$2843,13,0)</f>
        <v>3.9533999999999998</v>
      </c>
      <c r="U16" s="66">
        <f t="shared" si="8"/>
        <v>16</v>
      </c>
      <c r="V16" s="65"/>
      <c r="W16" s="66"/>
      <c r="X16" s="65"/>
      <c r="Y16" s="66"/>
      <c r="Z16" s="65">
        <f>VLOOKUP($A16,'Return Data'!$B$7:$R$2843,16,0)</f>
        <v>4.9249999999999998</v>
      </c>
      <c r="AA16" s="67">
        <f t="shared" si="10"/>
        <v>24</v>
      </c>
    </row>
    <row r="17" spans="1:27" x14ac:dyDescent="0.3">
      <c r="A17" s="63" t="s">
        <v>1515</v>
      </c>
      <c r="B17" s="64">
        <f>VLOOKUP($A17,'Return Data'!$B$7:$R$2843,3,0)</f>
        <v>44378</v>
      </c>
      <c r="C17" s="65">
        <f>VLOOKUP($A17,'Return Data'!$B$7:$R$2843,4,0)</f>
        <v>23.156099999999999</v>
      </c>
      <c r="D17" s="65">
        <f>VLOOKUP($A17,'Return Data'!$B$7:$R$2843,5,0)</f>
        <v>6.7792000000000003</v>
      </c>
      <c r="E17" s="66">
        <f t="shared" si="0"/>
        <v>11</v>
      </c>
      <c r="F17" s="65">
        <f>VLOOKUP($A17,'Return Data'!$B$7:$R$2843,6,0)</f>
        <v>4.9935</v>
      </c>
      <c r="G17" s="66">
        <f t="shared" si="1"/>
        <v>11</v>
      </c>
      <c r="H17" s="65">
        <f>VLOOKUP($A17,'Return Data'!$B$7:$R$2843,7,0)</f>
        <v>3.8759999999999999</v>
      </c>
      <c r="I17" s="66">
        <f t="shared" si="2"/>
        <v>12</v>
      </c>
      <c r="J17" s="65">
        <f>VLOOKUP($A17,'Return Data'!$B$7:$R$2843,8,0)</f>
        <v>4.2742000000000004</v>
      </c>
      <c r="K17" s="66">
        <f t="shared" si="3"/>
        <v>4</v>
      </c>
      <c r="L17" s="65">
        <f>VLOOKUP($A17,'Return Data'!$B$7:$R$2843,9,0)</f>
        <v>4.5195999999999996</v>
      </c>
      <c r="M17" s="66">
        <f t="shared" si="4"/>
        <v>3</v>
      </c>
      <c r="N17" s="65">
        <f>VLOOKUP($A17,'Return Data'!$B$7:$R$2843,10,0)</f>
        <v>4.835</v>
      </c>
      <c r="O17" s="66">
        <f t="shared" si="5"/>
        <v>3</v>
      </c>
      <c r="P17" s="65">
        <f>VLOOKUP($A17,'Return Data'!$B$7:$R$2843,11,0)</f>
        <v>4.7436999999999996</v>
      </c>
      <c r="Q17" s="66">
        <f t="shared" si="6"/>
        <v>3</v>
      </c>
      <c r="R17" s="65">
        <f>VLOOKUP($A17,'Return Data'!$B$7:$R$2843,12,0)</f>
        <v>5.1277999999999997</v>
      </c>
      <c r="S17" s="66">
        <f t="shared" si="7"/>
        <v>3</v>
      </c>
      <c r="T17" s="65">
        <f>VLOOKUP($A17,'Return Data'!$B$7:$R$2843,13,0)</f>
        <v>5.6063999999999998</v>
      </c>
      <c r="U17" s="66">
        <f t="shared" si="8"/>
        <v>3</v>
      </c>
      <c r="V17" s="65">
        <f>VLOOKUP($A17,'Return Data'!$B$7:$R$2843,17,0)</f>
        <v>7.0229999999999997</v>
      </c>
      <c r="W17" s="66">
        <f t="shared" ref="W17:W22" si="11">RANK(V17,V$8:V$34,0)</f>
        <v>3</v>
      </c>
      <c r="X17" s="65">
        <f>VLOOKUP($A17,'Return Data'!$B$7:$R$2843,14,0)</f>
        <v>7.6413000000000002</v>
      </c>
      <c r="Y17" s="66">
        <f>RANK(X17,X$8:X$34,0)</f>
        <v>2</v>
      </c>
      <c r="Z17" s="65">
        <f>VLOOKUP($A17,'Return Data'!$B$7:$R$2843,16,0)</f>
        <v>8.7079000000000004</v>
      </c>
      <c r="AA17" s="67">
        <f t="shared" si="10"/>
        <v>3</v>
      </c>
    </row>
    <row r="18" spans="1:27" x14ac:dyDescent="0.3">
      <c r="A18" s="63" t="s">
        <v>1517</v>
      </c>
      <c r="B18" s="64">
        <f>VLOOKUP($A18,'Return Data'!$B$7:$R$2843,3,0)</f>
        <v>44378</v>
      </c>
      <c r="C18" s="65">
        <f>VLOOKUP($A18,'Return Data'!$B$7:$R$2843,4,0)</f>
        <v>2288.2563</v>
      </c>
      <c r="D18" s="65">
        <f>VLOOKUP($A18,'Return Data'!$B$7:$R$2843,5,0)</f>
        <v>11.654299999999999</v>
      </c>
      <c r="E18" s="66">
        <f t="shared" si="0"/>
        <v>3</v>
      </c>
      <c r="F18" s="65">
        <f>VLOOKUP($A18,'Return Data'!$B$7:$R$2843,6,0)</f>
        <v>6.66</v>
      </c>
      <c r="G18" s="66">
        <f t="shared" si="1"/>
        <v>2</v>
      </c>
      <c r="H18" s="65">
        <f>VLOOKUP($A18,'Return Data'!$B$7:$R$2843,7,0)</f>
        <v>5.0262000000000002</v>
      </c>
      <c r="I18" s="66">
        <f t="shared" si="2"/>
        <v>2</v>
      </c>
      <c r="J18" s="65">
        <f>VLOOKUP($A18,'Return Data'!$B$7:$R$2843,8,0)</f>
        <v>4.3785999999999996</v>
      </c>
      <c r="K18" s="66">
        <f t="shared" si="3"/>
        <v>3</v>
      </c>
      <c r="L18" s="65">
        <f>VLOOKUP($A18,'Return Data'!$B$7:$R$2843,9,0)</f>
        <v>3.6669</v>
      </c>
      <c r="M18" s="66">
        <f t="shared" si="4"/>
        <v>12</v>
      </c>
      <c r="N18" s="65">
        <f>VLOOKUP($A18,'Return Data'!$B$7:$R$2843,10,0)</f>
        <v>3.6732999999999998</v>
      </c>
      <c r="O18" s="66">
        <f t="shared" si="5"/>
        <v>13</v>
      </c>
      <c r="P18" s="65">
        <f>VLOOKUP($A18,'Return Data'!$B$7:$R$2843,11,0)</f>
        <v>3.633</v>
      </c>
      <c r="Q18" s="66">
        <f t="shared" si="6"/>
        <v>14</v>
      </c>
      <c r="R18" s="65">
        <f>VLOOKUP($A18,'Return Data'!$B$7:$R$2843,12,0)</f>
        <v>4.2380000000000004</v>
      </c>
      <c r="S18" s="66">
        <f t="shared" si="7"/>
        <v>8</v>
      </c>
      <c r="T18" s="65">
        <f>VLOOKUP($A18,'Return Data'!$B$7:$R$2843,13,0)</f>
        <v>4.6622000000000003</v>
      </c>
      <c r="U18" s="66">
        <f t="shared" si="8"/>
        <v>6</v>
      </c>
      <c r="V18" s="65">
        <f>VLOOKUP($A18,'Return Data'!$B$7:$R$2843,17,0)</f>
        <v>7.8737000000000004</v>
      </c>
      <c r="W18" s="66">
        <f t="shared" si="11"/>
        <v>2</v>
      </c>
      <c r="X18" s="65">
        <f>VLOOKUP($A18,'Return Data'!$B$7:$R$2843,14,0)</f>
        <v>6.2560000000000002</v>
      </c>
      <c r="Y18" s="66">
        <f>RANK(X18,X$8:X$34,0)</f>
        <v>9</v>
      </c>
      <c r="Z18" s="65">
        <f>VLOOKUP($A18,'Return Data'!$B$7:$R$2843,16,0)</f>
        <v>7.6121999999999996</v>
      </c>
      <c r="AA18" s="67">
        <f t="shared" si="10"/>
        <v>11</v>
      </c>
    </row>
    <row r="19" spans="1:27" x14ac:dyDescent="0.3">
      <c r="A19" s="63" t="s">
        <v>1518</v>
      </c>
      <c r="B19" s="64">
        <f>VLOOKUP($A19,'Return Data'!$B$7:$R$2843,3,0)</f>
        <v>44378</v>
      </c>
      <c r="C19" s="65">
        <f>VLOOKUP($A19,'Return Data'!$B$7:$R$2843,4,0)</f>
        <v>12.077199999999999</v>
      </c>
      <c r="D19" s="65">
        <f>VLOOKUP($A19,'Return Data'!$B$7:$R$2843,5,0)</f>
        <v>6.9523999999999999</v>
      </c>
      <c r="E19" s="66">
        <f t="shared" si="0"/>
        <v>8</v>
      </c>
      <c r="F19" s="65">
        <f>VLOOKUP($A19,'Return Data'!$B$7:$R$2843,6,0)</f>
        <v>4.4341999999999997</v>
      </c>
      <c r="G19" s="66">
        <f t="shared" si="1"/>
        <v>17</v>
      </c>
      <c r="H19" s="65">
        <f>VLOOKUP($A19,'Return Data'!$B$7:$R$2843,7,0)</f>
        <v>3.7157</v>
      </c>
      <c r="I19" s="66">
        <f t="shared" si="2"/>
        <v>15</v>
      </c>
      <c r="J19" s="65">
        <f>VLOOKUP($A19,'Return Data'!$B$7:$R$2843,8,0)</f>
        <v>3.8048999999999999</v>
      </c>
      <c r="K19" s="66">
        <f t="shared" si="3"/>
        <v>16</v>
      </c>
      <c r="L19" s="65">
        <f>VLOOKUP($A19,'Return Data'!$B$7:$R$2843,9,0)</f>
        <v>3.4146000000000001</v>
      </c>
      <c r="M19" s="66">
        <f t="shared" si="4"/>
        <v>21</v>
      </c>
      <c r="N19" s="65">
        <f>VLOOKUP($A19,'Return Data'!$B$7:$R$2843,10,0)</f>
        <v>3.5163000000000002</v>
      </c>
      <c r="O19" s="66">
        <f t="shared" si="5"/>
        <v>19</v>
      </c>
      <c r="P19" s="65">
        <f>VLOOKUP($A19,'Return Data'!$B$7:$R$2843,11,0)</f>
        <v>3.3767</v>
      </c>
      <c r="Q19" s="66">
        <f t="shared" si="6"/>
        <v>22</v>
      </c>
      <c r="R19" s="65">
        <f>VLOOKUP($A19,'Return Data'!$B$7:$R$2843,12,0)</f>
        <v>3.5619000000000001</v>
      </c>
      <c r="S19" s="66">
        <f t="shared" si="7"/>
        <v>22</v>
      </c>
      <c r="T19" s="65">
        <f>VLOOKUP($A19,'Return Data'!$B$7:$R$2843,13,0)</f>
        <v>3.6278000000000001</v>
      </c>
      <c r="U19" s="66">
        <f t="shared" si="8"/>
        <v>21</v>
      </c>
      <c r="V19" s="65">
        <f>VLOOKUP($A19,'Return Data'!$B$7:$R$2843,17,0)</f>
        <v>5.6639999999999997</v>
      </c>
      <c r="W19" s="66">
        <f t="shared" si="11"/>
        <v>13</v>
      </c>
      <c r="X19" s="65"/>
      <c r="Y19" s="66"/>
      <c r="Z19" s="65">
        <f>VLOOKUP($A19,'Return Data'!$B$7:$R$2843,16,0)</f>
        <v>6.5926</v>
      </c>
      <c r="AA19" s="67">
        <f t="shared" si="10"/>
        <v>19</v>
      </c>
    </row>
    <row r="20" spans="1:27" x14ac:dyDescent="0.3">
      <c r="A20" s="63" t="s">
        <v>1523</v>
      </c>
      <c r="B20" s="64">
        <f>VLOOKUP($A20,'Return Data'!$B$7:$R$2843,3,0)</f>
        <v>44378</v>
      </c>
      <c r="C20" s="65">
        <f>VLOOKUP($A20,'Return Data'!$B$7:$R$2843,4,0)</f>
        <v>2242.7694000000001</v>
      </c>
      <c r="D20" s="65">
        <f>VLOOKUP($A20,'Return Data'!$B$7:$R$2843,5,0)</f>
        <v>2.08</v>
      </c>
      <c r="E20" s="66">
        <f t="shared" si="0"/>
        <v>26</v>
      </c>
      <c r="F20" s="65">
        <f>VLOOKUP($A20,'Return Data'!$B$7:$R$2843,6,0)</f>
        <v>3.1494</v>
      </c>
      <c r="G20" s="66">
        <f t="shared" si="1"/>
        <v>25</v>
      </c>
      <c r="H20" s="65">
        <f>VLOOKUP($A20,'Return Data'!$B$7:$R$2843,7,0)</f>
        <v>3.226</v>
      </c>
      <c r="I20" s="66">
        <f t="shared" si="2"/>
        <v>23</v>
      </c>
      <c r="J20" s="65">
        <f>VLOOKUP($A20,'Return Data'!$B$7:$R$2843,8,0)</f>
        <v>3.5449000000000002</v>
      </c>
      <c r="K20" s="66">
        <f t="shared" si="3"/>
        <v>23</v>
      </c>
      <c r="L20" s="65">
        <f>VLOOKUP($A20,'Return Data'!$B$7:$R$2843,9,0)</f>
        <v>3.2921</v>
      </c>
      <c r="M20" s="66">
        <f t="shared" si="4"/>
        <v>22</v>
      </c>
      <c r="N20" s="65">
        <f>VLOOKUP($A20,'Return Data'!$B$7:$R$2843,10,0)</f>
        <v>3.6345999999999998</v>
      </c>
      <c r="O20" s="66">
        <f t="shared" si="5"/>
        <v>15</v>
      </c>
      <c r="P20" s="65">
        <f>VLOOKUP($A20,'Return Data'!$B$7:$R$2843,11,0)</f>
        <v>3.6202999999999999</v>
      </c>
      <c r="Q20" s="66">
        <f t="shared" si="6"/>
        <v>15</v>
      </c>
      <c r="R20" s="65">
        <f>VLOOKUP($A20,'Return Data'!$B$7:$R$2843,12,0)</f>
        <v>3.8258000000000001</v>
      </c>
      <c r="S20" s="66">
        <f t="shared" si="7"/>
        <v>16</v>
      </c>
      <c r="T20" s="65">
        <f>VLOOKUP($A20,'Return Data'!$B$7:$R$2843,13,0)</f>
        <v>3.8757000000000001</v>
      </c>
      <c r="U20" s="66">
        <f t="shared" si="8"/>
        <v>18</v>
      </c>
      <c r="V20" s="65">
        <f>VLOOKUP($A20,'Return Data'!$B$7:$R$2843,17,0)</f>
        <v>5.7264999999999997</v>
      </c>
      <c r="W20" s="66">
        <f t="shared" si="11"/>
        <v>11</v>
      </c>
      <c r="X20" s="65">
        <f>VLOOKUP($A20,'Return Data'!$B$7:$R$2843,14,0)</f>
        <v>6.6115000000000004</v>
      </c>
      <c r="Y20" s="66">
        <f>RANK(X20,X$8:X$34,0)</f>
        <v>7</v>
      </c>
      <c r="Z20" s="65">
        <f>VLOOKUP($A20,'Return Data'!$B$7:$R$2843,16,0)</f>
        <v>7.8567999999999998</v>
      </c>
      <c r="AA20" s="67">
        <f t="shared" si="10"/>
        <v>8</v>
      </c>
    </row>
    <row r="21" spans="1:27" x14ac:dyDescent="0.3">
      <c r="A21" s="63" t="s">
        <v>1527</v>
      </c>
      <c r="B21" s="64">
        <f>VLOOKUP($A21,'Return Data'!$B$7:$R$2843,3,0)</f>
        <v>44378</v>
      </c>
      <c r="C21" s="65">
        <f>VLOOKUP($A21,'Return Data'!$B$7:$R$2843,4,0)</f>
        <v>35.0032</v>
      </c>
      <c r="D21" s="65">
        <f>VLOOKUP($A21,'Return Data'!$B$7:$R$2843,5,0)</f>
        <v>8.657</v>
      </c>
      <c r="E21" s="66">
        <f t="shared" si="0"/>
        <v>4</v>
      </c>
      <c r="F21" s="65">
        <f>VLOOKUP($A21,'Return Data'!$B$7:$R$2843,6,0)</f>
        <v>5.4248000000000003</v>
      </c>
      <c r="G21" s="66">
        <f t="shared" si="1"/>
        <v>9</v>
      </c>
      <c r="H21" s="65">
        <f>VLOOKUP($A21,'Return Data'!$B$7:$R$2843,7,0)</f>
        <v>3.8759999999999999</v>
      </c>
      <c r="I21" s="66">
        <f t="shared" si="2"/>
        <v>12</v>
      </c>
      <c r="J21" s="65">
        <f>VLOOKUP($A21,'Return Data'!$B$7:$R$2843,8,0)</f>
        <v>4.0358000000000001</v>
      </c>
      <c r="K21" s="66">
        <f t="shared" si="3"/>
        <v>9</v>
      </c>
      <c r="L21" s="65">
        <f>VLOOKUP($A21,'Return Data'!$B$7:$R$2843,9,0)</f>
        <v>3.8005</v>
      </c>
      <c r="M21" s="66">
        <f t="shared" si="4"/>
        <v>6</v>
      </c>
      <c r="N21" s="65">
        <f>VLOOKUP($A21,'Return Data'!$B$7:$R$2843,10,0)</f>
        <v>3.6650999999999998</v>
      </c>
      <c r="O21" s="66">
        <f t="shared" si="5"/>
        <v>14</v>
      </c>
      <c r="P21" s="65">
        <f>VLOOKUP($A21,'Return Data'!$B$7:$R$2843,11,0)</f>
        <v>3.5516000000000001</v>
      </c>
      <c r="Q21" s="66">
        <f t="shared" si="6"/>
        <v>18</v>
      </c>
      <c r="R21" s="65">
        <f>VLOOKUP($A21,'Return Data'!$B$7:$R$2843,12,0)</f>
        <v>3.9304000000000001</v>
      </c>
      <c r="S21" s="66">
        <f t="shared" si="7"/>
        <v>12</v>
      </c>
      <c r="T21" s="65">
        <f>VLOOKUP($A21,'Return Data'!$B$7:$R$2843,13,0)</f>
        <v>4.1402000000000001</v>
      </c>
      <c r="U21" s="66">
        <f t="shared" si="8"/>
        <v>10</v>
      </c>
      <c r="V21" s="65">
        <f>VLOOKUP($A21,'Return Data'!$B$7:$R$2843,17,0)</f>
        <v>6.0221999999999998</v>
      </c>
      <c r="W21" s="66">
        <f t="shared" si="11"/>
        <v>8</v>
      </c>
      <c r="X21" s="65">
        <f>VLOOKUP($A21,'Return Data'!$B$7:$R$2843,14,0)</f>
        <v>6.8201999999999998</v>
      </c>
      <c r="Y21" s="66">
        <f>RANK(X21,X$8:X$34,0)</f>
        <v>5</v>
      </c>
      <c r="Z21" s="65">
        <f>VLOOKUP($A21,'Return Data'!$B$7:$R$2843,16,0)</f>
        <v>7.9382999999999999</v>
      </c>
      <c r="AA21" s="67">
        <f t="shared" si="10"/>
        <v>6</v>
      </c>
    </row>
    <row r="22" spans="1:27" x14ac:dyDescent="0.3">
      <c r="A22" s="63" t="s">
        <v>1529</v>
      </c>
      <c r="B22" s="64">
        <f>VLOOKUP($A22,'Return Data'!$B$7:$R$2843,3,0)</f>
        <v>44378</v>
      </c>
      <c r="C22" s="65">
        <f>VLOOKUP($A22,'Return Data'!$B$7:$R$2843,4,0)</f>
        <v>35.399799999999999</v>
      </c>
      <c r="D22" s="65">
        <f>VLOOKUP($A22,'Return Data'!$B$7:$R$2843,5,0)</f>
        <v>7.4253</v>
      </c>
      <c r="E22" s="66">
        <f t="shared" si="0"/>
        <v>6</v>
      </c>
      <c r="F22" s="65">
        <f>VLOOKUP($A22,'Return Data'!$B$7:$R$2843,6,0)</f>
        <v>5.6048</v>
      </c>
      <c r="G22" s="66">
        <f t="shared" si="1"/>
        <v>6</v>
      </c>
      <c r="H22" s="65">
        <f>VLOOKUP($A22,'Return Data'!$B$7:$R$2843,7,0)</f>
        <v>4.4078999999999997</v>
      </c>
      <c r="I22" s="66">
        <f t="shared" si="2"/>
        <v>4</v>
      </c>
      <c r="J22" s="65">
        <f>VLOOKUP($A22,'Return Data'!$B$7:$R$2843,8,0)</f>
        <v>4.0791000000000004</v>
      </c>
      <c r="K22" s="66">
        <f t="shared" si="3"/>
        <v>6</v>
      </c>
      <c r="L22" s="65">
        <f>VLOOKUP($A22,'Return Data'!$B$7:$R$2843,9,0)</f>
        <v>3.5434999999999999</v>
      </c>
      <c r="M22" s="66">
        <f t="shared" si="4"/>
        <v>16</v>
      </c>
      <c r="N22" s="65">
        <f>VLOOKUP($A22,'Return Data'!$B$7:$R$2843,10,0)</f>
        <v>3.4559000000000002</v>
      </c>
      <c r="O22" s="66">
        <f t="shared" si="5"/>
        <v>22</v>
      </c>
      <c r="P22" s="65">
        <f>VLOOKUP($A22,'Return Data'!$B$7:$R$2843,11,0)</f>
        <v>3.4361999999999999</v>
      </c>
      <c r="Q22" s="66">
        <f t="shared" si="6"/>
        <v>21</v>
      </c>
      <c r="R22" s="65">
        <f>VLOOKUP($A22,'Return Data'!$B$7:$R$2843,12,0)</f>
        <v>3.5832999999999999</v>
      </c>
      <c r="S22" s="66">
        <f t="shared" si="7"/>
        <v>21</v>
      </c>
      <c r="T22" s="65">
        <f>VLOOKUP($A22,'Return Data'!$B$7:$R$2843,13,0)</f>
        <v>3.6212</v>
      </c>
      <c r="U22" s="66">
        <f t="shared" si="8"/>
        <v>22</v>
      </c>
      <c r="V22" s="65">
        <f>VLOOKUP($A22,'Return Data'!$B$7:$R$2843,17,0)</f>
        <v>5.6372</v>
      </c>
      <c r="W22" s="66">
        <f t="shared" si="11"/>
        <v>14</v>
      </c>
      <c r="X22" s="65">
        <f>VLOOKUP($A22,'Return Data'!$B$7:$R$2843,14,0)</f>
        <v>6.5038999999999998</v>
      </c>
      <c r="Y22" s="66">
        <f>RANK(X22,X$8:X$34,0)</f>
        <v>8</v>
      </c>
      <c r="Z22" s="65">
        <f>VLOOKUP($A22,'Return Data'!$B$7:$R$2843,16,0)</f>
        <v>7.8788</v>
      </c>
      <c r="AA22" s="67">
        <f t="shared" si="10"/>
        <v>7</v>
      </c>
    </row>
    <row r="23" spans="1:27" x14ac:dyDescent="0.3">
      <c r="A23" s="63" t="s">
        <v>1530</v>
      </c>
      <c r="B23" s="64">
        <f>VLOOKUP($A23,'Return Data'!$B$7:$R$2843,3,0)</f>
        <v>44378</v>
      </c>
      <c r="C23" s="65">
        <f>VLOOKUP($A23,'Return Data'!$B$7:$R$2843,4,0)</f>
        <v>1068.5207</v>
      </c>
      <c r="D23" s="65">
        <f>VLOOKUP($A23,'Return Data'!$B$7:$R$2843,5,0)</f>
        <v>5.4184999999999999</v>
      </c>
      <c r="E23" s="66">
        <f t="shared" si="0"/>
        <v>17</v>
      </c>
      <c r="F23" s="65">
        <f>VLOOKUP($A23,'Return Data'!$B$7:$R$2843,6,0)</f>
        <v>5.6321000000000003</v>
      </c>
      <c r="G23" s="66">
        <f t="shared" si="1"/>
        <v>5</v>
      </c>
      <c r="H23" s="65">
        <f>VLOOKUP($A23,'Return Data'!$B$7:$R$2843,7,0)</f>
        <v>4.1228999999999996</v>
      </c>
      <c r="I23" s="66">
        <f t="shared" si="2"/>
        <v>6</v>
      </c>
      <c r="J23" s="65">
        <f>VLOOKUP($A23,'Return Data'!$B$7:$R$2843,8,0)</f>
        <v>3.8471000000000002</v>
      </c>
      <c r="K23" s="66">
        <f t="shared" si="3"/>
        <v>15</v>
      </c>
      <c r="L23" s="65">
        <f>VLOOKUP($A23,'Return Data'!$B$7:$R$2843,9,0)</f>
        <v>3.5297999999999998</v>
      </c>
      <c r="M23" s="66">
        <f t="shared" si="4"/>
        <v>17</v>
      </c>
      <c r="N23" s="65">
        <f>VLOOKUP($A23,'Return Data'!$B$7:$R$2843,10,0)</f>
        <v>3.4718</v>
      </c>
      <c r="O23" s="66">
        <f t="shared" si="5"/>
        <v>21</v>
      </c>
      <c r="P23" s="65">
        <f>VLOOKUP($A23,'Return Data'!$B$7:$R$2843,11,0)</f>
        <v>3.2789000000000001</v>
      </c>
      <c r="Q23" s="66">
        <f t="shared" si="6"/>
        <v>23</v>
      </c>
      <c r="R23" s="65">
        <f>VLOOKUP($A23,'Return Data'!$B$7:$R$2843,12,0)</f>
        <v>3.4782000000000002</v>
      </c>
      <c r="S23" s="66">
        <f t="shared" si="7"/>
        <v>23</v>
      </c>
      <c r="T23" s="65">
        <f>VLOOKUP($A23,'Return Data'!$B$7:$R$2843,13,0)</f>
        <v>3.5726</v>
      </c>
      <c r="U23" s="66">
        <f t="shared" si="8"/>
        <v>23</v>
      </c>
      <c r="V23" s="65"/>
      <c r="W23" s="66"/>
      <c r="X23" s="65"/>
      <c r="Y23" s="66"/>
      <c r="Z23" s="65">
        <f>VLOOKUP($A23,'Return Data'!$B$7:$R$2843,16,0)</f>
        <v>4.2439999999999998</v>
      </c>
      <c r="AA23" s="67">
        <f t="shared" si="10"/>
        <v>27</v>
      </c>
    </row>
    <row r="24" spans="1:27" x14ac:dyDescent="0.3">
      <c r="A24" s="63" t="s">
        <v>1532</v>
      </c>
      <c r="B24" s="64">
        <f>VLOOKUP($A24,'Return Data'!$B$7:$R$2843,3,0)</f>
        <v>44378</v>
      </c>
      <c r="C24" s="65">
        <f>VLOOKUP($A24,'Return Data'!$B$7:$R$2843,4,0)</f>
        <v>1097.838</v>
      </c>
      <c r="D24" s="65">
        <f>VLOOKUP($A24,'Return Data'!$B$7:$R$2843,5,0)</f>
        <v>4.2129000000000003</v>
      </c>
      <c r="E24" s="66">
        <f t="shared" si="0"/>
        <v>22</v>
      </c>
      <c r="F24" s="65">
        <f>VLOOKUP($A24,'Return Data'!$B$7:$R$2843,6,0)</f>
        <v>4.1173999999999999</v>
      </c>
      <c r="G24" s="66">
        <f t="shared" si="1"/>
        <v>21</v>
      </c>
      <c r="H24" s="65">
        <f>VLOOKUP($A24,'Return Data'!$B$7:$R$2843,7,0)</f>
        <v>3.6840000000000002</v>
      </c>
      <c r="I24" s="66">
        <f t="shared" si="2"/>
        <v>16</v>
      </c>
      <c r="J24" s="65">
        <f>VLOOKUP($A24,'Return Data'!$B$7:$R$2843,8,0)</f>
        <v>4.0683999999999996</v>
      </c>
      <c r="K24" s="66">
        <f t="shared" si="3"/>
        <v>7</v>
      </c>
      <c r="L24" s="65">
        <f>VLOOKUP($A24,'Return Data'!$B$7:$R$2843,9,0)</f>
        <v>3.7115</v>
      </c>
      <c r="M24" s="66">
        <f t="shared" si="4"/>
        <v>8</v>
      </c>
      <c r="N24" s="65">
        <f>VLOOKUP($A24,'Return Data'!$B$7:$R$2843,10,0)</f>
        <v>3.7825000000000002</v>
      </c>
      <c r="O24" s="66">
        <f t="shared" si="5"/>
        <v>12</v>
      </c>
      <c r="P24" s="65">
        <f>VLOOKUP($A24,'Return Data'!$B$7:$R$2843,11,0)</f>
        <v>3.6017999999999999</v>
      </c>
      <c r="Q24" s="66">
        <f t="shared" si="6"/>
        <v>16</v>
      </c>
      <c r="R24" s="65">
        <f>VLOOKUP($A24,'Return Data'!$B$7:$R$2843,12,0)</f>
        <v>3.8938999999999999</v>
      </c>
      <c r="S24" s="66">
        <f t="shared" si="7"/>
        <v>14</v>
      </c>
      <c r="T24" s="65">
        <f>VLOOKUP($A24,'Return Data'!$B$7:$R$2843,13,0)</f>
        <v>4.1044</v>
      </c>
      <c r="U24" s="66">
        <f t="shared" si="8"/>
        <v>12</v>
      </c>
      <c r="V24" s="65"/>
      <c r="W24" s="66"/>
      <c r="X24" s="65"/>
      <c r="Y24" s="66"/>
      <c r="Z24" s="65">
        <f>VLOOKUP($A24,'Return Data'!$B$7:$R$2843,16,0)</f>
        <v>5.6210000000000004</v>
      </c>
      <c r="AA24" s="67">
        <f t="shared" si="10"/>
        <v>23</v>
      </c>
    </row>
    <row r="25" spans="1:27" x14ac:dyDescent="0.3">
      <c r="A25" s="63" t="s">
        <v>1534</v>
      </c>
      <c r="B25" s="64">
        <f>VLOOKUP($A25,'Return Data'!$B$7:$R$2843,3,0)</f>
        <v>44378</v>
      </c>
      <c r="C25" s="65">
        <f>VLOOKUP($A25,'Return Data'!$B$7:$R$2843,4,0)</f>
        <v>14.0565</v>
      </c>
      <c r="D25" s="65">
        <f>VLOOKUP($A25,'Return Data'!$B$7:$R$2843,5,0)</f>
        <v>11.688700000000001</v>
      </c>
      <c r="E25" s="66">
        <f t="shared" si="0"/>
        <v>1</v>
      </c>
      <c r="F25" s="65">
        <f>VLOOKUP($A25,'Return Data'!$B$7:$R$2843,6,0)</f>
        <v>6.2351999999999999</v>
      </c>
      <c r="G25" s="66">
        <f t="shared" si="1"/>
        <v>3</v>
      </c>
      <c r="H25" s="65">
        <f>VLOOKUP($A25,'Return Data'!$B$7:$R$2843,7,0)</f>
        <v>4.1208</v>
      </c>
      <c r="I25" s="66">
        <f t="shared" si="2"/>
        <v>7</v>
      </c>
      <c r="J25" s="65">
        <f>VLOOKUP($A25,'Return Data'!$B$7:$R$2843,8,0)</f>
        <v>2.9152</v>
      </c>
      <c r="K25" s="66">
        <f t="shared" si="3"/>
        <v>26</v>
      </c>
      <c r="L25" s="65">
        <f>VLOOKUP($A25,'Return Data'!$B$7:$R$2843,9,0)</f>
        <v>2.7848000000000002</v>
      </c>
      <c r="M25" s="66">
        <f t="shared" si="4"/>
        <v>26</v>
      </c>
      <c r="N25" s="65">
        <f>VLOOKUP($A25,'Return Data'!$B$7:$R$2843,10,0)</f>
        <v>3.0375000000000001</v>
      </c>
      <c r="O25" s="66">
        <f t="shared" si="5"/>
        <v>25</v>
      </c>
      <c r="P25" s="65">
        <f>VLOOKUP($A25,'Return Data'!$B$7:$R$2843,11,0)</f>
        <v>3.0510000000000002</v>
      </c>
      <c r="Q25" s="66">
        <f t="shared" si="6"/>
        <v>26</v>
      </c>
      <c r="R25" s="65">
        <f>VLOOKUP($A25,'Return Data'!$B$7:$R$2843,12,0)</f>
        <v>3.1753999999999998</v>
      </c>
      <c r="S25" s="66">
        <f t="shared" si="7"/>
        <v>26</v>
      </c>
      <c r="T25" s="65">
        <f>VLOOKUP($A25,'Return Data'!$B$7:$R$2843,13,0)</f>
        <v>3.1905000000000001</v>
      </c>
      <c r="U25" s="66">
        <f t="shared" si="8"/>
        <v>26</v>
      </c>
      <c r="V25" s="65">
        <f>VLOOKUP($A25,'Return Data'!$B$7:$R$2843,17,0)</f>
        <v>4.3902999999999999</v>
      </c>
      <c r="W25" s="66">
        <f t="shared" ref="W25:W30" si="12">RANK(V25,V$8:V$34,0)</f>
        <v>22</v>
      </c>
      <c r="X25" s="65">
        <f>VLOOKUP($A25,'Return Data'!$B$7:$R$2843,14,0)</f>
        <v>0.17369999999999999</v>
      </c>
      <c r="Y25" s="66">
        <f t="shared" ref="Y25:Y30" si="13">RANK(X25,X$8:X$34,0)</f>
        <v>17</v>
      </c>
      <c r="Z25" s="65">
        <f>VLOOKUP($A25,'Return Data'!$B$7:$R$2843,16,0)</f>
        <v>4.4493</v>
      </c>
      <c r="AA25" s="67">
        <f t="shared" si="10"/>
        <v>26</v>
      </c>
    </row>
    <row r="26" spans="1:27" x14ac:dyDescent="0.3">
      <c r="A26" s="63" t="s">
        <v>2025</v>
      </c>
      <c r="B26" s="64">
        <f>VLOOKUP($A26,'Return Data'!$B$7:$R$2843,3,0)</f>
        <v>44378</v>
      </c>
      <c r="C26" s="65">
        <f>VLOOKUP($A26,'Return Data'!$B$7:$R$2843,4,0)</f>
        <v>2328.0682999999999</v>
      </c>
      <c r="D26" s="65">
        <f>VLOOKUP($A26,'Return Data'!$B$7:$R$2843,5,0)</f>
        <v>11.658899999999999</v>
      </c>
      <c r="E26" s="66">
        <f t="shared" si="0"/>
        <v>2</v>
      </c>
      <c r="F26" s="65">
        <f>VLOOKUP($A26,'Return Data'!$B$7:$R$2843,6,0)</f>
        <v>6.1443000000000003</v>
      </c>
      <c r="G26" s="66">
        <f t="shared" si="1"/>
        <v>4</v>
      </c>
      <c r="H26" s="65">
        <f>VLOOKUP($A26,'Return Data'!$B$7:$R$2843,7,0)</f>
        <v>3.6697000000000002</v>
      </c>
      <c r="I26" s="66">
        <f t="shared" si="2"/>
        <v>17</v>
      </c>
      <c r="J26" s="65">
        <f>VLOOKUP($A26,'Return Data'!$B$7:$R$2843,8,0)</f>
        <v>3.0451999999999999</v>
      </c>
      <c r="K26" s="66">
        <f t="shared" si="3"/>
        <v>25</v>
      </c>
      <c r="L26" s="65">
        <f>VLOOKUP($A26,'Return Data'!$B$7:$R$2843,9,0)</f>
        <v>2.5598999999999998</v>
      </c>
      <c r="M26" s="66">
        <f t="shared" si="4"/>
        <v>27</v>
      </c>
      <c r="N26" s="65">
        <f>VLOOKUP($A26,'Return Data'!$B$7:$R$2843,10,0)</f>
        <v>2.7759</v>
      </c>
      <c r="O26" s="66">
        <f t="shared" si="5"/>
        <v>27</v>
      </c>
      <c r="P26" s="65">
        <f>VLOOKUP($A26,'Return Data'!$B$7:$R$2843,11,0)</f>
        <v>2.6503000000000001</v>
      </c>
      <c r="Q26" s="66">
        <f t="shared" si="6"/>
        <v>27</v>
      </c>
      <c r="R26" s="65">
        <f>VLOOKUP($A26,'Return Data'!$B$7:$R$2843,12,0)</f>
        <v>2.8096000000000001</v>
      </c>
      <c r="S26" s="66">
        <f t="shared" si="7"/>
        <v>27</v>
      </c>
      <c r="T26" s="65">
        <f>VLOOKUP($A26,'Return Data'!$B$7:$R$2843,13,0)</f>
        <v>2.9525999999999999</v>
      </c>
      <c r="U26" s="66">
        <f t="shared" si="8"/>
        <v>27</v>
      </c>
      <c r="V26" s="65">
        <f>VLOOKUP($A26,'Return Data'!$B$7:$R$2843,17,0)</f>
        <v>4.6021000000000001</v>
      </c>
      <c r="W26" s="66">
        <f t="shared" si="12"/>
        <v>20</v>
      </c>
      <c r="X26" s="65">
        <f>VLOOKUP($A26,'Return Data'!$B$7:$R$2843,14,0)</f>
        <v>5.7032999999999996</v>
      </c>
      <c r="Y26" s="66">
        <f t="shared" si="13"/>
        <v>13</v>
      </c>
      <c r="Z26" s="65">
        <f>VLOOKUP($A26,'Return Data'!$B$7:$R$2843,16,0)</f>
        <v>7.4164000000000003</v>
      </c>
      <c r="AA26" s="67">
        <f t="shared" si="10"/>
        <v>13</v>
      </c>
    </row>
    <row r="27" spans="1:27" x14ac:dyDescent="0.3">
      <c r="A27" s="63" t="s">
        <v>1537</v>
      </c>
      <c r="B27" s="64">
        <f>VLOOKUP($A27,'Return Data'!$B$7:$R$2843,3,0)</f>
        <v>44378</v>
      </c>
      <c r="C27" s="65">
        <f>VLOOKUP($A27,'Return Data'!$B$7:$R$2843,4,0)</f>
        <v>3325.1421</v>
      </c>
      <c r="D27" s="65">
        <f>VLOOKUP($A27,'Return Data'!$B$7:$R$2843,5,0)</f>
        <v>8.2312999999999992</v>
      </c>
      <c r="E27" s="66">
        <f t="shared" si="0"/>
        <v>5</v>
      </c>
      <c r="F27" s="65">
        <f>VLOOKUP($A27,'Return Data'!$B$7:$R$2843,6,0)</f>
        <v>5.5525000000000002</v>
      </c>
      <c r="G27" s="66">
        <f t="shared" si="1"/>
        <v>7</v>
      </c>
      <c r="H27" s="65">
        <f>VLOOKUP($A27,'Return Data'!$B$7:$R$2843,7,0)</f>
        <v>4.7384000000000004</v>
      </c>
      <c r="I27" s="66">
        <f t="shared" si="2"/>
        <v>3</v>
      </c>
      <c r="J27" s="65">
        <f>VLOOKUP($A27,'Return Data'!$B$7:$R$2843,8,0)</f>
        <v>5.1844000000000001</v>
      </c>
      <c r="K27" s="66">
        <f t="shared" si="3"/>
        <v>2</v>
      </c>
      <c r="L27" s="65">
        <f>VLOOKUP($A27,'Return Data'!$B$7:$R$2843,9,0)</f>
        <v>17.761500000000002</v>
      </c>
      <c r="M27" s="66">
        <f t="shared" si="4"/>
        <v>1</v>
      </c>
      <c r="N27" s="65">
        <f>VLOOKUP($A27,'Return Data'!$B$7:$R$2843,10,0)</f>
        <v>9.2754999999999992</v>
      </c>
      <c r="O27" s="66">
        <f t="shared" si="5"/>
        <v>1</v>
      </c>
      <c r="P27" s="65">
        <f>VLOOKUP($A27,'Return Data'!$B$7:$R$2843,11,0)</f>
        <v>7.3609</v>
      </c>
      <c r="Q27" s="66">
        <f t="shared" si="6"/>
        <v>2</v>
      </c>
      <c r="R27" s="65">
        <f>VLOOKUP($A27,'Return Data'!$B$7:$R$2843,12,0)</f>
        <v>7.3643999999999998</v>
      </c>
      <c r="S27" s="66">
        <f t="shared" si="7"/>
        <v>2</v>
      </c>
      <c r="T27" s="65">
        <f>VLOOKUP($A27,'Return Data'!$B$7:$R$2843,13,0)</f>
        <v>6.4406999999999996</v>
      </c>
      <c r="U27" s="66">
        <f t="shared" si="8"/>
        <v>2</v>
      </c>
      <c r="V27" s="65">
        <f>VLOOKUP($A27,'Return Data'!$B$7:$R$2843,17,0)</f>
        <v>4.5566000000000004</v>
      </c>
      <c r="W27" s="66">
        <f t="shared" si="12"/>
        <v>21</v>
      </c>
      <c r="X27" s="65">
        <f>VLOOKUP($A27,'Return Data'!$B$7:$R$2843,14,0)</f>
        <v>5.1410999999999998</v>
      </c>
      <c r="Y27" s="66">
        <f t="shared" si="13"/>
        <v>15</v>
      </c>
      <c r="Z27" s="65">
        <f>VLOOKUP($A27,'Return Data'!$B$7:$R$2843,16,0)</f>
        <v>7.11</v>
      </c>
      <c r="AA27" s="67">
        <f t="shared" si="10"/>
        <v>15</v>
      </c>
    </row>
    <row r="28" spans="1:27" x14ac:dyDescent="0.3">
      <c r="A28" s="63" t="s">
        <v>1541</v>
      </c>
      <c r="B28" s="64">
        <f>VLOOKUP($A28,'Return Data'!$B$7:$R$2843,3,0)</f>
        <v>44378</v>
      </c>
      <c r="C28" s="65">
        <f>VLOOKUP($A28,'Return Data'!$B$7:$R$2843,4,0)</f>
        <v>27.8369</v>
      </c>
      <c r="D28" s="65">
        <f>VLOOKUP($A28,'Return Data'!$B$7:$R$2843,5,0)</f>
        <v>4.1963999999999997</v>
      </c>
      <c r="E28" s="66">
        <f t="shared" si="0"/>
        <v>23</v>
      </c>
      <c r="F28" s="65">
        <f>VLOOKUP($A28,'Return Data'!$B$7:$R$2843,6,0)</f>
        <v>4.2847999999999997</v>
      </c>
      <c r="G28" s="66">
        <f t="shared" si="1"/>
        <v>20</v>
      </c>
      <c r="H28" s="65">
        <f>VLOOKUP($A28,'Return Data'!$B$7:$R$2843,7,0)</f>
        <v>3.5427</v>
      </c>
      <c r="I28" s="66">
        <f t="shared" si="2"/>
        <v>21</v>
      </c>
      <c r="J28" s="65">
        <f>VLOOKUP($A28,'Return Data'!$B$7:$R$2843,8,0)</f>
        <v>3.5638999999999998</v>
      </c>
      <c r="K28" s="66">
        <f t="shared" si="3"/>
        <v>22</v>
      </c>
      <c r="L28" s="65">
        <f>VLOOKUP($A28,'Return Data'!$B$7:$R$2843,9,0)</f>
        <v>3.4977999999999998</v>
      </c>
      <c r="M28" s="66">
        <f t="shared" si="4"/>
        <v>18</v>
      </c>
      <c r="N28" s="65">
        <f>VLOOKUP($A28,'Return Data'!$B$7:$R$2843,10,0)</f>
        <v>3.8058999999999998</v>
      </c>
      <c r="O28" s="66">
        <f t="shared" si="5"/>
        <v>11</v>
      </c>
      <c r="P28" s="65">
        <f>VLOOKUP($A28,'Return Data'!$B$7:$R$2843,11,0)</f>
        <v>3.7042000000000002</v>
      </c>
      <c r="Q28" s="66">
        <f t="shared" si="6"/>
        <v>12</v>
      </c>
      <c r="R28" s="65">
        <f>VLOOKUP($A28,'Return Data'!$B$7:$R$2843,12,0)</f>
        <v>3.9973000000000001</v>
      </c>
      <c r="S28" s="66">
        <f t="shared" si="7"/>
        <v>11</v>
      </c>
      <c r="T28" s="65">
        <f>VLOOKUP($A28,'Return Data'!$B$7:$R$2843,13,0)</f>
        <v>4.1052</v>
      </c>
      <c r="U28" s="66">
        <f t="shared" si="8"/>
        <v>11</v>
      </c>
      <c r="V28" s="65">
        <f>VLOOKUP($A28,'Return Data'!$B$7:$R$2843,17,0)</f>
        <v>7.9821999999999997</v>
      </c>
      <c r="W28" s="66">
        <f t="shared" si="12"/>
        <v>1</v>
      </c>
      <c r="X28" s="65">
        <f>VLOOKUP($A28,'Return Data'!$B$7:$R$2843,14,0)</f>
        <v>8.6690000000000005</v>
      </c>
      <c r="Y28" s="66">
        <f t="shared" si="13"/>
        <v>1</v>
      </c>
      <c r="Z28" s="65">
        <f>VLOOKUP($A28,'Return Data'!$B$7:$R$2843,16,0)</f>
        <v>8.7668999999999997</v>
      </c>
      <c r="AA28" s="67">
        <f t="shared" si="10"/>
        <v>2</v>
      </c>
    </row>
    <row r="29" spans="1:27" x14ac:dyDescent="0.3">
      <c r="A29" s="63" t="s">
        <v>1543</v>
      </c>
      <c r="B29" s="64">
        <f>VLOOKUP($A29,'Return Data'!$B$7:$R$2843,3,0)</f>
        <v>44378</v>
      </c>
      <c r="C29" s="65">
        <f>VLOOKUP($A29,'Return Data'!$B$7:$R$2843,4,0)</f>
        <v>2280.7793999999999</v>
      </c>
      <c r="D29" s="65">
        <f>VLOOKUP($A29,'Return Data'!$B$7:$R$2843,5,0)</f>
        <v>5.0865999999999998</v>
      </c>
      <c r="E29" s="66">
        <f t="shared" si="0"/>
        <v>20</v>
      </c>
      <c r="F29" s="65">
        <f>VLOOKUP($A29,'Return Data'!$B$7:$R$2843,6,0)</f>
        <v>4.016</v>
      </c>
      <c r="G29" s="66">
        <f t="shared" si="1"/>
        <v>23</v>
      </c>
      <c r="H29" s="65">
        <f>VLOOKUP($A29,'Return Data'!$B$7:$R$2843,7,0)</f>
        <v>3.6196999999999999</v>
      </c>
      <c r="I29" s="66">
        <f t="shared" si="2"/>
        <v>19</v>
      </c>
      <c r="J29" s="65">
        <f>VLOOKUP($A29,'Return Data'!$B$7:$R$2843,8,0)</f>
        <v>3.6669</v>
      </c>
      <c r="K29" s="66">
        <f t="shared" si="3"/>
        <v>19</v>
      </c>
      <c r="L29" s="65">
        <f>VLOOKUP($A29,'Return Data'!$B$7:$R$2843,9,0)</f>
        <v>3.49</v>
      </c>
      <c r="M29" s="66">
        <f t="shared" si="4"/>
        <v>20</v>
      </c>
      <c r="N29" s="65">
        <f>VLOOKUP($A29,'Return Data'!$B$7:$R$2843,10,0)</f>
        <v>3.6126999999999998</v>
      </c>
      <c r="O29" s="66">
        <f t="shared" si="5"/>
        <v>16</v>
      </c>
      <c r="P29" s="65">
        <f>VLOOKUP($A29,'Return Data'!$B$7:$R$2843,11,0)</f>
        <v>3.4895999999999998</v>
      </c>
      <c r="Q29" s="66">
        <f t="shared" si="6"/>
        <v>19</v>
      </c>
      <c r="R29" s="65">
        <f>VLOOKUP($A29,'Return Data'!$B$7:$R$2843,12,0)</f>
        <v>3.6158000000000001</v>
      </c>
      <c r="S29" s="66">
        <f t="shared" si="7"/>
        <v>20</v>
      </c>
      <c r="T29" s="65">
        <f>VLOOKUP($A29,'Return Data'!$B$7:$R$2843,13,0)</f>
        <v>3.6509</v>
      </c>
      <c r="U29" s="66">
        <f t="shared" si="8"/>
        <v>20</v>
      </c>
      <c r="V29" s="65">
        <f>VLOOKUP($A29,'Return Data'!$B$7:$R$2843,17,0)</f>
        <v>5.0274999999999999</v>
      </c>
      <c r="W29" s="66">
        <f t="shared" si="12"/>
        <v>19</v>
      </c>
      <c r="X29" s="65">
        <f>VLOOKUP($A29,'Return Data'!$B$7:$R$2843,14,0)</f>
        <v>4.0587</v>
      </c>
      <c r="Y29" s="66">
        <f t="shared" si="13"/>
        <v>16</v>
      </c>
      <c r="Z29" s="65">
        <f>VLOOKUP($A29,'Return Data'!$B$7:$R$2843,16,0)</f>
        <v>6.9722</v>
      </c>
      <c r="AA29" s="67">
        <f t="shared" si="10"/>
        <v>18</v>
      </c>
    </row>
    <row r="30" spans="1:27" x14ac:dyDescent="0.3">
      <c r="A30" s="63" t="s">
        <v>1544</v>
      </c>
      <c r="B30" s="64">
        <f>VLOOKUP($A30,'Return Data'!$B$7:$R$2843,3,0)</f>
        <v>44378</v>
      </c>
      <c r="C30" s="65">
        <f>VLOOKUP($A30,'Return Data'!$B$7:$R$2843,4,0)</f>
        <v>4760.7671</v>
      </c>
      <c r="D30" s="65">
        <f>VLOOKUP($A30,'Return Data'!$B$7:$R$2843,5,0)</f>
        <v>5.4725999999999999</v>
      </c>
      <c r="E30" s="66">
        <f t="shared" si="0"/>
        <v>16</v>
      </c>
      <c r="F30" s="65">
        <f>VLOOKUP($A30,'Return Data'!$B$7:$R$2843,6,0)</f>
        <v>4.9688999999999997</v>
      </c>
      <c r="G30" s="66">
        <f t="shared" si="1"/>
        <v>12</v>
      </c>
      <c r="H30" s="65">
        <f>VLOOKUP($A30,'Return Data'!$B$7:$R$2843,7,0)</f>
        <v>4.0212000000000003</v>
      </c>
      <c r="I30" s="66">
        <f t="shared" si="2"/>
        <v>8</v>
      </c>
      <c r="J30" s="65">
        <f>VLOOKUP($A30,'Return Data'!$B$7:$R$2843,8,0)</f>
        <v>4.0648</v>
      </c>
      <c r="K30" s="66">
        <f t="shared" si="3"/>
        <v>8</v>
      </c>
      <c r="L30" s="65">
        <f>VLOOKUP($A30,'Return Data'!$B$7:$R$2843,9,0)</f>
        <v>3.6617999999999999</v>
      </c>
      <c r="M30" s="66">
        <f t="shared" si="4"/>
        <v>13</v>
      </c>
      <c r="N30" s="65">
        <f>VLOOKUP($A30,'Return Data'!$B$7:$R$2843,10,0)</f>
        <v>3.5137</v>
      </c>
      <c r="O30" s="66">
        <f t="shared" si="5"/>
        <v>20</v>
      </c>
      <c r="P30" s="65">
        <f>VLOOKUP($A30,'Return Data'!$B$7:$R$2843,11,0)</f>
        <v>3.4750999999999999</v>
      </c>
      <c r="Q30" s="66">
        <f t="shared" si="6"/>
        <v>20</v>
      </c>
      <c r="R30" s="65">
        <f>VLOOKUP($A30,'Return Data'!$B$7:$R$2843,12,0)</f>
        <v>3.7852999999999999</v>
      </c>
      <c r="S30" s="66">
        <f t="shared" si="7"/>
        <v>19</v>
      </c>
      <c r="T30" s="65">
        <f>VLOOKUP($A30,'Return Data'!$B$7:$R$2843,13,0)</f>
        <v>3.9691999999999998</v>
      </c>
      <c r="U30" s="66">
        <f t="shared" si="8"/>
        <v>15</v>
      </c>
      <c r="V30" s="65">
        <f>VLOOKUP($A30,'Return Data'!$B$7:$R$2843,17,0)</f>
        <v>5.8723000000000001</v>
      </c>
      <c r="W30" s="66">
        <f t="shared" si="12"/>
        <v>9</v>
      </c>
      <c r="X30" s="65">
        <f>VLOOKUP($A30,'Return Data'!$B$7:$R$2843,14,0)</f>
        <v>6.7112999999999996</v>
      </c>
      <c r="Y30" s="66">
        <f t="shared" si="13"/>
        <v>6</v>
      </c>
      <c r="Z30" s="65">
        <f>VLOOKUP($A30,'Return Data'!$B$7:$R$2843,16,0)</f>
        <v>7.6734999999999998</v>
      </c>
      <c r="AA30" s="67">
        <f t="shared" si="10"/>
        <v>9</v>
      </c>
    </row>
    <row r="31" spans="1:27" x14ac:dyDescent="0.3">
      <c r="A31" s="63" t="s">
        <v>1546</v>
      </c>
      <c r="B31" s="64">
        <f>VLOOKUP($A31,'Return Data'!$B$7:$R$2843,3,0)</f>
        <v>44378</v>
      </c>
      <c r="C31" s="65">
        <f>VLOOKUP($A31,'Return Data'!$B$7:$R$2843,4,0)</f>
        <v>11.176500000000001</v>
      </c>
      <c r="D31" s="65">
        <f>VLOOKUP($A31,'Return Data'!$B$7:$R$2843,5,0)</f>
        <v>5.226</v>
      </c>
      <c r="E31" s="66">
        <f t="shared" si="0"/>
        <v>19</v>
      </c>
      <c r="F31" s="65">
        <f>VLOOKUP($A31,'Return Data'!$B$7:$R$2843,6,0)</f>
        <v>4.7916999999999996</v>
      </c>
      <c r="G31" s="66">
        <f t="shared" si="1"/>
        <v>14</v>
      </c>
      <c r="H31" s="65">
        <f>VLOOKUP($A31,'Return Data'!$B$7:$R$2843,7,0)</f>
        <v>3.9685999999999999</v>
      </c>
      <c r="I31" s="66">
        <f t="shared" si="2"/>
        <v>10</v>
      </c>
      <c r="J31" s="65">
        <f>VLOOKUP($A31,'Return Data'!$B$7:$R$2843,8,0)</f>
        <v>3.9716</v>
      </c>
      <c r="K31" s="66">
        <f t="shared" si="3"/>
        <v>13</v>
      </c>
      <c r="L31" s="65">
        <f>VLOOKUP($A31,'Return Data'!$B$7:$R$2843,9,0)</f>
        <v>3.6686999999999999</v>
      </c>
      <c r="M31" s="66">
        <f t="shared" si="4"/>
        <v>11</v>
      </c>
      <c r="N31" s="65">
        <f>VLOOKUP($A31,'Return Data'!$B$7:$R$2843,10,0)</f>
        <v>3.8929</v>
      </c>
      <c r="O31" s="66">
        <f t="shared" si="5"/>
        <v>8</v>
      </c>
      <c r="P31" s="65">
        <f>VLOOKUP($A31,'Return Data'!$B$7:$R$2843,11,0)</f>
        <v>3.7042999999999999</v>
      </c>
      <c r="Q31" s="66">
        <f t="shared" si="6"/>
        <v>11</v>
      </c>
      <c r="R31" s="65">
        <f>VLOOKUP($A31,'Return Data'!$B$7:$R$2843,12,0)</f>
        <v>3.8723999999999998</v>
      </c>
      <c r="S31" s="66">
        <f t="shared" si="7"/>
        <v>15</v>
      </c>
      <c r="T31" s="65">
        <f>VLOOKUP($A31,'Return Data'!$B$7:$R$2843,13,0)</f>
        <v>4.0429000000000004</v>
      </c>
      <c r="U31" s="66">
        <f t="shared" si="8"/>
        <v>14</v>
      </c>
      <c r="V31" s="65"/>
      <c r="W31" s="66"/>
      <c r="X31" s="65"/>
      <c r="Y31" s="66"/>
      <c r="Z31" s="65">
        <f>VLOOKUP($A31,'Return Data'!$B$7:$R$2843,16,0)</f>
        <v>5.6553000000000004</v>
      </c>
      <c r="AA31" s="67">
        <f t="shared" si="10"/>
        <v>22</v>
      </c>
    </row>
    <row r="32" spans="1:27" x14ac:dyDescent="0.3">
      <c r="A32" s="63" t="s">
        <v>1548</v>
      </c>
      <c r="B32" s="64">
        <f>VLOOKUP($A32,'Return Data'!$B$7:$R$2843,3,0)</f>
        <v>44378</v>
      </c>
      <c r="C32" s="65">
        <f>VLOOKUP($A32,'Return Data'!$B$7:$R$2843,4,0)</f>
        <v>11.549799999999999</v>
      </c>
      <c r="D32" s="65">
        <f>VLOOKUP($A32,'Return Data'!$B$7:$R$2843,5,0)</f>
        <v>5.3731999999999998</v>
      </c>
      <c r="E32" s="66">
        <f t="shared" si="0"/>
        <v>18</v>
      </c>
      <c r="F32" s="65">
        <f>VLOOKUP($A32,'Return Data'!$B$7:$R$2843,6,0)</f>
        <v>4.3205</v>
      </c>
      <c r="G32" s="66">
        <f t="shared" si="1"/>
        <v>18</v>
      </c>
      <c r="H32" s="65">
        <f>VLOOKUP($A32,'Return Data'!$B$7:$R$2843,7,0)</f>
        <v>3.9759000000000002</v>
      </c>
      <c r="I32" s="66">
        <f t="shared" si="2"/>
        <v>9</v>
      </c>
      <c r="J32" s="65">
        <f>VLOOKUP($A32,'Return Data'!$B$7:$R$2843,8,0)</f>
        <v>4.0242000000000004</v>
      </c>
      <c r="K32" s="66">
        <f t="shared" si="3"/>
        <v>11</v>
      </c>
      <c r="L32" s="65">
        <f>VLOOKUP($A32,'Return Data'!$B$7:$R$2843,9,0)</f>
        <v>3.6768999999999998</v>
      </c>
      <c r="M32" s="66">
        <f t="shared" si="4"/>
        <v>9</v>
      </c>
      <c r="N32" s="65">
        <f>VLOOKUP($A32,'Return Data'!$B$7:$R$2843,10,0)</f>
        <v>3.8883999999999999</v>
      </c>
      <c r="O32" s="66">
        <f t="shared" si="5"/>
        <v>9</v>
      </c>
      <c r="P32" s="65">
        <f>VLOOKUP($A32,'Return Data'!$B$7:$R$2843,11,0)</f>
        <v>3.7597999999999998</v>
      </c>
      <c r="Q32" s="66">
        <f t="shared" si="6"/>
        <v>10</v>
      </c>
      <c r="R32" s="65">
        <f>VLOOKUP($A32,'Return Data'!$B$7:$R$2843,12,0)</f>
        <v>4.0724</v>
      </c>
      <c r="S32" s="66">
        <f t="shared" si="7"/>
        <v>9</v>
      </c>
      <c r="T32" s="65">
        <f>VLOOKUP($A32,'Return Data'!$B$7:$R$2843,13,0)</f>
        <v>4.0785</v>
      </c>
      <c r="U32" s="66">
        <f t="shared" si="8"/>
        <v>13</v>
      </c>
      <c r="V32" s="65">
        <f>VLOOKUP($A32,'Return Data'!$B$7:$R$2843,17,0)</f>
        <v>5.6848999999999998</v>
      </c>
      <c r="W32" s="66">
        <f>RANK(V32,V$8:V$34,0)</f>
        <v>12</v>
      </c>
      <c r="X32" s="65"/>
      <c r="Y32" s="66"/>
      <c r="Z32" s="65">
        <f>VLOOKUP($A32,'Return Data'!$B$7:$R$2843,16,0)</f>
        <v>6.0800999999999998</v>
      </c>
      <c r="AA32" s="67">
        <f t="shared" si="10"/>
        <v>21</v>
      </c>
    </row>
    <row r="33" spans="1:27" x14ac:dyDescent="0.3">
      <c r="A33" s="63" t="s">
        <v>1550</v>
      </c>
      <c r="B33" s="64">
        <f>VLOOKUP($A33,'Return Data'!$B$7:$R$2843,3,0)</f>
        <v>44378</v>
      </c>
      <c r="C33" s="65">
        <f>VLOOKUP($A33,'Return Data'!$B$7:$R$2843,4,0)</f>
        <v>3447.3400999999999</v>
      </c>
      <c r="D33" s="65">
        <f>VLOOKUP($A33,'Return Data'!$B$7:$R$2843,5,0)</f>
        <v>6.3676000000000004</v>
      </c>
      <c r="E33" s="66">
        <f t="shared" si="0"/>
        <v>13</v>
      </c>
      <c r="F33" s="65">
        <f>VLOOKUP($A33,'Return Data'!$B$7:$R$2843,6,0)</f>
        <v>4.5598000000000001</v>
      </c>
      <c r="G33" s="66">
        <f t="shared" si="1"/>
        <v>15</v>
      </c>
      <c r="H33" s="65">
        <f>VLOOKUP($A33,'Return Data'!$B$7:$R$2843,7,0)</f>
        <v>3.5539999999999998</v>
      </c>
      <c r="I33" s="66">
        <f t="shared" si="2"/>
        <v>20</v>
      </c>
      <c r="J33" s="65">
        <f>VLOOKUP($A33,'Return Data'!$B$7:$R$2843,8,0)</f>
        <v>4.0335000000000001</v>
      </c>
      <c r="K33" s="66">
        <f t="shared" si="3"/>
        <v>10</v>
      </c>
      <c r="L33" s="65">
        <f>VLOOKUP($A33,'Return Data'!$B$7:$R$2843,9,0)</f>
        <v>3.7682000000000002</v>
      </c>
      <c r="M33" s="66">
        <f t="shared" si="4"/>
        <v>7</v>
      </c>
      <c r="N33" s="65">
        <f>VLOOKUP($A33,'Return Data'!$B$7:$R$2843,10,0)</f>
        <v>3.8740000000000001</v>
      </c>
      <c r="O33" s="66">
        <f t="shared" si="5"/>
        <v>10</v>
      </c>
      <c r="P33" s="65">
        <f>VLOOKUP($A33,'Return Data'!$B$7:$R$2843,11,0)</f>
        <v>3.8363</v>
      </c>
      <c r="Q33" s="66">
        <f t="shared" si="6"/>
        <v>8</v>
      </c>
      <c r="R33" s="65">
        <f>VLOOKUP($A33,'Return Data'!$B$7:$R$2843,12,0)</f>
        <v>4.3063000000000002</v>
      </c>
      <c r="S33" s="66">
        <f t="shared" si="7"/>
        <v>6</v>
      </c>
      <c r="T33" s="65">
        <f>VLOOKUP($A33,'Return Data'!$B$7:$R$2843,13,0)</f>
        <v>4.4942000000000002</v>
      </c>
      <c r="U33" s="66">
        <f t="shared" si="8"/>
        <v>8</v>
      </c>
      <c r="V33" s="65">
        <f>VLOOKUP($A33,'Return Data'!$B$7:$R$2843,17,0)</f>
        <v>5.7882999999999996</v>
      </c>
      <c r="W33" s="66">
        <f>RANK(V33,V$8:V$34,0)</f>
        <v>10</v>
      </c>
      <c r="X33" s="65">
        <f>VLOOKUP($A33,'Return Data'!$B$7:$R$2843,14,0)</f>
        <v>5.2049000000000003</v>
      </c>
      <c r="Y33" s="66">
        <f>RANK(X33,X$8:X$34,0)</f>
        <v>14</v>
      </c>
      <c r="Z33" s="65">
        <f>VLOOKUP($A33,'Return Data'!$B$7:$R$2843,16,0)</f>
        <v>7.6124000000000001</v>
      </c>
      <c r="AA33" s="67">
        <f t="shared" si="10"/>
        <v>10</v>
      </c>
    </row>
    <row r="34" spans="1:27" x14ac:dyDescent="0.3">
      <c r="A34" s="63" t="s">
        <v>1552</v>
      </c>
      <c r="B34" s="64">
        <f>VLOOKUP($A34,'Return Data'!$B$7:$R$2843,3,0)</f>
        <v>44378</v>
      </c>
      <c r="C34" s="65">
        <f>VLOOKUP($A34,'Return Data'!$B$7:$R$2843,4,0)</f>
        <v>1104.0091</v>
      </c>
      <c r="D34" s="65">
        <f>VLOOKUP($A34,'Return Data'!$B$7:$R$2843,5,0)</f>
        <v>3.0649999999999999</v>
      </c>
      <c r="E34" s="66">
        <f t="shared" si="0"/>
        <v>25</v>
      </c>
      <c r="F34" s="65">
        <f>VLOOKUP($A34,'Return Data'!$B$7:$R$2843,6,0)</f>
        <v>2.8847</v>
      </c>
      <c r="G34" s="66">
        <f t="shared" si="1"/>
        <v>26</v>
      </c>
      <c r="H34" s="65">
        <f>VLOOKUP($A34,'Return Data'!$B$7:$R$2843,7,0)</f>
        <v>2.8637000000000001</v>
      </c>
      <c r="I34" s="66">
        <f t="shared" si="2"/>
        <v>26</v>
      </c>
      <c r="J34" s="65">
        <f>VLOOKUP($A34,'Return Data'!$B$7:$R$2843,8,0)</f>
        <v>2.8849999999999998</v>
      </c>
      <c r="K34" s="66">
        <f t="shared" si="3"/>
        <v>27</v>
      </c>
      <c r="L34" s="65">
        <f>VLOOKUP($A34,'Return Data'!$B$7:$R$2843,9,0)</f>
        <v>2.8953000000000002</v>
      </c>
      <c r="M34" s="66">
        <f t="shared" si="4"/>
        <v>25</v>
      </c>
      <c r="N34" s="65">
        <f>VLOOKUP($A34,'Return Data'!$B$7:$R$2843,10,0)</f>
        <v>2.9704999999999999</v>
      </c>
      <c r="O34" s="66">
        <f t="shared" si="5"/>
        <v>26</v>
      </c>
      <c r="P34" s="65">
        <f>VLOOKUP($A34,'Return Data'!$B$7:$R$2843,11,0)</f>
        <v>4.5023</v>
      </c>
      <c r="Q34" s="66">
        <f t="shared" si="6"/>
        <v>4</v>
      </c>
      <c r="R34" s="65">
        <f>VLOOKUP($A34,'Return Data'!$B$7:$R$2843,12,0)</f>
        <v>4.0216000000000003</v>
      </c>
      <c r="S34" s="66">
        <f t="shared" si="7"/>
        <v>10</v>
      </c>
      <c r="T34" s="65">
        <f>VLOOKUP($A34,'Return Data'!$B$7:$R$2843,13,0)</f>
        <v>4.3292000000000002</v>
      </c>
      <c r="U34" s="66">
        <f t="shared" si="8"/>
        <v>9</v>
      </c>
      <c r="V34" s="65"/>
      <c r="W34" s="66"/>
      <c r="X34" s="65"/>
      <c r="Y34" s="66"/>
      <c r="Z34" s="65">
        <f>VLOOKUP($A34,'Return Data'!$B$7:$R$2843,16,0)</f>
        <v>4.8932000000000002</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6.1994037037037044</v>
      </c>
      <c r="E36" s="74"/>
      <c r="F36" s="75">
        <f>AVERAGE(F8:F34)</f>
        <v>4.8254296296296291</v>
      </c>
      <c r="G36" s="74"/>
      <c r="H36" s="75">
        <f>AVERAGE(H8:H34)</f>
        <v>3.8939851851851843</v>
      </c>
      <c r="I36" s="74"/>
      <c r="J36" s="75">
        <f>AVERAGE(J8:J34)</f>
        <v>4.5509518518518508</v>
      </c>
      <c r="K36" s="74"/>
      <c r="L36" s="75">
        <f>AVERAGE(L8:L34)</f>
        <v>4.5408999999999997</v>
      </c>
      <c r="M36" s="74"/>
      <c r="N36" s="75">
        <f>AVERAGE(N8:N34)</f>
        <v>4.0588111111111109</v>
      </c>
      <c r="O36" s="74"/>
      <c r="P36" s="75">
        <f>AVERAGE(P8:P34)</f>
        <v>3.9374888888888893</v>
      </c>
      <c r="Q36" s="74"/>
      <c r="R36" s="75">
        <f>AVERAGE(R8:R34)</f>
        <v>4.1512111111111114</v>
      </c>
      <c r="S36" s="74"/>
      <c r="T36" s="75">
        <f>AVERAGE(T8:T34)</f>
        <v>4.2861962962962972</v>
      </c>
      <c r="U36" s="74"/>
      <c r="V36" s="75">
        <f>AVERAGE(V8:V34)</f>
        <v>5.8561590909090908</v>
      </c>
      <c r="W36" s="74"/>
      <c r="X36" s="75">
        <f>AVERAGE(X8:X34)</f>
        <v>6.0067411764705874</v>
      </c>
      <c r="Y36" s="74"/>
      <c r="Z36" s="75">
        <f>AVERAGE(Z8:Z34)</f>
        <v>6.9764592592592587</v>
      </c>
      <c r="AA36" s="76"/>
    </row>
    <row r="37" spans="1:27" x14ac:dyDescent="0.3">
      <c r="A37" s="73" t="s">
        <v>28</v>
      </c>
      <c r="B37" s="74"/>
      <c r="C37" s="74"/>
      <c r="D37" s="75">
        <f>MIN(D8:D34)</f>
        <v>0.33250000000000002</v>
      </c>
      <c r="E37" s="74"/>
      <c r="F37" s="75">
        <f>MIN(F8:F34)</f>
        <v>2.7637999999999998</v>
      </c>
      <c r="G37" s="74"/>
      <c r="H37" s="75">
        <f>MIN(H8:H34)</f>
        <v>2.8622999999999998</v>
      </c>
      <c r="I37" s="74"/>
      <c r="J37" s="75">
        <f>MIN(J8:J34)</f>
        <v>2.8849999999999998</v>
      </c>
      <c r="K37" s="74"/>
      <c r="L37" s="75">
        <f>MIN(L8:L34)</f>
        <v>2.5598999999999998</v>
      </c>
      <c r="M37" s="74"/>
      <c r="N37" s="75">
        <f>MIN(N8:N34)</f>
        <v>2.7759</v>
      </c>
      <c r="O37" s="74"/>
      <c r="P37" s="75">
        <f>MIN(P8:P34)</f>
        <v>2.6503000000000001</v>
      </c>
      <c r="Q37" s="74"/>
      <c r="R37" s="75">
        <f>MIN(R8:R34)</f>
        <v>2.8096000000000001</v>
      </c>
      <c r="S37" s="74"/>
      <c r="T37" s="75">
        <f>MIN(T8:T34)</f>
        <v>2.9525999999999999</v>
      </c>
      <c r="U37" s="74"/>
      <c r="V37" s="75">
        <f>MIN(V8:V34)</f>
        <v>4.3902999999999999</v>
      </c>
      <c r="W37" s="74"/>
      <c r="X37" s="75">
        <f>MIN(X8:X34)</f>
        <v>0.17369999999999999</v>
      </c>
      <c r="Y37" s="74"/>
      <c r="Z37" s="75">
        <f>MIN(Z8:Z34)</f>
        <v>4.2439999999999998</v>
      </c>
      <c r="AA37" s="76"/>
    </row>
    <row r="38" spans="1:27" ht="15" thickBot="1" x14ac:dyDescent="0.35">
      <c r="A38" s="77" t="s">
        <v>29</v>
      </c>
      <c r="B38" s="78"/>
      <c r="C38" s="78"/>
      <c r="D38" s="79">
        <f>MAX(D8:D34)</f>
        <v>11.688700000000001</v>
      </c>
      <c r="E38" s="78"/>
      <c r="F38" s="79">
        <f>MAX(F8:F34)</f>
        <v>7.9271000000000003</v>
      </c>
      <c r="G38" s="78"/>
      <c r="H38" s="79">
        <f>MAX(H8:H34)</f>
        <v>7.1070000000000002</v>
      </c>
      <c r="I38" s="78"/>
      <c r="J38" s="79">
        <f>MAX(J8:J34)</f>
        <v>23.2896</v>
      </c>
      <c r="K38" s="78"/>
      <c r="L38" s="79">
        <f>MAX(L8:L34)</f>
        <v>17.761500000000002</v>
      </c>
      <c r="M38" s="78"/>
      <c r="N38" s="79">
        <f>MAX(N8:N34)</f>
        <v>9.2754999999999992</v>
      </c>
      <c r="O38" s="78"/>
      <c r="P38" s="79">
        <f>MAX(P8:P34)</f>
        <v>8.0357000000000003</v>
      </c>
      <c r="Q38" s="78"/>
      <c r="R38" s="79">
        <f>MAX(R8:R34)</f>
        <v>7.9043000000000001</v>
      </c>
      <c r="S38" s="78"/>
      <c r="T38" s="79">
        <f>MAX(T8:T34)</f>
        <v>8.3513999999999999</v>
      </c>
      <c r="U38" s="78"/>
      <c r="V38" s="79">
        <f>MAX(V8:V34)</f>
        <v>7.9821999999999997</v>
      </c>
      <c r="W38" s="78"/>
      <c r="X38" s="79">
        <f>MAX(X8:X34)</f>
        <v>8.6690000000000005</v>
      </c>
      <c r="Y38" s="78"/>
      <c r="Z38" s="79">
        <f>MAX(Z8:Z34)</f>
        <v>8.7690999999999999</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44378</v>
      </c>
      <c r="C8" s="65">
        <f>VLOOKUP($A8,'Return Data'!$B$7:$R$2843,4,0)</f>
        <v>427.17989999999998</v>
      </c>
      <c r="D8" s="65">
        <f>VLOOKUP($A8,'Return Data'!$B$7:$R$2843,5,0)</f>
        <v>3.9051999999999998</v>
      </c>
      <c r="E8" s="66">
        <f t="shared" ref="E8:E34" si="0">RANK(D8,D$8:D$34,0)</f>
        <v>22</v>
      </c>
      <c r="F8" s="65">
        <f>VLOOKUP($A8,'Return Data'!$B$7:$R$2843,6,0)</f>
        <v>3.4870999999999999</v>
      </c>
      <c r="G8" s="66">
        <f t="shared" ref="G8:G34" si="1">RANK(F8,F$8:F$34,0)</f>
        <v>22</v>
      </c>
      <c r="H8" s="65">
        <f>VLOOKUP($A8,'Return Data'!$B$7:$R$2843,7,0)</f>
        <v>2.8468</v>
      </c>
      <c r="I8" s="66">
        <f t="shared" ref="I8:I34" si="2">RANK(H8,H$8:H$34,0)</f>
        <v>20</v>
      </c>
      <c r="J8" s="65">
        <f>VLOOKUP($A8,'Return Data'!$B$7:$R$2843,8,0)</f>
        <v>3.4729999999999999</v>
      </c>
      <c r="K8" s="66">
        <f t="shared" ref="K8:K34" si="3">RANK(J8,J$8:J$34,0)</f>
        <v>14</v>
      </c>
      <c r="L8" s="65">
        <f>VLOOKUP($A8,'Return Data'!$B$7:$R$2843,9,0)</f>
        <v>3.7364999999999999</v>
      </c>
      <c r="M8" s="66">
        <f t="shared" ref="M8:M34" si="4">RANK(L8,L$8:L$34,0)</f>
        <v>4</v>
      </c>
      <c r="N8" s="65">
        <f>VLOOKUP($A8,'Return Data'!$B$7:$R$2843,10,0)</f>
        <v>4.1989000000000001</v>
      </c>
      <c r="O8" s="66">
        <f t="shared" ref="O8:O34" si="5">RANK(N8,N$8:N$34,0)</f>
        <v>4</v>
      </c>
      <c r="P8" s="65">
        <f>VLOOKUP($A8,'Return Data'!$B$7:$R$2843,11,0)</f>
        <v>3.8159000000000001</v>
      </c>
      <c r="Q8" s="66">
        <f t="shared" ref="Q8:Q34" si="6">RANK(P8,P$8:P$34,0)</f>
        <v>5</v>
      </c>
      <c r="R8" s="65">
        <f>VLOOKUP($A8,'Return Data'!$B$7:$R$2843,12,0)</f>
        <v>4.3418999999999999</v>
      </c>
      <c r="S8" s="66">
        <f>RANK(R8,R$8:R$34,0)</f>
        <v>4</v>
      </c>
      <c r="T8" s="65">
        <f>VLOOKUP($A8,'Return Data'!$B$7:$R$2843,13,0)</f>
        <v>4.8017000000000003</v>
      </c>
      <c r="U8" s="66">
        <f>RANK(T8,T$8:T$34,0)</f>
        <v>4</v>
      </c>
      <c r="V8" s="65">
        <f>VLOOKUP($A8,'Return Data'!$B$7:$R$2843,17,0)</f>
        <v>6.5119999999999996</v>
      </c>
      <c r="W8" s="66">
        <f>RANK(V8,V$8:V$34,0)</f>
        <v>3</v>
      </c>
      <c r="X8" s="65">
        <f>VLOOKUP($A8,'Return Data'!$B$7:$R$2843,14,0)</f>
        <v>7.1962000000000002</v>
      </c>
      <c r="Y8" s="66">
        <f>RANK(X8,X$8:X$34,0)</f>
        <v>3</v>
      </c>
      <c r="Z8" s="65">
        <f>VLOOKUP($A8,'Return Data'!$B$7:$R$2843,16,0)</f>
        <v>7.6479999999999997</v>
      </c>
      <c r="AA8" s="67">
        <f>RANK(Z8,Z$8:Z$34,0)</f>
        <v>4</v>
      </c>
    </row>
    <row r="9" spans="1:27" x14ac:dyDescent="0.3">
      <c r="A9" s="63" t="s">
        <v>1497</v>
      </c>
      <c r="B9" s="64">
        <f>VLOOKUP($A9,'Return Data'!$B$7:$R$2843,3,0)</f>
        <v>44378</v>
      </c>
      <c r="C9" s="65">
        <f>VLOOKUP($A9,'Return Data'!$B$7:$R$2843,4,0)</f>
        <v>11.795</v>
      </c>
      <c r="D9" s="65">
        <f>VLOOKUP($A9,'Return Data'!$B$7:$R$2843,5,0)</f>
        <v>5.8806000000000003</v>
      </c>
      <c r="E9" s="66">
        <f t="shared" si="0"/>
        <v>12</v>
      </c>
      <c r="F9" s="65">
        <f>VLOOKUP($A9,'Return Data'!$B$7:$R$2843,6,0)</f>
        <v>4.1273999999999997</v>
      </c>
      <c r="G9" s="66">
        <f t="shared" si="1"/>
        <v>15</v>
      </c>
      <c r="H9" s="65">
        <f>VLOOKUP($A9,'Return Data'!$B$7:$R$2843,7,0)</f>
        <v>2.9192999999999998</v>
      </c>
      <c r="I9" s="66">
        <f t="shared" si="2"/>
        <v>19</v>
      </c>
      <c r="J9" s="65">
        <f>VLOOKUP($A9,'Return Data'!$B$7:$R$2843,8,0)</f>
        <v>3.1204000000000001</v>
      </c>
      <c r="K9" s="66">
        <f t="shared" si="3"/>
        <v>20</v>
      </c>
      <c r="L9" s="65">
        <f>VLOOKUP($A9,'Return Data'!$B$7:$R$2843,9,0)</f>
        <v>3.1232000000000002</v>
      </c>
      <c r="M9" s="66">
        <f t="shared" si="4"/>
        <v>16</v>
      </c>
      <c r="N9" s="65">
        <f>VLOOKUP($A9,'Return Data'!$B$7:$R$2843,10,0)</f>
        <v>3.4232</v>
      </c>
      <c r="O9" s="66">
        <f t="shared" si="5"/>
        <v>7</v>
      </c>
      <c r="P9" s="65">
        <f>VLOOKUP($A9,'Return Data'!$B$7:$R$2843,11,0)</f>
        <v>3.3033999999999999</v>
      </c>
      <c r="Q9" s="66">
        <f t="shared" si="6"/>
        <v>10</v>
      </c>
      <c r="R9" s="65">
        <f>VLOOKUP($A9,'Return Data'!$B$7:$R$2843,12,0)</f>
        <v>3.5800999999999998</v>
      </c>
      <c r="S9" s="66">
        <f t="shared" ref="S9:S34" si="7">RANK(R9,R$8:R$34,0)</f>
        <v>10</v>
      </c>
      <c r="T9" s="65">
        <f>VLOOKUP($A9,'Return Data'!$B$7:$R$2843,13,0)</f>
        <v>3.8054999999999999</v>
      </c>
      <c r="U9" s="66">
        <f t="shared" ref="U9:U34" si="8">RANK(T9,T$8:T$34,0)</f>
        <v>9</v>
      </c>
      <c r="V9" s="65">
        <f>VLOOKUP($A9,'Return Data'!$B$7:$R$2843,17,0)</f>
        <v>5.2784000000000004</v>
      </c>
      <c r="W9" s="66">
        <f t="shared" ref="W9:W33" si="9">RANK(V9,V$8:V$34,0)</f>
        <v>11</v>
      </c>
      <c r="X9" s="65"/>
      <c r="Y9" s="66"/>
      <c r="Z9" s="65">
        <f>VLOOKUP($A9,'Return Data'!$B$7:$R$2843,16,0)</f>
        <v>6.0551000000000004</v>
      </c>
      <c r="AA9" s="67">
        <f t="shared" ref="AA9:AA34" si="10">RANK(Z9,Z$8:Z$34,0)</f>
        <v>17</v>
      </c>
    </row>
    <row r="10" spans="1:27" x14ac:dyDescent="0.3">
      <c r="A10" s="63" t="s">
        <v>1498</v>
      </c>
      <c r="B10" s="64">
        <f>VLOOKUP($A10,'Return Data'!$B$7:$R$2843,3,0)</f>
        <v>44378</v>
      </c>
      <c r="C10" s="65">
        <f>VLOOKUP($A10,'Return Data'!$B$7:$R$2843,4,0)</f>
        <v>1206.751</v>
      </c>
      <c r="D10" s="65">
        <f>VLOOKUP($A10,'Return Data'!$B$7:$R$2843,5,0)</f>
        <v>6.5011000000000001</v>
      </c>
      <c r="E10" s="66">
        <f t="shared" si="0"/>
        <v>8</v>
      </c>
      <c r="F10" s="65">
        <f>VLOOKUP($A10,'Return Data'!$B$7:$R$2843,6,0)</f>
        <v>3.8081999999999998</v>
      </c>
      <c r="G10" s="66">
        <f t="shared" si="1"/>
        <v>19</v>
      </c>
      <c r="H10" s="65">
        <f>VLOOKUP($A10,'Return Data'!$B$7:$R$2843,7,0)</f>
        <v>2.7858999999999998</v>
      </c>
      <c r="I10" s="66">
        <f t="shared" si="2"/>
        <v>22</v>
      </c>
      <c r="J10" s="65">
        <f>VLOOKUP($A10,'Return Data'!$B$7:$R$2843,8,0)</f>
        <v>3.4923000000000002</v>
      </c>
      <c r="K10" s="66">
        <f t="shared" si="3"/>
        <v>13</v>
      </c>
      <c r="L10" s="65">
        <f>VLOOKUP($A10,'Return Data'!$B$7:$R$2843,9,0)</f>
        <v>3.3340999999999998</v>
      </c>
      <c r="M10" s="66">
        <f t="shared" si="4"/>
        <v>10</v>
      </c>
      <c r="N10" s="65">
        <f>VLOOKUP($A10,'Return Data'!$B$7:$R$2843,10,0)</f>
        <v>3.7484000000000002</v>
      </c>
      <c r="O10" s="66">
        <f t="shared" si="5"/>
        <v>5</v>
      </c>
      <c r="P10" s="65">
        <f>VLOOKUP($A10,'Return Data'!$B$7:$R$2843,11,0)</f>
        <v>3.6025</v>
      </c>
      <c r="Q10" s="66">
        <f t="shared" si="6"/>
        <v>6</v>
      </c>
      <c r="R10" s="65">
        <f>VLOOKUP($A10,'Return Data'!$B$7:$R$2843,12,0)</f>
        <v>3.7214</v>
      </c>
      <c r="S10" s="66">
        <f t="shared" si="7"/>
        <v>8</v>
      </c>
      <c r="T10" s="65">
        <f>VLOOKUP($A10,'Return Data'!$B$7:$R$2843,13,0)</f>
        <v>3.7185000000000001</v>
      </c>
      <c r="U10" s="66">
        <f t="shared" si="8"/>
        <v>11</v>
      </c>
      <c r="V10" s="65">
        <f>VLOOKUP($A10,'Return Data'!$B$7:$R$2843,17,0)</f>
        <v>5.2431999999999999</v>
      </c>
      <c r="W10" s="66">
        <f t="shared" si="9"/>
        <v>12</v>
      </c>
      <c r="X10" s="65"/>
      <c r="Y10" s="66"/>
      <c r="Z10" s="65">
        <f>VLOOKUP($A10,'Return Data'!$B$7:$R$2843,16,0)</f>
        <v>6.2812999999999999</v>
      </c>
      <c r="AA10" s="67">
        <f t="shared" si="10"/>
        <v>16</v>
      </c>
    </row>
    <row r="11" spans="1:27" x14ac:dyDescent="0.3">
      <c r="A11" s="63" t="s">
        <v>1501</v>
      </c>
      <c r="B11" s="64">
        <f>VLOOKUP($A11,'Return Data'!$B$7:$R$2843,3,0)</f>
        <v>44378</v>
      </c>
      <c r="C11" s="65">
        <f>VLOOKUP($A11,'Return Data'!$B$7:$R$2843,4,0)</f>
        <v>2540.7177000000001</v>
      </c>
      <c r="D11" s="65">
        <f>VLOOKUP($A11,'Return Data'!$B$7:$R$2843,5,0)</f>
        <v>0.1207</v>
      </c>
      <c r="E11" s="66">
        <f t="shared" si="0"/>
        <v>27</v>
      </c>
      <c r="F11" s="65">
        <f>VLOOKUP($A11,'Return Data'!$B$7:$R$2843,6,0)</f>
        <v>2.5529000000000002</v>
      </c>
      <c r="G11" s="66">
        <f t="shared" si="1"/>
        <v>25</v>
      </c>
      <c r="H11" s="65">
        <f>VLOOKUP($A11,'Return Data'!$B$7:$R$2843,7,0)</f>
        <v>2.6511</v>
      </c>
      <c r="I11" s="66">
        <f t="shared" si="2"/>
        <v>25</v>
      </c>
      <c r="J11" s="65">
        <f>VLOOKUP($A11,'Return Data'!$B$7:$R$2843,8,0)</f>
        <v>3.1798999999999999</v>
      </c>
      <c r="K11" s="66">
        <f t="shared" si="3"/>
        <v>18</v>
      </c>
      <c r="L11" s="65">
        <f>VLOOKUP($A11,'Return Data'!$B$7:$R$2843,9,0)</f>
        <v>2.9413</v>
      </c>
      <c r="M11" s="66">
        <f t="shared" si="4"/>
        <v>19</v>
      </c>
      <c r="N11" s="65">
        <f>VLOOKUP($A11,'Return Data'!$B$7:$R$2843,10,0)</f>
        <v>3.0240999999999998</v>
      </c>
      <c r="O11" s="66">
        <f t="shared" si="5"/>
        <v>19</v>
      </c>
      <c r="P11" s="65">
        <f>VLOOKUP($A11,'Return Data'!$B$7:$R$2843,11,0)</f>
        <v>2.9860000000000002</v>
      </c>
      <c r="Q11" s="66">
        <f t="shared" si="6"/>
        <v>19</v>
      </c>
      <c r="R11" s="65">
        <f>VLOOKUP($A11,'Return Data'!$B$7:$R$2843,12,0)</f>
        <v>3.2044000000000001</v>
      </c>
      <c r="S11" s="66">
        <f t="shared" si="7"/>
        <v>20</v>
      </c>
      <c r="T11" s="65">
        <f>VLOOKUP($A11,'Return Data'!$B$7:$R$2843,13,0)</f>
        <v>3.3264</v>
      </c>
      <c r="U11" s="66">
        <f t="shared" si="8"/>
        <v>19</v>
      </c>
      <c r="V11" s="65">
        <f>VLOOKUP($A11,'Return Data'!$B$7:$R$2843,17,0)</f>
        <v>5.0137999999999998</v>
      </c>
      <c r="W11" s="66">
        <f t="shared" si="9"/>
        <v>15</v>
      </c>
      <c r="X11" s="65">
        <f>VLOOKUP($A11,'Return Data'!$B$7:$R$2843,14,0)</f>
        <v>5.9508000000000001</v>
      </c>
      <c r="Y11" s="66">
        <f t="shared" ref="Y11:Y33" si="11">RANK(X11,X$8:X$34,0)</f>
        <v>9</v>
      </c>
      <c r="Z11" s="65">
        <f>VLOOKUP($A11,'Return Data'!$B$7:$R$2843,16,0)</f>
        <v>7.4557000000000002</v>
      </c>
      <c r="AA11" s="67">
        <f t="shared" si="10"/>
        <v>8</v>
      </c>
    </row>
    <row r="12" spans="1:27" x14ac:dyDescent="0.3">
      <c r="A12" s="63" t="s">
        <v>1503</v>
      </c>
      <c r="B12" s="64">
        <f>VLOOKUP($A12,'Return Data'!$B$7:$R$2843,3,0)</f>
        <v>44378</v>
      </c>
      <c r="C12" s="65">
        <f>VLOOKUP($A12,'Return Data'!$B$7:$R$2843,4,0)</f>
        <v>3066.8153000000002</v>
      </c>
      <c r="D12" s="65">
        <f>VLOOKUP($A12,'Return Data'!$B$7:$R$2843,5,0)</f>
        <v>6.2792000000000003</v>
      </c>
      <c r="E12" s="66">
        <f t="shared" si="0"/>
        <v>9</v>
      </c>
      <c r="F12" s="65">
        <f>VLOOKUP($A12,'Return Data'!$B$7:$R$2843,6,0)</f>
        <v>4.2877000000000001</v>
      </c>
      <c r="G12" s="66">
        <f t="shared" si="1"/>
        <v>12</v>
      </c>
      <c r="H12" s="65">
        <f>VLOOKUP($A12,'Return Data'!$B$7:$R$2843,7,0)</f>
        <v>3.1533000000000002</v>
      </c>
      <c r="I12" s="66">
        <f t="shared" si="2"/>
        <v>15</v>
      </c>
      <c r="J12" s="65">
        <f>VLOOKUP($A12,'Return Data'!$B$7:$R$2843,8,0)</f>
        <v>3.1326000000000001</v>
      </c>
      <c r="K12" s="66">
        <f t="shared" si="3"/>
        <v>19</v>
      </c>
      <c r="L12" s="65">
        <f>VLOOKUP($A12,'Return Data'!$B$7:$R$2843,9,0)</f>
        <v>2.7376</v>
      </c>
      <c r="M12" s="66">
        <f t="shared" si="4"/>
        <v>21</v>
      </c>
      <c r="N12" s="65">
        <f>VLOOKUP($A12,'Return Data'!$B$7:$R$2843,10,0)</f>
        <v>2.694</v>
      </c>
      <c r="O12" s="66">
        <f t="shared" si="5"/>
        <v>23</v>
      </c>
      <c r="P12" s="65">
        <f>VLOOKUP($A12,'Return Data'!$B$7:$R$2843,11,0)</f>
        <v>2.5876000000000001</v>
      </c>
      <c r="Q12" s="66">
        <f t="shared" si="6"/>
        <v>24</v>
      </c>
      <c r="R12" s="65">
        <f>VLOOKUP($A12,'Return Data'!$B$7:$R$2843,12,0)</f>
        <v>2.7096</v>
      </c>
      <c r="S12" s="66">
        <f t="shared" si="7"/>
        <v>24</v>
      </c>
      <c r="T12" s="65">
        <f>VLOOKUP($A12,'Return Data'!$B$7:$R$2843,13,0)</f>
        <v>2.7997000000000001</v>
      </c>
      <c r="U12" s="66">
        <f t="shared" si="8"/>
        <v>24</v>
      </c>
      <c r="V12" s="65">
        <f>VLOOKUP($A12,'Return Data'!$B$7:$R$2843,17,0)</f>
        <v>4.5091999999999999</v>
      </c>
      <c r="W12" s="66">
        <f t="shared" si="9"/>
        <v>18</v>
      </c>
      <c r="X12" s="65">
        <f>VLOOKUP($A12,'Return Data'!$B$7:$R$2843,14,0)</f>
        <v>5.1940999999999997</v>
      </c>
      <c r="Y12" s="66">
        <f t="shared" si="11"/>
        <v>11</v>
      </c>
      <c r="Z12" s="65">
        <f>VLOOKUP($A12,'Return Data'!$B$7:$R$2843,16,0)</f>
        <v>7.2202000000000002</v>
      </c>
      <c r="AA12" s="67">
        <f t="shared" si="10"/>
        <v>10</v>
      </c>
    </row>
    <row r="13" spans="1:27" x14ac:dyDescent="0.3">
      <c r="A13" s="63" t="s">
        <v>1505</v>
      </c>
      <c r="B13" s="64">
        <f>VLOOKUP($A13,'Return Data'!$B$7:$R$2843,3,0)</f>
        <v>44378</v>
      </c>
      <c r="C13" s="65">
        <f>VLOOKUP($A13,'Return Data'!$B$7:$R$2843,4,0)</f>
        <v>2725.9416000000001</v>
      </c>
      <c r="D13" s="65">
        <f>VLOOKUP($A13,'Return Data'!$B$7:$R$2843,5,0)</f>
        <v>6.2582000000000004</v>
      </c>
      <c r="E13" s="66">
        <f t="shared" si="0"/>
        <v>10</v>
      </c>
      <c r="F13" s="65">
        <f>VLOOKUP($A13,'Return Data'!$B$7:$R$2843,6,0)</f>
        <v>4.7306999999999997</v>
      </c>
      <c r="G13" s="66">
        <f t="shared" si="1"/>
        <v>9</v>
      </c>
      <c r="H13" s="65">
        <f>VLOOKUP($A13,'Return Data'!$B$7:$R$2843,7,0)</f>
        <v>3.6095000000000002</v>
      </c>
      <c r="I13" s="66">
        <f t="shared" si="2"/>
        <v>8</v>
      </c>
      <c r="J13" s="65">
        <f>VLOOKUP($A13,'Return Data'!$B$7:$R$2843,8,0)</f>
        <v>3.4327999999999999</v>
      </c>
      <c r="K13" s="66">
        <f t="shared" si="3"/>
        <v>16</v>
      </c>
      <c r="L13" s="65">
        <f>VLOOKUP($A13,'Return Data'!$B$7:$R$2843,9,0)</f>
        <v>2.9016000000000002</v>
      </c>
      <c r="M13" s="66">
        <f t="shared" si="4"/>
        <v>20</v>
      </c>
      <c r="N13" s="65">
        <f>VLOOKUP($A13,'Return Data'!$B$7:$R$2843,10,0)</f>
        <v>2.8858000000000001</v>
      </c>
      <c r="O13" s="66">
        <f t="shared" si="5"/>
        <v>21</v>
      </c>
      <c r="P13" s="65">
        <f>VLOOKUP($A13,'Return Data'!$B$7:$R$2843,11,0)</f>
        <v>2.8782000000000001</v>
      </c>
      <c r="Q13" s="66">
        <f t="shared" si="6"/>
        <v>22</v>
      </c>
      <c r="R13" s="65">
        <f>VLOOKUP($A13,'Return Data'!$B$7:$R$2843,12,0)</f>
        <v>3.0760999999999998</v>
      </c>
      <c r="S13" s="66">
        <f t="shared" si="7"/>
        <v>22</v>
      </c>
      <c r="T13" s="65">
        <f>VLOOKUP($A13,'Return Data'!$B$7:$R$2843,13,0)</f>
        <v>3.0968</v>
      </c>
      <c r="U13" s="66">
        <f t="shared" si="8"/>
        <v>22</v>
      </c>
      <c r="V13" s="65">
        <f>VLOOKUP($A13,'Return Data'!$B$7:$R$2843,17,0)</f>
        <v>4.8270999999999997</v>
      </c>
      <c r="W13" s="66">
        <f t="shared" si="9"/>
        <v>17</v>
      </c>
      <c r="X13" s="65">
        <f>VLOOKUP($A13,'Return Data'!$B$7:$R$2843,14,0)</f>
        <v>5.0366</v>
      </c>
      <c r="Y13" s="66">
        <f t="shared" si="11"/>
        <v>12</v>
      </c>
      <c r="Z13" s="65">
        <f>VLOOKUP($A13,'Return Data'!$B$7:$R$2843,16,0)</f>
        <v>6.9481000000000002</v>
      </c>
      <c r="AA13" s="67">
        <f t="shared" si="10"/>
        <v>12</v>
      </c>
    </row>
    <row r="14" spans="1:27" x14ac:dyDescent="0.3">
      <c r="A14" s="63" t="s">
        <v>1508</v>
      </c>
      <c r="B14" s="64">
        <f>VLOOKUP($A14,'Return Data'!$B$7:$R$2843,3,0)</f>
        <v>44378</v>
      </c>
      <c r="C14" s="65">
        <f>VLOOKUP($A14,'Return Data'!$B$7:$R$2843,4,0)</f>
        <v>30.374199999999998</v>
      </c>
      <c r="D14" s="65">
        <f>VLOOKUP($A14,'Return Data'!$B$7:$R$2843,5,0)</f>
        <v>5.5286</v>
      </c>
      <c r="E14" s="66">
        <f t="shared" si="0"/>
        <v>14</v>
      </c>
      <c r="F14" s="65">
        <f>VLOOKUP($A14,'Return Data'!$B$7:$R$2843,6,0)</f>
        <v>7.8960999999999997</v>
      </c>
      <c r="G14" s="66">
        <f t="shared" si="1"/>
        <v>1</v>
      </c>
      <c r="H14" s="65">
        <f>VLOOKUP($A14,'Return Data'!$B$7:$R$2843,7,0)</f>
        <v>7.0823</v>
      </c>
      <c r="I14" s="66">
        <f t="shared" si="2"/>
        <v>1</v>
      </c>
      <c r="J14" s="65">
        <f>VLOOKUP($A14,'Return Data'!$B$7:$R$2843,8,0)</f>
        <v>23.286999999999999</v>
      </c>
      <c r="K14" s="66">
        <f t="shared" si="3"/>
        <v>1</v>
      </c>
      <c r="L14" s="65">
        <f>VLOOKUP($A14,'Return Data'!$B$7:$R$2843,9,0)</f>
        <v>16.7012</v>
      </c>
      <c r="M14" s="66">
        <f t="shared" si="4"/>
        <v>2</v>
      </c>
      <c r="N14" s="65">
        <f>VLOOKUP($A14,'Return Data'!$B$7:$R$2843,10,0)</f>
        <v>8.6608000000000001</v>
      </c>
      <c r="O14" s="66">
        <f t="shared" si="5"/>
        <v>1</v>
      </c>
      <c r="P14" s="65">
        <f>VLOOKUP($A14,'Return Data'!$B$7:$R$2843,11,0)</f>
        <v>8.0050000000000008</v>
      </c>
      <c r="Q14" s="66">
        <f t="shared" si="6"/>
        <v>1</v>
      </c>
      <c r="R14" s="65">
        <f>VLOOKUP($A14,'Return Data'!$B$7:$R$2843,12,0)</f>
        <v>7.8510999999999997</v>
      </c>
      <c r="S14" s="66">
        <f t="shared" si="7"/>
        <v>1</v>
      </c>
      <c r="T14" s="65">
        <f>VLOOKUP($A14,'Return Data'!$B$7:$R$2843,13,0)</f>
        <v>8.2866999999999997</v>
      </c>
      <c r="U14" s="66">
        <f t="shared" si="8"/>
        <v>1</v>
      </c>
      <c r="V14" s="65">
        <f>VLOOKUP($A14,'Return Data'!$B$7:$R$2843,17,0)</f>
        <v>6.3764000000000003</v>
      </c>
      <c r="W14" s="66">
        <f t="shared" si="9"/>
        <v>5</v>
      </c>
      <c r="X14" s="65">
        <f>VLOOKUP($A14,'Return Data'!$B$7:$R$2843,14,0)</f>
        <v>7.4419000000000004</v>
      </c>
      <c r="Y14" s="66">
        <f t="shared" si="11"/>
        <v>2</v>
      </c>
      <c r="Z14" s="65">
        <f>VLOOKUP($A14,'Return Data'!$B$7:$R$2843,16,0)</f>
        <v>8.548</v>
      </c>
      <c r="AA14" s="67">
        <f t="shared" si="10"/>
        <v>1</v>
      </c>
    </row>
    <row r="15" spans="1:27" x14ac:dyDescent="0.3">
      <c r="A15" s="63" t="s">
        <v>1511</v>
      </c>
      <c r="B15" s="64">
        <f>VLOOKUP($A15,'Return Data'!$B$7:$R$2843,3,0)</f>
        <v>44378</v>
      </c>
      <c r="C15" s="65">
        <f>VLOOKUP($A15,'Return Data'!$B$7:$R$2843,4,0)</f>
        <v>11.9541</v>
      </c>
      <c r="D15" s="65">
        <f>VLOOKUP($A15,'Return Data'!$B$7:$R$2843,5,0)</f>
        <v>5.4968000000000004</v>
      </c>
      <c r="E15" s="66">
        <f t="shared" si="0"/>
        <v>15</v>
      </c>
      <c r="F15" s="65">
        <f>VLOOKUP($A15,'Return Data'!$B$7:$R$2843,6,0)</f>
        <v>4.1742999999999997</v>
      </c>
      <c r="G15" s="66">
        <f t="shared" si="1"/>
        <v>14</v>
      </c>
      <c r="H15" s="65">
        <f>VLOOKUP($A15,'Return Data'!$B$7:$R$2843,7,0)</f>
        <v>3.0988000000000002</v>
      </c>
      <c r="I15" s="66">
        <f t="shared" si="2"/>
        <v>16</v>
      </c>
      <c r="J15" s="65">
        <f>VLOOKUP($A15,'Return Data'!$B$7:$R$2843,8,0)</f>
        <v>3.4723000000000002</v>
      </c>
      <c r="K15" s="66">
        <f t="shared" si="3"/>
        <v>15</v>
      </c>
      <c r="L15" s="65">
        <f>VLOOKUP($A15,'Return Data'!$B$7:$R$2843,9,0)</f>
        <v>3.3679999999999999</v>
      </c>
      <c r="M15" s="66">
        <f t="shared" si="4"/>
        <v>7</v>
      </c>
      <c r="N15" s="65">
        <f>VLOOKUP($A15,'Return Data'!$B$7:$R$2843,10,0)</f>
        <v>3.6137000000000001</v>
      </c>
      <c r="O15" s="66">
        <f t="shared" si="5"/>
        <v>6</v>
      </c>
      <c r="P15" s="65">
        <f>VLOOKUP($A15,'Return Data'!$B$7:$R$2843,11,0)</f>
        <v>3.5552000000000001</v>
      </c>
      <c r="Q15" s="66">
        <f t="shared" si="6"/>
        <v>7</v>
      </c>
      <c r="R15" s="65">
        <f>VLOOKUP($A15,'Return Data'!$B$7:$R$2843,12,0)</f>
        <v>3.9045000000000001</v>
      </c>
      <c r="S15" s="66">
        <f t="shared" si="7"/>
        <v>5</v>
      </c>
      <c r="T15" s="65">
        <f>VLOOKUP($A15,'Return Data'!$B$7:$R$2843,13,0)</f>
        <v>4.2287999999999997</v>
      </c>
      <c r="U15" s="66">
        <f t="shared" si="8"/>
        <v>6</v>
      </c>
      <c r="V15" s="65">
        <f>VLOOKUP($A15,'Return Data'!$B$7:$R$2843,17,0)</f>
        <v>5.9150999999999998</v>
      </c>
      <c r="W15" s="66">
        <f t="shared" si="9"/>
        <v>6</v>
      </c>
      <c r="X15" s="65"/>
      <c r="Y15" s="66"/>
      <c r="Z15" s="65">
        <f>VLOOKUP($A15,'Return Data'!$B$7:$R$2843,16,0)</f>
        <v>6.6561000000000003</v>
      </c>
      <c r="AA15" s="67">
        <f t="shared" si="10"/>
        <v>14</v>
      </c>
    </row>
    <row r="16" spans="1:27" x14ac:dyDescent="0.3">
      <c r="A16" s="63" t="s">
        <v>1513</v>
      </c>
      <c r="B16" s="64">
        <f>VLOOKUP($A16,'Return Data'!$B$7:$R$2843,3,0)</f>
        <v>44378</v>
      </c>
      <c r="C16" s="65">
        <f>VLOOKUP($A16,'Return Data'!$B$7:$R$2843,4,0)</f>
        <v>1066.7971</v>
      </c>
      <c r="D16" s="65">
        <f>VLOOKUP($A16,'Return Data'!$B$7:$R$2843,5,0)</f>
        <v>4.0583</v>
      </c>
      <c r="E16" s="66">
        <f t="shared" si="0"/>
        <v>20</v>
      </c>
      <c r="F16" s="65">
        <f>VLOOKUP($A16,'Return Data'!$B$7:$R$2843,6,0)</f>
        <v>4.0444000000000004</v>
      </c>
      <c r="G16" s="66">
        <f t="shared" si="1"/>
        <v>17</v>
      </c>
      <c r="H16" s="65">
        <f>VLOOKUP($A16,'Return Data'!$B$7:$R$2843,7,0)</f>
        <v>3.6219000000000001</v>
      </c>
      <c r="I16" s="66">
        <f t="shared" si="2"/>
        <v>7</v>
      </c>
      <c r="J16" s="65">
        <f>VLOOKUP($A16,'Return Data'!$B$7:$R$2843,8,0)</f>
        <v>3.6084999999999998</v>
      </c>
      <c r="K16" s="66">
        <f t="shared" si="3"/>
        <v>10</v>
      </c>
      <c r="L16" s="65">
        <f>VLOOKUP($A16,'Return Data'!$B$7:$R$2843,9,0)</f>
        <v>3.2309000000000001</v>
      </c>
      <c r="M16" s="66">
        <f t="shared" si="4"/>
        <v>15</v>
      </c>
      <c r="N16" s="65">
        <f>VLOOKUP($A16,'Return Data'!$B$7:$R$2843,10,0)</f>
        <v>3.3083999999999998</v>
      </c>
      <c r="O16" s="66">
        <f t="shared" si="5"/>
        <v>13</v>
      </c>
      <c r="P16" s="65">
        <f>VLOOKUP($A16,'Return Data'!$B$7:$R$2843,11,0)</f>
        <v>3.3732000000000002</v>
      </c>
      <c r="Q16" s="66">
        <f t="shared" si="6"/>
        <v>8</v>
      </c>
      <c r="R16" s="65">
        <f>VLOOKUP($A16,'Return Data'!$B$7:$R$2843,12,0)</f>
        <v>3.5468999999999999</v>
      </c>
      <c r="S16" s="66">
        <f t="shared" si="7"/>
        <v>11</v>
      </c>
      <c r="T16" s="65">
        <f>VLOOKUP($A16,'Return Data'!$B$7:$R$2843,13,0)</f>
        <v>3.6797</v>
      </c>
      <c r="U16" s="66">
        <f t="shared" si="8"/>
        <v>13</v>
      </c>
      <c r="V16" s="65"/>
      <c r="W16" s="66"/>
      <c r="X16" s="65"/>
      <c r="Y16" s="66"/>
      <c r="Z16" s="65">
        <f>VLOOKUP($A16,'Return Data'!$B$7:$R$2843,16,0)</f>
        <v>4.6524000000000001</v>
      </c>
      <c r="AA16" s="67">
        <f t="shared" si="10"/>
        <v>22</v>
      </c>
    </row>
    <row r="17" spans="1:27" x14ac:dyDescent="0.3">
      <c r="A17" s="63" t="s">
        <v>1514</v>
      </c>
      <c r="B17" s="64">
        <f>VLOOKUP($A17,'Return Data'!$B$7:$R$2843,3,0)</f>
        <v>44378</v>
      </c>
      <c r="C17" s="65">
        <f>VLOOKUP($A17,'Return Data'!$B$7:$R$2843,4,0)</f>
        <v>21.7972</v>
      </c>
      <c r="D17" s="65">
        <f>VLOOKUP($A17,'Return Data'!$B$7:$R$2843,5,0)</f>
        <v>6.1967999999999996</v>
      </c>
      <c r="E17" s="66">
        <f t="shared" si="0"/>
        <v>11</v>
      </c>
      <c r="F17" s="65">
        <f>VLOOKUP($A17,'Return Data'!$B$7:$R$2843,6,0)</f>
        <v>4.3552999999999997</v>
      </c>
      <c r="G17" s="66">
        <f t="shared" si="1"/>
        <v>11</v>
      </c>
      <c r="H17" s="65">
        <f>VLOOKUP($A17,'Return Data'!$B$7:$R$2843,7,0)</f>
        <v>3.2793000000000001</v>
      </c>
      <c r="I17" s="66">
        <f t="shared" si="2"/>
        <v>13</v>
      </c>
      <c r="J17" s="65">
        <f>VLOOKUP($A17,'Return Data'!$B$7:$R$2843,8,0)</f>
        <v>3.7012</v>
      </c>
      <c r="K17" s="66">
        <f t="shared" si="3"/>
        <v>6</v>
      </c>
      <c r="L17" s="65">
        <f>VLOOKUP($A17,'Return Data'!$B$7:$R$2843,9,0)</f>
        <v>3.9367000000000001</v>
      </c>
      <c r="M17" s="66">
        <f t="shared" si="4"/>
        <v>3</v>
      </c>
      <c r="N17" s="65">
        <f>VLOOKUP($A17,'Return Data'!$B$7:$R$2843,10,0)</f>
        <v>4.2477</v>
      </c>
      <c r="O17" s="66">
        <f t="shared" si="5"/>
        <v>3</v>
      </c>
      <c r="P17" s="65">
        <f>VLOOKUP($A17,'Return Data'!$B$7:$R$2843,11,0)</f>
        <v>4.1506999999999996</v>
      </c>
      <c r="Q17" s="66">
        <f t="shared" si="6"/>
        <v>3</v>
      </c>
      <c r="R17" s="65">
        <f>VLOOKUP($A17,'Return Data'!$B$7:$R$2843,12,0)</f>
        <v>4.5271999999999997</v>
      </c>
      <c r="S17" s="66">
        <f t="shared" si="7"/>
        <v>3</v>
      </c>
      <c r="T17" s="65">
        <f>VLOOKUP($A17,'Return Data'!$B$7:$R$2843,13,0)</f>
        <v>4.9855</v>
      </c>
      <c r="U17" s="66">
        <f t="shared" si="8"/>
        <v>3</v>
      </c>
      <c r="V17" s="65">
        <f>VLOOKUP($A17,'Return Data'!$B$7:$R$2843,17,0)</f>
        <v>6.3963000000000001</v>
      </c>
      <c r="W17" s="66">
        <f t="shared" si="9"/>
        <v>4</v>
      </c>
      <c r="X17" s="65">
        <f>VLOOKUP($A17,'Return Data'!$B$7:$R$2843,14,0)</f>
        <v>7.0224000000000002</v>
      </c>
      <c r="Y17" s="66">
        <f t="shared" si="11"/>
        <v>4</v>
      </c>
      <c r="Z17" s="65">
        <f>VLOOKUP($A17,'Return Data'!$B$7:$R$2843,16,0)</f>
        <v>7.9630000000000001</v>
      </c>
      <c r="AA17" s="67">
        <f t="shared" si="10"/>
        <v>3</v>
      </c>
    </row>
    <row r="18" spans="1:27" x14ac:dyDescent="0.3">
      <c r="A18" s="63" t="s">
        <v>1516</v>
      </c>
      <c r="B18" s="64">
        <f>VLOOKUP($A18,'Return Data'!$B$7:$R$2843,3,0)</f>
        <v>44378</v>
      </c>
      <c r="C18" s="65">
        <f>VLOOKUP($A18,'Return Data'!$B$7:$R$2843,4,0)</f>
        <v>2185.3184000000001</v>
      </c>
      <c r="D18" s="65">
        <f>VLOOKUP($A18,'Return Data'!$B$7:$R$2843,5,0)</f>
        <v>11.3344</v>
      </c>
      <c r="E18" s="66">
        <f t="shared" si="0"/>
        <v>1</v>
      </c>
      <c r="F18" s="65">
        <f>VLOOKUP($A18,'Return Data'!$B$7:$R$2843,6,0)</f>
        <v>6.3395999999999999</v>
      </c>
      <c r="G18" s="66">
        <f t="shared" si="1"/>
        <v>2</v>
      </c>
      <c r="H18" s="65">
        <f>VLOOKUP($A18,'Return Data'!$B$7:$R$2843,7,0)</f>
        <v>4.7060000000000004</v>
      </c>
      <c r="I18" s="66">
        <f t="shared" si="2"/>
        <v>2</v>
      </c>
      <c r="J18" s="65">
        <f>VLOOKUP($A18,'Return Data'!$B$7:$R$2843,8,0)</f>
        <v>4.0582000000000003</v>
      </c>
      <c r="K18" s="66">
        <f t="shared" si="3"/>
        <v>3</v>
      </c>
      <c r="L18" s="65">
        <f>VLOOKUP($A18,'Return Data'!$B$7:$R$2843,9,0)</f>
        <v>3.3460000000000001</v>
      </c>
      <c r="M18" s="66">
        <f t="shared" si="4"/>
        <v>9</v>
      </c>
      <c r="N18" s="65">
        <f>VLOOKUP($A18,'Return Data'!$B$7:$R$2843,10,0)</f>
        <v>3.3504</v>
      </c>
      <c r="O18" s="66">
        <f t="shared" si="5"/>
        <v>10</v>
      </c>
      <c r="P18" s="65">
        <f>VLOOKUP($A18,'Return Data'!$B$7:$R$2843,11,0)</f>
        <v>3.3071999999999999</v>
      </c>
      <c r="Q18" s="66">
        <f t="shared" si="6"/>
        <v>9</v>
      </c>
      <c r="R18" s="65">
        <f>VLOOKUP($A18,'Return Data'!$B$7:$R$2843,12,0)</f>
        <v>3.8986000000000001</v>
      </c>
      <c r="S18" s="66">
        <f t="shared" si="7"/>
        <v>6</v>
      </c>
      <c r="T18" s="65">
        <f>VLOOKUP($A18,'Return Data'!$B$7:$R$2843,13,0)</f>
        <v>4.2994000000000003</v>
      </c>
      <c r="U18" s="66">
        <f t="shared" si="8"/>
        <v>5</v>
      </c>
      <c r="V18" s="65">
        <f>VLOOKUP($A18,'Return Data'!$B$7:$R$2843,17,0)</f>
        <v>7.4523000000000001</v>
      </c>
      <c r="W18" s="66">
        <f t="shared" si="9"/>
        <v>2</v>
      </c>
      <c r="X18" s="65">
        <f>VLOOKUP($A18,'Return Data'!$B$7:$R$2843,14,0)</f>
        <v>5.7732000000000001</v>
      </c>
      <c r="Y18" s="66">
        <f t="shared" si="11"/>
        <v>10</v>
      </c>
      <c r="Z18" s="65">
        <f>VLOOKUP($A18,'Return Data'!$B$7:$R$2843,16,0)</f>
        <v>7.4832999999999998</v>
      </c>
      <c r="AA18" s="67">
        <f t="shared" si="10"/>
        <v>7</v>
      </c>
    </row>
    <row r="19" spans="1:27" x14ac:dyDescent="0.3">
      <c r="A19" s="63" t="s">
        <v>1519</v>
      </c>
      <c r="B19" s="64">
        <f>VLOOKUP($A19,'Return Data'!$B$7:$R$2843,3,0)</f>
        <v>44378</v>
      </c>
      <c r="C19" s="65">
        <f>VLOOKUP($A19,'Return Data'!$B$7:$R$2843,4,0)</f>
        <v>12.0198</v>
      </c>
      <c r="D19" s="65">
        <f>VLOOKUP($A19,'Return Data'!$B$7:$R$2843,5,0)</f>
        <v>6.6818999999999997</v>
      </c>
      <c r="E19" s="66">
        <f t="shared" si="0"/>
        <v>7</v>
      </c>
      <c r="F19" s="65">
        <f>VLOOKUP($A19,'Return Data'!$B$7:$R$2843,6,0)</f>
        <v>4.2527999999999997</v>
      </c>
      <c r="G19" s="66">
        <f t="shared" si="1"/>
        <v>13</v>
      </c>
      <c r="H19" s="65">
        <f>VLOOKUP($A19,'Return Data'!$B$7:$R$2843,7,0)</f>
        <v>3.5162</v>
      </c>
      <c r="I19" s="66">
        <f t="shared" si="2"/>
        <v>9</v>
      </c>
      <c r="J19" s="65">
        <f>VLOOKUP($A19,'Return Data'!$B$7:$R$2843,8,0)</f>
        <v>3.6490999999999998</v>
      </c>
      <c r="K19" s="66">
        <f t="shared" si="3"/>
        <v>7</v>
      </c>
      <c r="L19" s="65">
        <f>VLOOKUP($A19,'Return Data'!$B$7:$R$2843,9,0)</f>
        <v>3.2477</v>
      </c>
      <c r="M19" s="66">
        <f t="shared" si="4"/>
        <v>14</v>
      </c>
      <c r="N19" s="65">
        <f>VLOOKUP($A19,'Return Data'!$B$7:$R$2843,10,0)</f>
        <v>3.3620000000000001</v>
      </c>
      <c r="O19" s="66">
        <f t="shared" si="5"/>
        <v>8</v>
      </c>
      <c r="P19" s="65">
        <f>VLOOKUP($A19,'Return Data'!$B$7:$R$2843,11,0)</f>
        <v>3.2162999999999999</v>
      </c>
      <c r="Q19" s="66">
        <f t="shared" si="6"/>
        <v>15</v>
      </c>
      <c r="R19" s="65">
        <f>VLOOKUP($A19,'Return Data'!$B$7:$R$2843,12,0)</f>
        <v>3.4013</v>
      </c>
      <c r="S19" s="66">
        <f t="shared" si="7"/>
        <v>17</v>
      </c>
      <c r="T19" s="65">
        <f>VLOOKUP($A19,'Return Data'!$B$7:$R$2843,13,0)</f>
        <v>3.4647000000000001</v>
      </c>
      <c r="U19" s="66">
        <f t="shared" si="8"/>
        <v>16</v>
      </c>
      <c r="V19" s="65">
        <f>VLOOKUP($A19,'Return Data'!$B$7:$R$2843,17,0)</f>
        <v>5.5026000000000002</v>
      </c>
      <c r="W19" s="66">
        <f t="shared" si="9"/>
        <v>9</v>
      </c>
      <c r="X19" s="65"/>
      <c r="Y19" s="66"/>
      <c r="Z19" s="65">
        <f>VLOOKUP($A19,'Return Data'!$B$7:$R$2843,16,0)</f>
        <v>6.4210000000000003</v>
      </c>
      <c r="AA19" s="67">
        <f t="shared" si="10"/>
        <v>15</v>
      </c>
    </row>
    <row r="20" spans="1:27" x14ac:dyDescent="0.3">
      <c r="A20" s="63" t="s">
        <v>1522</v>
      </c>
      <c r="B20" s="64">
        <f>VLOOKUP($A20,'Return Data'!$B$7:$R$2843,3,0)</f>
        <v>44378</v>
      </c>
      <c r="C20" s="65">
        <f>VLOOKUP($A20,'Return Data'!$B$7:$R$2843,4,0)</f>
        <v>2145.9657999999999</v>
      </c>
      <c r="D20" s="65">
        <f>VLOOKUP($A20,'Return Data'!$B$7:$R$2843,5,0)</f>
        <v>1.4305000000000001</v>
      </c>
      <c r="E20" s="66">
        <f t="shared" si="0"/>
        <v>26</v>
      </c>
      <c r="F20" s="65">
        <f>VLOOKUP($A20,'Return Data'!$B$7:$R$2843,6,0)</f>
        <v>2.4990999999999999</v>
      </c>
      <c r="G20" s="66">
        <f t="shared" si="1"/>
        <v>26</v>
      </c>
      <c r="H20" s="65">
        <f>VLOOKUP($A20,'Return Data'!$B$7:$R$2843,7,0)</f>
        <v>2.5756999999999999</v>
      </c>
      <c r="I20" s="66">
        <f t="shared" si="2"/>
        <v>26</v>
      </c>
      <c r="J20" s="65">
        <f>VLOOKUP($A20,'Return Data'!$B$7:$R$2843,8,0)</f>
        <v>2.8940999999999999</v>
      </c>
      <c r="K20" s="66">
        <f t="shared" si="3"/>
        <v>22</v>
      </c>
      <c r="L20" s="65">
        <f>VLOOKUP($A20,'Return Data'!$B$7:$R$2843,9,0)</f>
        <v>2.6404000000000001</v>
      </c>
      <c r="M20" s="66">
        <f t="shared" si="4"/>
        <v>23</v>
      </c>
      <c r="N20" s="65">
        <f>VLOOKUP($A20,'Return Data'!$B$7:$R$2843,10,0)</f>
        <v>2.9790999999999999</v>
      </c>
      <c r="O20" s="66">
        <f t="shared" si="5"/>
        <v>20</v>
      </c>
      <c r="P20" s="65">
        <f>VLOOKUP($A20,'Return Data'!$B$7:$R$2843,11,0)</f>
        <v>2.9599000000000002</v>
      </c>
      <c r="Q20" s="66">
        <f t="shared" si="6"/>
        <v>21</v>
      </c>
      <c r="R20" s="65">
        <f>VLOOKUP($A20,'Return Data'!$B$7:$R$2843,12,0)</f>
        <v>3.1591999999999998</v>
      </c>
      <c r="S20" s="66">
        <f t="shared" si="7"/>
        <v>21</v>
      </c>
      <c r="T20" s="65">
        <f>VLOOKUP($A20,'Return Data'!$B$7:$R$2843,13,0)</f>
        <v>3.2031000000000001</v>
      </c>
      <c r="U20" s="66">
        <f t="shared" si="8"/>
        <v>21</v>
      </c>
      <c r="V20" s="65">
        <f>VLOOKUP($A20,'Return Data'!$B$7:$R$2843,17,0)</f>
        <v>5.0883000000000003</v>
      </c>
      <c r="W20" s="66">
        <f t="shared" si="9"/>
        <v>14</v>
      </c>
      <c r="X20" s="65">
        <f>VLOOKUP($A20,'Return Data'!$B$7:$R$2843,14,0)</f>
        <v>6.0058999999999996</v>
      </c>
      <c r="Y20" s="66">
        <f t="shared" si="11"/>
        <v>8</v>
      </c>
      <c r="Z20" s="65">
        <f>VLOOKUP($A20,'Return Data'!$B$7:$R$2843,16,0)</f>
        <v>7.5361000000000002</v>
      </c>
      <c r="AA20" s="67">
        <f t="shared" si="10"/>
        <v>5</v>
      </c>
    </row>
    <row r="21" spans="1:27" x14ac:dyDescent="0.3">
      <c r="A21" s="63" t="s">
        <v>1526</v>
      </c>
      <c r="B21" s="64">
        <f>VLOOKUP($A21,'Return Data'!$B$7:$R$2843,3,0)</f>
        <v>44378</v>
      </c>
      <c r="C21" s="65">
        <f>VLOOKUP($A21,'Return Data'!$B$7:$R$2843,4,0)</f>
        <v>34.0045</v>
      </c>
      <c r="D21" s="65">
        <f>VLOOKUP($A21,'Return Data'!$B$7:$R$2843,5,0)</f>
        <v>8.2669999999999995</v>
      </c>
      <c r="E21" s="66">
        <f t="shared" si="0"/>
        <v>4</v>
      </c>
      <c r="F21" s="65">
        <f>VLOOKUP($A21,'Return Data'!$B$7:$R$2843,6,0)</f>
        <v>5.0111999999999997</v>
      </c>
      <c r="G21" s="66">
        <f t="shared" si="1"/>
        <v>7</v>
      </c>
      <c r="H21" s="65">
        <f>VLOOKUP($A21,'Return Data'!$B$7:$R$2843,7,0)</f>
        <v>3.4371</v>
      </c>
      <c r="I21" s="66">
        <f t="shared" si="2"/>
        <v>10</v>
      </c>
      <c r="J21" s="65">
        <f>VLOOKUP($A21,'Return Data'!$B$7:$R$2843,8,0)</f>
        <v>3.5931000000000002</v>
      </c>
      <c r="K21" s="66">
        <f t="shared" si="3"/>
        <v>11</v>
      </c>
      <c r="L21" s="65">
        <f>VLOOKUP($A21,'Return Data'!$B$7:$R$2843,9,0)</f>
        <v>3.3618000000000001</v>
      </c>
      <c r="M21" s="66">
        <f t="shared" si="4"/>
        <v>8</v>
      </c>
      <c r="N21" s="65">
        <f>VLOOKUP($A21,'Return Data'!$B$7:$R$2843,10,0)</f>
        <v>3.2216</v>
      </c>
      <c r="O21" s="66">
        <f t="shared" si="5"/>
        <v>17</v>
      </c>
      <c r="P21" s="65">
        <f>VLOOKUP($A21,'Return Data'!$B$7:$R$2843,11,0)</f>
        <v>3.1046999999999998</v>
      </c>
      <c r="Q21" s="66">
        <f t="shared" si="6"/>
        <v>17</v>
      </c>
      <c r="R21" s="65">
        <f>VLOOKUP($A21,'Return Data'!$B$7:$R$2843,12,0)</f>
        <v>3.4786000000000001</v>
      </c>
      <c r="S21" s="66">
        <f t="shared" si="7"/>
        <v>14</v>
      </c>
      <c r="T21" s="65">
        <f>VLOOKUP($A21,'Return Data'!$B$7:$R$2843,13,0)</f>
        <v>3.6829999999999998</v>
      </c>
      <c r="U21" s="66">
        <f t="shared" si="8"/>
        <v>12</v>
      </c>
      <c r="V21" s="65">
        <f>VLOOKUP($A21,'Return Data'!$B$7:$R$2843,17,0)</f>
        <v>5.5582000000000003</v>
      </c>
      <c r="W21" s="66">
        <f t="shared" si="9"/>
        <v>8</v>
      </c>
      <c r="X21" s="65">
        <f>VLOOKUP($A21,'Return Data'!$B$7:$R$2843,14,0)</f>
        <v>6.3779000000000003</v>
      </c>
      <c r="Y21" s="66">
        <f t="shared" si="11"/>
        <v>6</v>
      </c>
      <c r="Z21" s="65">
        <f>VLOOKUP($A21,'Return Data'!$B$7:$R$2843,16,0)</f>
        <v>7.5138999999999996</v>
      </c>
      <c r="AA21" s="67">
        <f t="shared" si="10"/>
        <v>6</v>
      </c>
    </row>
    <row r="22" spans="1:27" x14ac:dyDescent="0.3">
      <c r="A22" s="63" t="s">
        <v>1528</v>
      </c>
      <c r="B22" s="64">
        <f>VLOOKUP($A22,'Return Data'!$B$7:$R$2843,3,0)</f>
        <v>44378</v>
      </c>
      <c r="C22" s="65">
        <f>VLOOKUP($A22,'Return Data'!$B$7:$R$2843,4,0)</f>
        <v>34.514400000000002</v>
      </c>
      <c r="D22" s="65">
        <f>VLOOKUP($A22,'Return Data'!$B$7:$R$2843,5,0)</f>
        <v>7.2984</v>
      </c>
      <c r="E22" s="66">
        <f t="shared" si="0"/>
        <v>6</v>
      </c>
      <c r="F22" s="65">
        <f>VLOOKUP($A22,'Return Data'!$B$7:$R$2843,6,0)</f>
        <v>5.4310999999999998</v>
      </c>
      <c r="G22" s="66">
        <f t="shared" si="1"/>
        <v>5</v>
      </c>
      <c r="H22" s="65">
        <f>VLOOKUP($A22,'Return Data'!$B$7:$R$2843,7,0)</f>
        <v>4.2487000000000004</v>
      </c>
      <c r="I22" s="66">
        <f t="shared" si="2"/>
        <v>3</v>
      </c>
      <c r="J22" s="65">
        <f>VLOOKUP($A22,'Return Data'!$B$7:$R$2843,8,0)</f>
        <v>3.9186999999999999</v>
      </c>
      <c r="K22" s="66">
        <f t="shared" si="3"/>
        <v>4</v>
      </c>
      <c r="L22" s="65">
        <f>VLOOKUP($A22,'Return Data'!$B$7:$R$2843,9,0)</f>
        <v>3.3828999999999998</v>
      </c>
      <c r="M22" s="66">
        <f t="shared" si="4"/>
        <v>6</v>
      </c>
      <c r="N22" s="65">
        <f>VLOOKUP($A22,'Return Data'!$B$7:$R$2843,10,0)</f>
        <v>3.294</v>
      </c>
      <c r="O22" s="66">
        <f t="shared" si="5"/>
        <v>14</v>
      </c>
      <c r="P22" s="65">
        <f>VLOOKUP($A22,'Return Data'!$B$7:$R$2843,11,0)</f>
        <v>3.2734000000000001</v>
      </c>
      <c r="Q22" s="66">
        <f t="shared" si="6"/>
        <v>13</v>
      </c>
      <c r="R22" s="65">
        <f>VLOOKUP($A22,'Return Data'!$B$7:$R$2843,12,0)</f>
        <v>3.419</v>
      </c>
      <c r="S22" s="66">
        <f t="shared" si="7"/>
        <v>16</v>
      </c>
      <c r="T22" s="65">
        <f>VLOOKUP($A22,'Return Data'!$B$7:$R$2843,13,0)</f>
        <v>3.4285000000000001</v>
      </c>
      <c r="U22" s="66">
        <f t="shared" si="8"/>
        <v>17</v>
      </c>
      <c r="V22" s="65">
        <f>VLOOKUP($A22,'Return Data'!$B$7:$R$2843,17,0)</f>
        <v>5.3753000000000002</v>
      </c>
      <c r="W22" s="66">
        <f t="shared" si="9"/>
        <v>10</v>
      </c>
      <c r="X22" s="65">
        <f>VLOOKUP($A22,'Return Data'!$B$7:$R$2843,14,0)</f>
        <v>6.2156000000000002</v>
      </c>
      <c r="Y22" s="66">
        <f t="shared" si="11"/>
        <v>7</v>
      </c>
      <c r="Z22" s="65">
        <f>VLOOKUP($A22,'Return Data'!$B$7:$R$2843,16,0)</f>
        <v>3.8391999999999999</v>
      </c>
      <c r="AA22" s="67">
        <f t="shared" si="10"/>
        <v>27</v>
      </c>
    </row>
    <row r="23" spans="1:27" x14ac:dyDescent="0.3">
      <c r="A23" s="63" t="s">
        <v>1531</v>
      </c>
      <c r="B23" s="64">
        <f>VLOOKUP($A23,'Return Data'!$B$7:$R$2843,3,0)</f>
        <v>44378</v>
      </c>
      <c r="C23" s="65">
        <f>VLOOKUP($A23,'Return Data'!$B$7:$R$2843,4,0)</f>
        <v>1064.5322000000001</v>
      </c>
      <c r="D23" s="65">
        <f>VLOOKUP($A23,'Return Data'!$B$7:$R$2843,5,0)</f>
        <v>5.2192999999999996</v>
      </c>
      <c r="E23" s="66">
        <f t="shared" si="0"/>
        <v>17</v>
      </c>
      <c r="F23" s="65">
        <f>VLOOKUP($A23,'Return Data'!$B$7:$R$2843,6,0)</f>
        <v>5.4324000000000003</v>
      </c>
      <c r="G23" s="66">
        <f t="shared" si="1"/>
        <v>4</v>
      </c>
      <c r="H23" s="65">
        <f>VLOOKUP($A23,'Return Data'!$B$7:$R$2843,7,0)</f>
        <v>3.9224999999999999</v>
      </c>
      <c r="I23" s="66">
        <f t="shared" si="2"/>
        <v>4</v>
      </c>
      <c r="J23" s="65">
        <f>VLOOKUP($A23,'Return Data'!$B$7:$R$2843,8,0)</f>
        <v>3.6459000000000001</v>
      </c>
      <c r="K23" s="66">
        <f t="shared" si="3"/>
        <v>9</v>
      </c>
      <c r="L23" s="65">
        <f>VLOOKUP($A23,'Return Data'!$B$7:$R$2843,9,0)</f>
        <v>3.3288000000000002</v>
      </c>
      <c r="M23" s="66">
        <f t="shared" si="4"/>
        <v>11</v>
      </c>
      <c r="N23" s="65">
        <f>VLOOKUP($A23,'Return Data'!$B$7:$R$2843,10,0)</f>
        <v>3.2932000000000001</v>
      </c>
      <c r="O23" s="66">
        <f t="shared" si="5"/>
        <v>15</v>
      </c>
      <c r="P23" s="65">
        <f>VLOOKUP($A23,'Return Data'!$B$7:$R$2843,11,0)</f>
        <v>3.0871</v>
      </c>
      <c r="Q23" s="66">
        <f t="shared" si="6"/>
        <v>18</v>
      </c>
      <c r="R23" s="65">
        <f>VLOOKUP($A23,'Return Data'!$B$7:$R$2843,12,0)</f>
        <v>3.2806999999999999</v>
      </c>
      <c r="S23" s="66">
        <f t="shared" si="7"/>
        <v>18</v>
      </c>
      <c r="T23" s="65">
        <f>VLOOKUP($A23,'Return Data'!$B$7:$R$2843,13,0)</f>
        <v>3.3708999999999998</v>
      </c>
      <c r="U23" s="66">
        <f t="shared" si="8"/>
        <v>18</v>
      </c>
      <c r="V23" s="65"/>
      <c r="W23" s="66"/>
      <c r="X23" s="65"/>
      <c r="Y23" s="66"/>
      <c r="Z23" s="65">
        <f>VLOOKUP($A23,'Return Data'!$B$7:$R$2843,16,0)</f>
        <v>3.9998</v>
      </c>
      <c r="AA23" s="67">
        <f t="shared" si="10"/>
        <v>26</v>
      </c>
    </row>
    <row r="24" spans="1:27" x14ac:dyDescent="0.3">
      <c r="A24" s="63" t="s">
        <v>1533</v>
      </c>
      <c r="B24" s="64">
        <f>VLOOKUP($A24,'Return Data'!$B$7:$R$2843,3,0)</f>
        <v>44378</v>
      </c>
      <c r="C24" s="65">
        <f>VLOOKUP($A24,'Return Data'!$B$7:$R$2843,4,0)</f>
        <v>1089.9668999999999</v>
      </c>
      <c r="D24" s="65">
        <f>VLOOKUP($A24,'Return Data'!$B$7:$R$2843,5,0)</f>
        <v>3.7945000000000002</v>
      </c>
      <c r="E24" s="66">
        <f t="shared" si="0"/>
        <v>23</v>
      </c>
      <c r="F24" s="65">
        <f>VLOOKUP($A24,'Return Data'!$B$7:$R$2843,6,0)</f>
        <v>3.6970000000000001</v>
      </c>
      <c r="G24" s="66">
        <f t="shared" si="1"/>
        <v>20</v>
      </c>
      <c r="H24" s="65">
        <f>VLOOKUP($A24,'Return Data'!$B$7:$R$2843,7,0)</f>
        <v>3.2642000000000002</v>
      </c>
      <c r="I24" s="66">
        <f t="shared" si="2"/>
        <v>14</v>
      </c>
      <c r="J24" s="65">
        <f>VLOOKUP($A24,'Return Data'!$B$7:$R$2843,8,0)</f>
        <v>3.6478000000000002</v>
      </c>
      <c r="K24" s="66">
        <f t="shared" si="3"/>
        <v>8</v>
      </c>
      <c r="L24" s="65">
        <f>VLOOKUP($A24,'Return Data'!$B$7:$R$2843,9,0)</f>
        <v>3.2902999999999998</v>
      </c>
      <c r="M24" s="66">
        <f t="shared" si="4"/>
        <v>12</v>
      </c>
      <c r="N24" s="65">
        <f>VLOOKUP($A24,'Return Data'!$B$7:$R$2843,10,0)</f>
        <v>3.3588</v>
      </c>
      <c r="O24" s="66">
        <f t="shared" si="5"/>
        <v>9</v>
      </c>
      <c r="P24" s="65">
        <f>VLOOKUP($A24,'Return Data'!$B$7:$R$2843,11,0)</f>
        <v>3.1745000000000001</v>
      </c>
      <c r="Q24" s="66">
        <f t="shared" si="6"/>
        <v>16</v>
      </c>
      <c r="R24" s="65">
        <f>VLOOKUP($A24,'Return Data'!$B$7:$R$2843,12,0)</f>
        <v>3.4624000000000001</v>
      </c>
      <c r="S24" s="66">
        <f t="shared" si="7"/>
        <v>15</v>
      </c>
      <c r="T24" s="65">
        <f>VLOOKUP($A24,'Return Data'!$B$7:$R$2843,13,0)</f>
        <v>3.6684000000000001</v>
      </c>
      <c r="U24" s="66">
        <f t="shared" si="8"/>
        <v>14</v>
      </c>
      <c r="V24" s="65"/>
      <c r="W24" s="66"/>
      <c r="X24" s="65"/>
      <c r="Y24" s="66"/>
      <c r="Z24" s="65">
        <f>VLOOKUP($A24,'Return Data'!$B$7:$R$2843,16,0)</f>
        <v>5.1767000000000003</v>
      </c>
      <c r="AA24" s="67">
        <f t="shared" si="10"/>
        <v>21</v>
      </c>
    </row>
    <row r="25" spans="1:27" x14ac:dyDescent="0.3">
      <c r="A25" s="63" t="s">
        <v>1535</v>
      </c>
      <c r="B25" s="64">
        <f>VLOOKUP($A25,'Return Data'!$B$7:$R$2843,3,0)</f>
        <v>44378</v>
      </c>
      <c r="C25" s="65">
        <f>VLOOKUP($A25,'Return Data'!$B$7:$R$2843,4,0)</f>
        <v>13.6134</v>
      </c>
      <c r="D25" s="65">
        <f>VLOOKUP($A25,'Return Data'!$B$7:$R$2843,5,0)</f>
        <v>11.2644</v>
      </c>
      <c r="E25" s="66">
        <f t="shared" si="0"/>
        <v>2</v>
      </c>
      <c r="F25" s="65">
        <f>VLOOKUP($A25,'Return Data'!$B$7:$R$2843,6,0)</f>
        <v>5.4542000000000002</v>
      </c>
      <c r="G25" s="66">
        <f t="shared" si="1"/>
        <v>3</v>
      </c>
      <c r="H25" s="65">
        <f>VLOOKUP($A25,'Return Data'!$B$7:$R$2843,7,0)</f>
        <v>3.3727999999999998</v>
      </c>
      <c r="I25" s="66">
        <f t="shared" si="2"/>
        <v>11</v>
      </c>
      <c r="J25" s="65">
        <f>VLOOKUP($A25,'Return Data'!$B$7:$R$2843,8,0)</f>
        <v>2.1274999999999999</v>
      </c>
      <c r="K25" s="66">
        <f t="shared" si="3"/>
        <v>26</v>
      </c>
      <c r="L25" s="65">
        <f>VLOOKUP($A25,'Return Data'!$B$7:$R$2843,9,0)</f>
        <v>1.9873000000000001</v>
      </c>
      <c r="M25" s="66">
        <f t="shared" si="4"/>
        <v>26</v>
      </c>
      <c r="N25" s="65">
        <f>VLOOKUP($A25,'Return Data'!$B$7:$R$2843,10,0)</f>
        <v>2.2332000000000001</v>
      </c>
      <c r="O25" s="66">
        <f t="shared" si="5"/>
        <v>26</v>
      </c>
      <c r="P25" s="65">
        <f>VLOOKUP($A25,'Return Data'!$B$7:$R$2843,11,0)</f>
        <v>2.2406999999999999</v>
      </c>
      <c r="Q25" s="66">
        <f t="shared" si="6"/>
        <v>26</v>
      </c>
      <c r="R25" s="65">
        <f>VLOOKUP($A25,'Return Data'!$B$7:$R$2843,12,0)</f>
        <v>2.6215999999999999</v>
      </c>
      <c r="S25" s="66">
        <f t="shared" si="7"/>
        <v>25</v>
      </c>
      <c r="T25" s="65">
        <f>VLOOKUP($A25,'Return Data'!$B$7:$R$2843,13,0)</f>
        <v>2.7721</v>
      </c>
      <c r="U25" s="66">
        <f t="shared" si="8"/>
        <v>25</v>
      </c>
      <c r="V25" s="65">
        <f>VLOOKUP($A25,'Return Data'!$B$7:$R$2843,17,0)</f>
        <v>4.1791</v>
      </c>
      <c r="W25" s="66">
        <f t="shared" si="9"/>
        <v>19</v>
      </c>
      <c r="X25" s="65">
        <f>VLOOKUP($A25,'Return Data'!$B$7:$R$2843,14,0)</f>
        <v>-1.6999999999999999E-3</v>
      </c>
      <c r="Y25" s="66">
        <f t="shared" si="11"/>
        <v>17</v>
      </c>
      <c r="Z25" s="65">
        <f>VLOOKUP($A25,'Return Data'!$B$7:$R$2843,16,0)</f>
        <v>4.0225</v>
      </c>
      <c r="AA25" s="67">
        <f t="shared" si="10"/>
        <v>25</v>
      </c>
    </row>
    <row r="26" spans="1:27" x14ac:dyDescent="0.3">
      <c r="A26" s="63" t="s">
        <v>2026</v>
      </c>
      <c r="B26" s="64">
        <f>VLOOKUP($A26,'Return Data'!$B$7:$R$2843,3,0)</f>
        <v>44378</v>
      </c>
      <c r="C26" s="65">
        <f>VLOOKUP($A26,'Return Data'!$B$7:$R$2843,4,0)</f>
        <v>2204.2725</v>
      </c>
      <c r="D26" s="65">
        <f>VLOOKUP($A26,'Return Data'!$B$7:$R$2843,5,0)</f>
        <v>10.7399</v>
      </c>
      <c r="E26" s="66">
        <f t="shared" si="0"/>
        <v>3</v>
      </c>
      <c r="F26" s="65">
        <f>VLOOKUP($A26,'Return Data'!$B$7:$R$2843,6,0)</f>
        <v>5.2237999999999998</v>
      </c>
      <c r="G26" s="66">
        <f t="shared" si="1"/>
        <v>6</v>
      </c>
      <c r="H26" s="65">
        <f>VLOOKUP($A26,'Return Data'!$B$7:$R$2843,7,0)</f>
        <v>2.7492999999999999</v>
      </c>
      <c r="I26" s="66">
        <f t="shared" si="2"/>
        <v>23</v>
      </c>
      <c r="J26" s="65">
        <f>VLOOKUP($A26,'Return Data'!$B$7:$R$2843,8,0)</f>
        <v>2.1246</v>
      </c>
      <c r="K26" s="66">
        <f t="shared" si="3"/>
        <v>27</v>
      </c>
      <c r="L26" s="65">
        <f>VLOOKUP($A26,'Return Data'!$B$7:$R$2843,9,0)</f>
        <v>1.6382000000000001</v>
      </c>
      <c r="M26" s="66">
        <f t="shared" si="4"/>
        <v>27</v>
      </c>
      <c r="N26" s="65">
        <f>VLOOKUP($A26,'Return Data'!$B$7:$R$2843,10,0)</f>
        <v>1.8509</v>
      </c>
      <c r="O26" s="66">
        <f t="shared" si="5"/>
        <v>27</v>
      </c>
      <c r="P26" s="65">
        <f>VLOOKUP($A26,'Return Data'!$B$7:$R$2843,11,0)</f>
        <v>1.7209000000000001</v>
      </c>
      <c r="Q26" s="66">
        <f t="shared" si="6"/>
        <v>27</v>
      </c>
      <c r="R26" s="65">
        <f>VLOOKUP($A26,'Return Data'!$B$7:$R$2843,12,0)</f>
        <v>1.8744000000000001</v>
      </c>
      <c r="S26" s="66">
        <f t="shared" si="7"/>
        <v>27</v>
      </c>
      <c r="T26" s="65">
        <f>VLOOKUP($A26,'Return Data'!$B$7:$R$2843,13,0)</f>
        <v>2.0127000000000002</v>
      </c>
      <c r="U26" s="66">
        <f t="shared" si="8"/>
        <v>27</v>
      </c>
      <c r="V26" s="65">
        <f>VLOOKUP($A26,'Return Data'!$B$7:$R$2843,17,0)</f>
        <v>3.7736999999999998</v>
      </c>
      <c r="W26" s="66">
        <f t="shared" si="9"/>
        <v>21</v>
      </c>
      <c r="X26" s="65">
        <f>VLOOKUP($A26,'Return Data'!$B$7:$R$2843,14,0)</f>
        <v>4.8486000000000002</v>
      </c>
      <c r="Y26" s="66">
        <f t="shared" si="11"/>
        <v>13</v>
      </c>
      <c r="Z26" s="65">
        <f>VLOOKUP($A26,'Return Data'!$B$7:$R$2843,16,0)</f>
        <v>7.1989999999999998</v>
      </c>
      <c r="AA26" s="67">
        <f t="shared" si="10"/>
        <v>11</v>
      </c>
    </row>
    <row r="27" spans="1:27" x14ac:dyDescent="0.3">
      <c r="A27" s="63" t="s">
        <v>1536</v>
      </c>
      <c r="B27" s="64">
        <f>VLOOKUP($A27,'Return Data'!$B$7:$R$2843,3,0)</f>
        <v>44378</v>
      </c>
      <c r="C27" s="65">
        <f>VLOOKUP($A27,'Return Data'!$B$7:$R$2843,4,0)</f>
        <v>3110.8193999999999</v>
      </c>
      <c r="D27" s="65">
        <f>VLOOKUP($A27,'Return Data'!$B$7:$R$2843,5,0)</f>
        <v>7.3605999999999998</v>
      </c>
      <c r="E27" s="66">
        <f t="shared" si="0"/>
        <v>5</v>
      </c>
      <c r="F27" s="65">
        <f>VLOOKUP($A27,'Return Data'!$B$7:$R$2843,6,0)</f>
        <v>4.6825999999999999</v>
      </c>
      <c r="G27" s="66">
        <f t="shared" si="1"/>
        <v>10</v>
      </c>
      <c r="H27" s="65">
        <f>VLOOKUP($A27,'Return Data'!$B$7:$R$2843,7,0)</f>
        <v>3.8679999999999999</v>
      </c>
      <c r="I27" s="66">
        <f t="shared" si="2"/>
        <v>5</v>
      </c>
      <c r="J27" s="65">
        <f>VLOOKUP($A27,'Return Data'!$B$7:$R$2843,8,0)</f>
        <v>4.3132000000000001</v>
      </c>
      <c r="K27" s="66">
        <f t="shared" si="3"/>
        <v>2</v>
      </c>
      <c r="L27" s="65">
        <f>VLOOKUP($A27,'Return Data'!$B$7:$R$2843,9,0)</f>
        <v>16.880199999999999</v>
      </c>
      <c r="M27" s="66">
        <f t="shared" si="4"/>
        <v>1</v>
      </c>
      <c r="N27" s="65">
        <f>VLOOKUP($A27,'Return Data'!$B$7:$R$2843,10,0)</f>
        <v>8.4314</v>
      </c>
      <c r="O27" s="66">
        <f t="shared" si="5"/>
        <v>2</v>
      </c>
      <c r="P27" s="65">
        <f>VLOOKUP($A27,'Return Data'!$B$7:$R$2843,11,0)</f>
        <v>6.5358999999999998</v>
      </c>
      <c r="Q27" s="66">
        <f t="shared" si="6"/>
        <v>2</v>
      </c>
      <c r="R27" s="65">
        <f>VLOOKUP($A27,'Return Data'!$B$7:$R$2843,12,0)</f>
        <v>6.5354000000000001</v>
      </c>
      <c r="S27" s="66">
        <f t="shared" si="7"/>
        <v>2</v>
      </c>
      <c r="T27" s="65">
        <f>VLOOKUP($A27,'Return Data'!$B$7:$R$2843,13,0)</f>
        <v>5.6101000000000001</v>
      </c>
      <c r="U27" s="66">
        <f t="shared" si="8"/>
        <v>2</v>
      </c>
      <c r="V27" s="65">
        <f>VLOOKUP($A27,'Return Data'!$B$7:$R$2843,17,0)</f>
        <v>3.7443</v>
      </c>
      <c r="W27" s="66">
        <f t="shared" si="9"/>
        <v>22</v>
      </c>
      <c r="X27" s="65">
        <f>VLOOKUP($A27,'Return Data'!$B$7:$R$2843,14,0)</f>
        <v>4.3216999999999999</v>
      </c>
      <c r="Y27" s="66">
        <f t="shared" si="11"/>
        <v>15</v>
      </c>
      <c r="Z27" s="65">
        <f>VLOOKUP($A27,'Return Data'!$B$7:$R$2843,16,0)</f>
        <v>5.9672000000000001</v>
      </c>
      <c r="AA27" s="67">
        <f t="shared" si="10"/>
        <v>19</v>
      </c>
    </row>
    <row r="28" spans="1:27" x14ac:dyDescent="0.3">
      <c r="A28" s="63" t="s">
        <v>1540</v>
      </c>
      <c r="B28" s="64">
        <f>VLOOKUP($A28,'Return Data'!$B$7:$R$2843,3,0)</f>
        <v>44378</v>
      </c>
      <c r="C28" s="65">
        <f>VLOOKUP($A28,'Return Data'!$B$7:$R$2843,4,0)</f>
        <v>27.280799999999999</v>
      </c>
      <c r="D28" s="65">
        <f>VLOOKUP($A28,'Return Data'!$B$7:$R$2843,5,0)</f>
        <v>3.7465999999999999</v>
      </c>
      <c r="E28" s="66">
        <f t="shared" si="0"/>
        <v>24</v>
      </c>
      <c r="F28" s="65">
        <f>VLOOKUP($A28,'Return Data'!$B$7:$R$2843,6,0)</f>
        <v>3.8365999999999998</v>
      </c>
      <c r="G28" s="66">
        <f t="shared" si="1"/>
        <v>18</v>
      </c>
      <c r="H28" s="65">
        <f>VLOOKUP($A28,'Return Data'!$B$7:$R$2843,7,0)</f>
        <v>3.0790999999999999</v>
      </c>
      <c r="I28" s="66">
        <f t="shared" si="2"/>
        <v>17</v>
      </c>
      <c r="J28" s="65">
        <f>VLOOKUP($A28,'Return Data'!$B$7:$R$2843,8,0)</f>
        <v>3.1000999999999999</v>
      </c>
      <c r="K28" s="66">
        <f t="shared" si="3"/>
        <v>21</v>
      </c>
      <c r="L28" s="65">
        <f>VLOOKUP($A28,'Return Data'!$B$7:$R$2843,9,0)</f>
        <v>3.0312999999999999</v>
      </c>
      <c r="M28" s="66">
        <f t="shared" si="4"/>
        <v>17</v>
      </c>
      <c r="N28" s="65">
        <f>VLOOKUP($A28,'Return Data'!$B$7:$R$2843,10,0)</f>
        <v>3.3363</v>
      </c>
      <c r="O28" s="66">
        <f t="shared" si="5"/>
        <v>11</v>
      </c>
      <c r="P28" s="65">
        <f>VLOOKUP($A28,'Return Data'!$B$7:$R$2843,11,0)</f>
        <v>3.2324999999999999</v>
      </c>
      <c r="Q28" s="66">
        <f t="shared" si="6"/>
        <v>14</v>
      </c>
      <c r="R28" s="65">
        <f>VLOOKUP($A28,'Return Data'!$B$7:$R$2843,12,0)</f>
        <v>3.5234999999999999</v>
      </c>
      <c r="S28" s="66">
        <f t="shared" si="7"/>
        <v>12</v>
      </c>
      <c r="T28" s="65">
        <f>VLOOKUP($A28,'Return Data'!$B$7:$R$2843,13,0)</f>
        <v>3.6292</v>
      </c>
      <c r="U28" s="66">
        <f t="shared" si="8"/>
        <v>15</v>
      </c>
      <c r="V28" s="65">
        <f>VLOOKUP($A28,'Return Data'!$B$7:$R$2843,17,0)</f>
        <v>7.7333999999999996</v>
      </c>
      <c r="W28" s="66">
        <f t="shared" si="9"/>
        <v>1</v>
      </c>
      <c r="X28" s="65">
        <f>VLOOKUP($A28,'Return Data'!$B$7:$R$2843,14,0)</f>
        <v>8.3828999999999994</v>
      </c>
      <c r="Y28" s="66">
        <f t="shared" si="11"/>
        <v>1</v>
      </c>
      <c r="Z28" s="65">
        <f>VLOOKUP($A28,'Return Data'!$B$7:$R$2843,16,0)</f>
        <v>8.0258000000000003</v>
      </c>
      <c r="AA28" s="67">
        <f t="shared" si="10"/>
        <v>2</v>
      </c>
    </row>
    <row r="29" spans="1:27" x14ac:dyDescent="0.3">
      <c r="A29" s="63" t="s">
        <v>1542</v>
      </c>
      <c r="B29" s="64">
        <f>VLOOKUP($A29,'Return Data'!$B$7:$R$2843,3,0)</f>
        <v>44378</v>
      </c>
      <c r="C29" s="65">
        <f>VLOOKUP($A29,'Return Data'!$B$7:$R$2843,4,0)</f>
        <v>2191.5117</v>
      </c>
      <c r="D29" s="65">
        <f>VLOOKUP($A29,'Return Data'!$B$7:$R$2843,5,0)</f>
        <v>4.2842000000000002</v>
      </c>
      <c r="E29" s="66">
        <f t="shared" si="0"/>
        <v>19</v>
      </c>
      <c r="F29" s="65">
        <f>VLOOKUP($A29,'Return Data'!$B$7:$R$2843,6,0)</f>
        <v>3.2136</v>
      </c>
      <c r="G29" s="66">
        <f t="shared" si="1"/>
        <v>24</v>
      </c>
      <c r="H29" s="65">
        <f>VLOOKUP($A29,'Return Data'!$B$7:$R$2843,7,0)</f>
        <v>2.8189000000000002</v>
      </c>
      <c r="I29" s="66">
        <f t="shared" si="2"/>
        <v>21</v>
      </c>
      <c r="J29" s="65">
        <f>VLOOKUP($A29,'Return Data'!$B$7:$R$2843,8,0)</f>
        <v>2.8662999999999998</v>
      </c>
      <c r="K29" s="66">
        <f t="shared" si="3"/>
        <v>23</v>
      </c>
      <c r="L29" s="65">
        <f>VLOOKUP($A29,'Return Data'!$B$7:$R$2843,9,0)</f>
        <v>2.6880000000000002</v>
      </c>
      <c r="M29" s="66">
        <f t="shared" si="4"/>
        <v>22</v>
      </c>
      <c r="N29" s="65">
        <f>VLOOKUP($A29,'Return Data'!$B$7:$R$2843,10,0)</f>
        <v>2.7942</v>
      </c>
      <c r="O29" s="66">
        <f t="shared" si="5"/>
        <v>22</v>
      </c>
      <c r="P29" s="65">
        <f>VLOOKUP($A29,'Return Data'!$B$7:$R$2843,11,0)</f>
        <v>2.6613000000000002</v>
      </c>
      <c r="Q29" s="66">
        <f t="shared" si="6"/>
        <v>23</v>
      </c>
      <c r="R29" s="65">
        <f>VLOOKUP($A29,'Return Data'!$B$7:$R$2843,12,0)</f>
        <v>2.7839999999999998</v>
      </c>
      <c r="S29" s="66">
        <f t="shared" si="7"/>
        <v>23</v>
      </c>
      <c r="T29" s="65">
        <f>VLOOKUP($A29,'Return Data'!$B$7:$R$2843,13,0)</f>
        <v>2.81</v>
      </c>
      <c r="U29" s="66">
        <f t="shared" si="8"/>
        <v>23</v>
      </c>
      <c r="V29" s="65">
        <f>VLOOKUP($A29,'Return Data'!$B$7:$R$2843,17,0)</f>
        <v>4.1731999999999996</v>
      </c>
      <c r="W29" s="66">
        <f t="shared" si="9"/>
        <v>20</v>
      </c>
      <c r="X29" s="65">
        <f>VLOOKUP($A29,'Return Data'!$B$7:$R$2843,14,0)</f>
        <v>3.1985999999999999</v>
      </c>
      <c r="Y29" s="66">
        <f t="shared" si="11"/>
        <v>16</v>
      </c>
      <c r="Z29" s="65">
        <f>VLOOKUP($A29,'Return Data'!$B$7:$R$2843,16,0)</f>
        <v>5.9759000000000002</v>
      </c>
      <c r="AA29" s="67">
        <f t="shared" si="10"/>
        <v>18</v>
      </c>
    </row>
    <row r="30" spans="1:27" x14ac:dyDescent="0.3">
      <c r="A30" s="63" t="s">
        <v>1545</v>
      </c>
      <c r="B30" s="64">
        <f>VLOOKUP($A30,'Return Data'!$B$7:$R$2843,3,0)</f>
        <v>44378</v>
      </c>
      <c r="C30" s="65">
        <f>VLOOKUP($A30,'Return Data'!$B$7:$R$2843,4,0)</f>
        <v>4717.1036999999997</v>
      </c>
      <c r="D30" s="65">
        <f>VLOOKUP($A30,'Return Data'!$B$7:$R$2843,5,0)</f>
        <v>5.2926000000000002</v>
      </c>
      <c r="E30" s="66">
        <f t="shared" si="0"/>
        <v>16</v>
      </c>
      <c r="F30" s="65">
        <f>VLOOKUP($A30,'Return Data'!$B$7:$R$2843,6,0)</f>
        <v>4.7885</v>
      </c>
      <c r="G30" s="66">
        <f t="shared" si="1"/>
        <v>8</v>
      </c>
      <c r="H30" s="65">
        <f>VLOOKUP($A30,'Return Data'!$B$7:$R$2843,7,0)</f>
        <v>3.8410000000000002</v>
      </c>
      <c r="I30" s="66">
        <f t="shared" si="2"/>
        <v>6</v>
      </c>
      <c r="J30" s="65">
        <f>VLOOKUP($A30,'Return Data'!$B$7:$R$2843,8,0)</f>
        <v>3.8818000000000001</v>
      </c>
      <c r="K30" s="66">
        <f t="shared" si="3"/>
        <v>5</v>
      </c>
      <c r="L30" s="65">
        <f>VLOOKUP($A30,'Return Data'!$B$7:$R$2843,9,0)</f>
        <v>3.48</v>
      </c>
      <c r="M30" s="66">
        <f t="shared" si="4"/>
        <v>5</v>
      </c>
      <c r="N30" s="65">
        <f>VLOOKUP($A30,'Return Data'!$B$7:$R$2843,10,0)</f>
        <v>3.3317000000000001</v>
      </c>
      <c r="O30" s="66">
        <f t="shared" si="5"/>
        <v>12</v>
      </c>
      <c r="P30" s="65">
        <f>VLOOKUP($A30,'Return Data'!$B$7:$R$2843,11,0)</f>
        <v>3.2915000000000001</v>
      </c>
      <c r="Q30" s="66">
        <f t="shared" si="6"/>
        <v>11</v>
      </c>
      <c r="R30" s="65">
        <f>VLOOKUP($A30,'Return Data'!$B$7:$R$2843,12,0)</f>
        <v>3.6011000000000002</v>
      </c>
      <c r="S30" s="66">
        <f t="shared" si="7"/>
        <v>9</v>
      </c>
      <c r="T30" s="65">
        <f>VLOOKUP($A30,'Return Data'!$B$7:$R$2843,13,0)</f>
        <v>3.7858000000000001</v>
      </c>
      <c r="U30" s="66">
        <f t="shared" si="8"/>
        <v>10</v>
      </c>
      <c r="V30" s="65">
        <f>VLOOKUP($A30,'Return Data'!$B$7:$R$2843,17,0)</f>
        <v>5.6929999999999996</v>
      </c>
      <c r="W30" s="66">
        <f t="shared" si="9"/>
        <v>7</v>
      </c>
      <c r="X30" s="65">
        <f>VLOOKUP($A30,'Return Data'!$B$7:$R$2843,14,0)</f>
        <v>6.5442999999999998</v>
      </c>
      <c r="Y30" s="66">
        <f t="shared" si="11"/>
        <v>5</v>
      </c>
      <c r="Z30" s="65">
        <f>VLOOKUP($A30,'Return Data'!$B$7:$R$2843,16,0)</f>
        <v>7.2595000000000001</v>
      </c>
      <c r="AA30" s="67">
        <f t="shared" si="10"/>
        <v>9</v>
      </c>
    </row>
    <row r="31" spans="1:27" x14ac:dyDescent="0.3">
      <c r="A31" s="63" t="s">
        <v>1547</v>
      </c>
      <c r="B31" s="64">
        <f>VLOOKUP($A31,'Return Data'!$B$7:$R$2843,3,0)</f>
        <v>44378</v>
      </c>
      <c r="C31" s="65">
        <f>VLOOKUP($A31,'Return Data'!$B$7:$R$2843,4,0)</f>
        <v>10.9137</v>
      </c>
      <c r="D31" s="65">
        <f>VLOOKUP($A31,'Return Data'!$B$7:$R$2843,5,0)</f>
        <v>4.0137</v>
      </c>
      <c r="E31" s="66">
        <f t="shared" si="0"/>
        <v>21</v>
      </c>
      <c r="F31" s="65">
        <f>VLOOKUP($A31,'Return Data'!$B$7:$R$2843,6,0)</f>
        <v>3.4569000000000001</v>
      </c>
      <c r="G31" s="66">
        <f t="shared" si="1"/>
        <v>23</v>
      </c>
      <c r="H31" s="65">
        <f>VLOOKUP($A31,'Return Data'!$B$7:$R$2843,7,0)</f>
        <v>2.6768999999999998</v>
      </c>
      <c r="I31" s="66">
        <f t="shared" si="2"/>
        <v>24</v>
      </c>
      <c r="J31" s="65">
        <f>VLOOKUP($A31,'Return Data'!$B$7:$R$2843,8,0)</f>
        <v>2.6543000000000001</v>
      </c>
      <c r="K31" s="66">
        <f t="shared" si="3"/>
        <v>24</v>
      </c>
      <c r="L31" s="65">
        <f>VLOOKUP($A31,'Return Data'!$B$7:$R$2843,9,0)</f>
        <v>2.3567999999999998</v>
      </c>
      <c r="M31" s="66">
        <f t="shared" si="4"/>
        <v>25</v>
      </c>
      <c r="N31" s="65">
        <f>VLOOKUP($A31,'Return Data'!$B$7:$R$2843,10,0)</f>
        <v>2.5352999999999999</v>
      </c>
      <c r="O31" s="66">
        <f t="shared" si="5"/>
        <v>24</v>
      </c>
      <c r="P31" s="65">
        <f>VLOOKUP($A31,'Return Data'!$B$7:$R$2843,11,0)</f>
        <v>2.3119000000000001</v>
      </c>
      <c r="Q31" s="66">
        <f t="shared" si="6"/>
        <v>25</v>
      </c>
      <c r="R31" s="65">
        <f>VLOOKUP($A31,'Return Data'!$B$7:$R$2843,12,0)</f>
        <v>2.5238</v>
      </c>
      <c r="S31" s="66">
        <f t="shared" si="7"/>
        <v>26</v>
      </c>
      <c r="T31" s="65">
        <f>VLOOKUP($A31,'Return Data'!$B$7:$R$2843,13,0)</f>
        <v>2.7122999999999999</v>
      </c>
      <c r="U31" s="66">
        <f t="shared" si="8"/>
        <v>26</v>
      </c>
      <c r="V31" s="65"/>
      <c r="W31" s="66"/>
      <c r="X31" s="65"/>
      <c r="Y31" s="66"/>
      <c r="Z31" s="65">
        <f>VLOOKUP($A31,'Return Data'!$B$7:$R$2843,16,0)</f>
        <v>4.4192</v>
      </c>
      <c r="AA31" s="67">
        <f t="shared" si="10"/>
        <v>23</v>
      </c>
    </row>
    <row r="32" spans="1:27" x14ac:dyDescent="0.3">
      <c r="A32" s="63" t="s">
        <v>1549</v>
      </c>
      <c r="B32" s="64">
        <f>VLOOKUP($A32,'Return Data'!$B$7:$R$2843,3,0)</f>
        <v>44378</v>
      </c>
      <c r="C32" s="65">
        <f>VLOOKUP($A32,'Return Data'!$B$7:$R$2843,4,0)</f>
        <v>11.355700000000001</v>
      </c>
      <c r="D32" s="65">
        <f>VLOOKUP($A32,'Return Data'!$B$7:$R$2843,5,0)</f>
        <v>5.1435000000000004</v>
      </c>
      <c r="E32" s="66">
        <f t="shared" si="0"/>
        <v>18</v>
      </c>
      <c r="F32" s="65">
        <f>VLOOKUP($A32,'Return Data'!$B$7:$R$2843,6,0)</f>
        <v>3.6438999999999999</v>
      </c>
      <c r="G32" s="66">
        <f t="shared" si="1"/>
        <v>21</v>
      </c>
      <c r="H32" s="65">
        <f>VLOOKUP($A32,'Return Data'!$B$7:$R$2843,7,0)</f>
        <v>3.3081999999999998</v>
      </c>
      <c r="I32" s="66">
        <f t="shared" si="2"/>
        <v>12</v>
      </c>
      <c r="J32" s="65">
        <f>VLOOKUP($A32,'Return Data'!$B$7:$R$2843,8,0)</f>
        <v>3.3332999999999999</v>
      </c>
      <c r="K32" s="66">
        <f t="shared" si="3"/>
        <v>17</v>
      </c>
      <c r="L32" s="65">
        <f>VLOOKUP($A32,'Return Data'!$B$7:$R$2843,9,0)</f>
        <v>2.9535</v>
      </c>
      <c r="M32" s="66">
        <f t="shared" si="4"/>
        <v>18</v>
      </c>
      <c r="N32" s="65">
        <f>VLOOKUP($A32,'Return Data'!$B$7:$R$2843,10,0)</f>
        <v>3.1659000000000002</v>
      </c>
      <c r="O32" s="66">
        <f t="shared" si="5"/>
        <v>18</v>
      </c>
      <c r="P32" s="65">
        <f>VLOOKUP($A32,'Return Data'!$B$7:$R$2843,11,0)</f>
        <v>2.9750999999999999</v>
      </c>
      <c r="Q32" s="66">
        <f t="shared" si="6"/>
        <v>20</v>
      </c>
      <c r="R32" s="65">
        <f>VLOOKUP($A32,'Return Data'!$B$7:$R$2843,12,0)</f>
        <v>3.2452000000000001</v>
      </c>
      <c r="S32" s="66">
        <f t="shared" si="7"/>
        <v>19</v>
      </c>
      <c r="T32" s="65">
        <f>VLOOKUP($A32,'Return Data'!$B$7:$R$2843,13,0)</f>
        <v>3.3144</v>
      </c>
      <c r="U32" s="66">
        <f t="shared" si="8"/>
        <v>20</v>
      </c>
      <c r="V32" s="65">
        <f>VLOOKUP($A32,'Return Data'!$B$7:$R$2843,17,0)</f>
        <v>4.9145000000000003</v>
      </c>
      <c r="W32" s="66">
        <f t="shared" si="9"/>
        <v>16</v>
      </c>
      <c r="X32" s="65"/>
      <c r="Y32" s="66"/>
      <c r="Z32" s="65">
        <f>VLOOKUP($A32,'Return Data'!$B$7:$R$2843,16,0)</f>
        <v>5.3460999999999999</v>
      </c>
      <c r="AA32" s="67">
        <f t="shared" si="10"/>
        <v>20</v>
      </c>
    </row>
    <row r="33" spans="1:27" x14ac:dyDescent="0.3">
      <c r="A33" s="63" t="s">
        <v>1551</v>
      </c>
      <c r="B33" s="64">
        <f>VLOOKUP($A33,'Return Data'!$B$7:$R$2843,3,0)</f>
        <v>44378</v>
      </c>
      <c r="C33" s="65">
        <f>VLOOKUP($A33,'Return Data'!$B$7:$R$2843,4,0)</f>
        <v>3285.9344999999998</v>
      </c>
      <c r="D33" s="65">
        <f>VLOOKUP($A33,'Return Data'!$B$7:$R$2843,5,0)</f>
        <v>5.8681999999999999</v>
      </c>
      <c r="E33" s="66">
        <f t="shared" si="0"/>
        <v>13</v>
      </c>
      <c r="F33" s="65">
        <f>VLOOKUP($A33,'Return Data'!$B$7:$R$2843,6,0)</f>
        <v>4.0594999999999999</v>
      </c>
      <c r="G33" s="66">
        <f t="shared" si="1"/>
        <v>16</v>
      </c>
      <c r="H33" s="65">
        <f>VLOOKUP($A33,'Return Data'!$B$7:$R$2843,7,0)</f>
        <v>3.0535999999999999</v>
      </c>
      <c r="I33" s="66">
        <f t="shared" si="2"/>
        <v>18</v>
      </c>
      <c r="J33" s="65">
        <f>VLOOKUP($A33,'Return Data'!$B$7:$R$2843,8,0)</f>
        <v>3.5327000000000002</v>
      </c>
      <c r="K33" s="66">
        <f t="shared" si="3"/>
        <v>12</v>
      </c>
      <c r="L33" s="65">
        <f>VLOOKUP($A33,'Return Data'!$B$7:$R$2843,9,0)</f>
        <v>3.2667999999999999</v>
      </c>
      <c r="M33" s="66">
        <f t="shared" si="4"/>
        <v>13</v>
      </c>
      <c r="N33" s="65">
        <f>VLOOKUP($A33,'Return Data'!$B$7:$R$2843,10,0)</f>
        <v>3.2867999999999999</v>
      </c>
      <c r="O33" s="66">
        <f t="shared" si="5"/>
        <v>16</v>
      </c>
      <c r="P33" s="65">
        <f>VLOOKUP($A33,'Return Data'!$B$7:$R$2843,11,0)</f>
        <v>3.2902999999999998</v>
      </c>
      <c r="Q33" s="66">
        <f t="shared" si="6"/>
        <v>12</v>
      </c>
      <c r="R33" s="65">
        <f>VLOOKUP($A33,'Return Data'!$B$7:$R$2843,12,0)</f>
        <v>3.7728000000000002</v>
      </c>
      <c r="S33" s="66">
        <f t="shared" si="7"/>
        <v>7</v>
      </c>
      <c r="T33" s="65">
        <f>VLOOKUP($A33,'Return Data'!$B$7:$R$2843,13,0)</f>
        <v>3.9527999999999999</v>
      </c>
      <c r="U33" s="66">
        <f t="shared" si="8"/>
        <v>7</v>
      </c>
      <c r="V33" s="65">
        <f>VLOOKUP($A33,'Return Data'!$B$7:$R$2843,17,0)</f>
        <v>5.21</v>
      </c>
      <c r="W33" s="66">
        <f t="shared" si="9"/>
        <v>13</v>
      </c>
      <c r="X33" s="65">
        <f>VLOOKUP($A33,'Return Data'!$B$7:$R$2843,14,0)</f>
        <v>4.6338999999999997</v>
      </c>
      <c r="Y33" s="66">
        <f t="shared" si="11"/>
        <v>14</v>
      </c>
      <c r="Z33" s="65">
        <f>VLOOKUP($A33,'Return Data'!$B$7:$R$2843,16,0)</f>
        <v>6.891</v>
      </c>
      <c r="AA33" s="67">
        <f t="shared" si="10"/>
        <v>13</v>
      </c>
    </row>
    <row r="34" spans="1:27" x14ac:dyDescent="0.3">
      <c r="A34" s="63" t="s">
        <v>1553</v>
      </c>
      <c r="B34" s="64">
        <f>VLOOKUP($A34,'Return Data'!$B$7:$R$2843,3,0)</f>
        <v>44378</v>
      </c>
      <c r="C34" s="65">
        <f>VLOOKUP($A34,'Return Data'!$B$7:$R$2843,4,0)</f>
        <v>1092.0515</v>
      </c>
      <c r="D34" s="65">
        <f>VLOOKUP($A34,'Return Data'!$B$7:$R$2843,5,0)</f>
        <v>2.5636999999999999</v>
      </c>
      <c r="E34" s="66">
        <f t="shared" si="0"/>
        <v>25</v>
      </c>
      <c r="F34" s="65">
        <f>VLOOKUP($A34,'Return Data'!$B$7:$R$2843,6,0)</f>
        <v>2.3723999999999998</v>
      </c>
      <c r="G34" s="66">
        <f t="shared" si="1"/>
        <v>27</v>
      </c>
      <c r="H34" s="65">
        <f>VLOOKUP($A34,'Return Data'!$B$7:$R$2843,7,0)</f>
        <v>2.3584000000000001</v>
      </c>
      <c r="I34" s="66">
        <f t="shared" si="2"/>
        <v>27</v>
      </c>
      <c r="J34" s="65">
        <f>VLOOKUP($A34,'Return Data'!$B$7:$R$2843,8,0)</f>
        <v>2.3822000000000001</v>
      </c>
      <c r="K34" s="66">
        <f t="shared" si="3"/>
        <v>25</v>
      </c>
      <c r="L34" s="65">
        <f>VLOOKUP($A34,'Return Data'!$B$7:$R$2843,9,0)</f>
        <v>2.3936000000000002</v>
      </c>
      <c r="M34" s="66">
        <f t="shared" si="4"/>
        <v>24</v>
      </c>
      <c r="N34" s="65">
        <f>VLOOKUP($A34,'Return Data'!$B$7:$R$2843,10,0)</f>
        <v>2.4661</v>
      </c>
      <c r="O34" s="66">
        <f t="shared" si="5"/>
        <v>25</v>
      </c>
      <c r="P34" s="65">
        <f>VLOOKUP($A34,'Return Data'!$B$7:$R$2843,11,0)</f>
        <v>3.9916999999999998</v>
      </c>
      <c r="Q34" s="66">
        <f t="shared" si="6"/>
        <v>4</v>
      </c>
      <c r="R34" s="65">
        <f>VLOOKUP($A34,'Return Data'!$B$7:$R$2843,12,0)</f>
        <v>3.5076999999999998</v>
      </c>
      <c r="S34" s="66">
        <f t="shared" si="7"/>
        <v>13</v>
      </c>
      <c r="T34" s="65">
        <f>VLOOKUP($A34,'Return Data'!$B$7:$R$2843,13,0)</f>
        <v>3.8090999999999999</v>
      </c>
      <c r="U34" s="66">
        <f t="shared" si="8"/>
        <v>8</v>
      </c>
      <c r="V34" s="65"/>
      <c r="W34" s="66"/>
      <c r="X34" s="65"/>
      <c r="Y34" s="66"/>
      <c r="Z34" s="65">
        <f>VLOOKUP($A34,'Return Data'!$B$7:$R$2843,16,0)</f>
        <v>4.3430999999999997</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5.7232925925925926</v>
      </c>
      <c r="E36" s="74"/>
      <c r="F36" s="75">
        <f>AVERAGE(F8:F34)</f>
        <v>4.3281222222222224</v>
      </c>
      <c r="G36" s="74"/>
      <c r="H36" s="75">
        <f>AVERAGE(H8:H34)</f>
        <v>3.4016592592592594</v>
      </c>
      <c r="I36" s="74"/>
      <c r="J36" s="75">
        <f>AVERAGE(J8:J34)</f>
        <v>4.0601074074074068</v>
      </c>
      <c r="K36" s="74"/>
      <c r="L36" s="75">
        <f>AVERAGE(L8:L34)</f>
        <v>4.0475814814814823</v>
      </c>
      <c r="M36" s="74"/>
      <c r="N36" s="75">
        <f>AVERAGE(N8:N34)</f>
        <v>3.5591074074074069</v>
      </c>
      <c r="O36" s="74"/>
      <c r="P36" s="75">
        <f>AVERAGE(P8:P34)</f>
        <v>3.4308370370370365</v>
      </c>
      <c r="Q36" s="74"/>
      <c r="R36" s="75">
        <f>AVERAGE(R8:R34)</f>
        <v>3.6500925925925922</v>
      </c>
      <c r="S36" s="74"/>
      <c r="T36" s="75">
        <f>AVERAGE(T8:T34)</f>
        <v>3.7872518518518516</v>
      </c>
      <c r="U36" s="74"/>
      <c r="V36" s="75">
        <f>AVERAGE(V8:V34)</f>
        <v>5.3849727272727268</v>
      </c>
      <c r="W36" s="74"/>
      <c r="X36" s="75">
        <f>AVERAGE(X8:X34)</f>
        <v>5.537817647058823</v>
      </c>
      <c r="Y36" s="74"/>
      <c r="Z36" s="75">
        <f>AVERAGE(Z8:Z34)</f>
        <v>6.327674074074074</v>
      </c>
      <c r="AA36" s="76"/>
    </row>
    <row r="37" spans="1:27" x14ac:dyDescent="0.3">
      <c r="A37" s="73" t="s">
        <v>28</v>
      </c>
      <c r="B37" s="74"/>
      <c r="C37" s="74"/>
      <c r="D37" s="75">
        <f>MIN(D8:D34)</f>
        <v>0.1207</v>
      </c>
      <c r="E37" s="74"/>
      <c r="F37" s="75">
        <f>MIN(F8:F34)</f>
        <v>2.3723999999999998</v>
      </c>
      <c r="G37" s="74"/>
      <c r="H37" s="75">
        <f>MIN(H8:H34)</f>
        <v>2.3584000000000001</v>
      </c>
      <c r="I37" s="74"/>
      <c r="J37" s="75">
        <f>MIN(J8:J34)</f>
        <v>2.1246</v>
      </c>
      <c r="K37" s="74"/>
      <c r="L37" s="75">
        <f>MIN(L8:L34)</f>
        <v>1.6382000000000001</v>
      </c>
      <c r="M37" s="74"/>
      <c r="N37" s="75">
        <f>MIN(N8:N34)</f>
        <v>1.8509</v>
      </c>
      <c r="O37" s="74"/>
      <c r="P37" s="75">
        <f>MIN(P8:P34)</f>
        <v>1.7209000000000001</v>
      </c>
      <c r="Q37" s="74"/>
      <c r="R37" s="75">
        <f>MIN(R8:R34)</f>
        <v>1.8744000000000001</v>
      </c>
      <c r="S37" s="74"/>
      <c r="T37" s="75">
        <f>MIN(T8:T34)</f>
        <v>2.0127000000000002</v>
      </c>
      <c r="U37" s="74"/>
      <c r="V37" s="75">
        <f>MIN(V8:V34)</f>
        <v>3.7443</v>
      </c>
      <c r="W37" s="74"/>
      <c r="X37" s="75">
        <f>MIN(X8:X34)</f>
        <v>-1.6999999999999999E-3</v>
      </c>
      <c r="Y37" s="74"/>
      <c r="Z37" s="75">
        <f>MIN(Z8:Z34)</f>
        <v>3.8391999999999999</v>
      </c>
      <c r="AA37" s="76"/>
    </row>
    <row r="38" spans="1:27" ht="15" thickBot="1" x14ac:dyDescent="0.35">
      <c r="A38" s="77" t="s">
        <v>29</v>
      </c>
      <c r="B38" s="78"/>
      <c r="C38" s="78"/>
      <c r="D38" s="79">
        <f>MAX(D8:D34)</f>
        <v>11.3344</v>
      </c>
      <c r="E38" s="78"/>
      <c r="F38" s="79">
        <f>MAX(F8:F34)</f>
        <v>7.8960999999999997</v>
      </c>
      <c r="G38" s="78"/>
      <c r="H38" s="79">
        <f>MAX(H8:H34)</f>
        <v>7.0823</v>
      </c>
      <c r="I38" s="78"/>
      <c r="J38" s="79">
        <f>MAX(J8:J34)</f>
        <v>23.286999999999999</v>
      </c>
      <c r="K38" s="78"/>
      <c r="L38" s="79">
        <f>MAX(L8:L34)</f>
        <v>16.880199999999999</v>
      </c>
      <c r="M38" s="78"/>
      <c r="N38" s="79">
        <f>MAX(N8:N34)</f>
        <v>8.6608000000000001</v>
      </c>
      <c r="O38" s="78"/>
      <c r="P38" s="79">
        <f>MAX(P8:P34)</f>
        <v>8.0050000000000008</v>
      </c>
      <c r="Q38" s="78"/>
      <c r="R38" s="79">
        <f>MAX(R8:R34)</f>
        <v>7.8510999999999997</v>
      </c>
      <c r="S38" s="78"/>
      <c r="T38" s="79">
        <f>MAX(T8:T34)</f>
        <v>8.2866999999999997</v>
      </c>
      <c r="U38" s="78"/>
      <c r="V38" s="79">
        <f>MAX(V8:V34)</f>
        <v>7.7333999999999996</v>
      </c>
      <c r="W38" s="78"/>
      <c r="X38" s="79">
        <f>MAX(X8:X34)</f>
        <v>8.3828999999999994</v>
      </c>
      <c r="Y38" s="78"/>
      <c r="Z38" s="79">
        <f>MAX(Z8:Z34)</f>
        <v>8.548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44378</v>
      </c>
      <c r="C8" s="65">
        <f>VLOOKUP($A8,'Return Data'!$B$7:$R$2843,4,0)</f>
        <v>290.0718</v>
      </c>
      <c r="D8" s="65">
        <f>VLOOKUP($A8,'Return Data'!$B$7:$R$2843,5,0)</f>
        <v>6.6199000000000003</v>
      </c>
      <c r="E8" s="66">
        <f t="shared" ref="E8:E24" si="0">RANK(D8,D$8:D$24,0)</f>
        <v>11</v>
      </c>
      <c r="F8" s="65">
        <f>VLOOKUP($A8,'Return Data'!$B$7:$R$2843,6,0)</f>
        <v>5.1025</v>
      </c>
      <c r="G8" s="66">
        <f t="shared" ref="G8:G24" si="1">RANK(F8,F$8:F$24,0)</f>
        <v>10</v>
      </c>
      <c r="H8" s="65">
        <f>VLOOKUP($A8,'Return Data'!$B$7:$R$2843,7,0)</f>
        <v>4.28</v>
      </c>
      <c r="I8" s="66">
        <f t="shared" ref="I8:I24" si="2">RANK(H8,H$8:H$24,0)</f>
        <v>10</v>
      </c>
      <c r="J8" s="65">
        <f>VLOOKUP($A8,'Return Data'!$B$7:$R$2843,8,0)</f>
        <v>4.3159000000000001</v>
      </c>
      <c r="K8" s="66">
        <f t="shared" ref="K8:K24" si="3">RANK(J8,J$8:J$24,0)</f>
        <v>3</v>
      </c>
      <c r="L8" s="65">
        <f>VLOOKUP($A8,'Return Data'!$B$7:$R$2843,9,0)</f>
        <v>3.9049</v>
      </c>
      <c r="M8" s="66">
        <f t="shared" ref="M8:M24" si="4">RANK(L8,L$8:L$24,0)</f>
        <v>1</v>
      </c>
      <c r="N8" s="65">
        <f>VLOOKUP($A8,'Return Data'!$B$7:$R$2843,10,0)</f>
        <v>4.0073999999999996</v>
      </c>
      <c r="O8" s="66">
        <f t="shared" ref="O8:O24" si="5">RANK(N8,N$8:N$24,0)</f>
        <v>3</v>
      </c>
      <c r="P8" s="65">
        <f>VLOOKUP($A8,'Return Data'!$B$7:$R$2843,11,0)</f>
        <v>3.9636</v>
      </c>
      <c r="Q8" s="66">
        <f t="shared" ref="Q8:Q24" si="6">RANK(P8,P$8:P$24,0)</f>
        <v>2</v>
      </c>
      <c r="R8" s="65">
        <f>VLOOKUP($A8,'Return Data'!$B$7:$R$2843,12,0)</f>
        <v>4.1421999999999999</v>
      </c>
      <c r="S8" s="66">
        <f t="shared" ref="S8:S24" si="7">RANK(R8,R$8:R$24,0)</f>
        <v>2</v>
      </c>
      <c r="T8" s="65">
        <f>VLOOKUP($A8,'Return Data'!$B$7:$R$2843,13,0)</f>
        <v>4.4287000000000001</v>
      </c>
      <c r="U8" s="66">
        <f t="shared" ref="U8:U19" si="8">RANK(T8,T$8:T$24,0)</f>
        <v>2</v>
      </c>
      <c r="V8" s="65">
        <f>VLOOKUP($A8,'Return Data'!$B$7:$R$2843,17,0)</f>
        <v>6.3163</v>
      </c>
      <c r="W8" s="66">
        <f>RANK(V8,V$8:V$24,0)</f>
        <v>3</v>
      </c>
      <c r="X8" s="65">
        <f>VLOOKUP($A8,'Return Data'!$B$7:$R$2843,14,0)</f>
        <v>7.0621999999999998</v>
      </c>
      <c r="Y8" s="66">
        <f>RANK(X8,X$8:X$24,0)</f>
        <v>1</v>
      </c>
      <c r="Z8" s="65">
        <f>VLOOKUP($A8,'Return Data'!$B$7:$R$2843,16,0)</f>
        <v>7.8471000000000002</v>
      </c>
      <c r="AA8" s="67">
        <f t="shared" ref="AA8:AA24" si="9">RANK(Z8,Z$8:Z$24,0)</f>
        <v>5</v>
      </c>
    </row>
    <row r="9" spans="1:27" x14ac:dyDescent="0.3">
      <c r="A9" s="63" t="s">
        <v>1202</v>
      </c>
      <c r="B9" s="64">
        <f>VLOOKUP($A9,'Return Data'!$B$7:$R$2843,3,0)</f>
        <v>44378</v>
      </c>
      <c r="C9" s="65">
        <f>VLOOKUP($A9,'Return Data'!$B$7:$R$2843,4,0)</f>
        <v>1117.8501000000001</v>
      </c>
      <c r="D9" s="65">
        <f>VLOOKUP($A9,'Return Data'!$B$7:$R$2843,5,0)</f>
        <v>7.6977000000000002</v>
      </c>
      <c r="E9" s="66">
        <f t="shared" si="0"/>
        <v>8</v>
      </c>
      <c r="F9" s="65">
        <f>VLOOKUP($A9,'Return Data'!$B$7:$R$2843,6,0)</f>
        <v>5.6623000000000001</v>
      </c>
      <c r="G9" s="66">
        <f t="shared" si="1"/>
        <v>9</v>
      </c>
      <c r="H9" s="65">
        <f>VLOOKUP($A9,'Return Data'!$B$7:$R$2843,7,0)</f>
        <v>4.4448999999999996</v>
      </c>
      <c r="I9" s="66">
        <f t="shared" si="2"/>
        <v>7</v>
      </c>
      <c r="J9" s="65">
        <f>VLOOKUP($A9,'Return Data'!$B$7:$R$2843,8,0)</f>
        <v>4.2671000000000001</v>
      </c>
      <c r="K9" s="66">
        <f t="shared" si="3"/>
        <v>6</v>
      </c>
      <c r="L9" s="65">
        <f>VLOOKUP($A9,'Return Data'!$B$7:$R$2843,9,0)</f>
        <v>3.8319999999999999</v>
      </c>
      <c r="M9" s="66">
        <f t="shared" si="4"/>
        <v>5</v>
      </c>
      <c r="N9" s="65">
        <f>VLOOKUP($A9,'Return Data'!$B$7:$R$2843,10,0)</f>
        <v>3.9302000000000001</v>
      </c>
      <c r="O9" s="66">
        <f t="shared" si="5"/>
        <v>5</v>
      </c>
      <c r="P9" s="65">
        <f>VLOOKUP($A9,'Return Data'!$B$7:$R$2843,11,0)</f>
        <v>3.9243999999999999</v>
      </c>
      <c r="Q9" s="66">
        <f t="shared" si="6"/>
        <v>5</v>
      </c>
      <c r="R9" s="65">
        <f>VLOOKUP($A9,'Return Data'!$B$7:$R$2843,12,0)</f>
        <v>4.0583</v>
      </c>
      <c r="S9" s="66">
        <f t="shared" si="7"/>
        <v>3</v>
      </c>
      <c r="T9" s="65">
        <f>VLOOKUP($A9,'Return Data'!$B$7:$R$2843,13,0)</f>
        <v>4.2502000000000004</v>
      </c>
      <c r="U9" s="66">
        <f t="shared" si="8"/>
        <v>6</v>
      </c>
      <c r="V9" s="65"/>
      <c r="W9" s="66"/>
      <c r="X9" s="65"/>
      <c r="Y9" s="66"/>
      <c r="Z9" s="65">
        <f>VLOOKUP($A9,'Return Data'!$B$7:$R$2843,16,0)</f>
        <v>6.0254000000000003</v>
      </c>
      <c r="AA9" s="67">
        <f t="shared" si="9"/>
        <v>15</v>
      </c>
    </row>
    <row r="10" spans="1:27" x14ac:dyDescent="0.3">
      <c r="A10" s="63" t="s">
        <v>1204</v>
      </c>
      <c r="B10" s="64">
        <f>VLOOKUP($A10,'Return Data'!$B$7:$R$2843,3,0)</f>
        <v>44378</v>
      </c>
      <c r="C10" s="65">
        <f>VLOOKUP($A10,'Return Data'!$B$7:$R$2843,4,0)</f>
        <v>1098.8498</v>
      </c>
      <c r="D10" s="65">
        <f>VLOOKUP($A10,'Return Data'!$B$7:$R$2843,5,0)</f>
        <v>2.7904</v>
      </c>
      <c r="E10" s="66">
        <f t="shared" si="0"/>
        <v>17</v>
      </c>
      <c r="F10" s="65">
        <f>VLOOKUP($A10,'Return Data'!$B$7:$R$2843,6,0)</f>
        <v>2.8218000000000001</v>
      </c>
      <c r="G10" s="66">
        <f t="shared" si="1"/>
        <v>17</v>
      </c>
      <c r="H10" s="65">
        <f>VLOOKUP($A10,'Return Data'!$B$7:$R$2843,7,0)</f>
        <v>2.8386999999999998</v>
      </c>
      <c r="I10" s="66">
        <f t="shared" si="2"/>
        <v>17</v>
      </c>
      <c r="J10" s="65">
        <f>VLOOKUP($A10,'Return Data'!$B$7:$R$2843,8,0)</f>
        <v>2.8694999999999999</v>
      </c>
      <c r="K10" s="66">
        <f t="shared" si="3"/>
        <v>17</v>
      </c>
      <c r="L10" s="65">
        <f>VLOOKUP($A10,'Return Data'!$B$7:$R$2843,9,0)</f>
        <v>2.8491</v>
      </c>
      <c r="M10" s="66">
        <f t="shared" si="4"/>
        <v>17</v>
      </c>
      <c r="N10" s="65">
        <f>VLOOKUP($A10,'Return Data'!$B$7:$R$2843,10,0)</f>
        <v>2.8569</v>
      </c>
      <c r="O10" s="66">
        <f t="shared" si="5"/>
        <v>17</v>
      </c>
      <c r="P10" s="65">
        <f>VLOOKUP($A10,'Return Data'!$B$7:$R$2843,11,0)</f>
        <v>2.8988999999999998</v>
      </c>
      <c r="Q10" s="66">
        <f t="shared" si="6"/>
        <v>17</v>
      </c>
      <c r="R10" s="65">
        <f>VLOOKUP($A10,'Return Data'!$B$7:$R$2843,12,0)</f>
        <v>3.0686</v>
      </c>
      <c r="S10" s="66">
        <f t="shared" si="7"/>
        <v>17</v>
      </c>
      <c r="T10" s="65">
        <f>VLOOKUP($A10,'Return Data'!$B$7:$R$2843,13,0)</f>
        <v>3.0840999999999998</v>
      </c>
      <c r="U10" s="66">
        <f t="shared" si="8"/>
        <v>16</v>
      </c>
      <c r="V10" s="65"/>
      <c r="W10" s="66"/>
      <c r="X10" s="65"/>
      <c r="Y10" s="66"/>
      <c r="Z10" s="65">
        <f>VLOOKUP($A10,'Return Data'!$B$7:$R$2843,16,0)</f>
        <v>4.7396000000000003</v>
      </c>
      <c r="AA10" s="67">
        <f t="shared" si="9"/>
        <v>16</v>
      </c>
    </row>
    <row r="11" spans="1:27" x14ac:dyDescent="0.3">
      <c r="A11" s="63" t="s">
        <v>1206</v>
      </c>
      <c r="B11" s="64">
        <f>VLOOKUP($A11,'Return Data'!$B$7:$R$2843,3,0)</f>
        <v>44378</v>
      </c>
      <c r="C11" s="65">
        <f>VLOOKUP($A11,'Return Data'!$B$7:$R$2843,4,0)</f>
        <v>42.527200000000001</v>
      </c>
      <c r="D11" s="65">
        <f>VLOOKUP($A11,'Return Data'!$B$7:$R$2843,5,0)</f>
        <v>5.4938000000000002</v>
      </c>
      <c r="E11" s="66">
        <f t="shared" si="0"/>
        <v>15</v>
      </c>
      <c r="F11" s="65">
        <f>VLOOKUP($A11,'Return Data'!$B$7:$R$2843,6,0)</f>
        <v>3.6343999999999999</v>
      </c>
      <c r="G11" s="66">
        <f t="shared" si="1"/>
        <v>15</v>
      </c>
      <c r="H11" s="65">
        <f>VLOOKUP($A11,'Return Data'!$B$7:$R$2843,7,0)</f>
        <v>3.8896999999999999</v>
      </c>
      <c r="I11" s="66">
        <f t="shared" si="2"/>
        <v>15</v>
      </c>
      <c r="J11" s="65">
        <f>VLOOKUP($A11,'Return Data'!$B$7:$R$2843,8,0)</f>
        <v>3.8065000000000002</v>
      </c>
      <c r="K11" s="66">
        <f t="shared" si="3"/>
        <v>15</v>
      </c>
      <c r="L11" s="65">
        <f>VLOOKUP($A11,'Return Data'!$B$7:$R$2843,9,0)</f>
        <v>3.4630000000000001</v>
      </c>
      <c r="M11" s="66">
        <f t="shared" si="4"/>
        <v>14</v>
      </c>
      <c r="N11" s="65">
        <f>VLOOKUP($A11,'Return Data'!$B$7:$R$2843,10,0)</f>
        <v>4.0191999999999997</v>
      </c>
      <c r="O11" s="66">
        <f t="shared" si="5"/>
        <v>2</v>
      </c>
      <c r="P11" s="65">
        <f>VLOOKUP($A11,'Return Data'!$B$7:$R$2843,11,0)</f>
        <v>3.8883999999999999</v>
      </c>
      <c r="Q11" s="66">
        <f t="shared" si="6"/>
        <v>7</v>
      </c>
      <c r="R11" s="65">
        <f>VLOOKUP($A11,'Return Data'!$B$7:$R$2843,12,0)</f>
        <v>3.8532000000000002</v>
      </c>
      <c r="S11" s="66">
        <f t="shared" si="7"/>
        <v>11</v>
      </c>
      <c r="T11" s="65">
        <f>VLOOKUP($A11,'Return Data'!$B$7:$R$2843,13,0)</f>
        <v>3.9990999999999999</v>
      </c>
      <c r="U11" s="66">
        <f t="shared" si="8"/>
        <v>10</v>
      </c>
      <c r="V11" s="65">
        <f>VLOOKUP($A11,'Return Data'!$B$7:$R$2843,17,0)</f>
        <v>5.8941999999999997</v>
      </c>
      <c r="W11" s="66">
        <f t="shared" ref="W11:W19" si="10">RANK(V11,V$8:V$24,0)</f>
        <v>10</v>
      </c>
      <c r="X11" s="65">
        <f>VLOOKUP($A11,'Return Data'!$B$7:$R$2843,14,0)</f>
        <v>6.6822999999999997</v>
      </c>
      <c r="Y11" s="66">
        <f t="shared" ref="Y11:Y19" si="11">RANK(X11,X$8:X$24,0)</f>
        <v>9</v>
      </c>
      <c r="Z11" s="65">
        <f>VLOOKUP($A11,'Return Data'!$B$7:$R$2843,16,0)</f>
        <v>7.4020000000000001</v>
      </c>
      <c r="AA11" s="67">
        <f t="shared" si="9"/>
        <v>12</v>
      </c>
    </row>
    <row r="12" spans="1:27" x14ac:dyDescent="0.3">
      <c r="A12" s="63" t="s">
        <v>1209</v>
      </c>
      <c r="B12" s="64">
        <f>VLOOKUP($A12,'Return Data'!$B$7:$R$2843,3,0)</f>
        <v>44378</v>
      </c>
      <c r="C12" s="65">
        <f>VLOOKUP($A12,'Return Data'!$B$7:$R$2843,4,0)</f>
        <v>40.3292</v>
      </c>
      <c r="D12" s="65">
        <f>VLOOKUP($A12,'Return Data'!$B$7:$R$2843,5,0)</f>
        <v>8.7811000000000003</v>
      </c>
      <c r="E12" s="66">
        <f t="shared" si="0"/>
        <v>5</v>
      </c>
      <c r="F12" s="65">
        <f>VLOOKUP($A12,'Return Data'!$B$7:$R$2843,6,0)</f>
        <v>5.7950999999999997</v>
      </c>
      <c r="G12" s="66">
        <f t="shared" si="1"/>
        <v>8</v>
      </c>
      <c r="H12" s="65">
        <f>VLOOKUP($A12,'Return Data'!$B$7:$R$2843,7,0)</f>
        <v>4.5679999999999996</v>
      </c>
      <c r="I12" s="66">
        <f t="shared" si="2"/>
        <v>6</v>
      </c>
      <c r="J12" s="65">
        <f>VLOOKUP($A12,'Return Data'!$B$7:$R$2843,8,0)</f>
        <v>4.1829000000000001</v>
      </c>
      <c r="K12" s="66">
        <f t="shared" si="3"/>
        <v>7</v>
      </c>
      <c r="L12" s="65">
        <f>VLOOKUP($A12,'Return Data'!$B$7:$R$2843,9,0)</f>
        <v>3.6067</v>
      </c>
      <c r="M12" s="66">
        <f t="shared" si="4"/>
        <v>10</v>
      </c>
      <c r="N12" s="65">
        <f>VLOOKUP($A12,'Return Data'!$B$7:$R$2843,10,0)</f>
        <v>3.7667999999999999</v>
      </c>
      <c r="O12" s="66">
        <f t="shared" si="5"/>
        <v>11</v>
      </c>
      <c r="P12" s="65">
        <f>VLOOKUP($A12,'Return Data'!$B$7:$R$2843,11,0)</f>
        <v>3.6682000000000001</v>
      </c>
      <c r="Q12" s="66">
        <f t="shared" si="6"/>
        <v>13</v>
      </c>
      <c r="R12" s="65">
        <f>VLOOKUP($A12,'Return Data'!$B$7:$R$2843,12,0)</f>
        <v>3.7378</v>
      </c>
      <c r="S12" s="66">
        <f t="shared" si="7"/>
        <v>13</v>
      </c>
      <c r="T12" s="65">
        <f>VLOOKUP($A12,'Return Data'!$B$7:$R$2843,13,0)</f>
        <v>3.9702000000000002</v>
      </c>
      <c r="U12" s="66">
        <f t="shared" si="8"/>
        <v>12</v>
      </c>
      <c r="V12" s="65">
        <f>VLOOKUP($A12,'Return Data'!$B$7:$R$2843,17,0)</f>
        <v>6.0772000000000004</v>
      </c>
      <c r="W12" s="66">
        <f t="shared" si="10"/>
        <v>6</v>
      </c>
      <c r="X12" s="65">
        <f>VLOOKUP($A12,'Return Data'!$B$7:$R$2843,14,0)</f>
        <v>6.9074</v>
      </c>
      <c r="Y12" s="66">
        <f t="shared" si="11"/>
        <v>3</v>
      </c>
      <c r="Z12" s="65">
        <f>VLOOKUP($A12,'Return Data'!$B$7:$R$2843,16,0)</f>
        <v>7.9997999999999996</v>
      </c>
      <c r="AA12" s="67">
        <f t="shared" si="9"/>
        <v>4</v>
      </c>
    </row>
    <row r="13" spans="1:27" x14ac:dyDescent="0.3">
      <c r="A13" s="63" t="s">
        <v>1211</v>
      </c>
      <c r="B13" s="64">
        <f>VLOOKUP($A13,'Return Data'!$B$7:$R$2843,3,0)</f>
        <v>44378</v>
      </c>
      <c r="C13" s="65">
        <f>VLOOKUP($A13,'Return Data'!$B$7:$R$2843,4,0)</f>
        <v>4518.9259000000002</v>
      </c>
      <c r="D13" s="65">
        <f>VLOOKUP($A13,'Return Data'!$B$7:$R$2843,5,0)</f>
        <v>6.2625000000000002</v>
      </c>
      <c r="E13" s="66">
        <f t="shared" si="0"/>
        <v>12</v>
      </c>
      <c r="F13" s="65">
        <f>VLOOKUP($A13,'Return Data'!$B$7:$R$2843,6,0)</f>
        <v>4.9455</v>
      </c>
      <c r="G13" s="66">
        <f t="shared" si="1"/>
        <v>11</v>
      </c>
      <c r="H13" s="65">
        <f>VLOOKUP($A13,'Return Data'!$B$7:$R$2843,7,0)</f>
        <v>4.1656000000000004</v>
      </c>
      <c r="I13" s="66">
        <f t="shared" si="2"/>
        <v>12</v>
      </c>
      <c r="J13" s="65">
        <f>VLOOKUP($A13,'Return Data'!$B$7:$R$2843,8,0)</f>
        <v>4.07</v>
      </c>
      <c r="K13" s="66">
        <f t="shared" si="3"/>
        <v>11</v>
      </c>
      <c r="L13" s="65">
        <f>VLOOKUP($A13,'Return Data'!$B$7:$R$2843,9,0)</f>
        <v>3.8315000000000001</v>
      </c>
      <c r="M13" s="66">
        <f t="shared" si="4"/>
        <v>7</v>
      </c>
      <c r="N13" s="65">
        <f>VLOOKUP($A13,'Return Data'!$B$7:$R$2843,10,0)</f>
        <v>3.9906000000000001</v>
      </c>
      <c r="O13" s="66">
        <f t="shared" si="5"/>
        <v>4</v>
      </c>
      <c r="P13" s="65">
        <f>VLOOKUP($A13,'Return Data'!$B$7:$R$2843,11,0)</f>
        <v>3.9424999999999999</v>
      </c>
      <c r="Q13" s="66">
        <f t="shared" si="6"/>
        <v>4</v>
      </c>
      <c r="R13" s="65">
        <f>VLOOKUP($A13,'Return Data'!$B$7:$R$2843,12,0)</f>
        <v>4.0236000000000001</v>
      </c>
      <c r="S13" s="66">
        <f t="shared" si="7"/>
        <v>6</v>
      </c>
      <c r="T13" s="65">
        <f>VLOOKUP($A13,'Return Data'!$B$7:$R$2843,13,0)</f>
        <v>4.3127000000000004</v>
      </c>
      <c r="U13" s="66">
        <f t="shared" si="8"/>
        <v>3</v>
      </c>
      <c r="V13" s="65">
        <f>VLOOKUP($A13,'Return Data'!$B$7:$R$2843,17,0)</f>
        <v>6.3383000000000003</v>
      </c>
      <c r="W13" s="66">
        <f t="shared" si="10"/>
        <v>2</v>
      </c>
      <c r="X13" s="65">
        <f>VLOOKUP($A13,'Return Data'!$B$7:$R$2843,14,0)</f>
        <v>6.9916</v>
      </c>
      <c r="Y13" s="66">
        <f t="shared" si="11"/>
        <v>2</v>
      </c>
      <c r="Z13" s="65">
        <f>VLOOKUP($A13,'Return Data'!$B$7:$R$2843,16,0)</f>
        <v>7.7291999999999996</v>
      </c>
      <c r="AA13" s="67">
        <f t="shared" si="9"/>
        <v>6</v>
      </c>
    </row>
    <row r="14" spans="1:27" x14ac:dyDescent="0.3">
      <c r="A14" s="63" t="s">
        <v>1213</v>
      </c>
      <c r="B14" s="64">
        <f>VLOOKUP($A14,'Return Data'!$B$7:$R$2843,3,0)</f>
        <v>44378</v>
      </c>
      <c r="C14" s="65">
        <f>VLOOKUP($A14,'Return Data'!$B$7:$R$2843,4,0)</f>
        <v>298.13959999999997</v>
      </c>
      <c r="D14" s="65">
        <f>VLOOKUP($A14,'Return Data'!$B$7:$R$2843,5,0)</f>
        <v>6.8939000000000004</v>
      </c>
      <c r="E14" s="66">
        <f t="shared" si="0"/>
        <v>10</v>
      </c>
      <c r="F14" s="65">
        <f>VLOOKUP($A14,'Return Data'!$B$7:$R$2843,6,0)</f>
        <v>5.8956</v>
      </c>
      <c r="G14" s="66">
        <f t="shared" si="1"/>
        <v>7</v>
      </c>
      <c r="H14" s="65">
        <f>VLOOKUP($A14,'Return Data'!$B$7:$R$2843,7,0)</f>
        <v>4.6336000000000004</v>
      </c>
      <c r="I14" s="66">
        <f t="shared" si="2"/>
        <v>5</v>
      </c>
      <c r="J14" s="65">
        <f>VLOOKUP($A14,'Return Data'!$B$7:$R$2843,8,0)</f>
        <v>4.2788000000000004</v>
      </c>
      <c r="K14" s="66">
        <f t="shared" si="3"/>
        <v>4</v>
      </c>
      <c r="L14" s="65">
        <f>VLOOKUP($A14,'Return Data'!$B$7:$R$2843,9,0)</f>
        <v>3.8317000000000001</v>
      </c>
      <c r="M14" s="66">
        <f t="shared" si="4"/>
        <v>6</v>
      </c>
      <c r="N14" s="65">
        <f>VLOOKUP($A14,'Return Data'!$B$7:$R$2843,10,0)</f>
        <v>3.8441999999999998</v>
      </c>
      <c r="O14" s="66">
        <f t="shared" si="5"/>
        <v>6</v>
      </c>
      <c r="P14" s="65">
        <f>VLOOKUP($A14,'Return Data'!$B$7:$R$2843,11,0)</f>
        <v>3.8256999999999999</v>
      </c>
      <c r="Q14" s="66">
        <f t="shared" si="6"/>
        <v>10</v>
      </c>
      <c r="R14" s="65">
        <f>VLOOKUP($A14,'Return Data'!$B$7:$R$2843,12,0)</f>
        <v>3.9398</v>
      </c>
      <c r="S14" s="66">
        <f t="shared" si="7"/>
        <v>9</v>
      </c>
      <c r="T14" s="65">
        <f>VLOOKUP($A14,'Return Data'!$B$7:$R$2843,13,0)</f>
        <v>4.1875</v>
      </c>
      <c r="U14" s="66">
        <f t="shared" si="8"/>
        <v>8</v>
      </c>
      <c r="V14" s="65">
        <f>VLOOKUP($A14,'Return Data'!$B$7:$R$2843,17,0)</f>
        <v>6.0313999999999997</v>
      </c>
      <c r="W14" s="66">
        <f t="shared" si="10"/>
        <v>7</v>
      </c>
      <c r="X14" s="65">
        <f>VLOOKUP($A14,'Return Data'!$B$7:$R$2843,14,0)</f>
        <v>6.7755000000000001</v>
      </c>
      <c r="Y14" s="66">
        <f t="shared" si="11"/>
        <v>6</v>
      </c>
      <c r="Z14" s="65">
        <f>VLOOKUP($A14,'Return Data'!$B$7:$R$2843,16,0)</f>
        <v>7.6811999999999996</v>
      </c>
      <c r="AA14" s="67">
        <f t="shared" si="9"/>
        <v>9</v>
      </c>
    </row>
    <row r="15" spans="1:27" x14ac:dyDescent="0.3">
      <c r="A15" s="63" t="s">
        <v>1214</v>
      </c>
      <c r="B15" s="64">
        <f>VLOOKUP($A15,'Return Data'!$B$7:$R$2843,3,0)</f>
        <v>44378</v>
      </c>
      <c r="C15" s="65">
        <f>VLOOKUP($A15,'Return Data'!$B$7:$R$2843,4,0)</f>
        <v>33.953800000000001</v>
      </c>
      <c r="D15" s="65">
        <f>VLOOKUP($A15,'Return Data'!$B$7:$R$2843,5,0)</f>
        <v>10.0001</v>
      </c>
      <c r="E15" s="66">
        <f t="shared" si="0"/>
        <v>4</v>
      </c>
      <c r="F15" s="65">
        <f>VLOOKUP($A15,'Return Data'!$B$7:$R$2843,6,0)</f>
        <v>6.0228999999999999</v>
      </c>
      <c r="G15" s="66">
        <f t="shared" si="1"/>
        <v>6</v>
      </c>
      <c r="H15" s="65">
        <f>VLOOKUP($A15,'Return Data'!$B$7:$R$2843,7,0)</f>
        <v>4.3958000000000004</v>
      </c>
      <c r="I15" s="66">
        <f t="shared" si="2"/>
        <v>8</v>
      </c>
      <c r="J15" s="65">
        <f>VLOOKUP($A15,'Return Data'!$B$7:$R$2843,8,0)</f>
        <v>4.0143000000000004</v>
      </c>
      <c r="K15" s="66">
        <f t="shared" si="3"/>
        <v>12</v>
      </c>
      <c r="L15" s="65">
        <f>VLOOKUP($A15,'Return Data'!$B$7:$R$2843,9,0)</f>
        <v>3.5687000000000002</v>
      </c>
      <c r="M15" s="66">
        <f t="shared" si="4"/>
        <v>12</v>
      </c>
      <c r="N15" s="65">
        <f>VLOOKUP($A15,'Return Data'!$B$7:$R$2843,10,0)</f>
        <v>3.6055999999999999</v>
      </c>
      <c r="O15" s="66">
        <f t="shared" si="5"/>
        <v>14</v>
      </c>
      <c r="P15" s="65">
        <f>VLOOKUP($A15,'Return Data'!$B$7:$R$2843,11,0)</f>
        <v>3.6724999999999999</v>
      </c>
      <c r="Q15" s="66">
        <f t="shared" si="6"/>
        <v>12</v>
      </c>
      <c r="R15" s="65">
        <f>VLOOKUP($A15,'Return Data'!$B$7:$R$2843,12,0)</f>
        <v>3.6960999999999999</v>
      </c>
      <c r="S15" s="66">
        <f t="shared" si="7"/>
        <v>14</v>
      </c>
      <c r="T15" s="65">
        <f>VLOOKUP($A15,'Return Data'!$B$7:$R$2843,13,0)</f>
        <v>3.8081999999999998</v>
      </c>
      <c r="U15" s="66">
        <f t="shared" si="8"/>
        <v>13</v>
      </c>
      <c r="V15" s="65">
        <f>VLOOKUP($A15,'Return Data'!$B$7:$R$2843,17,0)</f>
        <v>5.5561999999999996</v>
      </c>
      <c r="W15" s="66">
        <f t="shared" si="10"/>
        <v>13</v>
      </c>
      <c r="X15" s="65">
        <f>VLOOKUP($A15,'Return Data'!$B$7:$R$2843,14,0)</f>
        <v>6.3066000000000004</v>
      </c>
      <c r="Y15" s="66">
        <f t="shared" si="11"/>
        <v>12</v>
      </c>
      <c r="Z15" s="65">
        <f>VLOOKUP($A15,'Return Data'!$B$7:$R$2843,16,0)</f>
        <v>7.6203000000000003</v>
      </c>
      <c r="AA15" s="67">
        <f t="shared" si="9"/>
        <v>11</v>
      </c>
    </row>
    <row r="16" spans="1:27" x14ac:dyDescent="0.3">
      <c r="A16" s="63" t="s">
        <v>1219</v>
      </c>
      <c r="B16" s="64">
        <f>VLOOKUP($A16,'Return Data'!$B$7:$R$2843,3,0)</f>
        <v>44378</v>
      </c>
      <c r="C16" s="65">
        <f>VLOOKUP($A16,'Return Data'!$B$7:$R$2843,4,0)</f>
        <v>2468.5277000000001</v>
      </c>
      <c r="D16" s="65">
        <f>VLOOKUP($A16,'Return Data'!$B$7:$R$2843,5,0)</f>
        <v>4.8106</v>
      </c>
      <c r="E16" s="66">
        <f t="shared" si="0"/>
        <v>16</v>
      </c>
      <c r="F16" s="65">
        <f>VLOOKUP($A16,'Return Data'!$B$7:$R$2843,6,0)</f>
        <v>3.4500999999999999</v>
      </c>
      <c r="G16" s="66">
        <f t="shared" si="1"/>
        <v>16</v>
      </c>
      <c r="H16" s="65">
        <f>VLOOKUP($A16,'Return Data'!$B$7:$R$2843,7,0)</f>
        <v>3.9150999999999998</v>
      </c>
      <c r="I16" s="66">
        <f t="shared" si="2"/>
        <v>14</v>
      </c>
      <c r="J16" s="65">
        <f>VLOOKUP($A16,'Return Data'!$B$7:$R$2843,8,0)</f>
        <v>3.8853</v>
      </c>
      <c r="K16" s="66">
        <f t="shared" si="3"/>
        <v>14</v>
      </c>
      <c r="L16" s="65">
        <f>VLOOKUP($A16,'Return Data'!$B$7:$R$2843,9,0)</f>
        <v>3.3418000000000001</v>
      </c>
      <c r="M16" s="66">
        <f t="shared" si="4"/>
        <v>16</v>
      </c>
      <c r="N16" s="65">
        <f>VLOOKUP($A16,'Return Data'!$B$7:$R$2843,10,0)</f>
        <v>3.8344</v>
      </c>
      <c r="O16" s="66">
        <f t="shared" si="5"/>
        <v>7</v>
      </c>
      <c r="P16" s="65">
        <f>VLOOKUP($A16,'Return Data'!$B$7:$R$2843,11,0)</f>
        <v>3.9514</v>
      </c>
      <c r="Q16" s="66">
        <f t="shared" si="6"/>
        <v>3</v>
      </c>
      <c r="R16" s="65">
        <f>VLOOKUP($A16,'Return Data'!$B$7:$R$2843,12,0)</f>
        <v>3.9693999999999998</v>
      </c>
      <c r="S16" s="66">
        <f t="shared" si="7"/>
        <v>7</v>
      </c>
      <c r="T16" s="65">
        <f>VLOOKUP($A16,'Return Data'!$B$7:$R$2843,13,0)</f>
        <v>3.9901</v>
      </c>
      <c r="U16" s="66">
        <f t="shared" si="8"/>
        <v>11</v>
      </c>
      <c r="V16" s="65">
        <f>VLOOKUP($A16,'Return Data'!$B$7:$R$2843,17,0)</f>
        <v>5.6661999999999999</v>
      </c>
      <c r="W16" s="66">
        <f t="shared" si="10"/>
        <v>12</v>
      </c>
      <c r="X16" s="65">
        <f>VLOOKUP($A16,'Return Data'!$B$7:$R$2843,14,0)</f>
        <v>6.4345999999999997</v>
      </c>
      <c r="Y16" s="66">
        <f t="shared" si="11"/>
        <v>11</v>
      </c>
      <c r="Z16" s="65">
        <f>VLOOKUP($A16,'Return Data'!$B$7:$R$2843,16,0)</f>
        <v>8.0968</v>
      </c>
      <c r="AA16" s="67">
        <f t="shared" si="9"/>
        <v>1</v>
      </c>
    </row>
    <row r="17" spans="1:27" x14ac:dyDescent="0.3">
      <c r="A17" s="63" t="s">
        <v>1223</v>
      </c>
      <c r="B17" s="64">
        <f>VLOOKUP($A17,'Return Data'!$B$7:$R$2843,3,0)</f>
        <v>44378</v>
      </c>
      <c r="C17" s="65">
        <f>VLOOKUP($A17,'Return Data'!$B$7:$R$2843,4,0)</f>
        <v>3515.9351999999999</v>
      </c>
      <c r="D17" s="65">
        <f>VLOOKUP($A17,'Return Data'!$B$7:$R$2843,5,0)</f>
        <v>8.0482999999999993</v>
      </c>
      <c r="E17" s="66">
        <f t="shared" si="0"/>
        <v>7</v>
      </c>
      <c r="F17" s="65">
        <f>VLOOKUP($A17,'Return Data'!$B$7:$R$2843,6,0)</f>
        <v>6.2679999999999998</v>
      </c>
      <c r="G17" s="66">
        <f t="shared" si="1"/>
        <v>5</v>
      </c>
      <c r="H17" s="65">
        <f>VLOOKUP($A17,'Return Data'!$B$7:$R$2843,7,0)</f>
        <v>4.3879000000000001</v>
      </c>
      <c r="I17" s="66">
        <f t="shared" si="2"/>
        <v>9</v>
      </c>
      <c r="J17" s="65">
        <f>VLOOKUP($A17,'Return Data'!$B$7:$R$2843,8,0)</f>
        <v>4.1635</v>
      </c>
      <c r="K17" s="66">
        <f t="shared" si="3"/>
        <v>8</v>
      </c>
      <c r="L17" s="65">
        <f>VLOOKUP($A17,'Return Data'!$B$7:$R$2843,9,0)</f>
        <v>3.6880999999999999</v>
      </c>
      <c r="M17" s="66">
        <f t="shared" si="4"/>
        <v>9</v>
      </c>
      <c r="N17" s="65">
        <f>VLOOKUP($A17,'Return Data'!$B$7:$R$2843,10,0)</f>
        <v>3.6600999999999999</v>
      </c>
      <c r="O17" s="66">
        <f t="shared" si="5"/>
        <v>12</v>
      </c>
      <c r="P17" s="65">
        <f>VLOOKUP($A17,'Return Data'!$B$7:$R$2843,11,0)</f>
        <v>3.6930999999999998</v>
      </c>
      <c r="Q17" s="66">
        <f t="shared" si="6"/>
        <v>11</v>
      </c>
      <c r="R17" s="65">
        <f>VLOOKUP($A17,'Return Data'!$B$7:$R$2843,12,0)</f>
        <v>3.9114</v>
      </c>
      <c r="S17" s="66">
        <f t="shared" si="7"/>
        <v>10</v>
      </c>
      <c r="T17" s="65">
        <f>VLOOKUP($A17,'Return Data'!$B$7:$R$2843,13,0)</f>
        <v>4.0431999999999997</v>
      </c>
      <c r="U17" s="66">
        <f t="shared" si="8"/>
        <v>9</v>
      </c>
      <c r="V17" s="65">
        <f>VLOOKUP($A17,'Return Data'!$B$7:$R$2843,17,0)</f>
        <v>5.7079000000000004</v>
      </c>
      <c r="W17" s="66">
        <f t="shared" si="10"/>
        <v>11</v>
      </c>
      <c r="X17" s="65">
        <f>VLOOKUP($A17,'Return Data'!$B$7:$R$2843,14,0)</f>
        <v>6.5895000000000001</v>
      </c>
      <c r="Y17" s="66">
        <f t="shared" si="11"/>
        <v>10</v>
      </c>
      <c r="Z17" s="65">
        <f>VLOOKUP($A17,'Return Data'!$B$7:$R$2843,16,0)</f>
        <v>7.6281999999999996</v>
      </c>
      <c r="AA17" s="67">
        <f t="shared" si="9"/>
        <v>10</v>
      </c>
    </row>
    <row r="18" spans="1:27" x14ac:dyDescent="0.3">
      <c r="A18" s="63" t="s">
        <v>1224</v>
      </c>
      <c r="B18" s="64">
        <f>VLOOKUP($A18,'Return Data'!$B$7:$R$2843,3,0)</f>
        <v>44378</v>
      </c>
      <c r="C18" s="65">
        <f>VLOOKUP($A18,'Return Data'!$B$7:$R$2843,4,0)</f>
        <v>32.449977501124899</v>
      </c>
      <c r="D18" s="65">
        <f>VLOOKUP($A18,'Return Data'!$B$7:$R$2843,5,0)</f>
        <v>5.5683999999999996</v>
      </c>
      <c r="E18" s="66">
        <f t="shared" si="0"/>
        <v>14</v>
      </c>
      <c r="F18" s="65">
        <f>VLOOKUP($A18,'Return Data'!$B$7:$R$2843,6,0)</f>
        <v>4.8384</v>
      </c>
      <c r="G18" s="66">
        <f t="shared" si="1"/>
        <v>14</v>
      </c>
      <c r="H18" s="65">
        <f>VLOOKUP($A18,'Return Data'!$B$7:$R$2843,7,0)</f>
        <v>4.0039999999999996</v>
      </c>
      <c r="I18" s="66">
        <f t="shared" si="2"/>
        <v>13</v>
      </c>
      <c r="J18" s="65">
        <f>VLOOKUP($A18,'Return Data'!$B$7:$R$2843,8,0)</f>
        <v>3.7048999999999999</v>
      </c>
      <c r="K18" s="66">
        <f t="shared" si="3"/>
        <v>16</v>
      </c>
      <c r="L18" s="65">
        <f>VLOOKUP($A18,'Return Data'!$B$7:$R$2843,9,0)</f>
        <v>3.3666999999999998</v>
      </c>
      <c r="M18" s="66">
        <f t="shared" si="4"/>
        <v>15</v>
      </c>
      <c r="N18" s="65">
        <f>VLOOKUP($A18,'Return Data'!$B$7:$R$2843,10,0)</f>
        <v>3.2484000000000002</v>
      </c>
      <c r="O18" s="66">
        <f t="shared" si="5"/>
        <v>16</v>
      </c>
      <c r="P18" s="65">
        <f>VLOOKUP($A18,'Return Data'!$B$7:$R$2843,11,0)</f>
        <v>3.1775000000000002</v>
      </c>
      <c r="Q18" s="66">
        <f t="shared" si="6"/>
        <v>16</v>
      </c>
      <c r="R18" s="65">
        <f>VLOOKUP($A18,'Return Data'!$B$7:$R$2843,12,0)</f>
        <v>3.4376000000000002</v>
      </c>
      <c r="S18" s="66">
        <f t="shared" si="7"/>
        <v>16</v>
      </c>
      <c r="T18" s="65">
        <f>VLOOKUP($A18,'Return Data'!$B$7:$R$2843,13,0)</f>
        <v>3.5491000000000001</v>
      </c>
      <c r="U18" s="66">
        <f t="shared" si="8"/>
        <v>15</v>
      </c>
      <c r="V18" s="65">
        <f>VLOOKUP($A18,'Return Data'!$B$7:$R$2843,17,0)</f>
        <v>6.6269999999999998</v>
      </c>
      <c r="W18" s="66">
        <f t="shared" si="10"/>
        <v>1</v>
      </c>
      <c r="X18" s="65">
        <f>VLOOKUP($A18,'Return Data'!$B$7:$R$2843,14,0)</f>
        <v>6.7390999999999996</v>
      </c>
      <c r="Y18" s="66">
        <f t="shared" si="11"/>
        <v>8</v>
      </c>
      <c r="Z18" s="65">
        <f>VLOOKUP($A18,'Return Data'!$B$7:$R$2843,16,0)</f>
        <v>8.0189000000000004</v>
      </c>
      <c r="AA18" s="67">
        <f t="shared" si="9"/>
        <v>3</v>
      </c>
    </row>
    <row r="19" spans="1:27" x14ac:dyDescent="0.3">
      <c r="A19" s="63" t="s">
        <v>1227</v>
      </c>
      <c r="B19" s="64">
        <f>VLOOKUP($A19,'Return Data'!$B$7:$R$2843,3,0)</f>
        <v>44378</v>
      </c>
      <c r="C19" s="65">
        <f>VLOOKUP($A19,'Return Data'!$B$7:$R$2843,4,0)</f>
        <v>3251.6273999999999</v>
      </c>
      <c r="D19" s="65">
        <f>VLOOKUP($A19,'Return Data'!$B$7:$R$2843,5,0)</f>
        <v>8.6387</v>
      </c>
      <c r="E19" s="66">
        <f t="shared" si="0"/>
        <v>6</v>
      </c>
      <c r="F19" s="65">
        <f>VLOOKUP($A19,'Return Data'!$B$7:$R$2843,6,0)</f>
        <v>6.5271999999999997</v>
      </c>
      <c r="G19" s="66">
        <f t="shared" si="1"/>
        <v>3</v>
      </c>
      <c r="H19" s="65">
        <f>VLOOKUP($A19,'Return Data'!$B$7:$R$2843,7,0)</f>
        <v>4.6740000000000004</v>
      </c>
      <c r="I19" s="66">
        <f t="shared" si="2"/>
        <v>4</v>
      </c>
      <c r="J19" s="65">
        <f>VLOOKUP($A19,'Return Data'!$B$7:$R$2843,8,0)</f>
        <v>4.34</v>
      </c>
      <c r="K19" s="66">
        <f t="shared" si="3"/>
        <v>2</v>
      </c>
      <c r="L19" s="65">
        <f>VLOOKUP($A19,'Return Data'!$B$7:$R$2843,9,0)</f>
        <v>3.8675999999999999</v>
      </c>
      <c r="M19" s="66">
        <f t="shared" si="4"/>
        <v>2</v>
      </c>
      <c r="N19" s="65">
        <f>VLOOKUP($A19,'Return Data'!$B$7:$R$2843,10,0)</f>
        <v>3.8033999999999999</v>
      </c>
      <c r="O19" s="66">
        <f t="shared" si="5"/>
        <v>8</v>
      </c>
      <c r="P19" s="65">
        <f>VLOOKUP($A19,'Return Data'!$B$7:$R$2843,11,0)</f>
        <v>3.9144999999999999</v>
      </c>
      <c r="Q19" s="66">
        <f t="shared" si="6"/>
        <v>6</v>
      </c>
      <c r="R19" s="65">
        <f>VLOOKUP($A19,'Return Data'!$B$7:$R$2843,12,0)</f>
        <v>4.0433000000000003</v>
      </c>
      <c r="S19" s="66">
        <f t="shared" si="7"/>
        <v>4</v>
      </c>
      <c r="T19" s="65">
        <f>VLOOKUP($A19,'Return Data'!$B$7:$R$2843,13,0)</f>
        <v>4.2098000000000004</v>
      </c>
      <c r="U19" s="66">
        <f t="shared" si="8"/>
        <v>7</v>
      </c>
      <c r="V19" s="65">
        <f>VLOOKUP($A19,'Return Data'!$B$7:$R$2843,17,0)</f>
        <v>5.9583000000000004</v>
      </c>
      <c r="W19" s="66">
        <f t="shared" si="10"/>
        <v>8</v>
      </c>
      <c r="X19" s="65">
        <f>VLOOKUP($A19,'Return Data'!$B$7:$R$2843,14,0)</f>
        <v>6.8154000000000003</v>
      </c>
      <c r="Y19" s="66">
        <f t="shared" si="11"/>
        <v>5</v>
      </c>
      <c r="Z19" s="65">
        <f>VLOOKUP($A19,'Return Data'!$B$7:$R$2843,16,0)</f>
        <v>7.7034000000000002</v>
      </c>
      <c r="AA19" s="67">
        <f t="shared" si="9"/>
        <v>8</v>
      </c>
    </row>
    <row r="20" spans="1:27" x14ac:dyDescent="0.3">
      <c r="A20" s="63" t="s">
        <v>1228</v>
      </c>
      <c r="B20" s="64">
        <f>VLOOKUP($A20,'Return Data'!$B$7:$R$2843,3,0)</f>
        <v>44378</v>
      </c>
      <c r="C20" s="65">
        <f>VLOOKUP($A20,'Return Data'!$B$7:$R$2843,4,0)</f>
        <v>1062.4954</v>
      </c>
      <c r="D20" s="65">
        <f>VLOOKUP($A20,'Return Data'!$B$7:$R$2843,5,0)</f>
        <v>10.6732</v>
      </c>
      <c r="E20" s="66">
        <f t="shared" si="0"/>
        <v>2</v>
      </c>
      <c r="F20" s="65">
        <f>VLOOKUP($A20,'Return Data'!$B$7:$R$2843,6,0)</f>
        <v>6.4183000000000003</v>
      </c>
      <c r="G20" s="66">
        <f t="shared" si="1"/>
        <v>4</v>
      </c>
      <c r="H20" s="65">
        <f>VLOOKUP($A20,'Return Data'!$B$7:$R$2843,7,0)</f>
        <v>4.8452999999999999</v>
      </c>
      <c r="I20" s="66">
        <f t="shared" si="2"/>
        <v>1</v>
      </c>
      <c r="J20" s="65">
        <f>VLOOKUP($A20,'Return Data'!$B$7:$R$2843,8,0)</f>
        <v>4.2697000000000003</v>
      </c>
      <c r="K20" s="66">
        <f t="shared" si="3"/>
        <v>5</v>
      </c>
      <c r="L20" s="65">
        <f>VLOOKUP($A20,'Return Data'!$B$7:$R$2843,9,0)</f>
        <v>3.71</v>
      </c>
      <c r="M20" s="66">
        <f t="shared" si="4"/>
        <v>8</v>
      </c>
      <c r="N20" s="65">
        <f>VLOOKUP($A20,'Return Data'!$B$7:$R$2843,10,0)</f>
        <v>3.6132</v>
      </c>
      <c r="O20" s="66">
        <f t="shared" si="5"/>
        <v>13</v>
      </c>
      <c r="P20" s="65">
        <f>VLOOKUP($A20,'Return Data'!$B$7:$R$2843,11,0)</f>
        <v>3.6032999999999999</v>
      </c>
      <c r="Q20" s="66">
        <f t="shared" si="6"/>
        <v>14</v>
      </c>
      <c r="R20" s="65">
        <f>VLOOKUP($A20,'Return Data'!$B$7:$R$2843,12,0)</f>
        <v>3.8127</v>
      </c>
      <c r="S20" s="66">
        <f t="shared" si="7"/>
        <v>12</v>
      </c>
      <c r="T20" s="65"/>
      <c r="U20" s="66"/>
      <c r="V20" s="65"/>
      <c r="W20" s="66"/>
      <c r="X20" s="65"/>
      <c r="Y20" s="66"/>
      <c r="Z20" s="65">
        <f>VLOOKUP($A20,'Return Data'!$B$7:$R$2843,16,0)</f>
        <v>4.6974999999999998</v>
      </c>
      <c r="AA20" s="67">
        <f t="shared" si="9"/>
        <v>17</v>
      </c>
    </row>
    <row r="21" spans="1:27" x14ac:dyDescent="0.3">
      <c r="A21" s="63" t="s">
        <v>1232</v>
      </c>
      <c r="B21" s="64">
        <f>VLOOKUP($A21,'Return Data'!$B$7:$R$2843,3,0)</f>
        <v>44378</v>
      </c>
      <c r="C21" s="65">
        <f>VLOOKUP($A21,'Return Data'!$B$7:$R$2843,4,0)</f>
        <v>34.522399999999998</v>
      </c>
      <c r="D21" s="65">
        <f>VLOOKUP($A21,'Return Data'!$B$7:$R$2843,5,0)</f>
        <v>5.6044999999999998</v>
      </c>
      <c r="E21" s="66">
        <f t="shared" si="0"/>
        <v>13</v>
      </c>
      <c r="F21" s="65">
        <f>VLOOKUP($A21,'Return Data'!$B$7:$R$2843,6,0)</f>
        <v>4.8654999999999999</v>
      </c>
      <c r="G21" s="66">
        <f t="shared" si="1"/>
        <v>13</v>
      </c>
      <c r="H21" s="65">
        <f>VLOOKUP($A21,'Return Data'!$B$7:$R$2843,7,0)</f>
        <v>3.8845999999999998</v>
      </c>
      <c r="I21" s="66">
        <f t="shared" si="2"/>
        <v>16</v>
      </c>
      <c r="J21" s="65">
        <f>VLOOKUP($A21,'Return Data'!$B$7:$R$2843,8,0)</f>
        <v>3.8950999999999998</v>
      </c>
      <c r="K21" s="66">
        <f t="shared" si="3"/>
        <v>13</v>
      </c>
      <c r="L21" s="65">
        <f>VLOOKUP($A21,'Return Data'!$B$7:$R$2843,9,0)</f>
        <v>3.6019000000000001</v>
      </c>
      <c r="M21" s="66">
        <f t="shared" si="4"/>
        <v>11</v>
      </c>
      <c r="N21" s="65">
        <f>VLOOKUP($A21,'Return Data'!$B$7:$R$2843,10,0)</f>
        <v>3.7892000000000001</v>
      </c>
      <c r="O21" s="66">
        <f t="shared" si="5"/>
        <v>9</v>
      </c>
      <c r="P21" s="65">
        <f>VLOOKUP($A21,'Return Data'!$B$7:$R$2843,11,0)</f>
        <v>3.8321000000000001</v>
      </c>
      <c r="Q21" s="66">
        <f t="shared" si="6"/>
        <v>9</v>
      </c>
      <c r="R21" s="65">
        <f>VLOOKUP($A21,'Return Data'!$B$7:$R$2843,12,0)</f>
        <v>4.0258000000000003</v>
      </c>
      <c r="S21" s="66">
        <f t="shared" si="7"/>
        <v>5</v>
      </c>
      <c r="T21" s="65">
        <f>VLOOKUP($A21,'Return Data'!$B$7:$R$2843,13,0)</f>
        <v>4.2948000000000004</v>
      </c>
      <c r="U21" s="66">
        <f>RANK(T21,T$8:T$24,0)</f>
        <v>4</v>
      </c>
      <c r="V21" s="65">
        <f>VLOOKUP($A21,'Return Data'!$B$7:$R$2843,17,0)</f>
        <v>6.1525999999999996</v>
      </c>
      <c r="W21" s="66">
        <f>RANK(V21,V$8:V$24,0)</f>
        <v>5</v>
      </c>
      <c r="X21" s="65">
        <f>VLOOKUP($A21,'Return Data'!$B$7:$R$2843,14,0)</f>
        <v>6.8994999999999997</v>
      </c>
      <c r="Y21" s="66">
        <f>RANK(X21,X$8:X$24,0)</f>
        <v>4</v>
      </c>
      <c r="Z21" s="65">
        <f>VLOOKUP($A21,'Return Data'!$B$7:$R$2843,16,0)</f>
        <v>8.0570000000000004</v>
      </c>
      <c r="AA21" s="67">
        <f t="shared" si="9"/>
        <v>2</v>
      </c>
    </row>
    <row r="22" spans="1:27" x14ac:dyDescent="0.3">
      <c r="A22" s="63" t="s">
        <v>1234</v>
      </c>
      <c r="B22" s="64">
        <f>VLOOKUP($A22,'Return Data'!$B$7:$R$2843,3,0)</f>
        <v>44378</v>
      </c>
      <c r="C22" s="65">
        <f>VLOOKUP($A22,'Return Data'!$B$7:$R$2843,4,0)</f>
        <v>11.8126</v>
      </c>
      <c r="D22" s="65">
        <f>VLOOKUP($A22,'Return Data'!$B$7:$R$2843,5,0)</f>
        <v>12.0547</v>
      </c>
      <c r="E22" s="66">
        <f t="shared" si="0"/>
        <v>1</v>
      </c>
      <c r="F22" s="65">
        <f>VLOOKUP($A22,'Return Data'!$B$7:$R$2843,6,0)</f>
        <v>7.1109999999999998</v>
      </c>
      <c r="G22" s="66">
        <f t="shared" si="1"/>
        <v>1</v>
      </c>
      <c r="H22" s="65">
        <f>VLOOKUP($A22,'Return Data'!$B$7:$R$2843,7,0)</f>
        <v>4.7274000000000003</v>
      </c>
      <c r="I22" s="66">
        <f t="shared" si="2"/>
        <v>2</v>
      </c>
      <c r="J22" s="65">
        <f>VLOOKUP($A22,'Return Data'!$B$7:$R$2843,8,0)</f>
        <v>4.1337999999999999</v>
      </c>
      <c r="K22" s="66">
        <f t="shared" si="3"/>
        <v>10</v>
      </c>
      <c r="L22" s="65">
        <f>VLOOKUP($A22,'Return Data'!$B$7:$R$2843,9,0)</f>
        <v>3.5535000000000001</v>
      </c>
      <c r="M22" s="66">
        <f t="shared" si="4"/>
        <v>13</v>
      </c>
      <c r="N22" s="65">
        <f>VLOOKUP($A22,'Return Data'!$B$7:$R$2843,10,0)</f>
        <v>3.4693000000000001</v>
      </c>
      <c r="O22" s="66">
        <f t="shared" si="5"/>
        <v>15</v>
      </c>
      <c r="P22" s="65">
        <f>VLOOKUP($A22,'Return Data'!$B$7:$R$2843,11,0)</f>
        <v>3.4359999999999999</v>
      </c>
      <c r="Q22" s="66">
        <f t="shared" si="6"/>
        <v>15</v>
      </c>
      <c r="R22" s="65">
        <f>VLOOKUP($A22,'Return Data'!$B$7:$R$2843,12,0)</f>
        <v>3.4935</v>
      </c>
      <c r="S22" s="66">
        <f t="shared" si="7"/>
        <v>15</v>
      </c>
      <c r="T22" s="65">
        <f>VLOOKUP($A22,'Return Data'!$B$7:$R$2843,13,0)</f>
        <v>3.6419999999999999</v>
      </c>
      <c r="U22" s="66">
        <f>RANK(T22,T$8:T$24,0)</f>
        <v>14</v>
      </c>
      <c r="V22" s="65">
        <f>VLOOKUP($A22,'Return Data'!$B$7:$R$2843,17,0)</f>
        <v>5.3998999999999997</v>
      </c>
      <c r="W22" s="66">
        <f>RANK(V22,V$8:V$24,0)</f>
        <v>14</v>
      </c>
      <c r="X22" s="65"/>
      <c r="Y22" s="66"/>
      <c r="Z22" s="65">
        <f>VLOOKUP($A22,'Return Data'!$B$7:$R$2843,16,0)</f>
        <v>6.2112999999999996</v>
      </c>
      <c r="AA22" s="67">
        <f t="shared" si="9"/>
        <v>14</v>
      </c>
    </row>
    <row r="23" spans="1:27" x14ac:dyDescent="0.3">
      <c r="A23" s="63" t="s">
        <v>1236</v>
      </c>
      <c r="B23" s="64">
        <f>VLOOKUP($A23,'Return Data'!$B$7:$R$2843,3,0)</f>
        <v>44378</v>
      </c>
      <c r="C23" s="65">
        <f>VLOOKUP($A23,'Return Data'!$B$7:$R$2843,4,0)</f>
        <v>3708.3211999999999</v>
      </c>
      <c r="D23" s="65">
        <f>VLOOKUP($A23,'Return Data'!$B$7:$R$2843,5,0)</f>
        <v>7.0064000000000002</v>
      </c>
      <c r="E23" s="66">
        <f t="shared" si="0"/>
        <v>9</v>
      </c>
      <c r="F23" s="65">
        <f>VLOOKUP($A23,'Return Data'!$B$7:$R$2843,6,0)</f>
        <v>4.9020000000000001</v>
      </c>
      <c r="G23" s="66">
        <f t="shared" si="1"/>
        <v>12</v>
      </c>
      <c r="H23" s="65">
        <f>VLOOKUP($A23,'Return Data'!$B$7:$R$2843,7,0)</f>
        <v>4.2516999999999996</v>
      </c>
      <c r="I23" s="66">
        <f t="shared" si="2"/>
        <v>11</v>
      </c>
      <c r="J23" s="65">
        <f>VLOOKUP($A23,'Return Data'!$B$7:$R$2843,8,0)</f>
        <v>4.1433</v>
      </c>
      <c r="K23" s="66">
        <f t="shared" si="3"/>
        <v>9</v>
      </c>
      <c r="L23" s="65">
        <f>VLOOKUP($A23,'Return Data'!$B$7:$R$2843,9,0)</f>
        <v>3.8603999999999998</v>
      </c>
      <c r="M23" s="66">
        <f t="shared" si="4"/>
        <v>3</v>
      </c>
      <c r="N23" s="65">
        <f>VLOOKUP($A23,'Return Data'!$B$7:$R$2843,10,0)</f>
        <v>4.1565000000000003</v>
      </c>
      <c r="O23" s="66">
        <f t="shared" si="5"/>
        <v>1</v>
      </c>
      <c r="P23" s="65">
        <f>VLOOKUP($A23,'Return Data'!$B$7:$R$2843,11,0)</f>
        <v>4.2087000000000003</v>
      </c>
      <c r="Q23" s="66">
        <f t="shared" si="6"/>
        <v>1</v>
      </c>
      <c r="R23" s="65">
        <f>VLOOKUP($A23,'Return Data'!$B$7:$R$2843,12,0)</f>
        <v>4.2949999999999999</v>
      </c>
      <c r="S23" s="66">
        <f t="shared" si="7"/>
        <v>1</v>
      </c>
      <c r="T23" s="65">
        <f>VLOOKUP($A23,'Return Data'!$B$7:$R$2843,13,0)</f>
        <v>4.5210999999999997</v>
      </c>
      <c r="U23" s="66">
        <f>RANK(T23,T$8:T$24,0)</f>
        <v>1</v>
      </c>
      <c r="V23" s="65">
        <f>VLOOKUP($A23,'Return Data'!$B$7:$R$2843,17,0)</f>
        <v>6.1961000000000004</v>
      </c>
      <c r="W23" s="66">
        <f>RANK(V23,V$8:V$24,0)</f>
        <v>4</v>
      </c>
      <c r="X23" s="65">
        <f>VLOOKUP($A23,'Return Data'!$B$7:$R$2843,14,0)</f>
        <v>4.3259999999999996</v>
      </c>
      <c r="Y23" s="66">
        <f>RANK(X23,X$8:X$24,0)</f>
        <v>13</v>
      </c>
      <c r="Z23" s="65">
        <f>VLOOKUP($A23,'Return Data'!$B$7:$R$2843,16,0)</f>
        <v>6.7918000000000003</v>
      </c>
      <c r="AA23" s="67">
        <f t="shared" si="9"/>
        <v>13</v>
      </c>
    </row>
    <row r="24" spans="1:27" x14ac:dyDescent="0.3">
      <c r="A24" s="63" t="s">
        <v>1238</v>
      </c>
      <c r="B24" s="64">
        <f>VLOOKUP($A24,'Return Data'!$B$7:$R$2843,3,0)</f>
        <v>44378</v>
      </c>
      <c r="C24" s="65">
        <f>VLOOKUP($A24,'Return Data'!$B$7:$R$2843,4,0)</f>
        <v>2417.9881999999998</v>
      </c>
      <c r="D24" s="65">
        <f>VLOOKUP($A24,'Return Data'!$B$7:$R$2843,5,0)</f>
        <v>10.495699999999999</v>
      </c>
      <c r="E24" s="66">
        <f t="shared" si="0"/>
        <v>3</v>
      </c>
      <c r="F24" s="65">
        <f>VLOOKUP($A24,'Return Data'!$B$7:$R$2843,6,0)</f>
        <v>6.8026999999999997</v>
      </c>
      <c r="G24" s="66">
        <f t="shared" si="1"/>
        <v>2</v>
      </c>
      <c r="H24" s="65">
        <f>VLOOKUP($A24,'Return Data'!$B$7:$R$2843,7,0)</f>
        <v>4.6852</v>
      </c>
      <c r="I24" s="66">
        <f t="shared" si="2"/>
        <v>3</v>
      </c>
      <c r="J24" s="65">
        <f>VLOOKUP($A24,'Return Data'!$B$7:$R$2843,8,0)</f>
        <v>4.3834999999999997</v>
      </c>
      <c r="K24" s="66">
        <f t="shared" si="3"/>
        <v>1</v>
      </c>
      <c r="L24" s="65">
        <f>VLOOKUP($A24,'Return Data'!$B$7:$R$2843,9,0)</f>
        <v>3.8344999999999998</v>
      </c>
      <c r="M24" s="66">
        <f t="shared" si="4"/>
        <v>4</v>
      </c>
      <c r="N24" s="65">
        <f>VLOOKUP($A24,'Return Data'!$B$7:$R$2843,10,0)</f>
        <v>3.7791999999999999</v>
      </c>
      <c r="O24" s="66">
        <f t="shared" si="5"/>
        <v>10</v>
      </c>
      <c r="P24" s="65">
        <f>VLOOKUP($A24,'Return Data'!$B$7:$R$2843,11,0)</f>
        <v>3.8435000000000001</v>
      </c>
      <c r="Q24" s="66">
        <f t="shared" si="6"/>
        <v>8</v>
      </c>
      <c r="R24" s="65">
        <f>VLOOKUP($A24,'Return Data'!$B$7:$R$2843,12,0)</f>
        <v>3.9579</v>
      </c>
      <c r="S24" s="66">
        <f t="shared" si="7"/>
        <v>8</v>
      </c>
      <c r="T24" s="65">
        <f>VLOOKUP($A24,'Return Data'!$B$7:$R$2843,13,0)</f>
        <v>4.2561</v>
      </c>
      <c r="U24" s="66">
        <f>RANK(T24,T$8:T$24,0)</f>
        <v>5</v>
      </c>
      <c r="V24" s="65">
        <f>VLOOKUP($A24,'Return Data'!$B$7:$R$2843,17,0)</f>
        <v>5.9347000000000003</v>
      </c>
      <c r="W24" s="66">
        <f>RANK(V24,V$8:V$24,0)</f>
        <v>9</v>
      </c>
      <c r="X24" s="65">
        <f>VLOOKUP($A24,'Return Data'!$B$7:$R$2843,14,0)</f>
        <v>6.7718999999999996</v>
      </c>
      <c r="Y24" s="66">
        <f>RANK(X24,X$8:X$24,0)</f>
        <v>7</v>
      </c>
      <c r="Z24" s="65">
        <f>VLOOKUP($A24,'Return Data'!$B$7:$R$2843,16,0)</f>
        <v>7.7039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7.496464705882353</v>
      </c>
      <c r="E26" s="74"/>
      <c r="F26" s="75">
        <f>AVERAGE(F8:F24)</f>
        <v>5.3566647058823529</v>
      </c>
      <c r="G26" s="74"/>
      <c r="H26" s="75">
        <f>AVERAGE(H8:H24)</f>
        <v>4.2700882352941179</v>
      </c>
      <c r="I26" s="74"/>
      <c r="J26" s="75">
        <f>AVERAGE(J8:J24)</f>
        <v>4.0425941176470594</v>
      </c>
      <c r="K26" s="74"/>
      <c r="L26" s="75">
        <f>AVERAGE(L8:L24)</f>
        <v>3.6301235294117653</v>
      </c>
      <c r="M26" s="74"/>
      <c r="N26" s="75">
        <f>AVERAGE(N8:N24)</f>
        <v>3.7279176470588236</v>
      </c>
      <c r="O26" s="74"/>
      <c r="P26" s="75">
        <f>AVERAGE(P8:P24)</f>
        <v>3.7320176470588229</v>
      </c>
      <c r="Q26" s="74"/>
      <c r="R26" s="75">
        <f>AVERAGE(R8:R24)</f>
        <v>3.8509529411764705</v>
      </c>
      <c r="S26" s="74"/>
      <c r="T26" s="75">
        <f>AVERAGE(T8:T24)</f>
        <v>4.0341812500000005</v>
      </c>
      <c r="U26" s="74"/>
      <c r="V26" s="75">
        <f>AVERAGE(V8:V24)</f>
        <v>5.9897357142857155</v>
      </c>
      <c r="W26" s="74"/>
      <c r="X26" s="75">
        <f>AVERAGE(X8:X24)</f>
        <v>6.5616615384615393</v>
      </c>
      <c r="Y26" s="74"/>
      <c r="Z26" s="75">
        <f>AVERAGE(Z8:Z24)</f>
        <v>7.1737294117647057</v>
      </c>
      <c r="AA26" s="76"/>
    </row>
    <row r="27" spans="1:27" x14ac:dyDescent="0.3">
      <c r="A27" s="73" t="s">
        <v>28</v>
      </c>
      <c r="B27" s="74"/>
      <c r="C27" s="74"/>
      <c r="D27" s="75">
        <f>MIN(D8:D24)</f>
        <v>2.7904</v>
      </c>
      <c r="E27" s="74"/>
      <c r="F27" s="75">
        <f>MIN(F8:F24)</f>
        <v>2.8218000000000001</v>
      </c>
      <c r="G27" s="74"/>
      <c r="H27" s="75">
        <f>MIN(H8:H24)</f>
        <v>2.8386999999999998</v>
      </c>
      <c r="I27" s="74"/>
      <c r="J27" s="75">
        <f>MIN(J8:J24)</f>
        <v>2.8694999999999999</v>
      </c>
      <c r="K27" s="74"/>
      <c r="L27" s="75">
        <f>MIN(L8:L24)</f>
        <v>2.8491</v>
      </c>
      <c r="M27" s="74"/>
      <c r="N27" s="75">
        <f>MIN(N8:N24)</f>
        <v>2.8569</v>
      </c>
      <c r="O27" s="74"/>
      <c r="P27" s="75">
        <f>MIN(P8:P24)</f>
        <v>2.8988999999999998</v>
      </c>
      <c r="Q27" s="74"/>
      <c r="R27" s="75">
        <f>MIN(R8:R24)</f>
        <v>3.0686</v>
      </c>
      <c r="S27" s="74"/>
      <c r="T27" s="75">
        <f>MIN(T8:T24)</f>
        <v>3.0840999999999998</v>
      </c>
      <c r="U27" s="74"/>
      <c r="V27" s="75">
        <f>MIN(V8:V24)</f>
        <v>5.3998999999999997</v>
      </c>
      <c r="W27" s="74"/>
      <c r="X27" s="75">
        <f>MIN(X8:X24)</f>
        <v>4.3259999999999996</v>
      </c>
      <c r="Y27" s="74"/>
      <c r="Z27" s="75">
        <f>MIN(Z8:Z24)</f>
        <v>4.6974999999999998</v>
      </c>
      <c r="AA27" s="76"/>
    </row>
    <row r="28" spans="1:27" ht="15" thickBot="1" x14ac:dyDescent="0.35">
      <c r="A28" s="77" t="s">
        <v>29</v>
      </c>
      <c r="B28" s="78"/>
      <c r="C28" s="78"/>
      <c r="D28" s="79">
        <f>MAX(D8:D24)</f>
        <v>12.0547</v>
      </c>
      <c r="E28" s="78"/>
      <c r="F28" s="79">
        <f>MAX(F8:F24)</f>
        <v>7.1109999999999998</v>
      </c>
      <c r="G28" s="78"/>
      <c r="H28" s="79">
        <f>MAX(H8:H24)</f>
        <v>4.8452999999999999</v>
      </c>
      <c r="I28" s="78"/>
      <c r="J28" s="79">
        <f>MAX(J8:J24)</f>
        <v>4.3834999999999997</v>
      </c>
      <c r="K28" s="78"/>
      <c r="L28" s="79">
        <f>MAX(L8:L24)</f>
        <v>3.9049</v>
      </c>
      <c r="M28" s="78"/>
      <c r="N28" s="79">
        <f>MAX(N8:N24)</f>
        <v>4.1565000000000003</v>
      </c>
      <c r="O28" s="78"/>
      <c r="P28" s="79">
        <f>MAX(P8:P24)</f>
        <v>4.2087000000000003</v>
      </c>
      <c r="Q28" s="78"/>
      <c r="R28" s="79">
        <f>MAX(R8:R24)</f>
        <v>4.2949999999999999</v>
      </c>
      <c r="S28" s="78"/>
      <c r="T28" s="79">
        <f>MAX(T8:T24)</f>
        <v>4.5210999999999997</v>
      </c>
      <c r="U28" s="78"/>
      <c r="V28" s="79">
        <f>MAX(V8:V24)</f>
        <v>6.6269999999999998</v>
      </c>
      <c r="W28" s="78"/>
      <c r="X28" s="79">
        <f>MAX(X8:X24)</f>
        <v>7.0621999999999998</v>
      </c>
      <c r="Y28" s="78"/>
      <c r="Z28" s="79">
        <f>MAX(Z8:Z24)</f>
        <v>8.0968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44378</v>
      </c>
      <c r="C8" s="65">
        <f>VLOOKUP($A8,'Return Data'!$B$7:$R$2843,4,0)</f>
        <v>287.77159999999998</v>
      </c>
      <c r="D8" s="65">
        <f>VLOOKUP($A8,'Return Data'!$B$7:$R$2843,5,0)</f>
        <v>6.5079000000000002</v>
      </c>
      <c r="E8" s="66">
        <f t="shared" ref="E8:E24" si="0">RANK(D8,D$8:D$24,0)</f>
        <v>11</v>
      </c>
      <c r="F8" s="65">
        <f>VLOOKUP($A8,'Return Data'!$B$7:$R$2843,6,0)</f>
        <v>4.9909999999999997</v>
      </c>
      <c r="G8" s="66">
        <f t="shared" ref="G8:G24" si="1">RANK(F8,F$8:F$24,0)</f>
        <v>10</v>
      </c>
      <c r="H8" s="65">
        <f>VLOOKUP($A8,'Return Data'!$B$7:$R$2843,7,0)</f>
        <v>4.1707999999999998</v>
      </c>
      <c r="I8" s="66">
        <f t="shared" ref="I8:I24" si="2">RANK(H8,H$8:H$24,0)</f>
        <v>8</v>
      </c>
      <c r="J8" s="65">
        <f>VLOOKUP($A8,'Return Data'!$B$7:$R$2843,8,0)</f>
        <v>4.2114000000000003</v>
      </c>
      <c r="K8" s="66">
        <f t="shared" ref="K8:K24" si="3">RANK(J8,J$8:J$24,0)</f>
        <v>3</v>
      </c>
      <c r="L8" s="65">
        <f>VLOOKUP($A8,'Return Data'!$B$7:$R$2843,9,0)</f>
        <v>3.8115000000000001</v>
      </c>
      <c r="M8" s="66">
        <f t="shared" ref="M8:M24" si="4">RANK(L8,L$8:L$24,0)</f>
        <v>1</v>
      </c>
      <c r="N8" s="65">
        <f>VLOOKUP($A8,'Return Data'!$B$7:$R$2843,10,0)</f>
        <v>3.9142000000000001</v>
      </c>
      <c r="O8" s="66">
        <f t="shared" ref="O8:O24" si="5">RANK(N8,N$8:N$24,0)</f>
        <v>2</v>
      </c>
      <c r="P8" s="65">
        <f>VLOOKUP($A8,'Return Data'!$B$7:$R$2843,11,0)</f>
        <v>3.8643999999999998</v>
      </c>
      <c r="Q8" s="66">
        <f t="shared" ref="Q8:Q24" si="6">RANK(P8,P$8:P$24,0)</f>
        <v>2</v>
      </c>
      <c r="R8" s="65">
        <f>VLOOKUP($A8,'Return Data'!$B$7:$R$2843,12,0)</f>
        <v>4.0335999999999999</v>
      </c>
      <c r="S8" s="66">
        <f t="shared" ref="S8:S24" si="7">RANK(R8,R$8:R$24,0)</f>
        <v>2</v>
      </c>
      <c r="T8" s="65">
        <f>VLOOKUP($A8,'Return Data'!$B$7:$R$2843,13,0)</f>
        <v>4.3128000000000002</v>
      </c>
      <c r="U8" s="66">
        <f t="shared" ref="U8:U19" si="8">RANK(T8,T$8:T$24,0)</f>
        <v>2</v>
      </c>
      <c r="V8" s="65">
        <f>VLOOKUP($A8,'Return Data'!$B$7:$R$2843,17,0)</f>
        <v>6.1924999999999999</v>
      </c>
      <c r="W8" s="66">
        <f>RANK(V8,V$8:V$24,0)</f>
        <v>1</v>
      </c>
      <c r="X8" s="65">
        <f>VLOOKUP($A8,'Return Data'!$B$7:$R$2843,14,0)</f>
        <v>6.9306000000000001</v>
      </c>
      <c r="Y8" s="66">
        <f>RANK(X8,X$8:X$24,0)</f>
        <v>1</v>
      </c>
      <c r="Z8" s="65">
        <f>VLOOKUP($A8,'Return Data'!$B$7:$R$2843,16,0)</f>
        <v>6.9512999999999998</v>
      </c>
      <c r="AA8" s="67">
        <f t="shared" ref="AA8:AA24" si="9">RANK(Z8,Z$8:Z$24,0)</f>
        <v>10</v>
      </c>
    </row>
    <row r="9" spans="1:27" x14ac:dyDescent="0.3">
      <c r="A9" s="63" t="s">
        <v>1203</v>
      </c>
      <c r="B9" s="64">
        <f>VLOOKUP($A9,'Return Data'!$B$7:$R$2843,3,0)</f>
        <v>44378</v>
      </c>
      <c r="C9" s="65">
        <f>VLOOKUP($A9,'Return Data'!$B$7:$R$2843,4,0)</f>
        <v>1114.7048</v>
      </c>
      <c r="D9" s="65">
        <f>VLOOKUP($A9,'Return Data'!$B$7:$R$2843,5,0)</f>
        <v>7.5523999999999996</v>
      </c>
      <c r="E9" s="66">
        <f t="shared" si="0"/>
        <v>8</v>
      </c>
      <c r="F9" s="65">
        <f>VLOOKUP($A9,'Return Data'!$B$7:$R$2843,6,0)</f>
        <v>5.5155000000000003</v>
      </c>
      <c r="G9" s="66">
        <f t="shared" si="1"/>
        <v>7</v>
      </c>
      <c r="H9" s="65">
        <f>VLOOKUP($A9,'Return Data'!$B$7:$R$2843,7,0)</f>
        <v>4.2986000000000004</v>
      </c>
      <c r="I9" s="66">
        <f t="shared" si="2"/>
        <v>7</v>
      </c>
      <c r="J9" s="65">
        <f>VLOOKUP($A9,'Return Data'!$B$7:$R$2843,8,0)</f>
        <v>4.1215000000000002</v>
      </c>
      <c r="K9" s="66">
        <f t="shared" si="3"/>
        <v>5</v>
      </c>
      <c r="L9" s="65">
        <f>VLOOKUP($A9,'Return Data'!$B$7:$R$2843,9,0)</f>
        <v>3.6867000000000001</v>
      </c>
      <c r="M9" s="66">
        <f t="shared" si="4"/>
        <v>7</v>
      </c>
      <c r="N9" s="65">
        <f>VLOOKUP($A9,'Return Data'!$B$7:$R$2843,10,0)</f>
        <v>3.7601</v>
      </c>
      <c r="O9" s="66">
        <f t="shared" si="5"/>
        <v>5</v>
      </c>
      <c r="P9" s="65">
        <f>VLOOKUP($A9,'Return Data'!$B$7:$R$2843,11,0)</f>
        <v>3.7593000000000001</v>
      </c>
      <c r="Q9" s="66">
        <f t="shared" si="6"/>
        <v>5</v>
      </c>
      <c r="R9" s="65">
        <f>VLOOKUP($A9,'Return Data'!$B$7:$R$2843,12,0)</f>
        <v>3.8971</v>
      </c>
      <c r="S9" s="66">
        <f t="shared" si="7"/>
        <v>4</v>
      </c>
      <c r="T9" s="65">
        <f>VLOOKUP($A9,'Return Data'!$B$7:$R$2843,13,0)</f>
        <v>4.09</v>
      </c>
      <c r="U9" s="66">
        <f t="shared" si="8"/>
        <v>6</v>
      </c>
      <c r="V9" s="65"/>
      <c r="W9" s="66"/>
      <c r="X9" s="65"/>
      <c r="Y9" s="66"/>
      <c r="Z9" s="65">
        <f>VLOOKUP($A9,'Return Data'!$B$7:$R$2843,16,0)</f>
        <v>5.8686999999999996</v>
      </c>
      <c r="AA9" s="67">
        <f t="shared" si="9"/>
        <v>15</v>
      </c>
    </row>
    <row r="10" spans="1:27" x14ac:dyDescent="0.3">
      <c r="A10" s="63" t="s">
        <v>1205</v>
      </c>
      <c r="B10" s="64">
        <f>VLOOKUP($A10,'Return Data'!$B$7:$R$2843,3,0)</f>
        <v>44378</v>
      </c>
      <c r="C10" s="65">
        <f>VLOOKUP($A10,'Return Data'!$B$7:$R$2843,4,0)</f>
        <v>1092.0483999999999</v>
      </c>
      <c r="D10" s="65">
        <f>VLOOKUP($A10,'Return Data'!$B$7:$R$2843,5,0)</f>
        <v>2.5002</v>
      </c>
      <c r="E10" s="66">
        <f t="shared" si="0"/>
        <v>17</v>
      </c>
      <c r="F10" s="65">
        <f>VLOOKUP($A10,'Return Data'!$B$7:$R$2843,6,0)</f>
        <v>2.5318000000000001</v>
      </c>
      <c r="G10" s="66">
        <f t="shared" si="1"/>
        <v>17</v>
      </c>
      <c r="H10" s="65">
        <f>VLOOKUP($A10,'Return Data'!$B$7:$R$2843,7,0)</f>
        <v>2.5486</v>
      </c>
      <c r="I10" s="66">
        <f t="shared" si="2"/>
        <v>17</v>
      </c>
      <c r="J10" s="65">
        <f>VLOOKUP($A10,'Return Data'!$B$7:$R$2843,8,0)</f>
        <v>2.5964999999999998</v>
      </c>
      <c r="K10" s="66">
        <f t="shared" si="3"/>
        <v>17</v>
      </c>
      <c r="L10" s="65">
        <f>VLOOKUP($A10,'Return Data'!$B$7:$R$2843,9,0)</f>
        <v>2.5844999999999998</v>
      </c>
      <c r="M10" s="66">
        <f t="shared" si="4"/>
        <v>17</v>
      </c>
      <c r="N10" s="65">
        <f>VLOOKUP($A10,'Return Data'!$B$7:$R$2843,10,0)</f>
        <v>2.5666000000000002</v>
      </c>
      <c r="O10" s="66">
        <f t="shared" si="5"/>
        <v>17</v>
      </c>
      <c r="P10" s="65">
        <f>VLOOKUP($A10,'Return Data'!$B$7:$R$2843,11,0)</f>
        <v>2.5958999999999999</v>
      </c>
      <c r="Q10" s="66">
        <f t="shared" si="6"/>
        <v>17</v>
      </c>
      <c r="R10" s="65">
        <f>VLOOKUP($A10,'Return Data'!$B$7:$R$2843,12,0)</f>
        <v>2.7391999999999999</v>
      </c>
      <c r="S10" s="66">
        <f t="shared" si="7"/>
        <v>17</v>
      </c>
      <c r="T10" s="65">
        <f>VLOOKUP($A10,'Return Data'!$B$7:$R$2843,13,0)</f>
        <v>2.7483</v>
      </c>
      <c r="U10" s="66">
        <f t="shared" si="8"/>
        <v>16</v>
      </c>
      <c r="V10" s="65"/>
      <c r="W10" s="66"/>
      <c r="X10" s="65"/>
      <c r="Y10" s="66"/>
      <c r="Z10" s="65">
        <f>VLOOKUP($A10,'Return Data'!$B$7:$R$2843,16,0)</f>
        <v>4.4206000000000003</v>
      </c>
      <c r="AA10" s="67">
        <f t="shared" si="9"/>
        <v>16</v>
      </c>
    </row>
    <row r="11" spans="1:27" x14ac:dyDescent="0.3">
      <c r="A11" s="63" t="s">
        <v>1207</v>
      </c>
      <c r="B11" s="64">
        <f>VLOOKUP($A11,'Return Data'!$B$7:$R$2843,3,0)</f>
        <v>44378</v>
      </c>
      <c r="C11" s="65">
        <f>VLOOKUP($A11,'Return Data'!$B$7:$R$2843,4,0)</f>
        <v>41.662999999999997</v>
      </c>
      <c r="D11" s="65">
        <f>VLOOKUP($A11,'Return Data'!$B$7:$R$2843,5,0)</f>
        <v>5.2572000000000001</v>
      </c>
      <c r="E11" s="66">
        <f t="shared" si="0"/>
        <v>13</v>
      </c>
      <c r="F11" s="65">
        <f>VLOOKUP($A11,'Return Data'!$B$7:$R$2843,6,0)</f>
        <v>3.4177</v>
      </c>
      <c r="G11" s="66">
        <f t="shared" si="1"/>
        <v>15</v>
      </c>
      <c r="H11" s="65">
        <f>VLOOKUP($A11,'Return Data'!$B$7:$R$2843,7,0)</f>
        <v>3.6696</v>
      </c>
      <c r="I11" s="66">
        <f t="shared" si="2"/>
        <v>13</v>
      </c>
      <c r="J11" s="65">
        <f>VLOOKUP($A11,'Return Data'!$B$7:$R$2843,8,0)</f>
        <v>3.5842999999999998</v>
      </c>
      <c r="K11" s="66">
        <f t="shared" si="3"/>
        <v>11</v>
      </c>
      <c r="L11" s="65">
        <f>VLOOKUP($A11,'Return Data'!$B$7:$R$2843,9,0)</f>
        <v>3.2443</v>
      </c>
      <c r="M11" s="66">
        <f t="shared" si="4"/>
        <v>11</v>
      </c>
      <c r="N11" s="65">
        <f>VLOOKUP($A11,'Return Data'!$B$7:$R$2843,10,0)</f>
        <v>3.8022999999999998</v>
      </c>
      <c r="O11" s="66">
        <f t="shared" si="5"/>
        <v>4</v>
      </c>
      <c r="P11" s="65">
        <f>VLOOKUP($A11,'Return Data'!$B$7:$R$2843,11,0)</f>
        <v>3.6631</v>
      </c>
      <c r="Q11" s="66">
        <f t="shared" si="6"/>
        <v>8</v>
      </c>
      <c r="R11" s="65">
        <f>VLOOKUP($A11,'Return Data'!$B$7:$R$2843,12,0)</f>
        <v>3.6236999999999999</v>
      </c>
      <c r="S11" s="66">
        <f t="shared" si="7"/>
        <v>9</v>
      </c>
      <c r="T11" s="65">
        <f>VLOOKUP($A11,'Return Data'!$B$7:$R$2843,13,0)</f>
        <v>3.7774000000000001</v>
      </c>
      <c r="U11" s="66">
        <f t="shared" si="8"/>
        <v>10</v>
      </c>
      <c r="V11" s="65">
        <f>VLOOKUP($A11,'Return Data'!$B$7:$R$2843,17,0)</f>
        <v>5.6589</v>
      </c>
      <c r="W11" s="66">
        <f t="shared" ref="W11:W19" si="10">RANK(V11,V$8:V$24,0)</f>
        <v>9</v>
      </c>
      <c r="X11" s="65">
        <f>VLOOKUP($A11,'Return Data'!$B$7:$R$2843,14,0)</f>
        <v>6.4345999999999997</v>
      </c>
      <c r="Y11" s="66">
        <f t="shared" ref="Y11:Y19" si="11">RANK(X11,X$8:X$24,0)</f>
        <v>8</v>
      </c>
      <c r="Z11" s="65">
        <f>VLOOKUP($A11,'Return Data'!$B$7:$R$2843,16,0)</f>
        <v>6.7755999999999998</v>
      </c>
      <c r="AA11" s="67">
        <f t="shared" si="9"/>
        <v>12</v>
      </c>
    </row>
    <row r="12" spans="1:27" x14ac:dyDescent="0.3">
      <c r="A12" s="63" t="s">
        <v>1208</v>
      </c>
      <c r="B12" s="64">
        <f>VLOOKUP($A12,'Return Data'!$B$7:$R$2843,3,0)</f>
        <v>44378</v>
      </c>
      <c r="C12" s="65">
        <f>VLOOKUP($A12,'Return Data'!$B$7:$R$2843,4,0)</f>
        <v>39.283099999999997</v>
      </c>
      <c r="D12" s="65">
        <f>VLOOKUP($A12,'Return Data'!$B$7:$R$2843,5,0)</f>
        <v>8.7361000000000004</v>
      </c>
      <c r="E12" s="66">
        <f t="shared" si="0"/>
        <v>5</v>
      </c>
      <c r="F12" s="65">
        <f>VLOOKUP($A12,'Return Data'!$B$7:$R$2843,6,0)</f>
        <v>5.6395</v>
      </c>
      <c r="G12" s="66">
        <f t="shared" si="1"/>
        <v>6</v>
      </c>
      <c r="H12" s="65">
        <f>VLOOKUP($A12,'Return Data'!$B$7:$R$2843,7,0)</f>
        <v>4.4105999999999996</v>
      </c>
      <c r="I12" s="66">
        <f t="shared" si="2"/>
        <v>5</v>
      </c>
      <c r="J12" s="65">
        <f>VLOOKUP($A12,'Return Data'!$B$7:$R$2843,8,0)</f>
        <v>4.0214999999999996</v>
      </c>
      <c r="K12" s="66">
        <f t="shared" si="3"/>
        <v>8</v>
      </c>
      <c r="L12" s="65">
        <f>VLOOKUP($A12,'Return Data'!$B$7:$R$2843,9,0)</f>
        <v>3.4445000000000001</v>
      </c>
      <c r="M12" s="66">
        <f t="shared" si="4"/>
        <v>10</v>
      </c>
      <c r="N12" s="65">
        <f>VLOOKUP($A12,'Return Data'!$B$7:$R$2843,10,0)</f>
        <v>3.6036000000000001</v>
      </c>
      <c r="O12" s="66">
        <f t="shared" si="5"/>
        <v>9</v>
      </c>
      <c r="P12" s="65">
        <f>VLOOKUP($A12,'Return Data'!$B$7:$R$2843,11,0)</f>
        <v>3.5091999999999999</v>
      </c>
      <c r="Q12" s="66">
        <f t="shared" si="6"/>
        <v>11</v>
      </c>
      <c r="R12" s="65">
        <f>VLOOKUP($A12,'Return Data'!$B$7:$R$2843,12,0)</f>
        <v>3.5792000000000002</v>
      </c>
      <c r="S12" s="66">
        <f t="shared" si="7"/>
        <v>11</v>
      </c>
      <c r="T12" s="65">
        <f>VLOOKUP($A12,'Return Data'!$B$7:$R$2843,13,0)</f>
        <v>3.8104</v>
      </c>
      <c r="U12" s="66">
        <f t="shared" si="8"/>
        <v>9</v>
      </c>
      <c r="V12" s="65">
        <f>VLOOKUP($A12,'Return Data'!$B$7:$R$2843,17,0)</f>
        <v>5.9160000000000004</v>
      </c>
      <c r="W12" s="66">
        <f t="shared" si="10"/>
        <v>5</v>
      </c>
      <c r="X12" s="65">
        <f>VLOOKUP($A12,'Return Data'!$B$7:$R$2843,14,0)</f>
        <v>6.7377000000000002</v>
      </c>
      <c r="Y12" s="66">
        <f t="shared" si="11"/>
        <v>3</v>
      </c>
      <c r="Z12" s="65">
        <f>VLOOKUP($A12,'Return Data'!$B$7:$R$2843,16,0)</f>
        <v>7.3083</v>
      </c>
      <c r="AA12" s="67">
        <f t="shared" si="9"/>
        <v>6</v>
      </c>
    </row>
    <row r="13" spans="1:27" x14ac:dyDescent="0.3">
      <c r="A13" s="63" t="s">
        <v>1210</v>
      </c>
      <c r="B13" s="64">
        <f>VLOOKUP($A13,'Return Data'!$B$7:$R$2843,3,0)</f>
        <v>44378</v>
      </c>
      <c r="C13" s="65">
        <f>VLOOKUP($A13,'Return Data'!$B$7:$R$2843,4,0)</f>
        <v>4461.5010000000002</v>
      </c>
      <c r="D13" s="65">
        <f>VLOOKUP($A13,'Return Data'!$B$7:$R$2843,5,0)</f>
        <v>6.1220999999999997</v>
      </c>
      <c r="E13" s="66">
        <f t="shared" si="0"/>
        <v>12</v>
      </c>
      <c r="F13" s="65">
        <f>VLOOKUP($A13,'Return Data'!$B$7:$R$2843,6,0)</f>
        <v>4.8052999999999999</v>
      </c>
      <c r="G13" s="66">
        <f t="shared" si="1"/>
        <v>11</v>
      </c>
      <c r="H13" s="65">
        <f>VLOOKUP($A13,'Return Data'!$B$7:$R$2843,7,0)</f>
        <v>4.0254000000000003</v>
      </c>
      <c r="I13" s="66">
        <f t="shared" si="2"/>
        <v>10</v>
      </c>
      <c r="J13" s="65">
        <f>VLOOKUP($A13,'Return Data'!$B$7:$R$2843,8,0)</f>
        <v>3.9297</v>
      </c>
      <c r="K13" s="66">
        <f t="shared" si="3"/>
        <v>10</v>
      </c>
      <c r="L13" s="65">
        <f>VLOOKUP($A13,'Return Data'!$B$7:$R$2843,9,0)</f>
        <v>3.6907999999999999</v>
      </c>
      <c r="M13" s="66">
        <f t="shared" si="4"/>
        <v>5</v>
      </c>
      <c r="N13" s="65">
        <f>VLOOKUP($A13,'Return Data'!$B$7:$R$2843,10,0)</f>
        <v>3.8494000000000002</v>
      </c>
      <c r="O13" s="66">
        <f t="shared" si="5"/>
        <v>3</v>
      </c>
      <c r="P13" s="65">
        <f>VLOOKUP($A13,'Return Data'!$B$7:$R$2843,11,0)</f>
        <v>3.7997000000000001</v>
      </c>
      <c r="Q13" s="66">
        <f t="shared" si="6"/>
        <v>4</v>
      </c>
      <c r="R13" s="65">
        <f>VLOOKUP($A13,'Return Data'!$B$7:$R$2843,12,0)</f>
        <v>3.8801999999999999</v>
      </c>
      <c r="S13" s="66">
        <f t="shared" si="7"/>
        <v>5</v>
      </c>
      <c r="T13" s="65">
        <f>VLOOKUP($A13,'Return Data'!$B$7:$R$2843,13,0)</f>
        <v>4.1673</v>
      </c>
      <c r="U13" s="66">
        <f t="shared" si="8"/>
        <v>3</v>
      </c>
      <c r="V13" s="65">
        <f>VLOOKUP($A13,'Return Data'!$B$7:$R$2843,17,0)</f>
        <v>6.1593</v>
      </c>
      <c r="W13" s="66">
        <f t="shared" si="10"/>
        <v>2</v>
      </c>
      <c r="X13" s="65">
        <f>VLOOKUP($A13,'Return Data'!$B$7:$R$2843,14,0)</f>
        <v>6.8</v>
      </c>
      <c r="Y13" s="66">
        <f t="shared" si="11"/>
        <v>2</v>
      </c>
      <c r="Z13" s="65">
        <f>VLOOKUP($A13,'Return Data'!$B$7:$R$2843,16,0)</f>
        <v>7.1448999999999998</v>
      </c>
      <c r="AA13" s="67">
        <f t="shared" si="9"/>
        <v>9</v>
      </c>
    </row>
    <row r="14" spans="1:27" x14ac:dyDescent="0.3">
      <c r="A14" s="63" t="s">
        <v>1212</v>
      </c>
      <c r="B14" s="64">
        <f>VLOOKUP($A14,'Return Data'!$B$7:$R$2843,3,0)</f>
        <v>44378</v>
      </c>
      <c r="C14" s="65">
        <f>VLOOKUP($A14,'Return Data'!$B$7:$R$2843,4,0)</f>
        <v>295.822</v>
      </c>
      <c r="D14" s="65">
        <f>VLOOKUP($A14,'Return Data'!$B$7:$R$2843,5,0)</f>
        <v>6.7751000000000001</v>
      </c>
      <c r="E14" s="66">
        <f t="shared" si="0"/>
        <v>10</v>
      </c>
      <c r="F14" s="65">
        <f>VLOOKUP($A14,'Return Data'!$B$7:$R$2843,6,0)</f>
        <v>5.7729999999999997</v>
      </c>
      <c r="G14" s="66">
        <f t="shared" si="1"/>
        <v>5</v>
      </c>
      <c r="H14" s="65">
        <f>VLOOKUP($A14,'Return Data'!$B$7:$R$2843,7,0)</f>
        <v>4.5126999999999997</v>
      </c>
      <c r="I14" s="66">
        <f t="shared" si="2"/>
        <v>4</v>
      </c>
      <c r="J14" s="65">
        <f>VLOOKUP($A14,'Return Data'!$B$7:$R$2843,8,0)</f>
        <v>4.1585000000000001</v>
      </c>
      <c r="K14" s="66">
        <f t="shared" si="3"/>
        <v>4</v>
      </c>
      <c r="L14" s="65">
        <f>VLOOKUP($A14,'Return Data'!$B$7:$R$2843,9,0)</f>
        <v>3.7111999999999998</v>
      </c>
      <c r="M14" s="66">
        <f t="shared" si="4"/>
        <v>4</v>
      </c>
      <c r="N14" s="65">
        <f>VLOOKUP($A14,'Return Data'!$B$7:$R$2843,10,0)</f>
        <v>3.7231999999999998</v>
      </c>
      <c r="O14" s="66">
        <f t="shared" si="5"/>
        <v>6</v>
      </c>
      <c r="P14" s="65">
        <f>VLOOKUP($A14,'Return Data'!$B$7:$R$2843,11,0)</f>
        <v>3.7035999999999998</v>
      </c>
      <c r="Q14" s="66">
        <f t="shared" si="6"/>
        <v>7</v>
      </c>
      <c r="R14" s="65">
        <f>VLOOKUP($A14,'Return Data'!$B$7:$R$2843,12,0)</f>
        <v>3.8163999999999998</v>
      </c>
      <c r="S14" s="66">
        <f t="shared" si="7"/>
        <v>7</v>
      </c>
      <c r="T14" s="65">
        <f>VLOOKUP($A14,'Return Data'!$B$7:$R$2843,13,0)</f>
        <v>4.0625999999999998</v>
      </c>
      <c r="U14" s="66">
        <f t="shared" si="8"/>
        <v>7</v>
      </c>
      <c r="V14" s="65">
        <f>VLOOKUP($A14,'Return Data'!$B$7:$R$2843,17,0)</f>
        <v>5.9054000000000002</v>
      </c>
      <c r="W14" s="66">
        <f t="shared" si="10"/>
        <v>6</v>
      </c>
      <c r="X14" s="65">
        <f>VLOOKUP($A14,'Return Data'!$B$7:$R$2843,14,0)</f>
        <v>6.6482999999999999</v>
      </c>
      <c r="Y14" s="66">
        <f t="shared" si="11"/>
        <v>6</v>
      </c>
      <c r="Z14" s="65">
        <f>VLOOKUP($A14,'Return Data'!$B$7:$R$2843,16,0)</f>
        <v>7.3331999999999997</v>
      </c>
      <c r="AA14" s="67">
        <f t="shared" si="9"/>
        <v>5</v>
      </c>
    </row>
    <row r="15" spans="1:27" x14ac:dyDescent="0.3">
      <c r="A15" s="63" t="s">
        <v>1215</v>
      </c>
      <c r="B15" s="64">
        <f>VLOOKUP($A15,'Return Data'!$B$7:$R$2843,3,0)</f>
        <v>44378</v>
      </c>
      <c r="C15" s="65">
        <f>VLOOKUP($A15,'Return Data'!$B$7:$R$2843,4,0)</f>
        <v>32.136800000000001</v>
      </c>
      <c r="D15" s="65">
        <f>VLOOKUP($A15,'Return Data'!$B$7:$R$2843,5,0)</f>
        <v>9.2020999999999997</v>
      </c>
      <c r="E15" s="66">
        <f t="shared" si="0"/>
        <v>4</v>
      </c>
      <c r="F15" s="65">
        <f>VLOOKUP($A15,'Return Data'!$B$7:$R$2843,6,0)</f>
        <v>5.3404999999999996</v>
      </c>
      <c r="G15" s="66">
        <f t="shared" si="1"/>
        <v>9</v>
      </c>
      <c r="H15" s="65">
        <f>VLOOKUP($A15,'Return Data'!$B$7:$R$2843,7,0)</f>
        <v>3.702</v>
      </c>
      <c r="I15" s="66">
        <f t="shared" si="2"/>
        <v>12</v>
      </c>
      <c r="J15" s="65">
        <f>VLOOKUP($A15,'Return Data'!$B$7:$R$2843,8,0)</f>
        <v>3.3304</v>
      </c>
      <c r="K15" s="66">
        <f t="shared" si="3"/>
        <v>15</v>
      </c>
      <c r="L15" s="65">
        <f>VLOOKUP($A15,'Return Data'!$B$7:$R$2843,9,0)</f>
        <v>2.8841000000000001</v>
      </c>
      <c r="M15" s="66">
        <f t="shared" si="4"/>
        <v>15</v>
      </c>
      <c r="N15" s="65">
        <f>VLOOKUP($A15,'Return Data'!$B$7:$R$2843,10,0)</f>
        <v>2.9188000000000001</v>
      </c>
      <c r="O15" s="66">
        <f t="shared" si="5"/>
        <v>14</v>
      </c>
      <c r="P15" s="65">
        <f>VLOOKUP($A15,'Return Data'!$B$7:$R$2843,11,0)</f>
        <v>2.9775</v>
      </c>
      <c r="Q15" s="66">
        <f t="shared" si="6"/>
        <v>14</v>
      </c>
      <c r="R15" s="65">
        <f>VLOOKUP($A15,'Return Data'!$B$7:$R$2843,12,0)</f>
        <v>2.9701</v>
      </c>
      <c r="S15" s="66">
        <f t="shared" si="7"/>
        <v>14</v>
      </c>
      <c r="T15" s="65">
        <f>VLOOKUP($A15,'Return Data'!$B$7:$R$2843,13,0)</f>
        <v>3.0505</v>
      </c>
      <c r="U15" s="66">
        <f t="shared" si="8"/>
        <v>15</v>
      </c>
      <c r="V15" s="65">
        <f>VLOOKUP($A15,'Return Data'!$B$7:$R$2843,17,0)</f>
        <v>4.7699999999999996</v>
      </c>
      <c r="W15" s="66">
        <f t="shared" si="10"/>
        <v>14</v>
      </c>
      <c r="X15" s="65">
        <f>VLOOKUP($A15,'Return Data'!$B$7:$R$2843,14,0)</f>
        <v>5.5469999999999997</v>
      </c>
      <c r="Y15" s="66">
        <f t="shared" si="11"/>
        <v>12</v>
      </c>
      <c r="Z15" s="65">
        <f>VLOOKUP($A15,'Return Data'!$B$7:$R$2843,16,0)</f>
        <v>6.5583</v>
      </c>
      <c r="AA15" s="67">
        <f t="shared" si="9"/>
        <v>13</v>
      </c>
    </row>
    <row r="16" spans="1:27" x14ac:dyDescent="0.3">
      <c r="A16" s="63" t="s">
        <v>1218</v>
      </c>
      <c r="B16" s="64">
        <f>VLOOKUP($A16,'Return Data'!$B$7:$R$2843,3,0)</f>
        <v>44378</v>
      </c>
      <c r="C16" s="65">
        <f>VLOOKUP($A16,'Return Data'!$B$7:$R$2843,4,0)</f>
        <v>2413.0391</v>
      </c>
      <c r="D16" s="65">
        <f>VLOOKUP($A16,'Return Data'!$B$7:$R$2843,5,0)</f>
        <v>4.4596999999999998</v>
      </c>
      <c r="E16" s="66">
        <f t="shared" si="0"/>
        <v>16</v>
      </c>
      <c r="F16" s="65">
        <f>VLOOKUP($A16,'Return Data'!$B$7:$R$2843,6,0)</f>
        <v>3.1000999999999999</v>
      </c>
      <c r="G16" s="66">
        <f t="shared" si="1"/>
        <v>16</v>
      </c>
      <c r="H16" s="65">
        <f>VLOOKUP($A16,'Return Data'!$B$7:$R$2843,7,0)</f>
        <v>3.5649000000000002</v>
      </c>
      <c r="I16" s="66">
        <f t="shared" si="2"/>
        <v>14</v>
      </c>
      <c r="J16" s="65">
        <f>VLOOKUP($A16,'Return Data'!$B$7:$R$2843,8,0)</f>
        <v>3.5348000000000002</v>
      </c>
      <c r="K16" s="66">
        <f t="shared" si="3"/>
        <v>12</v>
      </c>
      <c r="L16" s="65">
        <f>VLOOKUP($A16,'Return Data'!$B$7:$R$2843,9,0)</f>
        <v>2.9916</v>
      </c>
      <c r="M16" s="66">
        <f t="shared" si="4"/>
        <v>13</v>
      </c>
      <c r="N16" s="65">
        <f>VLOOKUP($A16,'Return Data'!$B$7:$R$2843,10,0)</f>
        <v>3.4813000000000001</v>
      </c>
      <c r="O16" s="66">
        <f t="shared" si="5"/>
        <v>11</v>
      </c>
      <c r="P16" s="65">
        <f>VLOOKUP($A16,'Return Data'!$B$7:$R$2843,11,0)</f>
        <v>3.5943999999999998</v>
      </c>
      <c r="Q16" s="66">
        <f t="shared" si="6"/>
        <v>10</v>
      </c>
      <c r="R16" s="65">
        <f>VLOOKUP($A16,'Return Data'!$B$7:$R$2843,12,0)</f>
        <v>3.6093999999999999</v>
      </c>
      <c r="S16" s="66">
        <f t="shared" si="7"/>
        <v>10</v>
      </c>
      <c r="T16" s="65">
        <f>VLOOKUP($A16,'Return Data'!$B$7:$R$2843,13,0)</f>
        <v>3.6267</v>
      </c>
      <c r="U16" s="66">
        <f t="shared" si="8"/>
        <v>12</v>
      </c>
      <c r="V16" s="65">
        <f>VLOOKUP($A16,'Return Data'!$B$7:$R$2843,17,0)</f>
        <v>5.3326000000000002</v>
      </c>
      <c r="W16" s="66">
        <f t="shared" si="10"/>
        <v>12</v>
      </c>
      <c r="X16" s="65">
        <f>VLOOKUP($A16,'Return Data'!$B$7:$R$2843,14,0)</f>
        <v>6.1231999999999998</v>
      </c>
      <c r="Y16" s="66">
        <f t="shared" si="11"/>
        <v>11</v>
      </c>
      <c r="Z16" s="65">
        <f>VLOOKUP($A16,'Return Data'!$B$7:$R$2843,16,0)</f>
        <v>7.7173999999999996</v>
      </c>
      <c r="AA16" s="67">
        <f t="shared" si="9"/>
        <v>1</v>
      </c>
    </row>
    <row r="17" spans="1:27" x14ac:dyDescent="0.3">
      <c r="A17" s="63" t="s">
        <v>1222</v>
      </c>
      <c r="B17" s="64">
        <f>VLOOKUP($A17,'Return Data'!$B$7:$R$2843,3,0)</f>
        <v>44378</v>
      </c>
      <c r="C17" s="65">
        <f>VLOOKUP($A17,'Return Data'!$B$7:$R$2843,4,0)</f>
        <v>3498.2325999999998</v>
      </c>
      <c r="D17" s="65">
        <f>VLOOKUP($A17,'Return Data'!$B$7:$R$2843,5,0)</f>
        <v>7.9732000000000003</v>
      </c>
      <c r="E17" s="66">
        <f t="shared" si="0"/>
        <v>7</v>
      </c>
      <c r="F17" s="65">
        <f>VLOOKUP($A17,'Return Data'!$B$7:$R$2843,6,0)</f>
        <v>6.1872999999999996</v>
      </c>
      <c r="G17" s="66">
        <f t="shared" si="1"/>
        <v>4</v>
      </c>
      <c r="H17" s="65">
        <f>VLOOKUP($A17,'Return Data'!$B$7:$R$2843,7,0)</f>
        <v>4.3109000000000002</v>
      </c>
      <c r="I17" s="66">
        <f t="shared" si="2"/>
        <v>6</v>
      </c>
      <c r="J17" s="65">
        <f>VLOOKUP($A17,'Return Data'!$B$7:$R$2843,8,0)</f>
        <v>4.0880000000000001</v>
      </c>
      <c r="K17" s="66">
        <f t="shared" si="3"/>
        <v>6</v>
      </c>
      <c r="L17" s="65">
        <f>VLOOKUP($A17,'Return Data'!$B$7:$R$2843,9,0)</f>
        <v>3.6132</v>
      </c>
      <c r="M17" s="66">
        <f t="shared" si="4"/>
        <v>8</v>
      </c>
      <c r="N17" s="65">
        <f>VLOOKUP($A17,'Return Data'!$B$7:$R$2843,10,0)</f>
        <v>3.5804999999999998</v>
      </c>
      <c r="O17" s="66">
        <f t="shared" si="5"/>
        <v>10</v>
      </c>
      <c r="P17" s="65">
        <f>VLOOKUP($A17,'Return Data'!$B$7:$R$2843,11,0)</f>
        <v>3.6002000000000001</v>
      </c>
      <c r="Q17" s="66">
        <f t="shared" si="6"/>
        <v>9</v>
      </c>
      <c r="R17" s="65">
        <f>VLOOKUP($A17,'Return Data'!$B$7:$R$2843,12,0)</f>
        <v>3.8161</v>
      </c>
      <c r="S17" s="66">
        <f t="shared" si="7"/>
        <v>8</v>
      </c>
      <c r="T17" s="65">
        <f>VLOOKUP($A17,'Return Data'!$B$7:$R$2843,13,0)</f>
        <v>3.9451999999999998</v>
      </c>
      <c r="U17" s="66">
        <f t="shared" si="8"/>
        <v>8</v>
      </c>
      <c r="V17" s="65">
        <f>VLOOKUP($A17,'Return Data'!$B$7:$R$2843,17,0)</f>
        <v>5.6143999999999998</v>
      </c>
      <c r="W17" s="66">
        <f t="shared" si="10"/>
        <v>10</v>
      </c>
      <c r="X17" s="65">
        <f>VLOOKUP($A17,'Return Data'!$B$7:$R$2843,14,0)</f>
        <v>6.5068000000000001</v>
      </c>
      <c r="Y17" s="66">
        <f t="shared" si="11"/>
        <v>7</v>
      </c>
      <c r="Z17" s="65">
        <f>VLOOKUP($A17,'Return Data'!$B$7:$R$2843,16,0)</f>
        <v>7.2138</v>
      </c>
      <c r="AA17" s="67">
        <f t="shared" si="9"/>
        <v>8</v>
      </c>
    </row>
    <row r="18" spans="1:27" x14ac:dyDescent="0.3">
      <c r="A18" s="63" t="s">
        <v>1225</v>
      </c>
      <c r="B18" s="64">
        <f>VLOOKUP($A18,'Return Data'!$B$7:$R$2843,3,0)</f>
        <v>44378</v>
      </c>
      <c r="C18" s="65">
        <f>VLOOKUP($A18,'Return Data'!$B$7:$R$2843,4,0)</f>
        <v>31.373331333433299</v>
      </c>
      <c r="D18" s="65">
        <f>VLOOKUP($A18,'Return Data'!$B$7:$R$2843,5,0)</f>
        <v>5.2358000000000002</v>
      </c>
      <c r="E18" s="66">
        <f t="shared" si="0"/>
        <v>14</v>
      </c>
      <c r="F18" s="65">
        <f>VLOOKUP($A18,'Return Data'!$B$7:$R$2843,6,0)</f>
        <v>4.3640999999999996</v>
      </c>
      <c r="G18" s="66">
        <f t="shared" si="1"/>
        <v>13</v>
      </c>
      <c r="H18" s="65">
        <f>VLOOKUP($A18,'Return Data'!$B$7:$R$2843,7,0)</f>
        <v>3.5423</v>
      </c>
      <c r="I18" s="66">
        <f t="shared" si="2"/>
        <v>15</v>
      </c>
      <c r="J18" s="65">
        <f>VLOOKUP($A18,'Return Data'!$B$7:$R$2843,8,0)</f>
        <v>3.2323</v>
      </c>
      <c r="K18" s="66">
        <f t="shared" si="3"/>
        <v>16</v>
      </c>
      <c r="L18" s="65">
        <f>VLOOKUP($A18,'Return Data'!$B$7:$R$2843,9,0)</f>
        <v>2.8860999999999999</v>
      </c>
      <c r="M18" s="66">
        <f t="shared" si="4"/>
        <v>14</v>
      </c>
      <c r="N18" s="65">
        <f>VLOOKUP($A18,'Return Data'!$B$7:$R$2843,10,0)</f>
        <v>2.7656999999999998</v>
      </c>
      <c r="O18" s="66">
        <f t="shared" si="5"/>
        <v>15</v>
      </c>
      <c r="P18" s="65">
        <f>VLOOKUP($A18,'Return Data'!$B$7:$R$2843,11,0)</f>
        <v>2.6945000000000001</v>
      </c>
      <c r="Q18" s="66">
        <f t="shared" si="6"/>
        <v>16</v>
      </c>
      <c r="R18" s="65">
        <f>VLOOKUP($A18,'Return Data'!$B$7:$R$2843,12,0)</f>
        <v>2.9483000000000001</v>
      </c>
      <c r="S18" s="66">
        <f t="shared" si="7"/>
        <v>15</v>
      </c>
      <c r="T18" s="65">
        <f>VLOOKUP($A18,'Return Data'!$B$7:$R$2843,13,0)</f>
        <v>3.0547</v>
      </c>
      <c r="U18" s="66">
        <f t="shared" si="8"/>
        <v>14</v>
      </c>
      <c r="V18" s="65">
        <f>VLOOKUP($A18,'Return Data'!$B$7:$R$2843,17,0)</f>
        <v>6.1185999999999998</v>
      </c>
      <c r="W18" s="66">
        <f t="shared" si="10"/>
        <v>3</v>
      </c>
      <c r="X18" s="65">
        <f>VLOOKUP($A18,'Return Data'!$B$7:$R$2843,14,0)</f>
        <v>6.2309999999999999</v>
      </c>
      <c r="Y18" s="66">
        <f t="shared" si="11"/>
        <v>10</v>
      </c>
      <c r="Z18" s="65">
        <f>VLOOKUP($A18,'Return Data'!$B$7:$R$2843,16,0)</f>
        <v>7.4551999999999996</v>
      </c>
      <c r="AA18" s="67">
        <f t="shared" si="9"/>
        <v>4</v>
      </c>
    </row>
    <row r="19" spans="1:27" x14ac:dyDescent="0.3">
      <c r="A19" s="63" t="s">
        <v>1226</v>
      </c>
      <c r="B19" s="64">
        <f>VLOOKUP($A19,'Return Data'!$B$7:$R$2843,3,0)</f>
        <v>44378</v>
      </c>
      <c r="C19" s="65">
        <f>VLOOKUP($A19,'Return Data'!$B$7:$R$2843,4,0)</f>
        <v>3225.9301999999998</v>
      </c>
      <c r="D19" s="65">
        <f>VLOOKUP($A19,'Return Data'!$B$7:$R$2843,5,0)</f>
        <v>8.5388000000000002</v>
      </c>
      <c r="E19" s="66">
        <f t="shared" si="0"/>
        <v>6</v>
      </c>
      <c r="F19" s="65">
        <f>VLOOKUP($A19,'Return Data'!$B$7:$R$2843,6,0)</f>
        <v>6.4267000000000003</v>
      </c>
      <c r="G19" s="66">
        <f t="shared" si="1"/>
        <v>3</v>
      </c>
      <c r="H19" s="65">
        <f>VLOOKUP($A19,'Return Data'!$B$7:$R$2843,7,0)</f>
        <v>4.5738000000000003</v>
      </c>
      <c r="I19" s="66">
        <f t="shared" si="2"/>
        <v>3</v>
      </c>
      <c r="J19" s="65">
        <f>VLOOKUP($A19,'Return Data'!$B$7:$R$2843,8,0)</f>
        <v>4.2397</v>
      </c>
      <c r="K19" s="66">
        <f t="shared" si="3"/>
        <v>2</v>
      </c>
      <c r="L19" s="65">
        <f>VLOOKUP($A19,'Return Data'!$B$7:$R$2843,9,0)</f>
        <v>3.7671999999999999</v>
      </c>
      <c r="M19" s="66">
        <f t="shared" si="4"/>
        <v>2</v>
      </c>
      <c r="N19" s="65">
        <f>VLOOKUP($A19,'Return Data'!$B$7:$R$2843,10,0)</f>
        <v>3.7023999999999999</v>
      </c>
      <c r="O19" s="66">
        <f t="shared" si="5"/>
        <v>7</v>
      </c>
      <c r="P19" s="65">
        <f>VLOOKUP($A19,'Return Data'!$B$7:$R$2843,11,0)</f>
        <v>3.8126000000000002</v>
      </c>
      <c r="Q19" s="66">
        <f t="shared" si="6"/>
        <v>3</v>
      </c>
      <c r="R19" s="65">
        <f>VLOOKUP($A19,'Return Data'!$B$7:$R$2843,12,0)</f>
        <v>3.9403000000000001</v>
      </c>
      <c r="S19" s="66">
        <f t="shared" si="7"/>
        <v>3</v>
      </c>
      <c r="T19" s="65">
        <f>VLOOKUP($A19,'Return Data'!$B$7:$R$2843,13,0)</f>
        <v>4.1055999999999999</v>
      </c>
      <c r="U19" s="66">
        <f t="shared" si="8"/>
        <v>5</v>
      </c>
      <c r="V19" s="65">
        <f>VLOOKUP($A19,'Return Data'!$B$7:$R$2843,17,0)</f>
        <v>5.8525</v>
      </c>
      <c r="W19" s="66">
        <f t="shared" si="10"/>
        <v>7</v>
      </c>
      <c r="X19" s="65">
        <f>VLOOKUP($A19,'Return Data'!$B$7:$R$2843,14,0)</f>
        <v>6.7088000000000001</v>
      </c>
      <c r="Y19" s="66">
        <f t="shared" si="11"/>
        <v>4</v>
      </c>
      <c r="Z19" s="65">
        <f>VLOOKUP($A19,'Return Data'!$B$7:$R$2843,16,0)</f>
        <v>7.5678000000000001</v>
      </c>
      <c r="AA19" s="67">
        <f t="shared" si="9"/>
        <v>2</v>
      </c>
    </row>
    <row r="20" spans="1:27" x14ac:dyDescent="0.3">
      <c r="A20" s="63" t="s">
        <v>1229</v>
      </c>
      <c r="B20" s="64">
        <f>VLOOKUP($A20,'Return Data'!$B$7:$R$2843,3,0)</f>
        <v>44378</v>
      </c>
      <c r="C20" s="65">
        <f>VLOOKUP($A20,'Return Data'!$B$7:$R$2843,4,0)</f>
        <v>1050.4029</v>
      </c>
      <c r="D20" s="65">
        <f>VLOOKUP($A20,'Return Data'!$B$7:$R$2843,5,0)</f>
        <v>9.76</v>
      </c>
      <c r="E20" s="66">
        <f t="shared" si="0"/>
        <v>3</v>
      </c>
      <c r="F20" s="65">
        <f>VLOOKUP($A20,'Return Data'!$B$7:$R$2843,6,0)</f>
        <v>5.5054999999999996</v>
      </c>
      <c r="G20" s="66">
        <f t="shared" si="1"/>
        <v>8</v>
      </c>
      <c r="H20" s="65">
        <f>VLOOKUP($A20,'Return Data'!$B$7:$R$2843,7,0)</f>
        <v>3.9340000000000002</v>
      </c>
      <c r="I20" s="66">
        <f t="shared" si="2"/>
        <v>11</v>
      </c>
      <c r="J20" s="65">
        <f>VLOOKUP($A20,'Return Data'!$B$7:$R$2843,8,0)</f>
        <v>3.3637999999999999</v>
      </c>
      <c r="K20" s="66">
        <f t="shared" si="3"/>
        <v>13</v>
      </c>
      <c r="L20" s="65">
        <f>VLOOKUP($A20,'Return Data'!$B$7:$R$2843,9,0)</f>
        <v>2.8062999999999998</v>
      </c>
      <c r="M20" s="66">
        <f t="shared" si="4"/>
        <v>16</v>
      </c>
      <c r="N20" s="65">
        <f>VLOOKUP($A20,'Return Data'!$B$7:$R$2843,10,0)</f>
        <v>2.7073999999999998</v>
      </c>
      <c r="O20" s="66">
        <f t="shared" si="5"/>
        <v>16</v>
      </c>
      <c r="P20" s="65">
        <f>VLOOKUP($A20,'Return Data'!$B$7:$R$2843,11,0)</f>
        <v>2.6981999999999999</v>
      </c>
      <c r="Q20" s="66">
        <f t="shared" si="6"/>
        <v>15</v>
      </c>
      <c r="R20" s="65">
        <f>VLOOKUP($A20,'Return Data'!$B$7:$R$2843,12,0)</f>
        <v>2.9003999999999999</v>
      </c>
      <c r="S20" s="66">
        <f t="shared" si="7"/>
        <v>16</v>
      </c>
      <c r="T20" s="65"/>
      <c r="U20" s="66"/>
      <c r="V20" s="65"/>
      <c r="W20" s="66"/>
      <c r="X20" s="65"/>
      <c r="Y20" s="66"/>
      <c r="Z20" s="65">
        <f>VLOOKUP($A20,'Return Data'!$B$7:$R$2843,16,0)</f>
        <v>3.7938999999999998</v>
      </c>
      <c r="AA20" s="67">
        <f t="shared" si="9"/>
        <v>17</v>
      </c>
    </row>
    <row r="21" spans="1:27" x14ac:dyDescent="0.3">
      <c r="A21" s="63" t="s">
        <v>1233</v>
      </c>
      <c r="B21" s="64">
        <f>VLOOKUP($A21,'Return Data'!$B$7:$R$2843,3,0)</f>
        <v>44378</v>
      </c>
      <c r="C21" s="65">
        <f>VLOOKUP($A21,'Return Data'!$B$7:$R$2843,4,0)</f>
        <v>32.838200000000001</v>
      </c>
      <c r="D21" s="65">
        <f>VLOOKUP($A21,'Return Data'!$B$7:$R$2843,5,0)</f>
        <v>5.0025000000000004</v>
      </c>
      <c r="E21" s="66">
        <f t="shared" si="0"/>
        <v>15</v>
      </c>
      <c r="F21" s="65">
        <f>VLOOKUP($A21,'Return Data'!$B$7:$R$2843,6,0)</f>
        <v>4.3364000000000003</v>
      </c>
      <c r="G21" s="66">
        <f t="shared" si="1"/>
        <v>14</v>
      </c>
      <c r="H21" s="65">
        <f>VLOOKUP($A21,'Return Data'!$B$7:$R$2843,7,0)</f>
        <v>3.3367</v>
      </c>
      <c r="I21" s="66">
        <f t="shared" si="2"/>
        <v>16</v>
      </c>
      <c r="J21" s="65">
        <f>VLOOKUP($A21,'Return Data'!$B$7:$R$2843,8,0)</f>
        <v>3.3626999999999998</v>
      </c>
      <c r="K21" s="66">
        <f t="shared" si="3"/>
        <v>14</v>
      </c>
      <c r="L21" s="65">
        <f>VLOOKUP($A21,'Return Data'!$B$7:$R$2843,9,0)</f>
        <v>3.0680999999999998</v>
      </c>
      <c r="M21" s="66">
        <f t="shared" si="4"/>
        <v>12</v>
      </c>
      <c r="N21" s="65">
        <f>VLOOKUP($A21,'Return Data'!$B$7:$R$2843,10,0)</f>
        <v>3.2534999999999998</v>
      </c>
      <c r="O21" s="66">
        <f t="shared" si="5"/>
        <v>13</v>
      </c>
      <c r="P21" s="65">
        <f>VLOOKUP($A21,'Return Data'!$B$7:$R$2843,11,0)</f>
        <v>3.3492999999999999</v>
      </c>
      <c r="Q21" s="66">
        <f t="shared" si="6"/>
        <v>13</v>
      </c>
      <c r="R21" s="65">
        <f>VLOOKUP($A21,'Return Data'!$B$7:$R$2843,12,0)</f>
        <v>3.5081000000000002</v>
      </c>
      <c r="S21" s="66">
        <f t="shared" si="7"/>
        <v>12</v>
      </c>
      <c r="T21" s="65">
        <f>VLOOKUP($A21,'Return Data'!$B$7:$R$2843,13,0)</f>
        <v>3.7483</v>
      </c>
      <c r="U21" s="66">
        <f>RANK(T21,T$8:T$24,0)</f>
        <v>11</v>
      </c>
      <c r="V21" s="65">
        <f>VLOOKUP($A21,'Return Data'!$B$7:$R$2843,17,0)</f>
        <v>5.5682</v>
      </c>
      <c r="W21" s="66">
        <f>RANK(V21,V$8:V$24,0)</f>
        <v>11</v>
      </c>
      <c r="X21" s="65">
        <f>VLOOKUP($A21,'Return Data'!$B$7:$R$2843,14,0)</f>
        <v>6.2747999999999999</v>
      </c>
      <c r="Y21" s="66">
        <f>RANK(X21,X$8:X$24,0)</f>
        <v>9</v>
      </c>
      <c r="Z21" s="65">
        <f>VLOOKUP($A21,'Return Data'!$B$7:$R$2843,16,0)</f>
        <v>7.2554999999999996</v>
      </c>
      <c r="AA21" s="67">
        <f t="shared" si="9"/>
        <v>7</v>
      </c>
    </row>
    <row r="22" spans="1:27" x14ac:dyDescent="0.3">
      <c r="A22" s="63" t="s">
        <v>1235</v>
      </c>
      <c r="B22" s="64">
        <f>VLOOKUP($A22,'Return Data'!$B$7:$R$2843,3,0)</f>
        <v>44378</v>
      </c>
      <c r="C22" s="65">
        <f>VLOOKUP($A22,'Return Data'!$B$7:$R$2843,4,0)</f>
        <v>11.7811</v>
      </c>
      <c r="D22" s="65">
        <f>VLOOKUP($A22,'Return Data'!$B$7:$R$2843,5,0)</f>
        <v>12.0869</v>
      </c>
      <c r="E22" s="66">
        <f t="shared" si="0"/>
        <v>1</v>
      </c>
      <c r="F22" s="65">
        <f>VLOOKUP($A22,'Return Data'!$B$7:$R$2843,6,0)</f>
        <v>7.13</v>
      </c>
      <c r="G22" s="66">
        <f t="shared" si="1"/>
        <v>1</v>
      </c>
      <c r="H22" s="65">
        <f>VLOOKUP($A22,'Return Data'!$B$7:$R$2843,7,0)</f>
        <v>4.6513999999999998</v>
      </c>
      <c r="I22" s="66">
        <f t="shared" si="2"/>
        <v>1</v>
      </c>
      <c r="J22" s="65">
        <f>VLOOKUP($A22,'Return Data'!$B$7:$R$2843,8,0)</f>
        <v>4.0560999999999998</v>
      </c>
      <c r="K22" s="66">
        <f t="shared" si="3"/>
        <v>7</v>
      </c>
      <c r="L22" s="65">
        <f>VLOOKUP($A22,'Return Data'!$B$7:$R$2843,9,0)</f>
        <v>3.4590999999999998</v>
      </c>
      <c r="M22" s="66">
        <f t="shared" si="4"/>
        <v>9</v>
      </c>
      <c r="N22" s="65">
        <f>VLOOKUP($A22,'Return Data'!$B$7:$R$2843,10,0)</f>
        <v>3.4135</v>
      </c>
      <c r="O22" s="66">
        <f t="shared" si="5"/>
        <v>12</v>
      </c>
      <c r="P22" s="65">
        <f>VLOOKUP($A22,'Return Data'!$B$7:$R$2843,11,0)</f>
        <v>3.3639000000000001</v>
      </c>
      <c r="Q22" s="66">
        <f t="shared" si="6"/>
        <v>12</v>
      </c>
      <c r="R22" s="65">
        <f>VLOOKUP($A22,'Return Data'!$B$7:$R$2843,12,0)</f>
        <v>3.4146999999999998</v>
      </c>
      <c r="S22" s="66">
        <f t="shared" si="7"/>
        <v>13</v>
      </c>
      <c r="T22" s="65">
        <f>VLOOKUP($A22,'Return Data'!$B$7:$R$2843,13,0)</f>
        <v>3.5592000000000001</v>
      </c>
      <c r="U22" s="66">
        <f>RANK(T22,T$8:T$24,0)</f>
        <v>13</v>
      </c>
      <c r="V22" s="65">
        <f>VLOOKUP($A22,'Return Data'!$B$7:$R$2843,17,0)</f>
        <v>5.3173000000000004</v>
      </c>
      <c r="W22" s="66">
        <f>RANK(V22,V$8:V$24,0)</f>
        <v>13</v>
      </c>
      <c r="X22" s="65"/>
      <c r="Y22" s="66"/>
      <c r="Z22" s="65">
        <f>VLOOKUP($A22,'Return Data'!$B$7:$R$2843,16,0)</f>
        <v>6.1086999999999998</v>
      </c>
      <c r="AA22" s="67">
        <f t="shared" si="9"/>
        <v>14</v>
      </c>
    </row>
    <row r="23" spans="1:27" x14ac:dyDescent="0.3">
      <c r="A23" s="63" t="s">
        <v>1237</v>
      </c>
      <c r="B23" s="64">
        <f>VLOOKUP($A23,'Return Data'!$B$7:$R$2843,3,0)</f>
        <v>44378</v>
      </c>
      <c r="C23" s="65">
        <f>VLOOKUP($A23,'Return Data'!$B$7:$R$2843,4,0)</f>
        <v>3676.6147999999998</v>
      </c>
      <c r="D23" s="65">
        <f>VLOOKUP($A23,'Return Data'!$B$7:$R$2843,5,0)</f>
        <v>6.8265000000000002</v>
      </c>
      <c r="E23" s="66">
        <f t="shared" si="0"/>
        <v>9</v>
      </c>
      <c r="F23" s="65">
        <f>VLOOKUP($A23,'Return Data'!$B$7:$R$2843,6,0)</f>
        <v>4.7224000000000004</v>
      </c>
      <c r="G23" s="66">
        <f t="shared" si="1"/>
        <v>12</v>
      </c>
      <c r="H23" s="65">
        <f>VLOOKUP($A23,'Return Data'!$B$7:$R$2843,7,0)</f>
        <v>4.0940000000000003</v>
      </c>
      <c r="I23" s="66">
        <f t="shared" si="2"/>
        <v>9</v>
      </c>
      <c r="J23" s="65">
        <f>VLOOKUP($A23,'Return Data'!$B$7:$R$2843,8,0)</f>
        <v>4.0079000000000002</v>
      </c>
      <c r="K23" s="66">
        <f t="shared" si="3"/>
        <v>9</v>
      </c>
      <c r="L23" s="65">
        <f>VLOOKUP($A23,'Return Data'!$B$7:$R$2843,9,0)</f>
        <v>3.6890999999999998</v>
      </c>
      <c r="M23" s="66">
        <f t="shared" si="4"/>
        <v>6</v>
      </c>
      <c r="N23" s="65">
        <f>VLOOKUP($A23,'Return Data'!$B$7:$R$2843,10,0)</f>
        <v>3.9937</v>
      </c>
      <c r="O23" s="66">
        <f t="shared" si="5"/>
        <v>1</v>
      </c>
      <c r="P23" s="65">
        <f>VLOOKUP($A23,'Return Data'!$B$7:$R$2843,11,0)</f>
        <v>4.0259999999999998</v>
      </c>
      <c r="Q23" s="66">
        <f t="shared" si="6"/>
        <v>1</v>
      </c>
      <c r="R23" s="65">
        <f>VLOOKUP($A23,'Return Data'!$B$7:$R$2843,12,0)</f>
        <v>4.0986000000000002</v>
      </c>
      <c r="S23" s="66">
        <f t="shared" si="7"/>
        <v>1</v>
      </c>
      <c r="T23" s="65">
        <f>VLOOKUP($A23,'Return Data'!$B$7:$R$2843,13,0)</f>
        <v>4.3212999999999999</v>
      </c>
      <c r="U23" s="66">
        <f>RANK(T23,T$8:T$24,0)</f>
        <v>1</v>
      </c>
      <c r="V23" s="65">
        <f>VLOOKUP($A23,'Return Data'!$B$7:$R$2843,17,0)</f>
        <v>6.0171000000000001</v>
      </c>
      <c r="W23" s="66">
        <f>RANK(V23,V$8:V$24,0)</f>
        <v>4</v>
      </c>
      <c r="X23" s="65">
        <f>VLOOKUP($A23,'Return Data'!$B$7:$R$2843,14,0)</f>
        <v>4.1651999999999996</v>
      </c>
      <c r="Y23" s="66">
        <f>RANK(X23,X$8:X$24,0)</f>
        <v>13</v>
      </c>
      <c r="Z23" s="65">
        <f>VLOOKUP($A23,'Return Data'!$B$7:$R$2843,16,0)</f>
        <v>6.8251999999999997</v>
      </c>
      <c r="AA23" s="67">
        <f t="shared" si="9"/>
        <v>11</v>
      </c>
    </row>
    <row r="24" spans="1:27" x14ac:dyDescent="0.3">
      <c r="A24" s="63" t="s">
        <v>1239</v>
      </c>
      <c r="B24" s="64">
        <f>VLOOKUP($A24,'Return Data'!$B$7:$R$2843,3,0)</f>
        <v>44378</v>
      </c>
      <c r="C24" s="65">
        <f>VLOOKUP($A24,'Return Data'!$B$7:$R$2843,4,0)</f>
        <v>2396.8820000000001</v>
      </c>
      <c r="D24" s="65">
        <f>VLOOKUP($A24,'Return Data'!$B$7:$R$2843,5,0)</f>
        <v>10.4053</v>
      </c>
      <c r="E24" s="66">
        <f t="shared" si="0"/>
        <v>2</v>
      </c>
      <c r="F24" s="65">
        <f>VLOOKUP($A24,'Return Data'!$B$7:$R$2843,6,0)</f>
        <v>6.7126999999999999</v>
      </c>
      <c r="G24" s="66">
        <f t="shared" si="1"/>
        <v>2</v>
      </c>
      <c r="H24" s="65">
        <f>VLOOKUP($A24,'Return Data'!$B$7:$R$2843,7,0)</f>
        <v>4.5951000000000004</v>
      </c>
      <c r="I24" s="66">
        <f t="shared" si="2"/>
        <v>2</v>
      </c>
      <c r="J24" s="65">
        <f>VLOOKUP($A24,'Return Data'!$B$7:$R$2843,8,0)</f>
        <v>4.2933000000000003</v>
      </c>
      <c r="K24" s="66">
        <f t="shared" si="3"/>
        <v>1</v>
      </c>
      <c r="L24" s="65">
        <f>VLOOKUP($A24,'Return Data'!$B$7:$R$2843,9,0)</f>
        <v>3.7442000000000002</v>
      </c>
      <c r="M24" s="66">
        <f t="shared" si="4"/>
        <v>3</v>
      </c>
      <c r="N24" s="65">
        <f>VLOOKUP($A24,'Return Data'!$B$7:$R$2843,10,0)</f>
        <v>3.6901000000000002</v>
      </c>
      <c r="O24" s="66">
        <f t="shared" si="5"/>
        <v>8</v>
      </c>
      <c r="P24" s="65">
        <f>VLOOKUP($A24,'Return Data'!$B$7:$R$2843,11,0)</f>
        <v>3.7526999999999999</v>
      </c>
      <c r="Q24" s="66">
        <f t="shared" si="6"/>
        <v>6</v>
      </c>
      <c r="R24" s="65">
        <f>VLOOKUP($A24,'Return Data'!$B$7:$R$2843,12,0)</f>
        <v>3.8654000000000002</v>
      </c>
      <c r="S24" s="66">
        <f t="shared" si="7"/>
        <v>6</v>
      </c>
      <c r="T24" s="65">
        <f>VLOOKUP($A24,'Return Data'!$B$7:$R$2843,13,0)</f>
        <v>4.1597999999999997</v>
      </c>
      <c r="U24" s="66">
        <f>RANK(T24,T$8:T$24,0)</f>
        <v>4</v>
      </c>
      <c r="V24" s="65">
        <f>VLOOKUP($A24,'Return Data'!$B$7:$R$2843,17,0)</f>
        <v>5.8334999999999999</v>
      </c>
      <c r="W24" s="66">
        <f>RANK(V24,V$8:V$24,0)</f>
        <v>8</v>
      </c>
      <c r="X24" s="65">
        <f>VLOOKUP($A24,'Return Data'!$B$7:$R$2843,14,0)</f>
        <v>6.6577000000000002</v>
      </c>
      <c r="Y24" s="66">
        <f>RANK(X24,X$8:X$24,0)</f>
        <v>5</v>
      </c>
      <c r="Z24" s="65">
        <f>VLOOKUP($A24,'Return Data'!$B$7:$R$2843,16,0)</f>
        <v>7.5655999999999999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7.2318705882352932</v>
      </c>
      <c r="E26" s="74"/>
      <c r="F26" s="75">
        <f>AVERAGE(F8:F24)</f>
        <v>5.0882058823529412</v>
      </c>
      <c r="G26" s="74"/>
      <c r="H26" s="75">
        <f>AVERAGE(H8:H24)</f>
        <v>3.9965529411764709</v>
      </c>
      <c r="I26" s="74"/>
      <c r="J26" s="75">
        <f>AVERAGE(J8:J24)</f>
        <v>3.7724941176470583</v>
      </c>
      <c r="K26" s="74"/>
      <c r="L26" s="75">
        <f>AVERAGE(L8:L24)</f>
        <v>3.3577941176470589</v>
      </c>
      <c r="M26" s="74"/>
      <c r="N26" s="75">
        <f>AVERAGE(N8:N24)</f>
        <v>3.4544882352941175</v>
      </c>
      <c r="O26" s="74"/>
      <c r="P26" s="75">
        <f>AVERAGE(P8:P24)</f>
        <v>3.4567352941176472</v>
      </c>
      <c r="Q26" s="74"/>
      <c r="R26" s="75">
        <f>AVERAGE(R8:R24)</f>
        <v>3.5671058823529402</v>
      </c>
      <c r="S26" s="74"/>
      <c r="T26" s="75">
        <f>AVERAGE(T8:T24)</f>
        <v>3.7837562499999997</v>
      </c>
      <c r="U26" s="74"/>
      <c r="V26" s="75">
        <f>AVERAGE(V8:V24)</f>
        <v>5.7325928571428575</v>
      </c>
      <c r="W26" s="74"/>
      <c r="X26" s="75">
        <f>AVERAGE(X8:X24)</f>
        <v>6.2896692307692303</v>
      </c>
      <c r="Y26" s="74"/>
      <c r="Z26" s="75">
        <f>AVERAGE(Z8:Z24)</f>
        <v>6.6978823529411766</v>
      </c>
      <c r="AA26" s="76"/>
    </row>
    <row r="27" spans="1:27" x14ac:dyDescent="0.3">
      <c r="A27" s="73" t="s">
        <v>28</v>
      </c>
      <c r="B27" s="74"/>
      <c r="C27" s="74"/>
      <c r="D27" s="75">
        <f>MIN(D8:D24)</f>
        <v>2.5002</v>
      </c>
      <c r="E27" s="74"/>
      <c r="F27" s="75">
        <f>MIN(F8:F24)</f>
        <v>2.5318000000000001</v>
      </c>
      <c r="G27" s="74"/>
      <c r="H27" s="75">
        <f>MIN(H8:H24)</f>
        <v>2.5486</v>
      </c>
      <c r="I27" s="74"/>
      <c r="J27" s="75">
        <f>MIN(J8:J24)</f>
        <v>2.5964999999999998</v>
      </c>
      <c r="K27" s="74"/>
      <c r="L27" s="75">
        <f>MIN(L8:L24)</f>
        <v>2.5844999999999998</v>
      </c>
      <c r="M27" s="74"/>
      <c r="N27" s="75">
        <f>MIN(N8:N24)</f>
        <v>2.5666000000000002</v>
      </c>
      <c r="O27" s="74"/>
      <c r="P27" s="75">
        <f>MIN(P8:P24)</f>
        <v>2.5958999999999999</v>
      </c>
      <c r="Q27" s="74"/>
      <c r="R27" s="75">
        <f>MIN(R8:R24)</f>
        <v>2.7391999999999999</v>
      </c>
      <c r="S27" s="74"/>
      <c r="T27" s="75">
        <f>MIN(T8:T24)</f>
        <v>2.7483</v>
      </c>
      <c r="U27" s="74"/>
      <c r="V27" s="75">
        <f>MIN(V8:V24)</f>
        <v>4.7699999999999996</v>
      </c>
      <c r="W27" s="74"/>
      <c r="X27" s="75">
        <f>MIN(X8:X24)</f>
        <v>4.1651999999999996</v>
      </c>
      <c r="Y27" s="74"/>
      <c r="Z27" s="75">
        <f>MIN(Z8:Z24)</f>
        <v>3.7938999999999998</v>
      </c>
      <c r="AA27" s="76"/>
    </row>
    <row r="28" spans="1:27" ht="15" thickBot="1" x14ac:dyDescent="0.35">
      <c r="A28" s="77" t="s">
        <v>29</v>
      </c>
      <c r="B28" s="78"/>
      <c r="C28" s="78"/>
      <c r="D28" s="79">
        <f>MAX(D8:D24)</f>
        <v>12.0869</v>
      </c>
      <c r="E28" s="78"/>
      <c r="F28" s="79">
        <f>MAX(F8:F24)</f>
        <v>7.13</v>
      </c>
      <c r="G28" s="78"/>
      <c r="H28" s="79">
        <f>MAX(H8:H24)</f>
        <v>4.6513999999999998</v>
      </c>
      <c r="I28" s="78"/>
      <c r="J28" s="79">
        <f>MAX(J8:J24)</f>
        <v>4.2933000000000003</v>
      </c>
      <c r="K28" s="78"/>
      <c r="L28" s="79">
        <f>MAX(L8:L24)</f>
        <v>3.8115000000000001</v>
      </c>
      <c r="M28" s="78"/>
      <c r="N28" s="79">
        <f>MAX(N8:N24)</f>
        <v>3.9937</v>
      </c>
      <c r="O28" s="78"/>
      <c r="P28" s="79">
        <f>MAX(P8:P24)</f>
        <v>4.0259999999999998</v>
      </c>
      <c r="Q28" s="78"/>
      <c r="R28" s="79">
        <f>MAX(R8:R24)</f>
        <v>4.0986000000000002</v>
      </c>
      <c r="S28" s="78"/>
      <c r="T28" s="79">
        <f>MAX(T8:T24)</f>
        <v>4.3212999999999999</v>
      </c>
      <c r="U28" s="78"/>
      <c r="V28" s="79">
        <f>MAX(V8:V24)</f>
        <v>6.1924999999999999</v>
      </c>
      <c r="W28" s="78"/>
      <c r="X28" s="79">
        <f>MAX(X8:X24)</f>
        <v>6.9306000000000001</v>
      </c>
      <c r="Y28" s="78"/>
      <c r="Z28" s="79">
        <f>MAX(Z8:Z24)</f>
        <v>7.7173999999999996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44378</v>
      </c>
      <c r="C8" s="65">
        <f>VLOOKUP($A8,'Return Data'!$B$7:$R$2843,4,0)</f>
        <v>30.6097</v>
      </c>
      <c r="D8" s="65">
        <f>VLOOKUP($A8,'Return Data'!$B$7:$R$2843,10,0)</f>
        <v>7.6654</v>
      </c>
      <c r="E8" s="66">
        <f t="shared" ref="E8:E16" si="0">RANK(D8,D$8:D$16,0)</f>
        <v>5</v>
      </c>
      <c r="F8" s="65">
        <f>VLOOKUP($A8,'Return Data'!$B$7:$R$2843,11,0)</f>
        <v>10.1195</v>
      </c>
      <c r="G8" s="66">
        <f t="shared" ref="G8:G16" si="1">RANK(F8,F$8:F$16,0)</f>
        <v>4</v>
      </c>
      <c r="H8" s="65">
        <f>VLOOKUP($A8,'Return Data'!$B$7:$R$2843,12,0)</f>
        <v>29.695499999999999</v>
      </c>
      <c r="I8" s="66">
        <f t="shared" ref="I8:I16" si="2">RANK(H8,H$8:H$16,0)</f>
        <v>4</v>
      </c>
      <c r="J8" s="65">
        <f>VLOOKUP($A8,'Return Data'!$B$7:$R$2843,13,0)</f>
        <v>39.9377</v>
      </c>
      <c r="K8" s="66">
        <f t="shared" ref="K8:K16" si="3">RANK(J8,J$8:J$16,0)</f>
        <v>4</v>
      </c>
      <c r="L8" s="65">
        <f>VLOOKUP($A8,'Return Data'!$B$7:$R$2843,17,0)</f>
        <v>19.2942</v>
      </c>
      <c r="M8" s="66">
        <f t="shared" ref="M8:M14" si="4">RANK(L8,L$8:L$16,0)</f>
        <v>2</v>
      </c>
      <c r="N8" s="65">
        <f>VLOOKUP($A8,'Return Data'!$B$7:$R$2843,14,0)</f>
        <v>16.003399999999999</v>
      </c>
      <c r="O8" s="66">
        <f t="shared" ref="O8:O14" si="5">RANK(N8,N$8:N$16,0)</f>
        <v>2</v>
      </c>
      <c r="P8" s="65">
        <f>VLOOKUP($A8,'Return Data'!$B$7:$R$2843,15,0)</f>
        <v>12.8093</v>
      </c>
      <c r="Q8" s="66">
        <f t="shared" ref="Q8:Q14" si="6">RANK(P8,P$8:P$16,0)</f>
        <v>3</v>
      </c>
      <c r="R8" s="65">
        <f>VLOOKUP($A8,'Return Data'!$B$7:$R$2843,16,0)</f>
        <v>10.915100000000001</v>
      </c>
      <c r="S8" s="67">
        <f t="shared" ref="S8:S16" si="7">RANK(R8,R$8:R$16,0)</f>
        <v>6</v>
      </c>
    </row>
    <row r="9" spans="1:20" x14ac:dyDescent="0.3">
      <c r="A9" s="63" t="s">
        <v>1245</v>
      </c>
      <c r="B9" s="64">
        <f>VLOOKUP($A9,'Return Data'!$B$7:$R$2843,3,0)</f>
        <v>44378</v>
      </c>
      <c r="C9" s="65">
        <f>VLOOKUP($A9,'Return Data'!$B$7:$R$2843,4,0)</f>
        <v>46.819000000000003</v>
      </c>
      <c r="D9" s="65">
        <f>VLOOKUP($A9,'Return Data'!$B$7:$R$2843,10,0)</f>
        <v>7.1102999999999996</v>
      </c>
      <c r="E9" s="66">
        <f t="shared" si="0"/>
        <v>6</v>
      </c>
      <c r="F9" s="65">
        <f>VLOOKUP($A9,'Return Data'!$B$7:$R$2843,11,0)</f>
        <v>9.5795999999999992</v>
      </c>
      <c r="G9" s="66">
        <f t="shared" si="1"/>
        <v>5</v>
      </c>
      <c r="H9" s="65">
        <f>VLOOKUP($A9,'Return Data'!$B$7:$R$2843,12,0)</f>
        <v>25.345400000000001</v>
      </c>
      <c r="I9" s="66">
        <f t="shared" si="2"/>
        <v>5</v>
      </c>
      <c r="J9" s="65">
        <f>VLOOKUP($A9,'Return Data'!$B$7:$R$2843,13,0)</f>
        <v>37.561300000000003</v>
      </c>
      <c r="K9" s="66">
        <f t="shared" si="3"/>
        <v>5</v>
      </c>
      <c r="L9" s="65">
        <f>VLOOKUP($A9,'Return Data'!$B$7:$R$2843,17,0)</f>
        <v>17.8049</v>
      </c>
      <c r="M9" s="66">
        <f t="shared" si="4"/>
        <v>3</v>
      </c>
      <c r="N9" s="65">
        <f>VLOOKUP($A9,'Return Data'!$B$7:$R$2843,14,0)</f>
        <v>13.817500000000001</v>
      </c>
      <c r="O9" s="66">
        <f t="shared" si="5"/>
        <v>4</v>
      </c>
      <c r="P9" s="65">
        <f>VLOOKUP($A9,'Return Data'!$B$7:$R$2843,15,0)</f>
        <v>11.3432</v>
      </c>
      <c r="Q9" s="66">
        <f t="shared" si="6"/>
        <v>4</v>
      </c>
      <c r="R9" s="65">
        <f>VLOOKUP($A9,'Return Data'!$B$7:$R$2843,16,0)</f>
        <v>11.0891</v>
      </c>
      <c r="S9" s="67">
        <f t="shared" si="7"/>
        <v>5</v>
      </c>
    </row>
    <row r="10" spans="1:20" x14ac:dyDescent="0.3">
      <c r="A10" s="63" t="s">
        <v>1247</v>
      </c>
      <c r="B10" s="64">
        <f>VLOOKUP($A10,'Return Data'!$B$7:$R$2843,3,0)</f>
        <v>44378</v>
      </c>
      <c r="C10" s="65">
        <f>VLOOKUP($A10,'Return Data'!$B$7:$R$2843,4,0)</f>
        <v>387.30849999999998</v>
      </c>
      <c r="D10" s="65">
        <f>VLOOKUP($A10,'Return Data'!$B$7:$R$2843,10,0)</f>
        <v>7.8813000000000004</v>
      </c>
      <c r="E10" s="66">
        <f t="shared" si="0"/>
        <v>3</v>
      </c>
      <c r="F10" s="65">
        <f>VLOOKUP($A10,'Return Data'!$B$7:$R$2843,11,0)</f>
        <v>18.684899999999999</v>
      </c>
      <c r="G10" s="66">
        <f t="shared" si="1"/>
        <v>2</v>
      </c>
      <c r="H10" s="65">
        <f>VLOOKUP($A10,'Return Data'!$B$7:$R$2843,12,0)</f>
        <v>41.447800000000001</v>
      </c>
      <c r="I10" s="66">
        <f t="shared" si="2"/>
        <v>2</v>
      </c>
      <c r="J10" s="65">
        <f>VLOOKUP($A10,'Return Data'!$B$7:$R$2843,13,0)</f>
        <v>44.077399999999997</v>
      </c>
      <c r="K10" s="66">
        <f t="shared" si="3"/>
        <v>2</v>
      </c>
      <c r="L10" s="65">
        <f>VLOOKUP($A10,'Return Data'!$B$7:$R$2843,17,0)</f>
        <v>15.7973</v>
      </c>
      <c r="M10" s="66">
        <f t="shared" si="4"/>
        <v>4</v>
      </c>
      <c r="N10" s="65">
        <f>VLOOKUP($A10,'Return Data'!$B$7:$R$2843,14,0)</f>
        <v>13.999700000000001</v>
      </c>
      <c r="O10" s="66">
        <f t="shared" si="5"/>
        <v>3</v>
      </c>
      <c r="P10" s="65">
        <f>VLOOKUP($A10,'Return Data'!$B$7:$R$2843,15,0)</f>
        <v>14.4094</v>
      </c>
      <c r="Q10" s="66">
        <f t="shared" si="6"/>
        <v>2</v>
      </c>
      <c r="R10" s="65">
        <f>VLOOKUP($A10,'Return Data'!$B$7:$R$2843,16,0)</f>
        <v>15.1114</v>
      </c>
      <c r="S10" s="67">
        <f t="shared" si="7"/>
        <v>2</v>
      </c>
    </row>
    <row r="11" spans="1:20" x14ac:dyDescent="0.3">
      <c r="A11" s="63" t="s">
        <v>2024</v>
      </c>
      <c r="B11" s="64">
        <f>VLOOKUP($A11,'Return Data'!$B$7:$R$2843,3,0)</f>
        <v>44378</v>
      </c>
      <c r="C11" s="65">
        <f>VLOOKUP($A11,'Return Data'!$B$7:$R$2843,4,0)</f>
        <v>25.706299999999999</v>
      </c>
      <c r="D11" s="65">
        <f>VLOOKUP($A11,'Return Data'!$B$7:$R$2843,10,0)</f>
        <v>6.5568</v>
      </c>
      <c r="E11" s="66">
        <f t="shared" si="0"/>
        <v>8</v>
      </c>
      <c r="F11" s="65">
        <f>VLOOKUP($A11,'Return Data'!$B$7:$R$2843,11,0)</f>
        <v>8.5524000000000004</v>
      </c>
      <c r="G11" s="66">
        <f t="shared" si="1"/>
        <v>6</v>
      </c>
      <c r="H11" s="65">
        <f>VLOOKUP($A11,'Return Data'!$B$7:$R$2843,12,0)</f>
        <v>24.242000000000001</v>
      </c>
      <c r="I11" s="66">
        <f t="shared" si="2"/>
        <v>6</v>
      </c>
      <c r="J11" s="65">
        <f>VLOOKUP($A11,'Return Data'!$B$7:$R$2843,13,0)</f>
        <v>34.097900000000003</v>
      </c>
      <c r="K11" s="66">
        <f t="shared" si="3"/>
        <v>6</v>
      </c>
      <c r="L11" s="65">
        <f>VLOOKUP($A11,'Return Data'!$B$7:$R$2843,17,0)</f>
        <v>14.6204</v>
      </c>
      <c r="M11" s="66">
        <f t="shared" si="4"/>
        <v>6</v>
      </c>
      <c r="N11" s="65">
        <f>VLOOKUP($A11,'Return Data'!$B$7:$R$2843,14,0)</f>
        <v>12.09</v>
      </c>
      <c r="O11" s="66">
        <f t="shared" si="5"/>
        <v>5</v>
      </c>
      <c r="P11" s="65">
        <f>VLOOKUP($A11,'Return Data'!$B$7:$R$2843,15,0)</f>
        <v>9.7797999999999998</v>
      </c>
      <c r="Q11" s="66">
        <f t="shared" si="6"/>
        <v>6</v>
      </c>
      <c r="R11" s="65">
        <f>VLOOKUP($A11,'Return Data'!$B$7:$R$2843,16,0)</f>
        <v>9.3713999999999995</v>
      </c>
      <c r="S11" s="67">
        <f t="shared" si="7"/>
        <v>8</v>
      </c>
    </row>
    <row r="12" spans="1:20" x14ac:dyDescent="0.3">
      <c r="A12" s="63" t="s">
        <v>1249</v>
      </c>
      <c r="B12" s="64">
        <f>VLOOKUP($A12,'Return Data'!$B$7:$R$2843,3,0)</f>
        <v>44378</v>
      </c>
      <c r="C12" s="65">
        <f>VLOOKUP($A12,'Return Data'!$B$7:$R$2843,4,0)</f>
        <v>70.826800000000006</v>
      </c>
      <c r="D12" s="65">
        <f>VLOOKUP($A12,'Return Data'!$B$7:$R$2843,10,0)</f>
        <v>27.938400000000001</v>
      </c>
      <c r="E12" s="66">
        <f t="shared" si="0"/>
        <v>1</v>
      </c>
      <c r="F12" s="65">
        <f>VLOOKUP($A12,'Return Data'!$B$7:$R$2843,11,0)</f>
        <v>39.527999999999999</v>
      </c>
      <c r="G12" s="66">
        <f t="shared" si="1"/>
        <v>1</v>
      </c>
      <c r="H12" s="65">
        <f>VLOOKUP($A12,'Return Data'!$B$7:$R$2843,12,0)</f>
        <v>53.248699999999999</v>
      </c>
      <c r="I12" s="66">
        <f t="shared" si="2"/>
        <v>1</v>
      </c>
      <c r="J12" s="65">
        <f>VLOOKUP($A12,'Return Data'!$B$7:$R$2843,13,0)</f>
        <v>92.099199999999996</v>
      </c>
      <c r="K12" s="66">
        <f t="shared" si="3"/>
        <v>1</v>
      </c>
      <c r="L12" s="65">
        <f>VLOOKUP($A12,'Return Data'!$B$7:$R$2843,17,0)</f>
        <v>37.992800000000003</v>
      </c>
      <c r="M12" s="66">
        <f t="shared" si="4"/>
        <v>1</v>
      </c>
      <c r="N12" s="65">
        <f>VLOOKUP($A12,'Return Data'!$B$7:$R$2843,14,0)</f>
        <v>27.147500000000001</v>
      </c>
      <c r="O12" s="66">
        <f t="shared" si="5"/>
        <v>1</v>
      </c>
      <c r="P12" s="65">
        <f>VLOOKUP($A12,'Return Data'!$B$7:$R$2843,15,0)</f>
        <v>17.559999999999999</v>
      </c>
      <c r="Q12" s="66">
        <f t="shared" si="6"/>
        <v>1</v>
      </c>
      <c r="R12" s="65">
        <f>VLOOKUP($A12,'Return Data'!$B$7:$R$2843,16,0)</f>
        <v>13.363899999999999</v>
      </c>
      <c r="S12" s="67">
        <f t="shared" si="7"/>
        <v>3</v>
      </c>
    </row>
    <row r="13" spans="1:20" x14ac:dyDescent="0.3">
      <c r="A13" s="63" t="s">
        <v>761</v>
      </c>
      <c r="B13" s="64">
        <f>VLOOKUP($A13,'Return Data'!$B$7:$R$2843,3,0)</f>
        <v>44378</v>
      </c>
      <c r="C13" s="65">
        <f>VLOOKUP($A13,'Return Data'!$B$7:$R$2843,4,0)</f>
        <v>22.799299999999999</v>
      </c>
      <c r="D13" s="65">
        <f>VLOOKUP($A13,'Return Data'!$B$7:$R$2843,10,0)</f>
        <v>12.2896</v>
      </c>
      <c r="E13" s="66">
        <f t="shared" si="0"/>
        <v>2</v>
      </c>
      <c r="F13" s="65">
        <f>VLOOKUP($A13,'Return Data'!$B$7:$R$2843,11,0)</f>
        <v>8.1495999999999995</v>
      </c>
      <c r="G13" s="66">
        <f t="shared" si="1"/>
        <v>7</v>
      </c>
      <c r="H13" s="65">
        <f>VLOOKUP($A13,'Return Data'!$B$7:$R$2843,12,0)</f>
        <v>14.9611</v>
      </c>
      <c r="I13" s="66">
        <f t="shared" si="2"/>
        <v>9</v>
      </c>
      <c r="J13" s="65">
        <f>VLOOKUP($A13,'Return Data'!$B$7:$R$2843,13,0)</f>
        <v>16.177099999999999</v>
      </c>
      <c r="K13" s="66">
        <f t="shared" si="3"/>
        <v>9</v>
      </c>
      <c r="L13" s="65">
        <f>VLOOKUP($A13,'Return Data'!$B$7:$R$2843,17,0)</f>
        <v>10.4815</v>
      </c>
      <c r="M13" s="66">
        <f t="shared" si="4"/>
        <v>8</v>
      </c>
      <c r="N13" s="65">
        <f>VLOOKUP($A13,'Return Data'!$B$7:$R$2843,14,0)</f>
        <v>9.5448000000000004</v>
      </c>
      <c r="O13" s="66">
        <f t="shared" si="5"/>
        <v>7</v>
      </c>
      <c r="P13" s="65">
        <f>VLOOKUP($A13,'Return Data'!$B$7:$R$2843,15,0)</f>
        <v>8.9192999999999998</v>
      </c>
      <c r="Q13" s="66">
        <f t="shared" si="6"/>
        <v>7</v>
      </c>
      <c r="R13" s="65">
        <f>VLOOKUP($A13,'Return Data'!$B$7:$R$2843,16,0)</f>
        <v>9.6140000000000008</v>
      </c>
      <c r="S13" s="67">
        <f t="shared" si="7"/>
        <v>7</v>
      </c>
    </row>
    <row r="14" spans="1:20" x14ac:dyDescent="0.3">
      <c r="A14" s="63" t="s">
        <v>1250</v>
      </c>
      <c r="B14" s="64">
        <f>VLOOKUP($A14,'Return Data'!$B$7:$R$2843,3,0)</f>
        <v>44378</v>
      </c>
      <c r="C14" s="65">
        <f>VLOOKUP($A14,'Return Data'!$B$7:$R$2843,4,0)</f>
        <v>37.854300000000002</v>
      </c>
      <c r="D14" s="65">
        <f>VLOOKUP($A14,'Return Data'!$B$7:$R$2843,10,0)</f>
        <v>7.7884000000000002</v>
      </c>
      <c r="E14" s="66">
        <f t="shared" si="0"/>
        <v>4</v>
      </c>
      <c r="F14" s="65">
        <f>VLOOKUP($A14,'Return Data'!$B$7:$R$2843,11,0)</f>
        <v>7.7506000000000004</v>
      </c>
      <c r="G14" s="66">
        <f t="shared" si="1"/>
        <v>8</v>
      </c>
      <c r="H14" s="65">
        <f>VLOOKUP($A14,'Return Data'!$B$7:$R$2843,12,0)</f>
        <v>17.262</v>
      </c>
      <c r="I14" s="66">
        <f t="shared" si="2"/>
        <v>7</v>
      </c>
      <c r="J14" s="65">
        <f>VLOOKUP($A14,'Return Data'!$B$7:$R$2843,13,0)</f>
        <v>21.014099999999999</v>
      </c>
      <c r="K14" s="66">
        <f t="shared" si="3"/>
        <v>8</v>
      </c>
      <c r="L14" s="65">
        <f>VLOOKUP($A14,'Return Data'!$B$7:$R$2843,17,0)</f>
        <v>14.756600000000001</v>
      </c>
      <c r="M14" s="66">
        <f t="shared" si="4"/>
        <v>5</v>
      </c>
      <c r="N14" s="65">
        <f>VLOOKUP($A14,'Return Data'!$B$7:$R$2843,14,0)</f>
        <v>12.021000000000001</v>
      </c>
      <c r="O14" s="66">
        <f t="shared" si="5"/>
        <v>6</v>
      </c>
      <c r="P14" s="65">
        <f>VLOOKUP($A14,'Return Data'!$B$7:$R$2843,15,0)</f>
        <v>10.3454</v>
      </c>
      <c r="Q14" s="66">
        <f t="shared" si="6"/>
        <v>5</v>
      </c>
      <c r="R14" s="65">
        <f>VLOOKUP($A14,'Return Data'!$B$7:$R$2843,16,0)</f>
        <v>11.339499999999999</v>
      </c>
      <c r="S14" s="67">
        <f t="shared" si="7"/>
        <v>4</v>
      </c>
    </row>
    <row r="15" spans="1:20" x14ac:dyDescent="0.3">
      <c r="A15" s="63" t="s">
        <v>1252</v>
      </c>
      <c r="B15" s="64">
        <f>VLOOKUP($A15,'Return Data'!$B$7:$R$2843,3,0)</f>
        <v>44378</v>
      </c>
      <c r="C15" s="65">
        <f>VLOOKUP($A15,'Return Data'!$B$7:$R$2843,4,0)</f>
        <v>14.6027</v>
      </c>
      <c r="D15" s="65">
        <f>VLOOKUP($A15,'Return Data'!$B$7:$R$2843,10,0)</f>
        <v>6.7995000000000001</v>
      </c>
      <c r="E15" s="66">
        <f t="shared" si="0"/>
        <v>7</v>
      </c>
      <c r="F15" s="65">
        <f>VLOOKUP($A15,'Return Data'!$B$7:$R$2843,11,0)</f>
        <v>14.3301</v>
      </c>
      <c r="G15" s="66">
        <f t="shared" si="1"/>
        <v>3</v>
      </c>
      <c r="H15" s="65">
        <f>VLOOKUP($A15,'Return Data'!$B$7:$R$2843,12,0)</f>
        <v>30.888400000000001</v>
      </c>
      <c r="I15" s="66">
        <f t="shared" si="2"/>
        <v>3</v>
      </c>
      <c r="J15" s="65">
        <f>VLOOKUP($A15,'Return Data'!$B$7:$R$2843,13,0)</f>
        <v>41.659599999999998</v>
      </c>
      <c r="K15" s="66">
        <f t="shared" si="3"/>
        <v>3</v>
      </c>
      <c r="L15" s="65"/>
      <c r="M15" s="66"/>
      <c r="N15" s="65"/>
      <c r="O15" s="66"/>
      <c r="P15" s="65"/>
      <c r="Q15" s="66"/>
      <c r="R15" s="65">
        <f>VLOOKUP($A15,'Return Data'!$B$7:$R$2843,16,0)</f>
        <v>33.046799999999998</v>
      </c>
      <c r="S15" s="67">
        <f t="shared" si="7"/>
        <v>1</v>
      </c>
    </row>
    <row r="16" spans="1:20" x14ac:dyDescent="0.3">
      <c r="A16" s="63" t="s">
        <v>1254</v>
      </c>
      <c r="B16" s="64">
        <f>VLOOKUP($A16,'Return Data'!$B$7:$R$2843,3,0)</f>
        <v>44378</v>
      </c>
      <c r="C16" s="65">
        <f>VLOOKUP($A16,'Return Data'!$B$7:$R$2843,4,0)</f>
        <v>44.585700000000003</v>
      </c>
      <c r="D16" s="65">
        <f>VLOOKUP($A16,'Return Data'!$B$7:$R$2843,10,0)</f>
        <v>4.1661000000000001</v>
      </c>
      <c r="E16" s="66">
        <f t="shared" si="0"/>
        <v>9</v>
      </c>
      <c r="F16" s="65">
        <f>VLOOKUP($A16,'Return Data'!$B$7:$R$2843,11,0)</f>
        <v>6.3539000000000003</v>
      </c>
      <c r="G16" s="66">
        <f t="shared" si="1"/>
        <v>9</v>
      </c>
      <c r="H16" s="65">
        <f>VLOOKUP($A16,'Return Data'!$B$7:$R$2843,12,0)</f>
        <v>16.556899999999999</v>
      </c>
      <c r="I16" s="66">
        <f t="shared" si="2"/>
        <v>8</v>
      </c>
      <c r="J16" s="65">
        <f>VLOOKUP($A16,'Return Data'!$B$7:$R$2843,13,0)</f>
        <v>24.764500000000002</v>
      </c>
      <c r="K16" s="66">
        <f t="shared" si="3"/>
        <v>7</v>
      </c>
      <c r="L16" s="65">
        <f>VLOOKUP($A16,'Return Data'!$B$7:$R$2843,17,0)</f>
        <v>11.817600000000001</v>
      </c>
      <c r="M16" s="66">
        <f>RANK(L16,L$8:L$16,0)</f>
        <v>7</v>
      </c>
      <c r="N16" s="65">
        <f>VLOOKUP($A16,'Return Data'!$B$7:$R$2843,14,0)</f>
        <v>8.8117000000000001</v>
      </c>
      <c r="O16" s="66">
        <f>RANK(N16,N$8:N$16,0)</f>
        <v>8</v>
      </c>
      <c r="P16" s="65">
        <f>VLOOKUP($A16,'Return Data'!$B$7:$R$2843,15,0)</f>
        <v>8.7956000000000003</v>
      </c>
      <c r="Q16" s="66">
        <f>RANK(P16,P$8:P$16,0)</f>
        <v>8</v>
      </c>
      <c r="R16" s="65">
        <f>VLOOKUP($A16,'Return Data'!$B$7:$R$2843,16,0)</f>
        <v>7.7595000000000001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9.7995333333333328</v>
      </c>
      <c r="E18" s="74"/>
      <c r="F18" s="75">
        <f>AVERAGE(F8:F16)</f>
        <v>13.672066666666668</v>
      </c>
      <c r="G18" s="74"/>
      <c r="H18" s="75">
        <f>AVERAGE(H8:H16)</f>
        <v>28.183088888888886</v>
      </c>
      <c r="I18" s="74"/>
      <c r="J18" s="75">
        <f>AVERAGE(J8:J16)</f>
        <v>39.043199999999999</v>
      </c>
      <c r="K18" s="74"/>
      <c r="L18" s="75">
        <f>AVERAGE(L8:L16)</f>
        <v>17.820662500000001</v>
      </c>
      <c r="M18" s="74"/>
      <c r="N18" s="75">
        <f>AVERAGE(N8:N16)</f>
        <v>14.179449999999999</v>
      </c>
      <c r="O18" s="74"/>
      <c r="P18" s="75">
        <f>AVERAGE(P8:P16)</f>
        <v>11.745249999999999</v>
      </c>
      <c r="Q18" s="74"/>
      <c r="R18" s="75">
        <f>AVERAGE(R8:R16)</f>
        <v>13.512300000000002</v>
      </c>
      <c r="S18" s="76"/>
    </row>
    <row r="19" spans="1:19" x14ac:dyDescent="0.3">
      <c r="A19" s="73" t="s">
        <v>28</v>
      </c>
      <c r="B19" s="74"/>
      <c r="C19" s="74"/>
      <c r="D19" s="75">
        <f>MIN(D8:D16)</f>
        <v>4.1661000000000001</v>
      </c>
      <c r="E19" s="74"/>
      <c r="F19" s="75">
        <f>MIN(F8:F16)</f>
        <v>6.3539000000000003</v>
      </c>
      <c r="G19" s="74"/>
      <c r="H19" s="75">
        <f>MIN(H8:H16)</f>
        <v>14.9611</v>
      </c>
      <c r="I19" s="74"/>
      <c r="J19" s="75">
        <f>MIN(J8:J16)</f>
        <v>16.177099999999999</v>
      </c>
      <c r="K19" s="74"/>
      <c r="L19" s="75">
        <f>MIN(L8:L16)</f>
        <v>10.4815</v>
      </c>
      <c r="M19" s="74"/>
      <c r="N19" s="75">
        <f>MIN(N8:N16)</f>
        <v>8.8117000000000001</v>
      </c>
      <c r="O19" s="74"/>
      <c r="P19" s="75">
        <f>MIN(P8:P16)</f>
        <v>8.7956000000000003</v>
      </c>
      <c r="Q19" s="74"/>
      <c r="R19" s="75">
        <f>MIN(R8:R16)</f>
        <v>7.7595000000000001</v>
      </c>
      <c r="S19" s="76"/>
    </row>
    <row r="20" spans="1:19" ht="15" thickBot="1" x14ac:dyDescent="0.35">
      <c r="A20" s="77" t="s">
        <v>29</v>
      </c>
      <c r="B20" s="78"/>
      <c r="C20" s="78"/>
      <c r="D20" s="79">
        <f>MAX(D8:D16)</f>
        <v>27.938400000000001</v>
      </c>
      <c r="E20" s="78"/>
      <c r="F20" s="79">
        <f>MAX(F8:F16)</f>
        <v>39.527999999999999</v>
      </c>
      <c r="G20" s="78"/>
      <c r="H20" s="79">
        <f>MAX(H8:H16)</f>
        <v>53.248699999999999</v>
      </c>
      <c r="I20" s="78"/>
      <c r="J20" s="79">
        <f>MAX(J8:J16)</f>
        <v>92.099199999999996</v>
      </c>
      <c r="K20" s="78"/>
      <c r="L20" s="79">
        <f>MAX(L8:L16)</f>
        <v>37.992800000000003</v>
      </c>
      <c r="M20" s="78"/>
      <c r="N20" s="79">
        <f>MAX(N8:N16)</f>
        <v>27.147500000000001</v>
      </c>
      <c r="O20" s="78"/>
      <c r="P20" s="79">
        <f>MAX(P8:P16)</f>
        <v>17.559999999999999</v>
      </c>
      <c r="Q20" s="78"/>
      <c r="R20" s="79">
        <f>MAX(R8:R16)</f>
        <v>33.046799999999998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44378</v>
      </c>
      <c r="C8" s="65">
        <f>VLOOKUP($A8,'Return Data'!$B$7:$R$2843,4,0)</f>
        <v>274.4074</v>
      </c>
      <c r="D8" s="65">
        <f>VLOOKUP($A8,'Return Data'!$B$7:$R$2843,5,0)</f>
        <v>10.0586</v>
      </c>
      <c r="E8" s="66">
        <f>RANK(D8,D$8:D$14,0)</f>
        <v>3</v>
      </c>
      <c r="F8" s="65">
        <f>VLOOKUP($A8,'Return Data'!$B$7:$R$2843,6,0)</f>
        <v>1.5121</v>
      </c>
      <c r="G8" s="66">
        <f>RANK(F8,F$8:F$14,0)</f>
        <v>2</v>
      </c>
      <c r="H8" s="65">
        <f>VLOOKUP($A8,'Return Data'!$B$7:$R$2843,7,0)</f>
        <v>-0.73719999999999997</v>
      </c>
      <c r="I8" s="66">
        <f>RANK(H8,H$8:H$14,0)</f>
        <v>5</v>
      </c>
      <c r="J8" s="65">
        <f>VLOOKUP($A8,'Return Data'!$B$7:$R$2843,8,0)</f>
        <v>1.1662999999999999</v>
      </c>
      <c r="K8" s="66">
        <f>RANK(J8,J$8:J$14,0)</f>
        <v>5</v>
      </c>
      <c r="L8" s="65">
        <f>VLOOKUP($A8,'Return Data'!$B$7:$R$2843,9,0)</f>
        <v>3.0678999999999998</v>
      </c>
      <c r="M8" s="66">
        <f>RANK(L8,L$8:L$14,0)</f>
        <v>5</v>
      </c>
      <c r="N8" s="65">
        <f>VLOOKUP($A8,'Return Data'!$B$7:$R$2843,10,0)</f>
        <v>5.4581999999999997</v>
      </c>
      <c r="O8" s="66">
        <f>RANK(N8,N$8:N$14,0)</f>
        <v>5</v>
      </c>
      <c r="P8" s="65">
        <f>VLOOKUP($A8,'Return Data'!$B$7:$R$2843,11,0)</f>
        <v>3.4394</v>
      </c>
      <c r="Q8" s="66">
        <f>RANK(P8,P$8:P$14,0)</f>
        <v>7</v>
      </c>
      <c r="R8" s="65">
        <f>VLOOKUP($A8,'Return Data'!$B$7:$R$2843,12,0)</f>
        <v>4.8270999999999997</v>
      </c>
      <c r="S8" s="66">
        <f>RANK(R8,R$8:R$14,0)</f>
        <v>5</v>
      </c>
      <c r="T8" s="65">
        <f>VLOOKUP($A8,'Return Data'!$B$7:$R$2843,13,0)</f>
        <v>5.2873999999999999</v>
      </c>
      <c r="U8" s="66">
        <f>RANK(T8,T$8:T$14,0)</f>
        <v>5</v>
      </c>
      <c r="V8" s="65">
        <f>VLOOKUP($A8,'Return Data'!$B$7:$R$2843,17,0)</f>
        <v>7.4870999999999999</v>
      </c>
      <c r="W8" s="66">
        <f>RANK(V8,V$8:V$14,0)</f>
        <v>5</v>
      </c>
      <c r="X8" s="65">
        <f>VLOOKUP($A8,'Return Data'!$B$7:$R$2843,14,0)</f>
        <v>7.907</v>
      </c>
      <c r="Y8" s="66">
        <f>RANK(X8,X$8:X$14,0)</f>
        <v>4</v>
      </c>
      <c r="Z8" s="65">
        <f>VLOOKUP($A8,'Return Data'!$B$7:$R$2843,16,0)</f>
        <v>8.5579999999999998</v>
      </c>
      <c r="AA8" s="67">
        <f>RANK(Z8,Z$8:Z$14,0)</f>
        <v>3</v>
      </c>
    </row>
    <row r="9" spans="1:27" x14ac:dyDescent="0.3">
      <c r="A9" s="63" t="s">
        <v>806</v>
      </c>
      <c r="B9" s="64">
        <f>VLOOKUP($A9,'Return Data'!$B$7:$R$2843,3,0)</f>
        <v>44378</v>
      </c>
      <c r="C9" s="65">
        <f>VLOOKUP($A9,'Return Data'!$B$7:$R$2843,4,0)</f>
        <v>33.616</v>
      </c>
      <c r="D9" s="65">
        <f>VLOOKUP($A9,'Return Data'!$B$7:$R$2843,5,0)</f>
        <v>9.1228999999999996</v>
      </c>
      <c r="E9" s="66">
        <f t="shared" ref="E9:E14" si="0">RANK(D9,D$8:D$14,0)</f>
        <v>4</v>
      </c>
      <c r="F9" s="65">
        <f>VLOOKUP($A9,'Return Data'!$B$7:$R$2843,6,0)</f>
        <v>1.7737000000000001</v>
      </c>
      <c r="G9" s="66">
        <f t="shared" ref="G9:G14" si="1">RANK(F9,F$8:F$14,0)</f>
        <v>1</v>
      </c>
      <c r="H9" s="65">
        <f>VLOOKUP($A9,'Return Data'!$B$7:$R$2843,7,0)</f>
        <v>1.5206</v>
      </c>
      <c r="I9" s="66">
        <f t="shared" ref="I9:I14" si="2">RANK(H9,H$8:H$14,0)</f>
        <v>1</v>
      </c>
      <c r="J9" s="65">
        <f>VLOOKUP($A9,'Return Data'!$B$7:$R$2843,8,0)</f>
        <v>3.5880000000000001</v>
      </c>
      <c r="K9" s="66">
        <f t="shared" ref="K9:K14" si="3">RANK(J9,J$8:J$14,0)</f>
        <v>3</v>
      </c>
      <c r="L9" s="65">
        <f>VLOOKUP($A9,'Return Data'!$B$7:$R$2843,9,0)</f>
        <v>3.4807999999999999</v>
      </c>
      <c r="M9" s="66">
        <f t="shared" ref="M9:M14" si="4">RANK(L9,L$8:L$14,0)</f>
        <v>4</v>
      </c>
      <c r="N9" s="65">
        <f>VLOOKUP($A9,'Return Data'!$B$7:$R$2843,10,0)</f>
        <v>4.6048999999999998</v>
      </c>
      <c r="O9" s="66">
        <f t="shared" ref="O9:O14" si="5">RANK(N9,N$8:N$14,0)</f>
        <v>7</v>
      </c>
      <c r="P9" s="65">
        <f>VLOOKUP($A9,'Return Data'!$B$7:$R$2843,11,0)</f>
        <v>3.9306000000000001</v>
      </c>
      <c r="Q9" s="66">
        <f t="shared" ref="Q9:Q14" si="6">RANK(P9,P$8:P$14,0)</f>
        <v>3</v>
      </c>
      <c r="R9" s="65">
        <f>VLOOKUP($A9,'Return Data'!$B$7:$R$2843,12,0)</f>
        <v>4.6851000000000003</v>
      </c>
      <c r="S9" s="66">
        <f t="shared" ref="S9:S14" si="7">RANK(R9,R$8:R$14,0)</f>
        <v>6</v>
      </c>
      <c r="T9" s="65">
        <f>VLOOKUP($A9,'Return Data'!$B$7:$R$2843,13,0)</f>
        <v>5.1959999999999997</v>
      </c>
      <c r="U9" s="66">
        <f t="shared" ref="U9:U14" si="8">RANK(T9,T$8:T$14,0)</f>
        <v>6</v>
      </c>
      <c r="V9" s="65">
        <f>VLOOKUP($A9,'Return Data'!$B$7:$R$2843,17,0)</f>
        <v>6.3924000000000003</v>
      </c>
      <c r="W9" s="66">
        <f t="shared" ref="W9:W13" si="9">RANK(V9,V$8:V$14,0)</f>
        <v>6</v>
      </c>
      <c r="X9" s="65">
        <f>VLOOKUP($A9,'Return Data'!$B$7:$R$2843,14,0)</f>
        <v>6.7912999999999997</v>
      </c>
      <c r="Y9" s="66">
        <f t="shared" ref="Y9:Y13" si="10">RANK(X9,X$8:X$14,0)</f>
        <v>5</v>
      </c>
      <c r="Z9" s="65">
        <f>VLOOKUP($A9,'Return Data'!$B$7:$R$2843,16,0)</f>
        <v>7.0869</v>
      </c>
      <c r="AA9" s="67">
        <f t="shared" ref="AA9:AA14" si="11">RANK(Z9,Z$8:Z$14,0)</f>
        <v>7</v>
      </c>
    </row>
    <row r="10" spans="1:27" x14ac:dyDescent="0.3">
      <c r="A10" s="63" t="s">
        <v>808</v>
      </c>
      <c r="B10" s="64">
        <f>VLOOKUP($A10,'Return Data'!$B$7:$R$2843,3,0)</f>
        <v>44378</v>
      </c>
      <c r="C10" s="65">
        <f>VLOOKUP($A10,'Return Data'!$B$7:$R$2843,4,0)</f>
        <v>38.859499999999997</v>
      </c>
      <c r="D10" s="65">
        <f>VLOOKUP($A10,'Return Data'!$B$7:$R$2843,5,0)</f>
        <v>4.2272999999999996</v>
      </c>
      <c r="E10" s="66">
        <f t="shared" si="0"/>
        <v>6</v>
      </c>
      <c r="F10" s="65">
        <f>VLOOKUP($A10,'Return Data'!$B$7:$R$2843,6,0)</f>
        <v>-1.0644</v>
      </c>
      <c r="G10" s="66">
        <f t="shared" si="1"/>
        <v>5</v>
      </c>
      <c r="H10" s="65">
        <f>VLOOKUP($A10,'Return Data'!$B$7:$R$2843,7,0)</f>
        <v>0.255</v>
      </c>
      <c r="I10" s="66">
        <f t="shared" si="2"/>
        <v>2</v>
      </c>
      <c r="J10" s="65">
        <f>VLOOKUP($A10,'Return Data'!$B$7:$R$2843,8,0)</f>
        <v>3.5809000000000002</v>
      </c>
      <c r="K10" s="66">
        <f t="shared" si="3"/>
        <v>4</v>
      </c>
      <c r="L10" s="65">
        <f>VLOOKUP($A10,'Return Data'!$B$7:$R$2843,9,0)</f>
        <v>4.6294000000000004</v>
      </c>
      <c r="M10" s="66">
        <f t="shared" si="4"/>
        <v>2</v>
      </c>
      <c r="N10" s="65">
        <f>VLOOKUP($A10,'Return Data'!$B$7:$R$2843,10,0)</f>
        <v>5.8924000000000003</v>
      </c>
      <c r="O10" s="66">
        <f t="shared" si="5"/>
        <v>4</v>
      </c>
      <c r="P10" s="65">
        <f>VLOOKUP($A10,'Return Data'!$B$7:$R$2843,11,0)</f>
        <v>4.1830999999999996</v>
      </c>
      <c r="Q10" s="66">
        <f t="shared" si="6"/>
        <v>2</v>
      </c>
      <c r="R10" s="65">
        <f>VLOOKUP($A10,'Return Data'!$B$7:$R$2843,12,0)</f>
        <v>6.0587</v>
      </c>
      <c r="S10" s="66">
        <f t="shared" si="7"/>
        <v>3</v>
      </c>
      <c r="T10" s="65">
        <f>VLOOKUP($A10,'Return Data'!$B$7:$R$2843,13,0)</f>
        <v>6.5625</v>
      </c>
      <c r="U10" s="66">
        <f t="shared" si="8"/>
        <v>3</v>
      </c>
      <c r="V10" s="65">
        <f>VLOOKUP($A10,'Return Data'!$B$7:$R$2843,17,0)</f>
        <v>7.9500999999999999</v>
      </c>
      <c r="W10" s="66">
        <f t="shared" si="9"/>
        <v>3</v>
      </c>
      <c r="X10" s="65">
        <f>VLOOKUP($A10,'Return Data'!$B$7:$R$2843,14,0)</f>
        <v>8.0795999999999992</v>
      </c>
      <c r="Y10" s="66">
        <f t="shared" si="10"/>
        <v>3</v>
      </c>
      <c r="Z10" s="65">
        <f>VLOOKUP($A10,'Return Data'!$B$7:$R$2843,16,0)</f>
        <v>8.3641000000000005</v>
      </c>
      <c r="AA10" s="67">
        <f t="shared" si="11"/>
        <v>4</v>
      </c>
    </row>
    <row r="11" spans="1:27" x14ac:dyDescent="0.3">
      <c r="A11" s="63" t="s">
        <v>810</v>
      </c>
      <c r="B11" s="64">
        <f>VLOOKUP($A11,'Return Data'!$B$7:$R$2843,3,0)</f>
        <v>44378</v>
      </c>
      <c r="C11" s="65">
        <f>VLOOKUP($A11,'Return Data'!$B$7:$R$2843,4,0)</f>
        <v>350.34840000000003</v>
      </c>
      <c r="D11" s="65">
        <f>VLOOKUP($A11,'Return Data'!$B$7:$R$2843,5,0)</f>
        <v>5.8038999999999996</v>
      </c>
      <c r="E11" s="66">
        <f t="shared" si="0"/>
        <v>5</v>
      </c>
      <c r="F11" s="65">
        <f>VLOOKUP($A11,'Return Data'!$B$7:$R$2843,6,0)</f>
        <v>-4.3567</v>
      </c>
      <c r="G11" s="66">
        <f t="shared" si="1"/>
        <v>7</v>
      </c>
      <c r="H11" s="65">
        <f>VLOOKUP($A11,'Return Data'!$B$7:$R$2843,7,0)</f>
        <v>-3.1300000000000001E-2</v>
      </c>
      <c r="I11" s="66">
        <f t="shared" si="2"/>
        <v>4</v>
      </c>
      <c r="J11" s="65">
        <f>VLOOKUP($A11,'Return Data'!$B$7:$R$2843,8,0)</f>
        <v>7.6971999999999996</v>
      </c>
      <c r="K11" s="66">
        <f t="shared" si="3"/>
        <v>1</v>
      </c>
      <c r="L11" s="65">
        <f>VLOOKUP($A11,'Return Data'!$B$7:$R$2843,9,0)</f>
        <v>7.6590999999999996</v>
      </c>
      <c r="M11" s="66">
        <f t="shared" si="4"/>
        <v>1</v>
      </c>
      <c r="N11" s="65">
        <f>VLOOKUP($A11,'Return Data'!$B$7:$R$2843,10,0)</f>
        <v>7.0183</v>
      </c>
      <c r="O11" s="66">
        <f t="shared" si="5"/>
        <v>2</v>
      </c>
      <c r="P11" s="65">
        <f>VLOOKUP($A11,'Return Data'!$B$7:$R$2843,11,0)</f>
        <v>4.2370000000000001</v>
      </c>
      <c r="Q11" s="66">
        <f t="shared" si="6"/>
        <v>1</v>
      </c>
      <c r="R11" s="65">
        <f>VLOOKUP($A11,'Return Data'!$B$7:$R$2843,12,0)</f>
        <v>6.5254000000000003</v>
      </c>
      <c r="S11" s="66">
        <f t="shared" si="7"/>
        <v>2</v>
      </c>
      <c r="T11" s="65">
        <f>VLOOKUP($A11,'Return Data'!$B$7:$R$2843,13,0)</f>
        <v>7.407</v>
      </c>
      <c r="U11" s="66">
        <f t="shared" si="8"/>
        <v>1</v>
      </c>
      <c r="V11" s="65">
        <f>VLOOKUP($A11,'Return Data'!$B$7:$R$2843,17,0)</f>
        <v>8.6605000000000008</v>
      </c>
      <c r="W11" s="66">
        <f t="shared" si="9"/>
        <v>2</v>
      </c>
      <c r="X11" s="65">
        <f>VLOOKUP($A11,'Return Data'!$B$7:$R$2843,14,0)</f>
        <v>8.5747</v>
      </c>
      <c r="Y11" s="66">
        <f t="shared" si="10"/>
        <v>2</v>
      </c>
      <c r="Z11" s="65">
        <f>VLOOKUP($A11,'Return Data'!$B$7:$R$2843,16,0)</f>
        <v>8.8338000000000001</v>
      </c>
      <c r="AA11" s="67">
        <f t="shared" si="11"/>
        <v>1</v>
      </c>
    </row>
    <row r="12" spans="1:27" x14ac:dyDescent="0.3">
      <c r="A12" s="63" t="s">
        <v>811</v>
      </c>
      <c r="B12" s="64">
        <f>VLOOKUP($A12,'Return Data'!$B$7:$R$2843,3,0)</f>
        <v>44378</v>
      </c>
      <c r="C12" s="65">
        <f>VLOOKUP($A12,'Return Data'!$B$7:$R$2843,4,0)</f>
        <v>1182.4191000000001</v>
      </c>
      <c r="D12" s="65">
        <f>VLOOKUP($A12,'Return Data'!$B$7:$R$2843,5,0)</f>
        <v>22.724399999999999</v>
      </c>
      <c r="E12" s="66">
        <f t="shared" si="0"/>
        <v>1</v>
      </c>
      <c r="F12" s="65">
        <f>VLOOKUP($A12,'Return Data'!$B$7:$R$2843,6,0)</f>
        <v>1.0177</v>
      </c>
      <c r="G12" s="66">
        <f t="shared" si="1"/>
        <v>3</v>
      </c>
      <c r="H12" s="65">
        <f>VLOOKUP($A12,'Return Data'!$B$7:$R$2843,7,0)</f>
        <v>-3.3414000000000001</v>
      </c>
      <c r="I12" s="66">
        <f t="shared" si="2"/>
        <v>7</v>
      </c>
      <c r="J12" s="65">
        <f>VLOOKUP($A12,'Return Data'!$B$7:$R$2843,8,0)</f>
        <v>-0.81620000000000004</v>
      </c>
      <c r="K12" s="66">
        <f t="shared" si="3"/>
        <v>6</v>
      </c>
      <c r="L12" s="65">
        <f>VLOOKUP($A12,'Return Data'!$B$7:$R$2843,9,0)</f>
        <v>1.1008</v>
      </c>
      <c r="M12" s="66">
        <f t="shared" si="4"/>
        <v>7</v>
      </c>
      <c r="N12" s="65">
        <f>VLOOKUP($A12,'Return Data'!$B$7:$R$2843,10,0)</f>
        <v>8.6974999999999998</v>
      </c>
      <c r="O12" s="66">
        <f t="shared" si="5"/>
        <v>1</v>
      </c>
      <c r="P12" s="65">
        <f>VLOOKUP($A12,'Return Data'!$B$7:$R$2843,11,0)</f>
        <v>3.4882</v>
      </c>
      <c r="Q12" s="66">
        <f t="shared" si="6"/>
        <v>6</v>
      </c>
      <c r="R12" s="65">
        <f>VLOOKUP($A12,'Return Data'!$B$7:$R$2843,12,0)</f>
        <v>6.7049000000000003</v>
      </c>
      <c r="S12" s="66">
        <f t="shared" si="7"/>
        <v>1</v>
      </c>
      <c r="T12" s="65">
        <f>VLOOKUP($A12,'Return Data'!$B$7:$R$2843,13,0)</f>
        <v>6.9809000000000001</v>
      </c>
      <c r="U12" s="66">
        <f t="shared" si="8"/>
        <v>2</v>
      </c>
      <c r="V12" s="65"/>
      <c r="W12" s="66"/>
      <c r="X12" s="65"/>
      <c r="Y12" s="66"/>
      <c r="Z12" s="65">
        <f>VLOOKUP($A12,'Return Data'!$B$7:$R$2843,16,0)</f>
        <v>8.1676000000000002</v>
      </c>
      <c r="AA12" s="67">
        <f t="shared" si="11"/>
        <v>5</v>
      </c>
    </row>
    <row r="13" spans="1:27" x14ac:dyDescent="0.3">
      <c r="A13" s="63" t="s">
        <v>814</v>
      </c>
      <c r="B13" s="64">
        <f>VLOOKUP($A13,'Return Data'!$B$7:$R$2843,3,0)</f>
        <v>44378</v>
      </c>
      <c r="C13" s="65">
        <f>VLOOKUP($A13,'Return Data'!$B$7:$R$2843,4,0)</f>
        <v>36.527200000000001</v>
      </c>
      <c r="D13" s="65">
        <f>VLOOKUP($A13,'Return Data'!$B$7:$R$2843,5,0)</f>
        <v>15.7951</v>
      </c>
      <c r="E13" s="66">
        <f t="shared" si="0"/>
        <v>2</v>
      </c>
      <c r="F13" s="65">
        <f>VLOOKUP($A13,'Return Data'!$B$7:$R$2843,6,0)</f>
        <v>0.66620000000000001</v>
      </c>
      <c r="G13" s="66">
        <f t="shared" si="1"/>
        <v>4</v>
      </c>
      <c r="H13" s="65">
        <f>VLOOKUP($A13,'Return Data'!$B$7:$R$2843,7,0)</f>
        <v>-2.5825</v>
      </c>
      <c r="I13" s="66">
        <f t="shared" si="2"/>
        <v>6</v>
      </c>
      <c r="J13" s="65">
        <f>VLOOKUP($A13,'Return Data'!$B$7:$R$2843,8,0)</f>
        <v>-1.4480999999999999</v>
      </c>
      <c r="K13" s="66">
        <f t="shared" si="3"/>
        <v>7</v>
      </c>
      <c r="L13" s="65">
        <f>VLOOKUP($A13,'Return Data'!$B$7:$R$2843,9,0)</f>
        <v>2.5701999999999998</v>
      </c>
      <c r="M13" s="66">
        <f t="shared" si="4"/>
        <v>6</v>
      </c>
      <c r="N13" s="65">
        <f>VLOOKUP($A13,'Return Data'!$B$7:$R$2843,10,0)</f>
        <v>5.9443000000000001</v>
      </c>
      <c r="O13" s="66">
        <f t="shared" si="5"/>
        <v>3</v>
      </c>
      <c r="P13" s="65">
        <f>VLOOKUP($A13,'Return Data'!$B$7:$R$2843,11,0)</f>
        <v>3.5425</v>
      </c>
      <c r="Q13" s="66">
        <f t="shared" si="6"/>
        <v>5</v>
      </c>
      <c r="R13" s="65">
        <f>VLOOKUP($A13,'Return Data'!$B$7:$R$2843,12,0)</f>
        <v>6.0255000000000001</v>
      </c>
      <c r="S13" s="66">
        <f t="shared" si="7"/>
        <v>4</v>
      </c>
      <c r="T13" s="65">
        <f>VLOOKUP($A13,'Return Data'!$B$7:$R$2843,13,0)</f>
        <v>6.2850999999999999</v>
      </c>
      <c r="U13" s="66">
        <f t="shared" si="8"/>
        <v>4</v>
      </c>
      <c r="V13" s="65">
        <f>VLOOKUP($A13,'Return Data'!$B$7:$R$2843,17,0)</f>
        <v>9.0258000000000003</v>
      </c>
      <c r="W13" s="66">
        <f t="shared" si="9"/>
        <v>1</v>
      </c>
      <c r="X13" s="65">
        <f>VLOOKUP($A13,'Return Data'!$B$7:$R$2843,14,0)</f>
        <v>9.0447000000000006</v>
      </c>
      <c r="Y13" s="66">
        <f t="shared" si="10"/>
        <v>1</v>
      </c>
      <c r="Z13" s="65">
        <f>VLOOKUP($A13,'Return Data'!$B$7:$R$2843,16,0)</f>
        <v>8.5884</v>
      </c>
      <c r="AA13" s="67">
        <f t="shared" si="11"/>
        <v>2</v>
      </c>
    </row>
    <row r="14" spans="1:27" x14ac:dyDescent="0.3">
      <c r="A14" s="63" t="s">
        <v>815</v>
      </c>
      <c r="B14" s="64">
        <f>VLOOKUP($A14,'Return Data'!$B$7:$R$2843,3,0)</f>
        <v>44378</v>
      </c>
      <c r="C14" s="65">
        <f>VLOOKUP($A14,'Return Data'!$B$7:$R$2843,4,0)</f>
        <v>1224.0767000000001</v>
      </c>
      <c r="D14" s="65">
        <f>VLOOKUP($A14,'Return Data'!$B$7:$R$2843,5,0)</f>
        <v>-3.9744000000000002</v>
      </c>
      <c r="E14" s="66">
        <f t="shared" si="0"/>
        <v>7</v>
      </c>
      <c r="F14" s="65">
        <f>VLOOKUP($A14,'Return Data'!$B$7:$R$2843,6,0)</f>
        <v>-1.3993</v>
      </c>
      <c r="G14" s="66">
        <f t="shared" si="1"/>
        <v>6</v>
      </c>
      <c r="H14" s="65">
        <f>VLOOKUP($A14,'Return Data'!$B$7:$R$2843,7,0)</f>
        <v>0.1103</v>
      </c>
      <c r="I14" s="66">
        <f t="shared" si="2"/>
        <v>3</v>
      </c>
      <c r="J14" s="65">
        <f>VLOOKUP($A14,'Return Data'!$B$7:$R$2843,8,0)</f>
        <v>4.5345000000000004</v>
      </c>
      <c r="K14" s="66">
        <f t="shared" si="3"/>
        <v>2</v>
      </c>
      <c r="L14" s="65">
        <f>VLOOKUP($A14,'Return Data'!$B$7:$R$2843,9,0)</f>
        <v>4.4573999999999998</v>
      </c>
      <c r="M14" s="66">
        <f t="shared" si="4"/>
        <v>3</v>
      </c>
      <c r="N14" s="65">
        <f>VLOOKUP($A14,'Return Data'!$B$7:$R$2843,10,0)</f>
        <v>4.7617000000000003</v>
      </c>
      <c r="O14" s="66">
        <f t="shared" si="5"/>
        <v>6</v>
      </c>
      <c r="P14" s="65">
        <f>VLOOKUP($A14,'Return Data'!$B$7:$R$2843,11,0)</f>
        <v>3.8443000000000001</v>
      </c>
      <c r="Q14" s="66">
        <f t="shared" si="6"/>
        <v>4</v>
      </c>
      <c r="R14" s="65">
        <f>VLOOKUP($A14,'Return Data'!$B$7:$R$2843,12,0)</f>
        <v>4.6483999999999996</v>
      </c>
      <c r="S14" s="66">
        <f t="shared" si="7"/>
        <v>7</v>
      </c>
      <c r="T14" s="65">
        <f>VLOOKUP($A14,'Return Data'!$B$7:$R$2843,13,0)</f>
        <v>4.8437999999999999</v>
      </c>
      <c r="U14" s="66">
        <f t="shared" si="8"/>
        <v>7</v>
      </c>
      <c r="V14" s="65">
        <f>VLOOKUP($A14,'Return Data'!$B$7:$R$2843,17,0)</f>
        <v>7.5007000000000001</v>
      </c>
      <c r="W14" s="66">
        <f t="shared" ref="W14" si="12">RANK(V14,V$8:V$14,0)</f>
        <v>4</v>
      </c>
      <c r="X14" s="65"/>
      <c r="Y14" s="66"/>
      <c r="Z14" s="65">
        <f>VLOOKUP($A14,'Return Data'!$B$7:$R$2843,16,0)</f>
        <v>7.8628999999999998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9.1082571428571431</v>
      </c>
      <c r="E16" s="74"/>
      <c r="F16" s="75">
        <f>AVERAGE(F8:F14)</f>
        <v>-0.26438571428571428</v>
      </c>
      <c r="G16" s="74"/>
      <c r="H16" s="75">
        <f>AVERAGE(H8:H14)</f>
        <v>-0.68664285714285722</v>
      </c>
      <c r="I16" s="74"/>
      <c r="J16" s="75">
        <f>AVERAGE(J8:J14)</f>
        <v>2.6146571428571428</v>
      </c>
      <c r="K16" s="74"/>
      <c r="L16" s="75">
        <f>AVERAGE(L8:L14)</f>
        <v>3.8522285714285713</v>
      </c>
      <c r="M16" s="74"/>
      <c r="N16" s="75">
        <f>AVERAGE(N8:N14)</f>
        <v>6.0538999999999987</v>
      </c>
      <c r="O16" s="74"/>
      <c r="P16" s="75">
        <f>AVERAGE(P8:P14)</f>
        <v>3.8093000000000004</v>
      </c>
      <c r="Q16" s="74"/>
      <c r="R16" s="75">
        <f>AVERAGE(R8:R14)</f>
        <v>5.6393000000000004</v>
      </c>
      <c r="S16" s="74"/>
      <c r="T16" s="75">
        <f>AVERAGE(T8:T14)</f>
        <v>6.0803857142857138</v>
      </c>
      <c r="U16" s="74"/>
      <c r="V16" s="75">
        <f>AVERAGE(V8:V14)</f>
        <v>7.836100000000001</v>
      </c>
      <c r="W16" s="74"/>
      <c r="X16" s="75">
        <f>AVERAGE(X8:X14)</f>
        <v>8.079460000000001</v>
      </c>
      <c r="Y16" s="74"/>
      <c r="Z16" s="75">
        <f>AVERAGE(Z8:Z14)</f>
        <v>8.2088142857142845</v>
      </c>
      <c r="AA16" s="76"/>
    </row>
    <row r="17" spans="1:27" x14ac:dyDescent="0.3">
      <c r="A17" s="73" t="s">
        <v>28</v>
      </c>
      <c r="B17" s="74"/>
      <c r="C17" s="74"/>
      <c r="D17" s="75">
        <f>MIN(D8:D14)</f>
        <v>-3.9744000000000002</v>
      </c>
      <c r="E17" s="74"/>
      <c r="F17" s="75">
        <f>MIN(F8:F14)</f>
        <v>-4.3567</v>
      </c>
      <c r="G17" s="74"/>
      <c r="H17" s="75">
        <f>MIN(H8:H14)</f>
        <v>-3.3414000000000001</v>
      </c>
      <c r="I17" s="74"/>
      <c r="J17" s="75">
        <f>MIN(J8:J14)</f>
        <v>-1.4480999999999999</v>
      </c>
      <c r="K17" s="74"/>
      <c r="L17" s="75">
        <f>MIN(L8:L14)</f>
        <v>1.1008</v>
      </c>
      <c r="M17" s="74"/>
      <c r="N17" s="75">
        <f>MIN(N8:N14)</f>
        <v>4.6048999999999998</v>
      </c>
      <c r="O17" s="74"/>
      <c r="P17" s="75">
        <f>MIN(P8:P14)</f>
        <v>3.4394</v>
      </c>
      <c r="Q17" s="74"/>
      <c r="R17" s="75">
        <f>MIN(R8:R14)</f>
        <v>4.6483999999999996</v>
      </c>
      <c r="S17" s="74"/>
      <c r="T17" s="75">
        <f>MIN(T8:T14)</f>
        <v>4.8437999999999999</v>
      </c>
      <c r="U17" s="74"/>
      <c r="V17" s="75">
        <f>MIN(V8:V14)</f>
        <v>6.3924000000000003</v>
      </c>
      <c r="W17" s="74"/>
      <c r="X17" s="75">
        <f>MIN(X8:X14)</f>
        <v>6.7912999999999997</v>
      </c>
      <c r="Y17" s="74"/>
      <c r="Z17" s="75">
        <f>MIN(Z8:Z14)</f>
        <v>7.0869</v>
      </c>
      <c r="AA17" s="76"/>
    </row>
    <row r="18" spans="1:27" ht="15" thickBot="1" x14ac:dyDescent="0.35">
      <c r="A18" s="77" t="s">
        <v>29</v>
      </c>
      <c r="B18" s="78"/>
      <c r="C18" s="78"/>
      <c r="D18" s="79">
        <f>MAX(D8:D14)</f>
        <v>22.724399999999999</v>
      </c>
      <c r="E18" s="78"/>
      <c r="F18" s="79">
        <f>MAX(F8:F14)</f>
        <v>1.7737000000000001</v>
      </c>
      <c r="G18" s="78"/>
      <c r="H18" s="79">
        <f>MAX(H8:H14)</f>
        <v>1.5206</v>
      </c>
      <c r="I18" s="78"/>
      <c r="J18" s="79">
        <f>MAX(J8:J14)</f>
        <v>7.6971999999999996</v>
      </c>
      <c r="K18" s="78"/>
      <c r="L18" s="79">
        <f>MAX(L8:L14)</f>
        <v>7.6590999999999996</v>
      </c>
      <c r="M18" s="78"/>
      <c r="N18" s="79">
        <f>MAX(N8:N14)</f>
        <v>8.6974999999999998</v>
      </c>
      <c r="O18" s="78"/>
      <c r="P18" s="79">
        <f>MAX(P8:P14)</f>
        <v>4.2370000000000001</v>
      </c>
      <c r="Q18" s="78"/>
      <c r="R18" s="79">
        <f>MAX(R8:R14)</f>
        <v>6.7049000000000003</v>
      </c>
      <c r="S18" s="78"/>
      <c r="T18" s="79">
        <f>MAX(T8:T14)</f>
        <v>7.407</v>
      </c>
      <c r="U18" s="78"/>
      <c r="V18" s="79">
        <f>MAX(V8:V14)</f>
        <v>9.0258000000000003</v>
      </c>
      <c r="W18" s="78"/>
      <c r="X18" s="79">
        <f>MAX(X8:X14)</f>
        <v>9.0447000000000006</v>
      </c>
      <c r="Y18" s="78"/>
      <c r="Z18" s="79">
        <f>MAX(Z8:Z14)</f>
        <v>8.8338000000000001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44378</v>
      </c>
      <c r="C8" s="65">
        <f>VLOOKUP($A8,'Return Data'!$B$7:$R$2843,4,0)</f>
        <v>269.37060000000002</v>
      </c>
      <c r="D8" s="65">
        <f>VLOOKUP($A8,'Return Data'!$B$7:$R$2843,5,0)</f>
        <v>9.9214000000000002</v>
      </c>
      <c r="E8" s="66">
        <f>RANK(D8,D$8:D$14,0)</f>
        <v>3</v>
      </c>
      <c r="F8" s="65">
        <f>VLOOKUP($A8,'Return Data'!$B$7:$R$2843,6,0)</f>
        <v>1.3687</v>
      </c>
      <c r="G8" s="66">
        <f>RANK(F8,F$8:F$14,0)</f>
        <v>1</v>
      </c>
      <c r="H8" s="65">
        <f>VLOOKUP($A8,'Return Data'!$B$7:$R$2843,7,0)</f>
        <v>-0.88449999999999995</v>
      </c>
      <c r="I8" s="66">
        <f>RANK(H8,H$8:H$14,0)</f>
        <v>5</v>
      </c>
      <c r="J8" s="65">
        <f>VLOOKUP($A8,'Return Data'!$B$7:$R$2843,8,0)</f>
        <v>1.0176000000000001</v>
      </c>
      <c r="K8" s="66">
        <f>RANK(J8,J$8:J$14,0)</f>
        <v>5</v>
      </c>
      <c r="L8" s="65">
        <f>VLOOKUP($A8,'Return Data'!$B$7:$R$2843,9,0)</f>
        <v>2.9180000000000001</v>
      </c>
      <c r="M8" s="66">
        <f>RANK(L8,L$8:L$14,0)</f>
        <v>4</v>
      </c>
      <c r="N8" s="65">
        <f>VLOOKUP($A8,'Return Data'!$B$7:$R$2843,10,0)</f>
        <v>5.3055000000000003</v>
      </c>
      <c r="O8" s="66">
        <f>RANK(N8,N$8:N$14,0)</f>
        <v>5</v>
      </c>
      <c r="P8" s="65">
        <f>VLOOKUP($A8,'Return Data'!$B$7:$R$2843,11,0)</f>
        <v>3.2856999999999998</v>
      </c>
      <c r="Q8" s="66">
        <f>RANK(P8,P$8:P$14,0)</f>
        <v>4</v>
      </c>
      <c r="R8" s="65">
        <f>VLOOKUP($A8,'Return Data'!$B$7:$R$2843,12,0)</f>
        <v>4.6635</v>
      </c>
      <c r="S8" s="66">
        <f>RANK(R8,R$8:R$14,0)</f>
        <v>5</v>
      </c>
      <c r="T8" s="65">
        <f>VLOOKUP($A8,'Return Data'!$B$7:$R$2843,13,0)</f>
        <v>5.117</v>
      </c>
      <c r="U8" s="66">
        <f>RANK(T8,T$8:T$14,0)</f>
        <v>5</v>
      </c>
      <c r="V8" s="65">
        <f>VLOOKUP($A8,'Return Data'!$B$7:$R$2843,17,0)</f>
        <v>7.2869999999999999</v>
      </c>
      <c r="W8" s="66">
        <f>RANK(V8,V$8:V$14,0)</f>
        <v>4</v>
      </c>
      <c r="X8" s="65">
        <f>VLOOKUP($A8,'Return Data'!$B$7:$R$2843,14,0)</f>
        <v>7.6921999999999997</v>
      </c>
      <c r="Y8" s="66">
        <f>RANK(X8,X$8:X$14,0)</f>
        <v>4</v>
      </c>
      <c r="Z8" s="65">
        <f>VLOOKUP($A8,'Return Data'!$B$7:$R$2843,16,0)</f>
        <v>8.4044000000000008</v>
      </c>
      <c r="AA8" s="67">
        <f>RANK(Z8,Z$8:Z$14,0)</f>
        <v>1</v>
      </c>
    </row>
    <row r="9" spans="1:27" x14ac:dyDescent="0.3">
      <c r="A9" s="63" t="s">
        <v>805</v>
      </c>
      <c r="B9" s="64">
        <f>VLOOKUP($A9,'Return Data'!$B$7:$R$2843,3,0)</f>
        <v>44378</v>
      </c>
      <c r="C9" s="65">
        <f>VLOOKUP($A9,'Return Data'!$B$7:$R$2843,4,0)</f>
        <v>31.681799999999999</v>
      </c>
      <c r="D9" s="65">
        <f>VLOOKUP($A9,'Return Data'!$B$7:$R$2843,5,0)</f>
        <v>8.4121000000000006</v>
      </c>
      <c r="E9" s="66">
        <f t="shared" ref="E9:E14" si="0">RANK(D9,D$8:D$14,0)</f>
        <v>4</v>
      </c>
      <c r="F9" s="65">
        <f>VLOOKUP($A9,'Return Data'!$B$7:$R$2843,6,0)</f>
        <v>1.0753999999999999</v>
      </c>
      <c r="G9" s="66">
        <f t="shared" ref="G9:G14" si="1">RANK(F9,F$8:F$14,0)</f>
        <v>2</v>
      </c>
      <c r="H9" s="65">
        <f>VLOOKUP($A9,'Return Data'!$B$7:$R$2843,7,0)</f>
        <v>0.85599999999999998</v>
      </c>
      <c r="I9" s="66">
        <f t="shared" ref="I9:I14" si="2">RANK(H9,H$8:H$14,0)</f>
        <v>1</v>
      </c>
      <c r="J9" s="65">
        <f>VLOOKUP($A9,'Return Data'!$B$7:$R$2843,8,0)</f>
        <v>2.9245999999999999</v>
      </c>
      <c r="K9" s="66">
        <f t="shared" ref="K9:K14" si="3">RANK(J9,J$8:J$14,0)</f>
        <v>4</v>
      </c>
      <c r="L9" s="65">
        <f>VLOOKUP($A9,'Return Data'!$B$7:$R$2843,9,0)</f>
        <v>2.8176000000000001</v>
      </c>
      <c r="M9" s="66">
        <f t="shared" ref="M9:M14" si="4">RANK(L9,L$8:L$14,0)</f>
        <v>5</v>
      </c>
      <c r="N9" s="65">
        <f>VLOOKUP($A9,'Return Data'!$B$7:$R$2843,10,0)</f>
        <v>3.9306000000000001</v>
      </c>
      <c r="O9" s="66">
        <f t="shared" ref="O9:O14" si="5">RANK(N9,N$8:N$14,0)</f>
        <v>6</v>
      </c>
      <c r="P9" s="65">
        <f>VLOOKUP($A9,'Return Data'!$B$7:$R$2843,11,0)</f>
        <v>3.2947000000000002</v>
      </c>
      <c r="Q9" s="66">
        <f t="shared" ref="Q9:Q14" si="6">RANK(P9,P$8:P$14,0)</f>
        <v>3</v>
      </c>
      <c r="R9" s="65">
        <f>VLOOKUP($A9,'Return Data'!$B$7:$R$2843,12,0)</f>
        <v>4.0240999999999998</v>
      </c>
      <c r="S9" s="66">
        <f t="shared" ref="S9:S14" si="7">RANK(R9,R$8:R$14,0)</f>
        <v>6</v>
      </c>
      <c r="T9" s="65">
        <f>VLOOKUP($A9,'Return Data'!$B$7:$R$2843,13,0)</f>
        <v>4.4893999999999998</v>
      </c>
      <c r="U9" s="66">
        <f t="shared" ref="U9:U14" si="8">RANK(T9,T$8:T$14,0)</f>
        <v>6</v>
      </c>
      <c r="V9" s="65">
        <f>VLOOKUP($A9,'Return Data'!$B$7:$R$2843,17,0)</f>
        <v>5.7106000000000003</v>
      </c>
      <c r="W9" s="66">
        <f t="shared" ref="W9:W11" si="9">RANK(V9,V$8:V$14,0)</f>
        <v>6</v>
      </c>
      <c r="X9" s="65">
        <f>VLOOKUP($A9,'Return Data'!$B$7:$R$2843,14,0)</f>
        <v>6.1521999999999997</v>
      </c>
      <c r="Y9" s="66">
        <f t="shared" ref="Y9:Y11" si="10">RANK(X9,X$8:X$14,0)</f>
        <v>5</v>
      </c>
      <c r="Z9" s="65">
        <f>VLOOKUP($A9,'Return Data'!$B$7:$R$2843,16,0)</f>
        <v>5.8739999999999997</v>
      </c>
      <c r="AA9" s="67">
        <f t="shared" ref="AA9:AA14" si="11">RANK(Z9,Z$8:Z$14,0)</f>
        <v>7</v>
      </c>
    </row>
    <row r="10" spans="1:27" x14ac:dyDescent="0.3">
      <c r="A10" s="63" t="s">
        <v>807</v>
      </c>
      <c r="B10" s="64">
        <f>VLOOKUP($A10,'Return Data'!$B$7:$R$2843,3,0)</f>
        <v>44378</v>
      </c>
      <c r="C10" s="65">
        <f>VLOOKUP($A10,'Return Data'!$B$7:$R$2843,4,0)</f>
        <v>38.450600000000001</v>
      </c>
      <c r="D10" s="65">
        <f>VLOOKUP($A10,'Return Data'!$B$7:$R$2843,5,0)</f>
        <v>3.9874000000000001</v>
      </c>
      <c r="E10" s="66">
        <f t="shared" si="0"/>
        <v>6</v>
      </c>
      <c r="F10" s="65">
        <f>VLOOKUP($A10,'Return Data'!$B$7:$R$2843,6,0)</f>
        <v>-1.2971999999999999</v>
      </c>
      <c r="G10" s="66">
        <f t="shared" si="1"/>
        <v>5</v>
      </c>
      <c r="H10" s="65">
        <f>VLOOKUP($A10,'Return Data'!$B$7:$R$2843,7,0)</f>
        <v>0</v>
      </c>
      <c r="I10" s="66">
        <f t="shared" si="2"/>
        <v>2</v>
      </c>
      <c r="J10" s="65">
        <f>VLOOKUP($A10,'Return Data'!$B$7:$R$2843,8,0)</f>
        <v>3.3267000000000002</v>
      </c>
      <c r="K10" s="66">
        <f t="shared" si="3"/>
        <v>3</v>
      </c>
      <c r="L10" s="65">
        <f>VLOOKUP($A10,'Return Data'!$B$7:$R$2843,9,0)</f>
        <v>4.3792</v>
      </c>
      <c r="M10" s="66">
        <f t="shared" si="4"/>
        <v>2</v>
      </c>
      <c r="N10" s="65">
        <f>VLOOKUP($A10,'Return Data'!$B$7:$R$2843,10,0)</f>
        <v>5.6383999999999999</v>
      </c>
      <c r="O10" s="66">
        <f t="shared" si="5"/>
        <v>3</v>
      </c>
      <c r="P10" s="65">
        <f>VLOOKUP($A10,'Return Data'!$B$7:$R$2843,11,0)</f>
        <v>3.9277000000000002</v>
      </c>
      <c r="Q10" s="66">
        <f t="shared" si="6"/>
        <v>1</v>
      </c>
      <c r="R10" s="65">
        <f>VLOOKUP($A10,'Return Data'!$B$7:$R$2843,12,0)</f>
        <v>5.7975000000000003</v>
      </c>
      <c r="S10" s="66">
        <f t="shared" si="7"/>
        <v>2</v>
      </c>
      <c r="T10" s="65">
        <f>VLOOKUP($A10,'Return Data'!$B$7:$R$2843,13,0)</f>
        <v>6.2961</v>
      </c>
      <c r="U10" s="66">
        <f t="shared" si="8"/>
        <v>3</v>
      </c>
      <c r="V10" s="65">
        <f>VLOOKUP($A10,'Return Data'!$B$7:$R$2843,17,0)</f>
        <v>7.7321</v>
      </c>
      <c r="W10" s="66">
        <f t="shared" si="9"/>
        <v>3</v>
      </c>
      <c r="X10" s="65">
        <f>VLOOKUP($A10,'Return Data'!$B$7:$R$2843,14,0)</f>
        <v>7.8800999999999997</v>
      </c>
      <c r="Y10" s="66">
        <f t="shared" si="10"/>
        <v>2</v>
      </c>
      <c r="Z10" s="65">
        <f>VLOOKUP($A10,'Return Data'!$B$7:$R$2843,16,0)</f>
        <v>8.1281999999999996</v>
      </c>
      <c r="AA10" s="67">
        <f t="shared" si="11"/>
        <v>2</v>
      </c>
    </row>
    <row r="11" spans="1:27" x14ac:dyDescent="0.3">
      <c r="A11" s="63" t="s">
        <v>809</v>
      </c>
      <c r="B11" s="64">
        <f>VLOOKUP($A11,'Return Data'!$B$7:$R$2843,3,0)</f>
        <v>44378</v>
      </c>
      <c r="C11" s="65">
        <f>VLOOKUP($A11,'Return Data'!$B$7:$R$2843,4,0)</f>
        <v>329.45859999999999</v>
      </c>
      <c r="D11" s="65">
        <f>VLOOKUP($A11,'Return Data'!$B$7:$R$2843,5,0)</f>
        <v>5.0858999999999996</v>
      </c>
      <c r="E11" s="66">
        <f t="shared" si="0"/>
        <v>5</v>
      </c>
      <c r="F11" s="65">
        <f>VLOOKUP($A11,'Return Data'!$B$7:$R$2843,6,0)</f>
        <v>-5.0757000000000003</v>
      </c>
      <c r="G11" s="66">
        <f t="shared" si="1"/>
        <v>7</v>
      </c>
      <c r="H11" s="65">
        <f>VLOOKUP($A11,'Return Data'!$B$7:$R$2843,7,0)</f>
        <v>-0.75009999999999999</v>
      </c>
      <c r="I11" s="66">
        <f t="shared" si="2"/>
        <v>3</v>
      </c>
      <c r="J11" s="65">
        <f>VLOOKUP($A11,'Return Data'!$B$7:$R$2843,8,0)</f>
        <v>6.9760999999999997</v>
      </c>
      <c r="K11" s="66">
        <f t="shared" si="3"/>
        <v>1</v>
      </c>
      <c r="L11" s="65">
        <f>VLOOKUP($A11,'Return Data'!$B$7:$R$2843,9,0)</f>
        <v>6.9351000000000003</v>
      </c>
      <c r="M11" s="66">
        <f t="shared" si="4"/>
        <v>1</v>
      </c>
      <c r="N11" s="65">
        <f>VLOOKUP($A11,'Return Data'!$B$7:$R$2843,10,0)</f>
        <v>6.2862999999999998</v>
      </c>
      <c r="O11" s="66">
        <f t="shared" si="5"/>
        <v>2</v>
      </c>
      <c r="P11" s="65">
        <f>VLOOKUP($A11,'Return Data'!$B$7:$R$2843,11,0)</f>
        <v>3.5030999999999999</v>
      </c>
      <c r="Q11" s="66">
        <f t="shared" si="6"/>
        <v>2</v>
      </c>
      <c r="R11" s="65">
        <f>VLOOKUP($A11,'Return Data'!$B$7:$R$2843,12,0)</f>
        <v>5.7724000000000002</v>
      </c>
      <c r="S11" s="66">
        <f t="shared" si="7"/>
        <v>3</v>
      </c>
      <c r="T11" s="65">
        <f>VLOOKUP($A11,'Return Data'!$B$7:$R$2843,13,0)</f>
        <v>6.6365999999999996</v>
      </c>
      <c r="U11" s="66">
        <f t="shared" si="8"/>
        <v>1</v>
      </c>
      <c r="V11" s="65">
        <f>VLOOKUP($A11,'Return Data'!$B$7:$R$2843,17,0)</f>
        <v>7.8724999999999996</v>
      </c>
      <c r="W11" s="66">
        <f t="shared" si="9"/>
        <v>2</v>
      </c>
      <c r="X11" s="65">
        <f>VLOOKUP($A11,'Return Data'!$B$7:$R$2843,14,0)</f>
        <v>7.7721</v>
      </c>
      <c r="Y11" s="66">
        <f t="shared" si="10"/>
        <v>3</v>
      </c>
      <c r="Z11" s="65">
        <f>VLOOKUP($A11,'Return Data'!$B$7:$R$2843,16,0)</f>
        <v>7.9265999999999996</v>
      </c>
      <c r="AA11" s="67">
        <f t="shared" si="11"/>
        <v>3</v>
      </c>
    </row>
    <row r="12" spans="1:27" x14ac:dyDescent="0.3">
      <c r="A12" s="63" t="s">
        <v>812</v>
      </c>
      <c r="B12" s="64">
        <f>VLOOKUP($A12,'Return Data'!$B$7:$R$2843,3,0)</f>
        <v>44378</v>
      </c>
      <c r="C12" s="65">
        <f>VLOOKUP($A12,'Return Data'!$B$7:$R$2843,4,0)</f>
        <v>1173.8688</v>
      </c>
      <c r="D12" s="65">
        <f>VLOOKUP($A12,'Return Data'!$B$7:$R$2843,5,0)</f>
        <v>22.326499999999999</v>
      </c>
      <c r="E12" s="66">
        <f t="shared" si="0"/>
        <v>1</v>
      </c>
      <c r="F12" s="65">
        <f>VLOOKUP($A12,'Return Data'!$B$7:$R$2843,6,0)</f>
        <v>0.61780000000000002</v>
      </c>
      <c r="G12" s="66">
        <f t="shared" si="1"/>
        <v>3</v>
      </c>
      <c r="H12" s="65">
        <f>VLOOKUP($A12,'Return Data'!$B$7:$R$2843,7,0)</f>
        <v>-3.7414000000000001</v>
      </c>
      <c r="I12" s="66">
        <f t="shared" si="2"/>
        <v>7</v>
      </c>
      <c r="J12" s="65">
        <f>VLOOKUP($A12,'Return Data'!$B$7:$R$2843,8,0)</f>
        <v>-1.2161</v>
      </c>
      <c r="K12" s="66">
        <f t="shared" si="3"/>
        <v>6</v>
      </c>
      <c r="L12" s="65">
        <f>VLOOKUP($A12,'Return Data'!$B$7:$R$2843,9,0)</f>
        <v>0.70030000000000003</v>
      </c>
      <c r="M12" s="66">
        <f t="shared" si="4"/>
        <v>7</v>
      </c>
      <c r="N12" s="65">
        <f>VLOOKUP($A12,'Return Data'!$B$7:$R$2843,10,0)</f>
        <v>8.2888999999999999</v>
      </c>
      <c r="O12" s="66">
        <f t="shared" si="5"/>
        <v>1</v>
      </c>
      <c r="P12" s="65">
        <f>VLOOKUP($A12,'Return Data'!$B$7:$R$2843,11,0)</f>
        <v>3.0815000000000001</v>
      </c>
      <c r="Q12" s="66">
        <f t="shared" si="6"/>
        <v>6</v>
      </c>
      <c r="R12" s="65">
        <f>VLOOKUP($A12,'Return Data'!$B$7:$R$2843,12,0)</f>
        <v>6.2853000000000003</v>
      </c>
      <c r="S12" s="66">
        <f t="shared" si="7"/>
        <v>1</v>
      </c>
      <c r="T12" s="65">
        <f>VLOOKUP($A12,'Return Data'!$B$7:$R$2843,13,0)</f>
        <v>6.5536000000000003</v>
      </c>
      <c r="U12" s="66">
        <f t="shared" si="8"/>
        <v>2</v>
      </c>
      <c r="V12" s="65"/>
      <c r="W12" s="66"/>
      <c r="X12" s="65"/>
      <c r="Y12" s="66"/>
      <c r="Z12" s="65">
        <f>VLOOKUP($A12,'Return Data'!$B$7:$R$2843,16,0)</f>
        <v>7.8003999999999998</v>
      </c>
      <c r="AA12" s="67">
        <f t="shared" si="11"/>
        <v>4</v>
      </c>
    </row>
    <row r="13" spans="1:27" x14ac:dyDescent="0.3">
      <c r="A13" s="63" t="s">
        <v>813</v>
      </c>
      <c r="B13" s="64">
        <f>VLOOKUP($A13,'Return Data'!$B$7:$R$2843,3,0)</f>
        <v>44378</v>
      </c>
      <c r="C13" s="65">
        <f>VLOOKUP($A13,'Return Data'!$B$7:$R$2843,4,0)</f>
        <v>35.148099999999999</v>
      </c>
      <c r="D13" s="65">
        <f>VLOOKUP($A13,'Return Data'!$B$7:$R$2843,5,0)</f>
        <v>15.479699999999999</v>
      </c>
      <c r="E13" s="66">
        <f t="shared" si="0"/>
        <v>2</v>
      </c>
      <c r="F13" s="65">
        <f>VLOOKUP($A13,'Return Data'!$B$7:$R$2843,6,0)</f>
        <v>0.34620000000000001</v>
      </c>
      <c r="G13" s="66">
        <f t="shared" si="1"/>
        <v>4</v>
      </c>
      <c r="H13" s="65">
        <f>VLOOKUP($A13,'Return Data'!$B$7:$R$2843,7,0)</f>
        <v>-2.9060999999999999</v>
      </c>
      <c r="I13" s="66">
        <f t="shared" si="2"/>
        <v>6</v>
      </c>
      <c r="J13" s="65">
        <f>VLOOKUP($A13,'Return Data'!$B$7:$R$2843,8,0)</f>
        <v>-1.7716000000000001</v>
      </c>
      <c r="K13" s="66">
        <f t="shared" si="3"/>
        <v>7</v>
      </c>
      <c r="L13" s="65">
        <f>VLOOKUP($A13,'Return Data'!$B$7:$R$2843,9,0)</f>
        <v>2.2403</v>
      </c>
      <c r="M13" s="66">
        <f t="shared" si="4"/>
        <v>6</v>
      </c>
      <c r="N13" s="65">
        <f>VLOOKUP($A13,'Return Data'!$B$7:$R$2843,10,0)</f>
        <v>5.6102999999999996</v>
      </c>
      <c r="O13" s="66">
        <f t="shared" si="5"/>
        <v>4</v>
      </c>
      <c r="P13" s="65">
        <f>VLOOKUP($A13,'Return Data'!$B$7:$R$2843,11,0)</f>
        <v>3.2004000000000001</v>
      </c>
      <c r="Q13" s="66">
        <f t="shared" si="6"/>
        <v>5</v>
      </c>
      <c r="R13" s="65">
        <f>VLOOKUP($A13,'Return Data'!$B$7:$R$2843,12,0)</f>
        <v>5.6694000000000004</v>
      </c>
      <c r="S13" s="66">
        <f t="shared" si="7"/>
        <v>4</v>
      </c>
      <c r="T13" s="65">
        <f>VLOOKUP($A13,'Return Data'!$B$7:$R$2843,13,0)</f>
        <v>5.9219999999999997</v>
      </c>
      <c r="U13" s="66">
        <f t="shared" si="8"/>
        <v>4</v>
      </c>
      <c r="V13" s="65">
        <f>VLOOKUP($A13,'Return Data'!$B$7:$R$2843,17,0)</f>
        <v>8.6148000000000007</v>
      </c>
      <c r="W13" s="66">
        <f t="shared" ref="W13:W14" si="12">RANK(V13,V$8:V$14,0)</f>
        <v>1</v>
      </c>
      <c r="X13" s="65">
        <f>VLOOKUP($A13,'Return Data'!$B$7:$R$2843,14,0)</f>
        <v>8.6074999999999999</v>
      </c>
      <c r="Y13" s="66">
        <f t="shared" ref="Y13" si="13">RANK(X13,X$8:X$14,0)</f>
        <v>1</v>
      </c>
      <c r="Z13" s="65">
        <f>VLOOKUP($A13,'Return Data'!$B$7:$R$2843,16,0)</f>
        <v>7.7507000000000001</v>
      </c>
      <c r="AA13" s="67">
        <f t="shared" si="11"/>
        <v>5</v>
      </c>
    </row>
    <row r="14" spans="1:27" x14ac:dyDescent="0.3">
      <c r="A14" s="63" t="s">
        <v>816</v>
      </c>
      <c r="B14" s="64">
        <f>VLOOKUP($A14,'Return Data'!$B$7:$R$2843,3,0)</f>
        <v>44378</v>
      </c>
      <c r="C14" s="65">
        <f>VLOOKUP($A14,'Return Data'!$B$7:$R$2843,4,0)</f>
        <v>1193.1030000000001</v>
      </c>
      <c r="D14" s="65">
        <f>VLOOKUP($A14,'Return Data'!$B$7:$R$2843,5,0)</f>
        <v>-4.8421000000000003</v>
      </c>
      <c r="E14" s="66">
        <f t="shared" si="0"/>
        <v>7</v>
      </c>
      <c r="F14" s="65">
        <f>VLOOKUP($A14,'Return Data'!$B$7:$R$2843,6,0)</f>
        <v>-2.2685</v>
      </c>
      <c r="G14" s="66">
        <f t="shared" si="1"/>
        <v>6</v>
      </c>
      <c r="H14" s="65">
        <f>VLOOKUP($A14,'Return Data'!$B$7:$R$2843,7,0)</f>
        <v>-0.75949999999999995</v>
      </c>
      <c r="I14" s="66">
        <f t="shared" si="2"/>
        <v>4</v>
      </c>
      <c r="J14" s="65">
        <f>VLOOKUP($A14,'Return Data'!$B$7:$R$2843,8,0)</f>
        <v>3.6631</v>
      </c>
      <c r="K14" s="66">
        <f t="shared" si="3"/>
        <v>2</v>
      </c>
      <c r="L14" s="65">
        <f>VLOOKUP($A14,'Return Data'!$B$7:$R$2843,9,0)</f>
        <v>3.5844999999999998</v>
      </c>
      <c r="M14" s="66">
        <f t="shared" si="4"/>
        <v>3</v>
      </c>
      <c r="N14" s="65">
        <f>VLOOKUP($A14,'Return Data'!$B$7:$R$2843,10,0)</f>
        <v>3.8807999999999998</v>
      </c>
      <c r="O14" s="66">
        <f t="shared" si="5"/>
        <v>7</v>
      </c>
      <c r="P14" s="65">
        <f>VLOOKUP($A14,'Return Data'!$B$7:$R$2843,11,0)</f>
        <v>2.9529999999999998</v>
      </c>
      <c r="Q14" s="66">
        <f t="shared" si="6"/>
        <v>7</v>
      </c>
      <c r="R14" s="65">
        <f>VLOOKUP($A14,'Return Data'!$B$7:$R$2843,12,0)</f>
        <v>3.7317999999999998</v>
      </c>
      <c r="S14" s="66">
        <f t="shared" si="7"/>
        <v>7</v>
      </c>
      <c r="T14" s="65">
        <f>VLOOKUP($A14,'Return Data'!$B$7:$R$2843,13,0)</f>
        <v>3.9049</v>
      </c>
      <c r="U14" s="66">
        <f t="shared" si="8"/>
        <v>7</v>
      </c>
      <c r="V14" s="65">
        <f>VLOOKUP($A14,'Return Data'!$B$7:$R$2843,17,0)</f>
        <v>6.5115999999999996</v>
      </c>
      <c r="W14" s="66">
        <f t="shared" si="12"/>
        <v>5</v>
      </c>
      <c r="X14" s="65"/>
      <c r="Y14" s="66"/>
      <c r="Z14" s="65">
        <f>VLOOKUP($A14,'Return Data'!$B$7:$R$2843,16,0)</f>
        <v>6.8329000000000004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8.624414285714284</v>
      </c>
      <c r="E16" s="74"/>
      <c r="F16" s="75">
        <f>AVERAGE(F8:F14)</f>
        <v>-0.74761428571428579</v>
      </c>
      <c r="G16" s="74"/>
      <c r="H16" s="75">
        <f>AVERAGE(H8:H14)</f>
        <v>-1.1693714285714285</v>
      </c>
      <c r="I16" s="74"/>
      <c r="J16" s="75">
        <f>AVERAGE(J8:J14)</f>
        <v>2.1314857142857142</v>
      </c>
      <c r="K16" s="74"/>
      <c r="L16" s="75">
        <f>AVERAGE(L8:L14)</f>
        <v>3.3678571428571429</v>
      </c>
      <c r="M16" s="74"/>
      <c r="N16" s="75">
        <f>AVERAGE(N8:N14)</f>
        <v>5.5629714285714291</v>
      </c>
      <c r="O16" s="74"/>
      <c r="P16" s="75">
        <f>AVERAGE(P8:P14)</f>
        <v>3.3208714285714289</v>
      </c>
      <c r="Q16" s="74"/>
      <c r="R16" s="75">
        <f>AVERAGE(R8:R14)</f>
        <v>5.1348571428571432</v>
      </c>
      <c r="S16" s="74"/>
      <c r="T16" s="75">
        <f>AVERAGE(T8:T14)</f>
        <v>5.5599428571428566</v>
      </c>
      <c r="U16" s="74"/>
      <c r="V16" s="75">
        <f>AVERAGE(V8:V14)</f>
        <v>7.2881</v>
      </c>
      <c r="W16" s="74"/>
      <c r="X16" s="75">
        <f>AVERAGE(X8:X14)</f>
        <v>7.6208200000000001</v>
      </c>
      <c r="Y16" s="74"/>
      <c r="Z16" s="75">
        <f>AVERAGE(Z8:Z14)</f>
        <v>7.5310285714285721</v>
      </c>
      <c r="AA16" s="76"/>
    </row>
    <row r="17" spans="1:27" x14ac:dyDescent="0.3">
      <c r="A17" s="73" t="s">
        <v>28</v>
      </c>
      <c r="B17" s="74"/>
      <c r="C17" s="74"/>
      <c r="D17" s="75">
        <f>MIN(D8:D14)</f>
        <v>-4.8421000000000003</v>
      </c>
      <c r="E17" s="74"/>
      <c r="F17" s="75">
        <f>MIN(F8:F14)</f>
        <v>-5.0757000000000003</v>
      </c>
      <c r="G17" s="74"/>
      <c r="H17" s="75">
        <f>MIN(H8:H14)</f>
        <v>-3.7414000000000001</v>
      </c>
      <c r="I17" s="74"/>
      <c r="J17" s="75">
        <f>MIN(J8:J14)</f>
        <v>-1.7716000000000001</v>
      </c>
      <c r="K17" s="74"/>
      <c r="L17" s="75">
        <f>MIN(L8:L14)</f>
        <v>0.70030000000000003</v>
      </c>
      <c r="M17" s="74"/>
      <c r="N17" s="75">
        <f>MIN(N8:N14)</f>
        <v>3.8807999999999998</v>
      </c>
      <c r="O17" s="74"/>
      <c r="P17" s="75">
        <f>MIN(P8:P14)</f>
        <v>2.9529999999999998</v>
      </c>
      <c r="Q17" s="74"/>
      <c r="R17" s="75">
        <f>MIN(R8:R14)</f>
        <v>3.7317999999999998</v>
      </c>
      <c r="S17" s="74"/>
      <c r="T17" s="75">
        <f>MIN(T8:T14)</f>
        <v>3.9049</v>
      </c>
      <c r="U17" s="74"/>
      <c r="V17" s="75">
        <f>MIN(V8:V14)</f>
        <v>5.7106000000000003</v>
      </c>
      <c r="W17" s="74"/>
      <c r="X17" s="75">
        <f>MIN(X8:X14)</f>
        <v>6.1521999999999997</v>
      </c>
      <c r="Y17" s="74"/>
      <c r="Z17" s="75">
        <f>MIN(Z8:Z14)</f>
        <v>5.8739999999999997</v>
      </c>
      <c r="AA17" s="76"/>
    </row>
    <row r="18" spans="1:27" ht="15" thickBot="1" x14ac:dyDescent="0.35">
      <c r="A18" s="77" t="s">
        <v>29</v>
      </c>
      <c r="B18" s="78"/>
      <c r="C18" s="78"/>
      <c r="D18" s="79">
        <f>MAX(D8:D14)</f>
        <v>22.326499999999999</v>
      </c>
      <c r="E18" s="78"/>
      <c r="F18" s="79">
        <f>MAX(F8:F14)</f>
        <v>1.3687</v>
      </c>
      <c r="G18" s="78"/>
      <c r="H18" s="79">
        <f>MAX(H8:H14)</f>
        <v>0.85599999999999998</v>
      </c>
      <c r="I18" s="78"/>
      <c r="J18" s="79">
        <f>MAX(J8:J14)</f>
        <v>6.9760999999999997</v>
      </c>
      <c r="K18" s="78"/>
      <c r="L18" s="79">
        <f>MAX(L8:L14)</f>
        <v>6.9351000000000003</v>
      </c>
      <c r="M18" s="78"/>
      <c r="N18" s="79">
        <f>MAX(N8:N14)</f>
        <v>8.2888999999999999</v>
      </c>
      <c r="O18" s="78"/>
      <c r="P18" s="79">
        <f>MAX(P8:P14)</f>
        <v>3.9277000000000002</v>
      </c>
      <c r="Q18" s="78"/>
      <c r="R18" s="79">
        <f>MAX(R8:R14)</f>
        <v>6.2853000000000003</v>
      </c>
      <c r="S18" s="78"/>
      <c r="T18" s="79">
        <f>MAX(T8:T14)</f>
        <v>6.6365999999999996</v>
      </c>
      <c r="U18" s="78"/>
      <c r="V18" s="79">
        <f>MAX(V8:V14)</f>
        <v>8.6148000000000007</v>
      </c>
      <c r="W18" s="78"/>
      <c r="X18" s="79">
        <f>MAX(X8:X14)</f>
        <v>8.6074999999999999</v>
      </c>
      <c r="Y18" s="78"/>
      <c r="Z18" s="79">
        <f>MAX(Z8:Z14)</f>
        <v>8.4044000000000008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44378</v>
      </c>
      <c r="C8" s="65">
        <f>VLOOKUP($A8,'Return Data'!$B$7:$R$2843,4,0)</f>
        <v>334.31209999999999</v>
      </c>
      <c r="D8" s="65">
        <f>VLOOKUP($A8,'Return Data'!$B$7:$R$2843,5,0)</f>
        <v>4.9683000000000002</v>
      </c>
      <c r="E8" s="66">
        <f t="shared" ref="E8:E50" si="0">RANK(D8,D$8:D$50,0)</f>
        <v>3</v>
      </c>
      <c r="F8" s="65">
        <f>VLOOKUP($A8,'Return Data'!$B$7:$R$2843,6,0)</f>
        <v>3.9681000000000002</v>
      </c>
      <c r="G8" s="66">
        <f t="shared" ref="G8:G50" si="1">RANK(F8,F$8:F$50,0)</f>
        <v>8</v>
      </c>
      <c r="H8" s="65">
        <f>VLOOKUP($A8,'Return Data'!$B$7:$R$2843,7,0)</f>
        <v>3.7616000000000001</v>
      </c>
      <c r="I8" s="66">
        <f t="shared" ref="I8:I50" si="2">RANK(H8,H$8:H$50,0)</f>
        <v>7</v>
      </c>
      <c r="J8" s="65">
        <f>VLOOKUP($A8,'Return Data'!$B$7:$R$2843,8,0)</f>
        <v>3.8347000000000002</v>
      </c>
      <c r="K8" s="66">
        <f t="shared" ref="K8:K50" si="3">RANK(J8,J$8:J$50,0)</f>
        <v>5</v>
      </c>
      <c r="L8" s="65">
        <f>VLOOKUP($A8,'Return Data'!$B$7:$R$2843,9,0)</f>
        <v>3.4668000000000001</v>
      </c>
      <c r="M8" s="66">
        <f t="shared" ref="M8:M50" si="4">RANK(L8,L$8:L$50,0)</f>
        <v>9</v>
      </c>
      <c r="N8" s="65">
        <f>VLOOKUP($A8,'Return Data'!$B$7:$R$2843,10,0)</f>
        <v>3.3273999999999999</v>
      </c>
      <c r="O8" s="66">
        <f t="shared" ref="O8:O50" si="5">RANK(N8,N$8:N$50,0)</f>
        <v>9</v>
      </c>
      <c r="P8" s="65">
        <f>VLOOKUP($A8,'Return Data'!$B$7:$R$2843,11,0)</f>
        <v>3.2814000000000001</v>
      </c>
      <c r="Q8" s="66">
        <f t="shared" ref="Q8:Q50" si="6">RANK(P8,P$8:P$50,0)</f>
        <v>17</v>
      </c>
      <c r="R8" s="65">
        <f>VLOOKUP($A8,'Return Data'!$B$7:$R$2843,12,0)</f>
        <v>3.2581000000000002</v>
      </c>
      <c r="S8" s="66">
        <f t="shared" ref="S8:S50" si="7">RANK(R8,R$8:R$50,0)</f>
        <v>12</v>
      </c>
      <c r="T8" s="65">
        <f>VLOOKUP($A8,'Return Data'!$B$7:$R$2843,13,0)</f>
        <v>3.3098999999999998</v>
      </c>
      <c r="U8" s="66">
        <f t="shared" ref="U8:U23" si="8">RANK(T8,T$8:T$50,0)</f>
        <v>10</v>
      </c>
      <c r="V8" s="65">
        <f>VLOOKUP($A8,'Return Data'!$B$7:$R$2843,17,0)</f>
        <v>4.5349000000000004</v>
      </c>
      <c r="W8" s="66">
        <f t="shared" ref="W8:W23" si="9">RANK(V8,V$8:V$50,0)</f>
        <v>6</v>
      </c>
      <c r="X8" s="65">
        <f>VLOOKUP($A8,'Return Data'!$B$7:$R$2843,14,0)</f>
        <v>5.54</v>
      </c>
      <c r="Y8" s="66">
        <f t="shared" ref="Y8:Y23" si="10">RANK(X8,X$8:X$50,0)</f>
        <v>7</v>
      </c>
      <c r="Z8" s="65">
        <f>VLOOKUP($A8,'Return Data'!$B$7:$R$2843,16,0)</f>
        <v>7.2762000000000002</v>
      </c>
      <c r="AA8" s="67">
        <f t="shared" ref="AA8:AA50" si="11">RANK(Z8,Z$8:Z$50,0)</f>
        <v>3</v>
      </c>
    </row>
    <row r="9" spans="1:27" x14ac:dyDescent="0.3">
      <c r="A9" s="63" t="s">
        <v>119</v>
      </c>
      <c r="B9" s="64">
        <f>VLOOKUP($A9,'Return Data'!$B$7:$R$2843,3,0)</f>
        <v>44378</v>
      </c>
      <c r="C9" s="65">
        <f>VLOOKUP($A9,'Return Data'!$B$7:$R$2843,4,0)</f>
        <v>2303.6478000000002</v>
      </c>
      <c r="D9" s="65">
        <f>VLOOKUP($A9,'Return Data'!$B$7:$R$2843,5,0)</f>
        <v>4.7666000000000004</v>
      </c>
      <c r="E9" s="66">
        <f t="shared" si="0"/>
        <v>6</v>
      </c>
      <c r="F9" s="65">
        <f>VLOOKUP($A9,'Return Data'!$B$7:$R$2843,6,0)</f>
        <v>3.8757000000000001</v>
      </c>
      <c r="G9" s="66">
        <f t="shared" si="1"/>
        <v>19</v>
      </c>
      <c r="H9" s="65">
        <f>VLOOKUP($A9,'Return Data'!$B$7:$R$2843,7,0)</f>
        <v>3.645</v>
      </c>
      <c r="I9" s="66">
        <f t="shared" si="2"/>
        <v>21</v>
      </c>
      <c r="J9" s="65">
        <f>VLOOKUP($A9,'Return Data'!$B$7:$R$2843,8,0)</f>
        <v>3.7467999999999999</v>
      </c>
      <c r="K9" s="66">
        <f t="shared" si="3"/>
        <v>13</v>
      </c>
      <c r="L9" s="65">
        <f>VLOOKUP($A9,'Return Data'!$B$7:$R$2843,9,0)</f>
        <v>3.4283999999999999</v>
      </c>
      <c r="M9" s="66">
        <f t="shared" si="4"/>
        <v>14</v>
      </c>
      <c r="N9" s="65">
        <f>VLOOKUP($A9,'Return Data'!$B$7:$R$2843,10,0)</f>
        <v>3.2746</v>
      </c>
      <c r="O9" s="66">
        <f t="shared" si="5"/>
        <v>20</v>
      </c>
      <c r="P9" s="65">
        <f>VLOOKUP($A9,'Return Data'!$B$7:$R$2843,11,0)</f>
        <v>3.2492000000000001</v>
      </c>
      <c r="Q9" s="66">
        <f t="shared" si="6"/>
        <v>23</v>
      </c>
      <c r="R9" s="65">
        <f>VLOOKUP($A9,'Return Data'!$B$7:$R$2843,12,0)</f>
        <v>3.2361</v>
      </c>
      <c r="S9" s="66">
        <f t="shared" si="7"/>
        <v>19</v>
      </c>
      <c r="T9" s="65">
        <f>VLOOKUP($A9,'Return Data'!$B$7:$R$2843,13,0)</f>
        <v>3.2684000000000002</v>
      </c>
      <c r="U9" s="66">
        <f t="shared" si="8"/>
        <v>17</v>
      </c>
      <c r="V9" s="65">
        <f>VLOOKUP($A9,'Return Data'!$B$7:$R$2843,17,0)</f>
        <v>4.4661</v>
      </c>
      <c r="W9" s="66">
        <f t="shared" si="9"/>
        <v>14</v>
      </c>
      <c r="X9" s="65">
        <f>VLOOKUP($A9,'Return Data'!$B$7:$R$2843,14,0)</f>
        <v>5.4858000000000002</v>
      </c>
      <c r="Y9" s="66">
        <f t="shared" si="10"/>
        <v>14</v>
      </c>
      <c r="Z9" s="65">
        <f>VLOOKUP($A9,'Return Data'!$B$7:$R$2843,16,0)</f>
        <v>7.2237999999999998</v>
      </c>
      <c r="AA9" s="67">
        <f t="shared" si="11"/>
        <v>10</v>
      </c>
    </row>
    <row r="10" spans="1:27" x14ac:dyDescent="0.3">
      <c r="A10" s="63" t="s">
        <v>120</v>
      </c>
      <c r="B10" s="64">
        <f>VLOOKUP($A10,'Return Data'!$B$7:$R$2843,3,0)</f>
        <v>44378</v>
      </c>
      <c r="C10" s="65">
        <f>VLOOKUP($A10,'Return Data'!$B$7:$R$2843,4,0)</f>
        <v>2389.4431</v>
      </c>
      <c r="D10" s="65">
        <f>VLOOKUP($A10,'Return Data'!$B$7:$R$2843,5,0)</f>
        <v>4.8308</v>
      </c>
      <c r="E10" s="66">
        <f t="shared" si="0"/>
        <v>5</v>
      </c>
      <c r="F10" s="65">
        <f>VLOOKUP($A10,'Return Data'!$B$7:$R$2843,6,0)</f>
        <v>3.8607999999999998</v>
      </c>
      <c r="G10" s="66">
        <f t="shared" si="1"/>
        <v>21</v>
      </c>
      <c r="H10" s="65">
        <f>VLOOKUP($A10,'Return Data'!$B$7:$R$2843,7,0)</f>
        <v>3.6924999999999999</v>
      </c>
      <c r="I10" s="66">
        <f t="shared" si="2"/>
        <v>13</v>
      </c>
      <c r="J10" s="65">
        <f>VLOOKUP($A10,'Return Data'!$B$7:$R$2843,8,0)</f>
        <v>3.7549999999999999</v>
      </c>
      <c r="K10" s="66">
        <f t="shared" si="3"/>
        <v>10</v>
      </c>
      <c r="L10" s="65">
        <f>VLOOKUP($A10,'Return Data'!$B$7:$R$2843,9,0)</f>
        <v>3.4765000000000001</v>
      </c>
      <c r="M10" s="66">
        <f t="shared" si="4"/>
        <v>8</v>
      </c>
      <c r="N10" s="65">
        <f>VLOOKUP($A10,'Return Data'!$B$7:$R$2843,10,0)</f>
        <v>3.3683999999999998</v>
      </c>
      <c r="O10" s="66">
        <f t="shared" si="5"/>
        <v>6</v>
      </c>
      <c r="P10" s="65">
        <f>VLOOKUP($A10,'Return Data'!$B$7:$R$2843,11,0)</f>
        <v>3.3477999999999999</v>
      </c>
      <c r="Q10" s="66">
        <f t="shared" si="6"/>
        <v>6</v>
      </c>
      <c r="R10" s="65">
        <f>VLOOKUP($A10,'Return Data'!$B$7:$R$2843,12,0)</f>
        <v>3.3056999999999999</v>
      </c>
      <c r="S10" s="66">
        <f t="shared" si="7"/>
        <v>7</v>
      </c>
      <c r="T10" s="65">
        <f>VLOOKUP($A10,'Return Data'!$B$7:$R$2843,13,0)</f>
        <v>3.3052000000000001</v>
      </c>
      <c r="U10" s="66">
        <f t="shared" si="8"/>
        <v>12</v>
      </c>
      <c r="V10" s="65">
        <f>VLOOKUP($A10,'Return Data'!$B$7:$R$2843,17,0)</f>
        <v>4.4466000000000001</v>
      </c>
      <c r="W10" s="66">
        <f t="shared" si="9"/>
        <v>16</v>
      </c>
      <c r="X10" s="65">
        <f>VLOOKUP($A10,'Return Data'!$B$7:$R$2843,14,0)</f>
        <v>5.4863999999999997</v>
      </c>
      <c r="Y10" s="66">
        <f t="shared" si="10"/>
        <v>12</v>
      </c>
      <c r="Z10" s="65">
        <f>VLOOKUP($A10,'Return Data'!$B$7:$R$2843,16,0)</f>
        <v>7.2638999999999996</v>
      </c>
      <c r="AA10" s="67">
        <f t="shared" si="11"/>
        <v>4</v>
      </c>
    </row>
    <row r="11" spans="1:27" x14ac:dyDescent="0.3">
      <c r="A11" s="63" t="s">
        <v>121</v>
      </c>
      <c r="B11" s="64">
        <f>VLOOKUP($A11,'Return Data'!$B$7:$R$2843,3,0)</f>
        <v>44378</v>
      </c>
      <c r="C11" s="65">
        <f>VLOOKUP($A11,'Return Data'!$B$7:$R$2843,4,0)</f>
        <v>3193.7062000000001</v>
      </c>
      <c r="D11" s="65">
        <f>VLOOKUP($A11,'Return Data'!$B$7:$R$2843,5,0)</f>
        <v>4.2827999999999999</v>
      </c>
      <c r="E11" s="66">
        <f t="shared" si="0"/>
        <v>24</v>
      </c>
      <c r="F11" s="65">
        <f>VLOOKUP($A11,'Return Data'!$B$7:$R$2843,6,0)</f>
        <v>3.9060999999999999</v>
      </c>
      <c r="G11" s="66">
        <f t="shared" si="1"/>
        <v>14</v>
      </c>
      <c r="H11" s="65">
        <f>VLOOKUP($A11,'Return Data'!$B$7:$R$2843,7,0)</f>
        <v>3.7364000000000002</v>
      </c>
      <c r="I11" s="66">
        <f t="shared" si="2"/>
        <v>9</v>
      </c>
      <c r="J11" s="65">
        <f>VLOOKUP($A11,'Return Data'!$B$7:$R$2843,8,0)</f>
        <v>3.7515999999999998</v>
      </c>
      <c r="K11" s="66">
        <f t="shared" si="3"/>
        <v>12</v>
      </c>
      <c r="L11" s="65">
        <f>VLOOKUP($A11,'Return Data'!$B$7:$R$2843,9,0)</f>
        <v>3.4885999999999999</v>
      </c>
      <c r="M11" s="66">
        <f t="shared" si="4"/>
        <v>7</v>
      </c>
      <c r="N11" s="65">
        <f>VLOOKUP($A11,'Return Data'!$B$7:$R$2843,10,0)</f>
        <v>3.3613</v>
      </c>
      <c r="O11" s="66">
        <f t="shared" si="5"/>
        <v>8</v>
      </c>
      <c r="P11" s="65">
        <f>VLOOKUP($A11,'Return Data'!$B$7:$R$2843,11,0)</f>
        <v>3.3679000000000001</v>
      </c>
      <c r="Q11" s="66">
        <f t="shared" si="6"/>
        <v>4</v>
      </c>
      <c r="R11" s="65">
        <f>VLOOKUP($A11,'Return Data'!$B$7:$R$2843,12,0)</f>
        <v>3.3361999999999998</v>
      </c>
      <c r="S11" s="66">
        <f t="shared" si="7"/>
        <v>6</v>
      </c>
      <c r="T11" s="65">
        <f>VLOOKUP($A11,'Return Data'!$B$7:$R$2843,13,0)</f>
        <v>3.3464</v>
      </c>
      <c r="U11" s="66">
        <f t="shared" si="8"/>
        <v>6</v>
      </c>
      <c r="V11" s="65">
        <f>VLOOKUP($A11,'Return Data'!$B$7:$R$2843,17,0)</f>
        <v>4.4863999999999997</v>
      </c>
      <c r="W11" s="66">
        <f t="shared" si="9"/>
        <v>11</v>
      </c>
      <c r="X11" s="65">
        <f>VLOOKUP($A11,'Return Data'!$B$7:$R$2843,14,0)</f>
        <v>5.5202</v>
      </c>
      <c r="Y11" s="66">
        <f t="shared" si="10"/>
        <v>9</v>
      </c>
      <c r="Z11" s="65">
        <f>VLOOKUP($A11,'Return Data'!$B$7:$R$2843,16,0)</f>
        <v>7.2058999999999997</v>
      </c>
      <c r="AA11" s="67">
        <f t="shared" si="11"/>
        <v>14</v>
      </c>
    </row>
    <row r="12" spans="1:27" x14ac:dyDescent="0.3">
      <c r="A12" s="63" t="s">
        <v>122</v>
      </c>
      <c r="B12" s="64">
        <f>VLOOKUP($A12,'Return Data'!$B$7:$R$2843,3,0)</f>
        <v>44378</v>
      </c>
      <c r="C12" s="65">
        <f>VLOOKUP($A12,'Return Data'!$B$7:$R$2843,4,0)</f>
        <v>2386.4119000000001</v>
      </c>
      <c r="D12" s="65">
        <f>VLOOKUP($A12,'Return Data'!$B$7:$R$2843,5,0)</f>
        <v>3.6360000000000001</v>
      </c>
      <c r="E12" s="66">
        <f t="shared" si="0"/>
        <v>39</v>
      </c>
      <c r="F12" s="65">
        <f>VLOOKUP($A12,'Return Data'!$B$7:$R$2843,6,0)</f>
        <v>3.5173000000000001</v>
      </c>
      <c r="G12" s="66">
        <f t="shared" si="1"/>
        <v>33</v>
      </c>
      <c r="H12" s="65">
        <f>VLOOKUP($A12,'Return Data'!$B$7:$R$2843,7,0)</f>
        <v>3.4319999999999999</v>
      </c>
      <c r="I12" s="66">
        <f t="shared" si="2"/>
        <v>31</v>
      </c>
      <c r="J12" s="65">
        <f>VLOOKUP($A12,'Return Data'!$B$7:$R$2843,8,0)</f>
        <v>3.4933999999999998</v>
      </c>
      <c r="K12" s="66">
        <f t="shared" si="3"/>
        <v>30</v>
      </c>
      <c r="L12" s="65">
        <f>VLOOKUP($A12,'Return Data'!$B$7:$R$2843,9,0)</f>
        <v>3.3197000000000001</v>
      </c>
      <c r="M12" s="66">
        <f t="shared" si="4"/>
        <v>29</v>
      </c>
      <c r="N12" s="65">
        <f>VLOOKUP($A12,'Return Data'!$B$7:$R$2843,10,0)</f>
        <v>3.2204999999999999</v>
      </c>
      <c r="O12" s="66">
        <f t="shared" si="5"/>
        <v>29</v>
      </c>
      <c r="P12" s="65">
        <f>VLOOKUP($A12,'Return Data'!$B$7:$R$2843,11,0)</f>
        <v>3.2191999999999998</v>
      </c>
      <c r="Q12" s="66">
        <f t="shared" si="6"/>
        <v>29</v>
      </c>
      <c r="R12" s="65">
        <f>VLOOKUP($A12,'Return Data'!$B$7:$R$2843,12,0)</f>
        <v>3.2161</v>
      </c>
      <c r="S12" s="66">
        <f t="shared" si="7"/>
        <v>27</v>
      </c>
      <c r="T12" s="65">
        <f>VLOOKUP($A12,'Return Data'!$B$7:$R$2843,13,0)</f>
        <v>3.2132999999999998</v>
      </c>
      <c r="U12" s="66">
        <f t="shared" si="8"/>
        <v>26</v>
      </c>
      <c r="V12" s="65">
        <f>VLOOKUP($A12,'Return Data'!$B$7:$R$2843,17,0)</f>
        <v>4.3255999999999997</v>
      </c>
      <c r="W12" s="66">
        <f t="shared" si="9"/>
        <v>25</v>
      </c>
      <c r="X12" s="65">
        <f>VLOOKUP($A12,'Return Data'!$B$7:$R$2843,14,0)</f>
        <v>5.3681000000000001</v>
      </c>
      <c r="Y12" s="66">
        <f t="shared" si="10"/>
        <v>24</v>
      </c>
      <c r="Z12" s="65">
        <f>VLOOKUP($A12,'Return Data'!$B$7:$R$2843,16,0)</f>
        <v>7.1913999999999998</v>
      </c>
      <c r="AA12" s="67">
        <f t="shared" si="11"/>
        <v>16</v>
      </c>
    </row>
    <row r="13" spans="1:27" x14ac:dyDescent="0.3">
      <c r="A13" s="63" t="s">
        <v>123</v>
      </c>
      <c r="B13" s="64">
        <f>VLOOKUP($A13,'Return Data'!$B$7:$R$2843,3,0)</f>
        <v>44378</v>
      </c>
      <c r="C13" s="65">
        <f>VLOOKUP($A13,'Return Data'!$B$7:$R$2843,4,0)</f>
        <v>2486.8125</v>
      </c>
      <c r="D13" s="65">
        <f>VLOOKUP($A13,'Return Data'!$B$7:$R$2843,5,0)</f>
        <v>3.8708</v>
      </c>
      <c r="E13" s="66">
        <f t="shared" si="0"/>
        <v>34</v>
      </c>
      <c r="F13" s="65">
        <f>VLOOKUP($A13,'Return Data'!$B$7:$R$2843,6,0)</f>
        <v>3.5148000000000001</v>
      </c>
      <c r="G13" s="66">
        <f t="shared" si="1"/>
        <v>34</v>
      </c>
      <c r="H13" s="65">
        <f>VLOOKUP($A13,'Return Data'!$B$7:$R$2843,7,0)</f>
        <v>3.3952</v>
      </c>
      <c r="I13" s="66">
        <f t="shared" si="2"/>
        <v>33</v>
      </c>
      <c r="J13" s="65">
        <f>VLOOKUP($A13,'Return Data'!$B$7:$R$2843,8,0)</f>
        <v>3.4220000000000002</v>
      </c>
      <c r="K13" s="66">
        <f t="shared" si="3"/>
        <v>33</v>
      </c>
      <c r="L13" s="65">
        <f>VLOOKUP($A13,'Return Data'!$B$7:$R$2843,9,0)</f>
        <v>3.2749000000000001</v>
      </c>
      <c r="M13" s="66">
        <f t="shared" si="4"/>
        <v>32</v>
      </c>
      <c r="N13" s="65">
        <f>VLOOKUP($A13,'Return Data'!$B$7:$R$2843,10,0)</f>
        <v>3.1880000000000002</v>
      </c>
      <c r="O13" s="66">
        <f t="shared" si="5"/>
        <v>30</v>
      </c>
      <c r="P13" s="65">
        <f>VLOOKUP($A13,'Return Data'!$B$7:$R$2843,11,0)</f>
        <v>3.1728000000000001</v>
      </c>
      <c r="Q13" s="66">
        <f t="shared" si="6"/>
        <v>34</v>
      </c>
      <c r="R13" s="65">
        <f>VLOOKUP($A13,'Return Data'!$B$7:$R$2843,12,0)</f>
        <v>3.1501999999999999</v>
      </c>
      <c r="S13" s="66">
        <f t="shared" si="7"/>
        <v>34</v>
      </c>
      <c r="T13" s="65">
        <f>VLOOKUP($A13,'Return Data'!$B$7:$R$2843,13,0)</f>
        <v>3.1623999999999999</v>
      </c>
      <c r="U13" s="66">
        <f t="shared" si="8"/>
        <v>31</v>
      </c>
      <c r="V13" s="65">
        <f>VLOOKUP($A13,'Return Data'!$B$7:$R$2843,17,0)</f>
        <v>4.0343</v>
      </c>
      <c r="W13" s="66">
        <f t="shared" si="9"/>
        <v>31</v>
      </c>
      <c r="X13" s="65">
        <f>VLOOKUP($A13,'Return Data'!$B$7:$R$2843,14,0)</f>
        <v>5.1311</v>
      </c>
      <c r="Y13" s="66">
        <f t="shared" si="10"/>
        <v>30</v>
      </c>
      <c r="Z13" s="65">
        <f>VLOOKUP($A13,'Return Data'!$B$7:$R$2843,16,0)</f>
        <v>7.0178000000000003</v>
      </c>
      <c r="AA13" s="67">
        <f t="shared" si="11"/>
        <v>28</v>
      </c>
    </row>
    <row r="14" spans="1:27" x14ac:dyDescent="0.3">
      <c r="A14" s="63" t="s">
        <v>124</v>
      </c>
      <c r="B14" s="64">
        <f>VLOOKUP($A14,'Return Data'!$B$7:$R$2843,3,0)</f>
        <v>44378</v>
      </c>
      <c r="C14" s="65">
        <f>VLOOKUP($A14,'Return Data'!$B$7:$R$2843,4,0)</f>
        <v>2965.5886</v>
      </c>
      <c r="D14" s="65">
        <f>VLOOKUP($A14,'Return Data'!$B$7:$R$2843,5,0)</f>
        <v>4.5163000000000002</v>
      </c>
      <c r="E14" s="66">
        <f t="shared" si="0"/>
        <v>21</v>
      </c>
      <c r="F14" s="65">
        <f>VLOOKUP($A14,'Return Data'!$B$7:$R$2843,6,0)</f>
        <v>3.8986999999999998</v>
      </c>
      <c r="G14" s="66">
        <f t="shared" si="1"/>
        <v>15</v>
      </c>
      <c r="H14" s="65">
        <f>VLOOKUP($A14,'Return Data'!$B$7:$R$2843,7,0)</f>
        <v>3.5994999999999999</v>
      </c>
      <c r="I14" s="66">
        <f t="shared" si="2"/>
        <v>26</v>
      </c>
      <c r="J14" s="65">
        <f>VLOOKUP($A14,'Return Data'!$B$7:$R$2843,8,0)</f>
        <v>3.7031999999999998</v>
      </c>
      <c r="K14" s="66">
        <f t="shared" si="3"/>
        <v>20</v>
      </c>
      <c r="L14" s="65">
        <f>VLOOKUP($A14,'Return Data'!$B$7:$R$2843,9,0)</f>
        <v>3.3927</v>
      </c>
      <c r="M14" s="66">
        <f t="shared" si="4"/>
        <v>23</v>
      </c>
      <c r="N14" s="65">
        <f>VLOOKUP($A14,'Return Data'!$B$7:$R$2843,10,0)</f>
        <v>3.2945000000000002</v>
      </c>
      <c r="O14" s="66">
        <f t="shared" si="5"/>
        <v>15</v>
      </c>
      <c r="P14" s="65">
        <f>VLOOKUP($A14,'Return Data'!$B$7:$R$2843,11,0)</f>
        <v>3.2616000000000001</v>
      </c>
      <c r="Q14" s="66">
        <f t="shared" si="6"/>
        <v>20</v>
      </c>
      <c r="R14" s="65">
        <f>VLOOKUP($A14,'Return Data'!$B$7:$R$2843,12,0)</f>
        <v>3.2378</v>
      </c>
      <c r="S14" s="66">
        <f t="shared" si="7"/>
        <v>17</v>
      </c>
      <c r="T14" s="65">
        <f>VLOOKUP($A14,'Return Data'!$B$7:$R$2843,13,0)</f>
        <v>3.2481</v>
      </c>
      <c r="U14" s="66">
        <f t="shared" si="8"/>
        <v>22</v>
      </c>
      <c r="V14" s="65">
        <f>VLOOKUP($A14,'Return Data'!$B$7:$R$2843,17,0)</f>
        <v>4.3986000000000001</v>
      </c>
      <c r="W14" s="66">
        <f t="shared" si="9"/>
        <v>19</v>
      </c>
      <c r="X14" s="65">
        <f>VLOOKUP($A14,'Return Data'!$B$7:$R$2843,14,0)</f>
        <v>5.4302999999999999</v>
      </c>
      <c r="Y14" s="66">
        <f t="shared" si="10"/>
        <v>18</v>
      </c>
      <c r="Z14" s="65">
        <f>VLOOKUP($A14,'Return Data'!$B$7:$R$2843,16,0)</f>
        <v>7.1860999999999997</v>
      </c>
      <c r="AA14" s="67">
        <f t="shared" si="11"/>
        <v>18</v>
      </c>
    </row>
    <row r="15" spans="1:27" x14ac:dyDescent="0.3">
      <c r="A15" s="63" t="s">
        <v>125</v>
      </c>
      <c r="B15" s="64">
        <f>VLOOKUP($A15,'Return Data'!$B$7:$R$2843,3,0)</f>
        <v>44378</v>
      </c>
      <c r="C15" s="65">
        <f>VLOOKUP($A15,'Return Data'!$B$7:$R$2843,4,0)</f>
        <v>2676.9050000000002</v>
      </c>
      <c r="D15" s="65">
        <f>VLOOKUP($A15,'Return Data'!$B$7:$R$2843,5,0)</f>
        <v>4.7606999999999999</v>
      </c>
      <c r="E15" s="66">
        <f t="shared" si="0"/>
        <v>7</v>
      </c>
      <c r="F15" s="65">
        <f>VLOOKUP($A15,'Return Data'!$B$7:$R$2843,6,0)</f>
        <v>3.9872999999999998</v>
      </c>
      <c r="G15" s="66">
        <f t="shared" si="1"/>
        <v>7</v>
      </c>
      <c r="H15" s="65">
        <f>VLOOKUP($A15,'Return Data'!$B$7:$R$2843,7,0)</f>
        <v>3.8252999999999999</v>
      </c>
      <c r="I15" s="66">
        <f t="shared" si="2"/>
        <v>4</v>
      </c>
      <c r="J15" s="65">
        <f>VLOOKUP($A15,'Return Data'!$B$7:$R$2843,8,0)</f>
        <v>3.9013</v>
      </c>
      <c r="K15" s="66">
        <f t="shared" si="3"/>
        <v>4</v>
      </c>
      <c r="L15" s="65">
        <f>VLOOKUP($A15,'Return Data'!$B$7:$R$2843,9,0)</f>
        <v>3.5371000000000001</v>
      </c>
      <c r="M15" s="66">
        <f t="shared" si="4"/>
        <v>4</v>
      </c>
      <c r="N15" s="65">
        <f>VLOOKUP($A15,'Return Data'!$B$7:$R$2843,10,0)</f>
        <v>3.4851999999999999</v>
      </c>
      <c r="O15" s="66">
        <f t="shared" si="5"/>
        <v>2</v>
      </c>
      <c r="P15" s="65">
        <f>VLOOKUP($A15,'Return Data'!$B$7:$R$2843,11,0)</f>
        <v>3.4409000000000001</v>
      </c>
      <c r="Q15" s="66">
        <f t="shared" si="6"/>
        <v>2</v>
      </c>
      <c r="R15" s="65">
        <f>VLOOKUP($A15,'Return Data'!$B$7:$R$2843,12,0)</f>
        <v>3.4033000000000002</v>
      </c>
      <c r="S15" s="66">
        <f t="shared" si="7"/>
        <v>2</v>
      </c>
      <c r="T15" s="65">
        <f>VLOOKUP($A15,'Return Data'!$B$7:$R$2843,13,0)</f>
        <v>3.3889</v>
      </c>
      <c r="U15" s="66">
        <f t="shared" si="8"/>
        <v>4</v>
      </c>
      <c r="V15" s="65">
        <f>VLOOKUP($A15,'Return Data'!$B$7:$R$2843,17,0)</f>
        <v>4.5862999999999996</v>
      </c>
      <c r="W15" s="66">
        <f t="shared" si="9"/>
        <v>4</v>
      </c>
      <c r="X15" s="65">
        <f>VLOOKUP($A15,'Return Data'!$B$7:$R$2843,14,0)</f>
        <v>5.5751999999999997</v>
      </c>
      <c r="Y15" s="66">
        <f t="shared" si="10"/>
        <v>5</v>
      </c>
      <c r="Z15" s="65">
        <f>VLOOKUP($A15,'Return Data'!$B$7:$R$2843,16,0)</f>
        <v>7.1405000000000003</v>
      </c>
      <c r="AA15" s="67">
        <f t="shared" si="11"/>
        <v>26</v>
      </c>
    </row>
    <row r="16" spans="1:27" x14ac:dyDescent="0.3">
      <c r="A16" s="63" t="s">
        <v>127</v>
      </c>
      <c r="B16" s="64">
        <f>VLOOKUP($A16,'Return Data'!$B$7:$R$2843,3,0)</f>
        <v>44378</v>
      </c>
      <c r="C16" s="65">
        <f>VLOOKUP($A16,'Return Data'!$B$7:$R$2843,4,0)</f>
        <v>3117.2613000000001</v>
      </c>
      <c r="D16" s="65">
        <f>VLOOKUP($A16,'Return Data'!$B$7:$R$2843,5,0)</f>
        <v>4.5917000000000003</v>
      </c>
      <c r="E16" s="66">
        <f t="shared" si="0"/>
        <v>16</v>
      </c>
      <c r="F16" s="65">
        <f>VLOOKUP($A16,'Return Data'!$B$7:$R$2843,6,0)</f>
        <v>3.7926000000000002</v>
      </c>
      <c r="G16" s="66">
        <f t="shared" si="1"/>
        <v>25</v>
      </c>
      <c r="H16" s="65">
        <f>VLOOKUP($A16,'Return Data'!$B$7:$R$2843,7,0)</f>
        <v>3.6595</v>
      </c>
      <c r="I16" s="66">
        <f t="shared" si="2"/>
        <v>17</v>
      </c>
      <c r="J16" s="65">
        <f>VLOOKUP($A16,'Return Data'!$B$7:$R$2843,8,0)</f>
        <v>3.6676000000000002</v>
      </c>
      <c r="K16" s="66">
        <f t="shared" si="3"/>
        <v>26</v>
      </c>
      <c r="L16" s="65">
        <f>VLOOKUP($A16,'Return Data'!$B$7:$R$2843,9,0)</f>
        <v>3.4152999999999998</v>
      </c>
      <c r="M16" s="66">
        <f t="shared" si="4"/>
        <v>18</v>
      </c>
      <c r="N16" s="65">
        <f>VLOOKUP($A16,'Return Data'!$B$7:$R$2843,10,0)</f>
        <v>3.2656000000000001</v>
      </c>
      <c r="O16" s="66">
        <f t="shared" si="5"/>
        <v>22</v>
      </c>
      <c r="P16" s="65">
        <f>VLOOKUP($A16,'Return Data'!$B$7:$R$2843,11,0)</f>
        <v>3.2328999999999999</v>
      </c>
      <c r="Q16" s="66">
        <f t="shared" si="6"/>
        <v>27</v>
      </c>
      <c r="R16" s="65">
        <f>VLOOKUP($A16,'Return Data'!$B$7:$R$2843,12,0)</f>
        <v>3.2172000000000001</v>
      </c>
      <c r="S16" s="66">
        <f t="shared" si="7"/>
        <v>26</v>
      </c>
      <c r="T16" s="65">
        <f>VLOOKUP($A16,'Return Data'!$B$7:$R$2843,13,0)</f>
        <v>3.2332999999999998</v>
      </c>
      <c r="U16" s="66">
        <f t="shared" si="8"/>
        <v>24</v>
      </c>
      <c r="V16" s="65">
        <f>VLOOKUP($A16,'Return Data'!$B$7:$R$2843,17,0)</f>
        <v>4.5881999999999996</v>
      </c>
      <c r="W16" s="66">
        <f t="shared" si="9"/>
        <v>3</v>
      </c>
      <c r="X16" s="65">
        <f>VLOOKUP($A16,'Return Data'!$B$7:$R$2843,14,0)</f>
        <v>5.6131000000000002</v>
      </c>
      <c r="Y16" s="66">
        <f t="shared" si="10"/>
        <v>3</v>
      </c>
      <c r="Z16" s="65">
        <f>VLOOKUP($A16,'Return Data'!$B$7:$R$2843,16,0)</f>
        <v>7.3196000000000003</v>
      </c>
      <c r="AA16" s="67">
        <f t="shared" si="11"/>
        <v>2</v>
      </c>
    </row>
    <row r="17" spans="1:27" x14ac:dyDescent="0.3">
      <c r="A17" s="63" t="s">
        <v>128</v>
      </c>
      <c r="B17" s="64">
        <f>VLOOKUP($A17,'Return Data'!$B$7:$R$2843,3,0)</f>
        <v>44378</v>
      </c>
      <c r="C17" s="65">
        <f>VLOOKUP($A17,'Return Data'!$B$7:$R$2843,4,0)</f>
        <v>4078.4816000000001</v>
      </c>
      <c r="D17" s="65">
        <f>VLOOKUP($A17,'Return Data'!$B$7:$R$2843,5,0)</f>
        <v>4.5298999999999996</v>
      </c>
      <c r="E17" s="66">
        <f t="shared" si="0"/>
        <v>19</v>
      </c>
      <c r="F17" s="65">
        <f>VLOOKUP($A17,'Return Data'!$B$7:$R$2843,6,0)</f>
        <v>3.9256000000000002</v>
      </c>
      <c r="G17" s="66">
        <f t="shared" si="1"/>
        <v>12</v>
      </c>
      <c r="H17" s="65">
        <f>VLOOKUP($A17,'Return Data'!$B$7:$R$2843,7,0)</f>
        <v>3.6877</v>
      </c>
      <c r="I17" s="66">
        <f t="shared" si="2"/>
        <v>15</v>
      </c>
      <c r="J17" s="65">
        <f>VLOOKUP($A17,'Return Data'!$B$7:$R$2843,8,0)</f>
        <v>3.7143000000000002</v>
      </c>
      <c r="K17" s="66">
        <f t="shared" si="3"/>
        <v>17</v>
      </c>
      <c r="L17" s="65">
        <f>VLOOKUP($A17,'Return Data'!$B$7:$R$2843,9,0)</f>
        <v>3.4173</v>
      </c>
      <c r="M17" s="66">
        <f t="shared" si="4"/>
        <v>17</v>
      </c>
      <c r="N17" s="65">
        <f>VLOOKUP($A17,'Return Data'!$B$7:$R$2843,10,0)</f>
        <v>3.2343999999999999</v>
      </c>
      <c r="O17" s="66">
        <f t="shared" si="5"/>
        <v>26</v>
      </c>
      <c r="P17" s="65">
        <f>VLOOKUP($A17,'Return Data'!$B$7:$R$2843,11,0)</f>
        <v>3.1869000000000001</v>
      </c>
      <c r="Q17" s="66">
        <f t="shared" si="6"/>
        <v>33</v>
      </c>
      <c r="R17" s="65">
        <f>VLOOKUP($A17,'Return Data'!$B$7:$R$2843,12,0)</f>
        <v>3.1768999999999998</v>
      </c>
      <c r="S17" s="66">
        <f t="shared" si="7"/>
        <v>32</v>
      </c>
      <c r="T17" s="65">
        <f>VLOOKUP($A17,'Return Data'!$B$7:$R$2843,13,0)</f>
        <v>3.2031000000000001</v>
      </c>
      <c r="U17" s="66">
        <f t="shared" si="8"/>
        <v>28</v>
      </c>
      <c r="V17" s="65">
        <f>VLOOKUP($A17,'Return Data'!$B$7:$R$2843,17,0)</f>
        <v>4.3600000000000003</v>
      </c>
      <c r="W17" s="66">
        <f t="shared" si="9"/>
        <v>23</v>
      </c>
      <c r="X17" s="65">
        <f>VLOOKUP($A17,'Return Data'!$B$7:$R$2843,14,0)</f>
        <v>5.3817000000000004</v>
      </c>
      <c r="Y17" s="66">
        <f t="shared" si="10"/>
        <v>23</v>
      </c>
      <c r="Z17" s="65">
        <f>VLOOKUP($A17,'Return Data'!$B$7:$R$2843,16,0)</f>
        <v>7.1597</v>
      </c>
      <c r="AA17" s="67">
        <f t="shared" si="11"/>
        <v>23</v>
      </c>
    </row>
    <row r="18" spans="1:27" x14ac:dyDescent="0.3">
      <c r="A18" s="63" t="s">
        <v>129</v>
      </c>
      <c r="B18" s="64">
        <f>VLOOKUP($A18,'Return Data'!$B$7:$R$2843,3,0)</f>
        <v>44378</v>
      </c>
      <c r="C18" s="65">
        <f>VLOOKUP($A18,'Return Data'!$B$7:$R$2843,4,0)</f>
        <v>2065.7698999999998</v>
      </c>
      <c r="D18" s="65">
        <f>VLOOKUP($A18,'Return Data'!$B$7:$R$2843,5,0)</f>
        <v>4.5591999999999997</v>
      </c>
      <c r="E18" s="66">
        <f t="shared" si="0"/>
        <v>18</v>
      </c>
      <c r="F18" s="65">
        <f>VLOOKUP($A18,'Return Data'!$B$7:$R$2843,6,0)</f>
        <v>4.0922999999999998</v>
      </c>
      <c r="G18" s="66">
        <f t="shared" si="1"/>
        <v>3</v>
      </c>
      <c r="H18" s="65">
        <f>VLOOKUP($A18,'Return Data'!$B$7:$R$2843,7,0)</f>
        <v>3.7429999999999999</v>
      </c>
      <c r="I18" s="66">
        <f t="shared" si="2"/>
        <v>8</v>
      </c>
      <c r="J18" s="65">
        <f>VLOOKUP($A18,'Return Data'!$B$7:$R$2843,8,0)</f>
        <v>3.7545000000000002</v>
      </c>
      <c r="K18" s="66">
        <f t="shared" si="3"/>
        <v>11</v>
      </c>
      <c r="L18" s="65">
        <f>VLOOKUP($A18,'Return Data'!$B$7:$R$2843,9,0)</f>
        <v>3.4445000000000001</v>
      </c>
      <c r="M18" s="66">
        <f t="shared" si="4"/>
        <v>11</v>
      </c>
      <c r="N18" s="65">
        <f>VLOOKUP($A18,'Return Data'!$B$7:$R$2843,10,0)</f>
        <v>3.2833999999999999</v>
      </c>
      <c r="O18" s="66">
        <f t="shared" si="5"/>
        <v>19</v>
      </c>
      <c r="P18" s="65">
        <f>VLOOKUP($A18,'Return Data'!$B$7:$R$2843,11,0)</f>
        <v>3.2528999999999999</v>
      </c>
      <c r="Q18" s="66">
        <f t="shared" si="6"/>
        <v>22</v>
      </c>
      <c r="R18" s="65">
        <f>VLOOKUP($A18,'Return Data'!$B$7:$R$2843,12,0)</f>
        <v>3.2315999999999998</v>
      </c>
      <c r="S18" s="66">
        <f t="shared" si="7"/>
        <v>21</v>
      </c>
      <c r="T18" s="65">
        <f>VLOOKUP($A18,'Return Data'!$B$7:$R$2843,13,0)</f>
        <v>3.2498999999999998</v>
      </c>
      <c r="U18" s="66">
        <f t="shared" si="8"/>
        <v>21</v>
      </c>
      <c r="V18" s="65">
        <f>VLOOKUP($A18,'Return Data'!$B$7:$R$2843,17,0)</f>
        <v>4.3769</v>
      </c>
      <c r="W18" s="66">
        <f t="shared" si="9"/>
        <v>22</v>
      </c>
      <c r="X18" s="65">
        <f>VLOOKUP($A18,'Return Data'!$B$7:$R$2843,14,0)</f>
        <v>5.4290000000000003</v>
      </c>
      <c r="Y18" s="66">
        <f t="shared" si="10"/>
        <v>19</v>
      </c>
      <c r="Z18" s="65">
        <f>VLOOKUP($A18,'Return Data'!$B$7:$R$2843,16,0)</f>
        <v>7.1801000000000004</v>
      </c>
      <c r="AA18" s="67">
        <f t="shared" si="11"/>
        <v>22</v>
      </c>
    </row>
    <row r="19" spans="1:27" x14ac:dyDescent="0.3">
      <c r="A19" s="63" t="s">
        <v>130</v>
      </c>
      <c r="B19" s="64">
        <f>VLOOKUP($A19,'Return Data'!$B$7:$R$2843,3,0)</f>
        <v>44378</v>
      </c>
      <c r="C19" s="65">
        <f>VLOOKUP($A19,'Return Data'!$B$7:$R$2843,4,0)</f>
        <v>307.24459999999999</v>
      </c>
      <c r="D19" s="65">
        <f>VLOOKUP($A19,'Return Data'!$B$7:$R$2843,5,0)</f>
        <v>4.6456</v>
      </c>
      <c r="E19" s="66">
        <f t="shared" si="0"/>
        <v>14</v>
      </c>
      <c r="F19" s="65">
        <f>VLOOKUP($A19,'Return Data'!$B$7:$R$2843,6,0)</f>
        <v>3.9573</v>
      </c>
      <c r="G19" s="66">
        <f t="shared" si="1"/>
        <v>10</v>
      </c>
      <c r="H19" s="65">
        <f>VLOOKUP($A19,'Return Data'!$B$7:$R$2843,7,0)</f>
        <v>3.6461999999999999</v>
      </c>
      <c r="I19" s="66">
        <f t="shared" si="2"/>
        <v>20</v>
      </c>
      <c r="J19" s="65">
        <f>VLOOKUP($A19,'Return Data'!$B$7:$R$2843,8,0)</f>
        <v>3.6930000000000001</v>
      </c>
      <c r="K19" s="66">
        <f t="shared" si="3"/>
        <v>22</v>
      </c>
      <c r="L19" s="65">
        <f>VLOOKUP($A19,'Return Data'!$B$7:$R$2843,9,0)</f>
        <v>3.4055</v>
      </c>
      <c r="M19" s="66">
        <f t="shared" si="4"/>
        <v>22</v>
      </c>
      <c r="N19" s="65">
        <f>VLOOKUP($A19,'Return Data'!$B$7:$R$2843,10,0)</f>
        <v>3.2667999999999999</v>
      </c>
      <c r="O19" s="66">
        <f t="shared" si="5"/>
        <v>21</v>
      </c>
      <c r="P19" s="65">
        <f>VLOOKUP($A19,'Return Data'!$B$7:$R$2843,11,0)</f>
        <v>3.2568999999999999</v>
      </c>
      <c r="Q19" s="66">
        <f t="shared" si="6"/>
        <v>21</v>
      </c>
      <c r="R19" s="65">
        <f>VLOOKUP($A19,'Return Data'!$B$7:$R$2843,12,0)</f>
        <v>3.2534999999999998</v>
      </c>
      <c r="S19" s="66">
        <f t="shared" si="7"/>
        <v>13</v>
      </c>
      <c r="T19" s="65">
        <f>VLOOKUP($A19,'Return Data'!$B$7:$R$2843,13,0)</f>
        <v>3.2938999999999998</v>
      </c>
      <c r="U19" s="66">
        <f t="shared" si="8"/>
        <v>13</v>
      </c>
      <c r="V19" s="65">
        <f>VLOOKUP($A19,'Return Data'!$B$7:$R$2843,17,0)</f>
        <v>4.4863</v>
      </c>
      <c r="W19" s="66">
        <f t="shared" si="9"/>
        <v>12</v>
      </c>
      <c r="X19" s="65">
        <f>VLOOKUP($A19,'Return Data'!$B$7:$R$2843,14,0)</f>
        <v>5.4859</v>
      </c>
      <c r="Y19" s="66">
        <f t="shared" si="10"/>
        <v>13</v>
      </c>
      <c r="Z19" s="65">
        <f>VLOOKUP($A19,'Return Data'!$B$7:$R$2843,16,0)</f>
        <v>7.2173999999999996</v>
      </c>
      <c r="AA19" s="67">
        <f t="shared" si="11"/>
        <v>12</v>
      </c>
    </row>
    <row r="20" spans="1:27" x14ac:dyDescent="0.3">
      <c r="A20" s="63" t="s">
        <v>131</v>
      </c>
      <c r="B20" s="64">
        <f>VLOOKUP($A20,'Return Data'!$B$7:$R$2843,3,0)</f>
        <v>44378</v>
      </c>
      <c r="C20" s="65">
        <f>VLOOKUP($A20,'Return Data'!$B$7:$R$2843,4,0)</f>
        <v>2232.4031</v>
      </c>
      <c r="D20" s="65">
        <f>VLOOKUP($A20,'Return Data'!$B$7:$R$2843,5,0)</f>
        <v>5.2572999999999999</v>
      </c>
      <c r="E20" s="66">
        <f t="shared" si="0"/>
        <v>2</v>
      </c>
      <c r="F20" s="65">
        <f>VLOOKUP($A20,'Return Data'!$B$7:$R$2843,6,0)</f>
        <v>4.6288</v>
      </c>
      <c r="G20" s="66">
        <f t="shared" si="1"/>
        <v>2</v>
      </c>
      <c r="H20" s="65">
        <f>VLOOKUP($A20,'Return Data'!$B$7:$R$2843,7,0)</f>
        <v>3.9611000000000001</v>
      </c>
      <c r="I20" s="66">
        <f t="shared" si="2"/>
        <v>2</v>
      </c>
      <c r="J20" s="65">
        <f>VLOOKUP($A20,'Return Data'!$B$7:$R$2843,8,0)</f>
        <v>3.9165000000000001</v>
      </c>
      <c r="K20" s="66">
        <f t="shared" si="3"/>
        <v>3</v>
      </c>
      <c r="L20" s="65">
        <f>VLOOKUP($A20,'Return Data'!$B$7:$R$2843,9,0)</f>
        <v>3.6162000000000001</v>
      </c>
      <c r="M20" s="66">
        <f t="shared" si="4"/>
        <v>2</v>
      </c>
      <c r="N20" s="65">
        <f>VLOOKUP($A20,'Return Data'!$B$7:$R$2843,10,0)</f>
        <v>3.4296000000000002</v>
      </c>
      <c r="O20" s="66">
        <f t="shared" si="5"/>
        <v>3</v>
      </c>
      <c r="P20" s="65">
        <f>VLOOKUP($A20,'Return Data'!$B$7:$R$2843,11,0)</f>
        <v>3.3818000000000001</v>
      </c>
      <c r="Q20" s="66">
        <f t="shared" si="6"/>
        <v>3</v>
      </c>
      <c r="R20" s="65">
        <f>VLOOKUP($A20,'Return Data'!$B$7:$R$2843,12,0)</f>
        <v>3.3792</v>
      </c>
      <c r="S20" s="66">
        <f t="shared" si="7"/>
        <v>3</v>
      </c>
      <c r="T20" s="65">
        <f>VLOOKUP($A20,'Return Data'!$B$7:$R$2843,13,0)</f>
        <v>3.4704000000000002</v>
      </c>
      <c r="U20" s="66">
        <f t="shared" si="8"/>
        <v>2</v>
      </c>
      <c r="V20" s="65">
        <f>VLOOKUP($A20,'Return Data'!$B$7:$R$2843,17,0)</f>
        <v>4.6441999999999997</v>
      </c>
      <c r="W20" s="66">
        <f t="shared" si="9"/>
        <v>2</v>
      </c>
      <c r="X20" s="65">
        <f>VLOOKUP($A20,'Return Data'!$B$7:$R$2843,14,0)</f>
        <v>5.617</v>
      </c>
      <c r="Y20" s="66">
        <f t="shared" si="10"/>
        <v>2</v>
      </c>
      <c r="Z20" s="65">
        <f>VLOOKUP($A20,'Return Data'!$B$7:$R$2843,16,0)</f>
        <v>7.2329999999999997</v>
      </c>
      <c r="AA20" s="67">
        <f t="shared" si="11"/>
        <v>9</v>
      </c>
    </row>
    <row r="21" spans="1:27" x14ac:dyDescent="0.3">
      <c r="A21" s="63" t="s">
        <v>132</v>
      </c>
      <c r="B21" s="64">
        <f>VLOOKUP($A21,'Return Data'!$B$7:$R$2843,3,0)</f>
        <v>44378</v>
      </c>
      <c r="C21" s="65">
        <f>VLOOKUP($A21,'Return Data'!$B$7:$R$2843,4,0)</f>
        <v>2506.3262</v>
      </c>
      <c r="D21" s="65">
        <f>VLOOKUP($A21,'Return Data'!$B$7:$R$2843,5,0)</f>
        <v>4.2034000000000002</v>
      </c>
      <c r="E21" s="66">
        <f t="shared" si="0"/>
        <v>27</v>
      </c>
      <c r="F21" s="65">
        <f>VLOOKUP($A21,'Return Data'!$B$7:$R$2843,6,0)</f>
        <v>3.9411</v>
      </c>
      <c r="G21" s="66">
        <f t="shared" si="1"/>
        <v>11</v>
      </c>
      <c r="H21" s="65">
        <f>VLOOKUP($A21,'Return Data'!$B$7:$R$2843,7,0)</f>
        <v>3.6015000000000001</v>
      </c>
      <c r="I21" s="66">
        <f t="shared" si="2"/>
        <v>24</v>
      </c>
      <c r="J21" s="65">
        <f>VLOOKUP($A21,'Return Data'!$B$7:$R$2843,8,0)</f>
        <v>3.6785000000000001</v>
      </c>
      <c r="K21" s="66">
        <f t="shared" si="3"/>
        <v>24</v>
      </c>
      <c r="L21" s="65">
        <f>VLOOKUP($A21,'Return Data'!$B$7:$R$2843,9,0)</f>
        <v>3.3715000000000002</v>
      </c>
      <c r="M21" s="66">
        <f t="shared" si="4"/>
        <v>27</v>
      </c>
      <c r="N21" s="65">
        <f>VLOOKUP($A21,'Return Data'!$B$7:$R$2843,10,0)</f>
        <v>3.2467000000000001</v>
      </c>
      <c r="O21" s="66">
        <f t="shared" si="5"/>
        <v>25</v>
      </c>
      <c r="P21" s="65">
        <f>VLOOKUP($A21,'Return Data'!$B$7:$R$2843,11,0)</f>
        <v>3.1913</v>
      </c>
      <c r="Q21" s="66">
        <f t="shared" si="6"/>
        <v>32</v>
      </c>
      <c r="R21" s="65">
        <f>VLOOKUP($A21,'Return Data'!$B$7:$R$2843,12,0)</f>
        <v>3.1817000000000002</v>
      </c>
      <c r="S21" s="66">
        <f t="shared" si="7"/>
        <v>31</v>
      </c>
      <c r="T21" s="65">
        <f>VLOOKUP($A21,'Return Data'!$B$7:$R$2843,13,0)</f>
        <v>3.1863999999999999</v>
      </c>
      <c r="U21" s="66">
        <f t="shared" si="8"/>
        <v>30</v>
      </c>
      <c r="V21" s="65">
        <f>VLOOKUP($A21,'Return Data'!$B$7:$R$2843,17,0)</f>
        <v>4.2523</v>
      </c>
      <c r="W21" s="66">
        <f t="shared" si="9"/>
        <v>29</v>
      </c>
      <c r="X21" s="65">
        <f>VLOOKUP($A21,'Return Data'!$B$7:$R$2843,14,0)</f>
        <v>5.2708000000000004</v>
      </c>
      <c r="Y21" s="66">
        <f t="shared" si="10"/>
        <v>28</v>
      </c>
      <c r="Z21" s="65">
        <f>VLOOKUP($A21,'Return Data'!$B$7:$R$2843,16,0)</f>
        <v>7.1192000000000002</v>
      </c>
      <c r="AA21" s="67">
        <f t="shared" si="11"/>
        <v>27</v>
      </c>
    </row>
    <row r="22" spans="1:27" x14ac:dyDescent="0.3">
      <c r="A22" s="63" t="s">
        <v>133</v>
      </c>
      <c r="B22" s="64">
        <f>VLOOKUP($A22,'Return Data'!$B$7:$R$2843,3,0)</f>
        <v>44378</v>
      </c>
      <c r="C22" s="65">
        <f>VLOOKUP($A22,'Return Data'!$B$7:$R$2843,4,0)</f>
        <v>1601.8489999999999</v>
      </c>
      <c r="D22" s="65">
        <f>VLOOKUP($A22,'Return Data'!$B$7:$R$2843,5,0)</f>
        <v>3.22</v>
      </c>
      <c r="E22" s="66">
        <f t="shared" si="0"/>
        <v>40</v>
      </c>
      <c r="F22" s="65">
        <f>VLOOKUP($A22,'Return Data'!$B$7:$R$2843,6,0)</f>
        <v>3.181</v>
      </c>
      <c r="G22" s="66">
        <f t="shared" si="1"/>
        <v>41</v>
      </c>
      <c r="H22" s="65">
        <f>VLOOKUP($A22,'Return Data'!$B$7:$R$2843,7,0)</f>
        <v>3.0169999999999999</v>
      </c>
      <c r="I22" s="66">
        <f t="shared" si="2"/>
        <v>41</v>
      </c>
      <c r="J22" s="65">
        <f>VLOOKUP($A22,'Return Data'!$B$7:$R$2843,8,0)</f>
        <v>3.1078000000000001</v>
      </c>
      <c r="K22" s="66">
        <f t="shared" si="3"/>
        <v>40</v>
      </c>
      <c r="L22" s="65">
        <f>VLOOKUP($A22,'Return Data'!$B$7:$R$2843,9,0)</f>
        <v>3.0428000000000002</v>
      </c>
      <c r="M22" s="66">
        <f t="shared" si="4"/>
        <v>37</v>
      </c>
      <c r="N22" s="65">
        <f>VLOOKUP($A22,'Return Data'!$B$7:$R$2843,10,0)</f>
        <v>2.9651999999999998</v>
      </c>
      <c r="O22" s="66">
        <f t="shared" si="5"/>
        <v>37</v>
      </c>
      <c r="P22" s="65">
        <f>VLOOKUP($A22,'Return Data'!$B$7:$R$2843,11,0)</f>
        <v>2.8942999999999999</v>
      </c>
      <c r="Q22" s="66">
        <f t="shared" si="6"/>
        <v>42</v>
      </c>
      <c r="R22" s="65">
        <f>VLOOKUP($A22,'Return Data'!$B$7:$R$2843,12,0)</f>
        <v>2.8488000000000002</v>
      </c>
      <c r="S22" s="66">
        <f t="shared" si="7"/>
        <v>41</v>
      </c>
      <c r="T22" s="65">
        <f>VLOOKUP($A22,'Return Data'!$B$7:$R$2843,13,0)</f>
        <v>2.8784999999999998</v>
      </c>
      <c r="U22" s="66">
        <f t="shared" si="8"/>
        <v>38</v>
      </c>
      <c r="V22" s="65">
        <f>VLOOKUP($A22,'Return Data'!$B$7:$R$2843,17,0)</f>
        <v>3.7961</v>
      </c>
      <c r="W22" s="66">
        <f t="shared" si="9"/>
        <v>35</v>
      </c>
      <c r="X22" s="65">
        <f>VLOOKUP($A22,'Return Data'!$B$7:$R$2843,14,0)</f>
        <v>4.7804000000000002</v>
      </c>
      <c r="Y22" s="66">
        <f t="shared" si="10"/>
        <v>32</v>
      </c>
      <c r="Z22" s="65">
        <f>VLOOKUP($A22,'Return Data'!$B$7:$R$2843,16,0)</f>
        <v>6.3616999999999999</v>
      </c>
      <c r="AA22" s="67">
        <f t="shared" si="11"/>
        <v>32</v>
      </c>
    </row>
    <row r="23" spans="1:27" x14ac:dyDescent="0.3">
      <c r="A23" s="63" t="s">
        <v>134</v>
      </c>
      <c r="B23" s="64">
        <f>VLOOKUP($A23,'Return Data'!$B$7:$R$2843,3,0)</f>
        <v>44378</v>
      </c>
      <c r="C23" s="65">
        <f>VLOOKUP($A23,'Return Data'!$B$7:$R$2843,4,0)</f>
        <v>2021.1172999999999</v>
      </c>
      <c r="D23" s="65">
        <f>VLOOKUP($A23,'Return Data'!$B$7:$R$2843,5,0)</f>
        <v>3.8361999999999998</v>
      </c>
      <c r="E23" s="66">
        <f t="shared" si="0"/>
        <v>36</v>
      </c>
      <c r="F23" s="65">
        <f>VLOOKUP($A23,'Return Data'!$B$7:$R$2843,6,0)</f>
        <v>3.4268000000000001</v>
      </c>
      <c r="G23" s="66">
        <f t="shared" si="1"/>
        <v>38</v>
      </c>
      <c r="H23" s="65">
        <f>VLOOKUP($A23,'Return Data'!$B$7:$R$2843,7,0)</f>
        <v>3.1589</v>
      </c>
      <c r="I23" s="66">
        <f t="shared" si="2"/>
        <v>38</v>
      </c>
      <c r="J23" s="65">
        <f>VLOOKUP($A23,'Return Data'!$B$7:$R$2843,8,0)</f>
        <v>3.2391000000000001</v>
      </c>
      <c r="K23" s="66">
        <f t="shared" si="3"/>
        <v>37</v>
      </c>
      <c r="L23" s="65">
        <f>VLOOKUP($A23,'Return Data'!$B$7:$R$2843,9,0)</f>
        <v>3.0381999999999998</v>
      </c>
      <c r="M23" s="66">
        <f t="shared" si="4"/>
        <v>39</v>
      </c>
      <c r="N23" s="65">
        <f>VLOOKUP($A23,'Return Data'!$B$7:$R$2843,10,0)</f>
        <v>2.9380999999999999</v>
      </c>
      <c r="O23" s="66">
        <f t="shared" si="5"/>
        <v>40</v>
      </c>
      <c r="P23" s="65">
        <f>VLOOKUP($A23,'Return Data'!$B$7:$R$2843,11,0)</f>
        <v>3.306</v>
      </c>
      <c r="Q23" s="66">
        <f t="shared" si="6"/>
        <v>13</v>
      </c>
      <c r="R23" s="65">
        <f>VLOOKUP($A23,'Return Data'!$B$7:$R$2843,12,0)</f>
        <v>3.2290999999999999</v>
      </c>
      <c r="S23" s="66">
        <f t="shared" si="7"/>
        <v>22</v>
      </c>
      <c r="T23" s="65">
        <f>VLOOKUP($A23,'Return Data'!$B$7:$R$2843,13,0)</f>
        <v>3.2111000000000001</v>
      </c>
      <c r="U23" s="66">
        <f t="shared" si="8"/>
        <v>27</v>
      </c>
      <c r="V23" s="65">
        <f>VLOOKUP($A23,'Return Data'!$B$7:$R$2843,17,0)</f>
        <v>4.2813999999999997</v>
      </c>
      <c r="W23" s="66">
        <f t="shared" si="9"/>
        <v>28</v>
      </c>
      <c r="X23" s="65">
        <f>VLOOKUP($A23,'Return Data'!$B$7:$R$2843,14,0)</f>
        <v>5.3331999999999997</v>
      </c>
      <c r="Y23" s="66">
        <f t="shared" si="10"/>
        <v>27</v>
      </c>
      <c r="Z23" s="65">
        <f>VLOOKUP($A23,'Return Data'!$B$7:$R$2843,16,0)</f>
        <v>7.2206000000000001</v>
      </c>
      <c r="AA23" s="67">
        <f t="shared" si="11"/>
        <v>11</v>
      </c>
    </row>
    <row r="24" spans="1:27" x14ac:dyDescent="0.3">
      <c r="A24" s="63" t="s">
        <v>135</v>
      </c>
      <c r="B24" s="64">
        <f>VLOOKUP($A24,'Return Data'!$B$7:$R$2843,3,0)</f>
        <v>44378</v>
      </c>
      <c r="C24" s="65">
        <f>VLOOKUP($A24,'Return Data'!$B$7:$R$2843,4,0)</f>
        <v>2010</v>
      </c>
      <c r="D24" s="65">
        <f>VLOOKUP($A24,'Return Data'!$B$7:$R$2843,5,0)</f>
        <v>2.7313000000000001</v>
      </c>
      <c r="E24" s="66">
        <f t="shared" si="0"/>
        <v>42</v>
      </c>
      <c r="F24" s="65">
        <f>VLOOKUP($A24,'Return Data'!$B$7:$R$2843,6,0)</f>
        <v>3.6419999999999999</v>
      </c>
      <c r="G24" s="66">
        <f t="shared" si="1"/>
        <v>29</v>
      </c>
      <c r="H24" s="65">
        <f>VLOOKUP($A24,'Return Data'!$B$7:$R$2843,7,0)</f>
        <v>3.9039999999999999</v>
      </c>
      <c r="I24" s="66">
        <f t="shared" si="2"/>
        <v>3</v>
      </c>
      <c r="J24" s="65">
        <f>VLOOKUP($A24,'Return Data'!$B$7:$R$2843,8,0)</f>
        <v>4.0046999999999997</v>
      </c>
      <c r="K24" s="66">
        <f t="shared" si="3"/>
        <v>2</v>
      </c>
      <c r="L24" s="65">
        <f>VLOOKUP($A24,'Return Data'!$B$7:$R$2843,9,0)</f>
        <v>2.7826</v>
      </c>
      <c r="M24" s="66">
        <f t="shared" si="4"/>
        <v>42</v>
      </c>
      <c r="N24" s="65">
        <f>VLOOKUP($A24,'Return Data'!$B$7:$R$2843,10,0)</f>
        <v>2.5973999999999999</v>
      </c>
      <c r="O24" s="66">
        <f t="shared" si="5"/>
        <v>42</v>
      </c>
      <c r="P24" s="65">
        <f>VLOOKUP($A24,'Return Data'!$B$7:$R$2843,11,0)</f>
        <v>2.9001000000000001</v>
      </c>
      <c r="Q24" s="66">
        <f t="shared" si="6"/>
        <v>41</v>
      </c>
      <c r="R24" s="65">
        <f>VLOOKUP($A24,'Return Data'!$B$7:$R$2843,12,0)</f>
        <v>2.7303000000000002</v>
      </c>
      <c r="S24" s="66">
        <f t="shared" si="7"/>
        <v>42</v>
      </c>
      <c r="T24" s="65"/>
      <c r="U24" s="66"/>
      <c r="V24" s="65"/>
      <c r="W24" s="66"/>
      <c r="X24" s="65"/>
      <c r="Y24" s="66"/>
      <c r="Z24" s="65">
        <f>VLOOKUP($A24,'Return Data'!$B$7:$R$2843,16,0)</f>
        <v>3.2921</v>
      </c>
      <c r="AA24" s="67">
        <f t="shared" si="11"/>
        <v>42</v>
      </c>
    </row>
    <row r="25" spans="1:27" x14ac:dyDescent="0.3">
      <c r="A25" s="63" t="s">
        <v>136</v>
      </c>
      <c r="B25" s="64">
        <f>VLOOKUP($A25,'Return Data'!$B$7:$R$2843,3,0)</f>
        <v>44378</v>
      </c>
      <c r="C25" s="65">
        <f>VLOOKUP($A25,'Return Data'!$B$7:$R$2843,4,0)</f>
        <v>2021.3122000000001</v>
      </c>
      <c r="D25" s="65">
        <f>VLOOKUP($A25,'Return Data'!$B$7:$R$2843,5,0)</f>
        <v>3.8881999999999999</v>
      </c>
      <c r="E25" s="66">
        <f t="shared" si="0"/>
        <v>33</v>
      </c>
      <c r="F25" s="65">
        <f>VLOOKUP($A25,'Return Data'!$B$7:$R$2843,6,0)</f>
        <v>3.3626</v>
      </c>
      <c r="G25" s="66">
        <f t="shared" si="1"/>
        <v>40</v>
      </c>
      <c r="H25" s="65">
        <f>VLOOKUP($A25,'Return Data'!$B$7:$R$2843,7,0)</f>
        <v>3.0569000000000002</v>
      </c>
      <c r="I25" s="66">
        <f t="shared" si="2"/>
        <v>40</v>
      </c>
      <c r="J25" s="65">
        <f>VLOOKUP($A25,'Return Data'!$B$7:$R$2843,8,0)</f>
        <v>3.1633</v>
      </c>
      <c r="K25" s="66">
        <f t="shared" si="3"/>
        <v>39</v>
      </c>
      <c r="L25" s="65">
        <f>VLOOKUP($A25,'Return Data'!$B$7:$R$2843,9,0)</f>
        <v>2.9641000000000002</v>
      </c>
      <c r="M25" s="66">
        <f t="shared" si="4"/>
        <v>40</v>
      </c>
      <c r="N25" s="65">
        <f>VLOOKUP($A25,'Return Data'!$B$7:$R$2843,10,0)</f>
        <v>2.9079999999999999</v>
      </c>
      <c r="O25" s="66">
        <f t="shared" si="5"/>
        <v>41</v>
      </c>
      <c r="P25" s="65">
        <f>VLOOKUP($A25,'Return Data'!$B$7:$R$2843,11,0)</f>
        <v>3.2873999999999999</v>
      </c>
      <c r="Q25" s="66">
        <f t="shared" si="6"/>
        <v>16</v>
      </c>
      <c r="R25" s="65">
        <f>VLOOKUP($A25,'Return Data'!$B$7:$R$2843,12,0)</f>
        <v>3.2088999999999999</v>
      </c>
      <c r="S25" s="66">
        <f t="shared" si="7"/>
        <v>29</v>
      </c>
      <c r="T25" s="65"/>
      <c r="U25" s="66"/>
      <c r="V25" s="65"/>
      <c r="W25" s="66"/>
      <c r="X25" s="65"/>
      <c r="Y25" s="66"/>
      <c r="Z25" s="65">
        <f>VLOOKUP($A25,'Return Data'!$B$7:$R$2843,16,0)</f>
        <v>3.6818</v>
      </c>
      <c r="AA25" s="67">
        <f t="shared" si="11"/>
        <v>40</v>
      </c>
    </row>
    <row r="26" spans="1:27" x14ac:dyDescent="0.3">
      <c r="A26" s="63" t="s">
        <v>137</v>
      </c>
      <c r="B26" s="64">
        <f>VLOOKUP($A26,'Return Data'!$B$7:$R$2843,3,0)</f>
        <v>44378</v>
      </c>
      <c r="C26" s="65">
        <f>VLOOKUP($A26,'Return Data'!$B$7:$R$2843,4,0)</f>
        <v>2021.5344</v>
      </c>
      <c r="D26" s="65">
        <f>VLOOKUP($A26,'Return Data'!$B$7:$R$2843,5,0)</f>
        <v>3.8336000000000001</v>
      </c>
      <c r="E26" s="66">
        <f t="shared" si="0"/>
        <v>37</v>
      </c>
      <c r="F26" s="65">
        <f>VLOOKUP($A26,'Return Data'!$B$7:$R$2843,6,0)</f>
        <v>3.4091999999999998</v>
      </c>
      <c r="G26" s="66">
        <f t="shared" si="1"/>
        <v>39</v>
      </c>
      <c r="H26" s="65">
        <f>VLOOKUP($A26,'Return Data'!$B$7:$R$2843,7,0)</f>
        <v>3.1522999999999999</v>
      </c>
      <c r="I26" s="66">
        <f t="shared" si="2"/>
        <v>39</v>
      </c>
      <c r="J26" s="65">
        <f>VLOOKUP($A26,'Return Data'!$B$7:$R$2843,8,0)</f>
        <v>3.2364999999999999</v>
      </c>
      <c r="K26" s="66">
        <f t="shared" si="3"/>
        <v>38</v>
      </c>
      <c r="L26" s="65">
        <f>VLOOKUP($A26,'Return Data'!$B$7:$R$2843,9,0)</f>
        <v>3.0390000000000001</v>
      </c>
      <c r="M26" s="66">
        <f t="shared" si="4"/>
        <v>38</v>
      </c>
      <c r="N26" s="65">
        <f>VLOOKUP($A26,'Return Data'!$B$7:$R$2843,10,0)</f>
        <v>2.9457</v>
      </c>
      <c r="O26" s="66">
        <f t="shared" si="5"/>
        <v>38</v>
      </c>
      <c r="P26" s="65">
        <f>VLOOKUP($A26,'Return Data'!$B$7:$R$2843,11,0)</f>
        <v>3.3098000000000001</v>
      </c>
      <c r="Q26" s="66">
        <f t="shared" si="6"/>
        <v>11</v>
      </c>
      <c r="R26" s="65">
        <f>VLOOKUP($A26,'Return Data'!$B$7:$R$2843,12,0)</f>
        <v>3.2322000000000002</v>
      </c>
      <c r="S26" s="66">
        <f t="shared" si="7"/>
        <v>20</v>
      </c>
      <c r="T26" s="65"/>
      <c r="U26" s="66"/>
      <c r="V26" s="65"/>
      <c r="W26" s="66"/>
      <c r="X26" s="65"/>
      <c r="Y26" s="66"/>
      <c r="Z26" s="65">
        <f>VLOOKUP($A26,'Return Data'!$B$7:$R$2843,16,0)</f>
        <v>3.6909999999999998</v>
      </c>
      <c r="AA26" s="67">
        <f t="shared" si="11"/>
        <v>39</v>
      </c>
    </row>
    <row r="27" spans="1:27" x14ac:dyDescent="0.3">
      <c r="A27" s="63" t="s">
        <v>138</v>
      </c>
      <c r="B27" s="64">
        <f>VLOOKUP($A27,'Return Data'!$B$7:$R$2843,3,0)</f>
        <v>44378</v>
      </c>
      <c r="C27" s="65">
        <f>VLOOKUP($A27,'Return Data'!$B$7:$R$2843,4,0)</f>
        <v>2021.1314</v>
      </c>
      <c r="D27" s="65">
        <f>VLOOKUP($A27,'Return Data'!$B$7:$R$2843,5,0)</f>
        <v>3.9066000000000001</v>
      </c>
      <c r="E27" s="66">
        <f t="shared" si="0"/>
        <v>31</v>
      </c>
      <c r="F27" s="65">
        <f>VLOOKUP($A27,'Return Data'!$B$7:$R$2843,6,0)</f>
        <v>3.5063</v>
      </c>
      <c r="G27" s="66">
        <f t="shared" si="1"/>
        <v>35</v>
      </c>
      <c r="H27" s="65">
        <f>VLOOKUP($A27,'Return Data'!$B$7:$R$2843,7,0)</f>
        <v>3.1783000000000001</v>
      </c>
      <c r="I27" s="66">
        <f t="shared" si="2"/>
        <v>37</v>
      </c>
      <c r="J27" s="65">
        <f>VLOOKUP($A27,'Return Data'!$B$7:$R$2843,8,0)</f>
        <v>3.2987000000000002</v>
      </c>
      <c r="K27" s="66">
        <f t="shared" si="3"/>
        <v>36</v>
      </c>
      <c r="L27" s="65">
        <f>VLOOKUP($A27,'Return Data'!$B$7:$R$2843,9,0)</f>
        <v>3.0575999999999999</v>
      </c>
      <c r="M27" s="66">
        <f t="shared" si="4"/>
        <v>36</v>
      </c>
      <c r="N27" s="65">
        <f>VLOOKUP($A27,'Return Data'!$B$7:$R$2843,10,0)</f>
        <v>2.9420999999999999</v>
      </c>
      <c r="O27" s="66">
        <f t="shared" si="5"/>
        <v>39</v>
      </c>
      <c r="P27" s="65">
        <f>VLOOKUP($A27,'Return Data'!$B$7:$R$2843,11,0)</f>
        <v>3.3090000000000002</v>
      </c>
      <c r="Q27" s="66">
        <f t="shared" si="6"/>
        <v>12</v>
      </c>
      <c r="R27" s="65">
        <f>VLOOKUP($A27,'Return Data'!$B$7:$R$2843,12,0)</f>
        <v>3.214</v>
      </c>
      <c r="S27" s="66">
        <f t="shared" si="7"/>
        <v>28</v>
      </c>
      <c r="T27" s="65"/>
      <c r="U27" s="66"/>
      <c r="V27" s="65"/>
      <c r="W27" s="66"/>
      <c r="X27" s="65"/>
      <c r="Y27" s="66"/>
      <c r="Z27" s="65">
        <f>VLOOKUP($A27,'Return Data'!$B$7:$R$2843,16,0)</f>
        <v>3.6743999999999999</v>
      </c>
      <c r="AA27" s="67">
        <f t="shared" si="11"/>
        <v>41</v>
      </c>
    </row>
    <row r="28" spans="1:27" x14ac:dyDescent="0.3">
      <c r="A28" s="63" t="s">
        <v>139</v>
      </c>
      <c r="B28" s="64">
        <f>VLOOKUP($A28,'Return Data'!$B$7:$R$2843,3,0)</f>
        <v>44378</v>
      </c>
      <c r="C28" s="65">
        <f>VLOOKUP($A28,'Return Data'!$B$7:$R$2843,4,0)</f>
        <v>2849.2224000000001</v>
      </c>
      <c r="D28" s="65">
        <f>VLOOKUP($A28,'Return Data'!$B$7:$R$2843,5,0)</f>
        <v>4.5213999999999999</v>
      </c>
      <c r="E28" s="66">
        <f t="shared" si="0"/>
        <v>20</v>
      </c>
      <c r="F28" s="65">
        <f>VLOOKUP($A28,'Return Data'!$B$7:$R$2843,6,0)</f>
        <v>4.0247000000000002</v>
      </c>
      <c r="G28" s="66">
        <f t="shared" si="1"/>
        <v>4</v>
      </c>
      <c r="H28" s="65">
        <f>VLOOKUP($A28,'Return Data'!$B$7:$R$2843,7,0)</f>
        <v>3.7208000000000001</v>
      </c>
      <c r="I28" s="66">
        <f t="shared" si="2"/>
        <v>11</v>
      </c>
      <c r="J28" s="65">
        <f>VLOOKUP($A28,'Return Data'!$B$7:$R$2843,8,0)</f>
        <v>3.7374999999999998</v>
      </c>
      <c r="K28" s="66">
        <f t="shared" si="3"/>
        <v>14</v>
      </c>
      <c r="L28" s="65">
        <f>VLOOKUP($A28,'Return Data'!$B$7:$R$2843,9,0)</f>
        <v>3.4064000000000001</v>
      </c>
      <c r="M28" s="66">
        <f t="shared" si="4"/>
        <v>21</v>
      </c>
      <c r="N28" s="65">
        <f>VLOOKUP($A28,'Return Data'!$B$7:$R$2843,10,0)</f>
        <v>3.2515000000000001</v>
      </c>
      <c r="O28" s="66">
        <f t="shared" si="5"/>
        <v>23</v>
      </c>
      <c r="P28" s="65">
        <f>VLOOKUP($A28,'Return Data'!$B$7:$R$2843,11,0)</f>
        <v>3.2284000000000002</v>
      </c>
      <c r="Q28" s="66">
        <f t="shared" si="6"/>
        <v>28</v>
      </c>
      <c r="R28" s="65">
        <f>VLOOKUP($A28,'Return Data'!$B$7:$R$2843,12,0)</f>
        <v>3.2214</v>
      </c>
      <c r="S28" s="66">
        <f t="shared" si="7"/>
        <v>25</v>
      </c>
      <c r="T28" s="65">
        <f>VLOOKUP($A28,'Return Data'!$B$7:$R$2843,13,0)</f>
        <v>3.2342</v>
      </c>
      <c r="U28" s="66">
        <f t="shared" ref="U28:U50" si="12">RANK(T28,T$8:T$50,0)</f>
        <v>23</v>
      </c>
      <c r="V28" s="65">
        <f>VLOOKUP($A28,'Return Data'!$B$7:$R$2843,17,0)</f>
        <v>4.3151999999999999</v>
      </c>
      <c r="W28" s="66">
        <f>RANK(V28,V$8:V$50,0)</f>
        <v>26</v>
      </c>
      <c r="X28" s="65">
        <f>VLOOKUP($A28,'Return Data'!$B$7:$R$2843,14,0)</f>
        <v>5.3673000000000002</v>
      </c>
      <c r="Y28" s="66">
        <f>RANK(X28,X$8:X$50,0)</f>
        <v>25</v>
      </c>
      <c r="Z28" s="65">
        <f>VLOOKUP($A28,'Return Data'!$B$7:$R$2843,16,0)</f>
        <v>7.1864999999999997</v>
      </c>
      <c r="AA28" s="67">
        <f t="shared" si="11"/>
        <v>17</v>
      </c>
    </row>
    <row r="29" spans="1:27" x14ac:dyDescent="0.3">
      <c r="A29" s="63" t="s">
        <v>140</v>
      </c>
      <c r="B29" s="64">
        <f>VLOOKUP($A29,'Return Data'!$B$7:$R$2843,3,0)</f>
        <v>44378</v>
      </c>
      <c r="C29" s="65">
        <f>VLOOKUP($A29,'Return Data'!$B$7:$R$2843,4,0)</f>
        <v>1088.4564</v>
      </c>
      <c r="D29" s="65">
        <f>VLOOKUP($A29,'Return Data'!$B$7:$R$2843,5,0)</f>
        <v>3.8936999999999999</v>
      </c>
      <c r="E29" s="66">
        <f t="shared" si="0"/>
        <v>32</v>
      </c>
      <c r="F29" s="65">
        <f>VLOOKUP($A29,'Return Data'!$B$7:$R$2843,6,0)</f>
        <v>3.4449000000000001</v>
      </c>
      <c r="G29" s="66">
        <f t="shared" si="1"/>
        <v>37</v>
      </c>
      <c r="H29" s="65">
        <f>VLOOKUP($A29,'Return Data'!$B$7:$R$2843,7,0)</f>
        <v>3.3786</v>
      </c>
      <c r="I29" s="66">
        <f t="shared" si="2"/>
        <v>34</v>
      </c>
      <c r="J29" s="65">
        <f>VLOOKUP($A29,'Return Data'!$B$7:$R$2843,8,0)</f>
        <v>3.4182000000000001</v>
      </c>
      <c r="K29" s="66">
        <f t="shared" si="3"/>
        <v>34</v>
      </c>
      <c r="L29" s="65">
        <f>VLOOKUP($A29,'Return Data'!$B$7:$R$2843,9,0)</f>
        <v>3.2189000000000001</v>
      </c>
      <c r="M29" s="66">
        <f t="shared" si="4"/>
        <v>33</v>
      </c>
      <c r="N29" s="65">
        <f>VLOOKUP($A29,'Return Data'!$B$7:$R$2843,10,0)</f>
        <v>3.1084000000000001</v>
      </c>
      <c r="O29" s="66">
        <f t="shared" si="5"/>
        <v>34</v>
      </c>
      <c r="P29" s="65">
        <f>VLOOKUP($A29,'Return Data'!$B$7:$R$2843,11,0)</f>
        <v>3.0556000000000001</v>
      </c>
      <c r="Q29" s="66">
        <f t="shared" si="6"/>
        <v>38</v>
      </c>
      <c r="R29" s="65">
        <f>VLOOKUP($A29,'Return Data'!$B$7:$R$2843,12,0)</f>
        <v>3.0177</v>
      </c>
      <c r="S29" s="66">
        <f t="shared" si="7"/>
        <v>39</v>
      </c>
      <c r="T29" s="65">
        <f>VLOOKUP($A29,'Return Data'!$B$7:$R$2843,13,0)</f>
        <v>3.0301999999999998</v>
      </c>
      <c r="U29" s="66">
        <f t="shared" si="12"/>
        <v>35</v>
      </c>
      <c r="V29" s="65"/>
      <c r="W29" s="66"/>
      <c r="X29" s="65"/>
      <c r="Y29" s="66"/>
      <c r="Z29" s="65">
        <f>VLOOKUP($A29,'Return Data'!$B$7:$R$2843,16,0)</f>
        <v>3.9438</v>
      </c>
      <c r="AA29" s="67">
        <f t="shared" si="11"/>
        <v>38</v>
      </c>
    </row>
    <row r="30" spans="1:27" x14ac:dyDescent="0.3">
      <c r="A30" s="63" t="s">
        <v>141</v>
      </c>
      <c r="B30" s="64">
        <f>VLOOKUP($A30,'Return Data'!$B$7:$R$2843,3,0)</f>
        <v>44378</v>
      </c>
      <c r="C30" s="65">
        <f>VLOOKUP($A30,'Return Data'!$B$7:$R$2843,4,0)</f>
        <v>56.713999999999999</v>
      </c>
      <c r="D30" s="65">
        <f>VLOOKUP($A30,'Return Data'!$B$7:$R$2843,5,0)</f>
        <v>3.8618999999999999</v>
      </c>
      <c r="E30" s="66">
        <f t="shared" si="0"/>
        <v>35</v>
      </c>
      <c r="F30" s="65">
        <f>VLOOKUP($A30,'Return Data'!$B$7:$R$2843,6,0)</f>
        <v>3.6909999999999998</v>
      </c>
      <c r="G30" s="66">
        <f t="shared" si="1"/>
        <v>28</v>
      </c>
      <c r="H30" s="65">
        <f>VLOOKUP($A30,'Return Data'!$B$7:$R$2843,7,0)</f>
        <v>3.4777</v>
      </c>
      <c r="I30" s="66">
        <f t="shared" si="2"/>
        <v>29</v>
      </c>
      <c r="J30" s="65">
        <f>VLOOKUP($A30,'Return Data'!$B$7:$R$2843,8,0)</f>
        <v>3.5352999999999999</v>
      </c>
      <c r="K30" s="66">
        <f t="shared" si="3"/>
        <v>28</v>
      </c>
      <c r="L30" s="65">
        <f>VLOOKUP($A30,'Return Data'!$B$7:$R$2843,9,0)</f>
        <v>3.3774000000000002</v>
      </c>
      <c r="M30" s="66">
        <f t="shared" si="4"/>
        <v>26</v>
      </c>
      <c r="N30" s="65">
        <f>VLOOKUP($A30,'Return Data'!$B$7:$R$2843,10,0)</f>
        <v>3.2978000000000001</v>
      </c>
      <c r="O30" s="66">
        <f t="shared" si="5"/>
        <v>14</v>
      </c>
      <c r="P30" s="65">
        <f>VLOOKUP($A30,'Return Data'!$B$7:$R$2843,11,0)</f>
        <v>3.294</v>
      </c>
      <c r="Q30" s="66">
        <f t="shared" si="6"/>
        <v>15</v>
      </c>
      <c r="R30" s="65">
        <f>VLOOKUP($A30,'Return Data'!$B$7:$R$2843,12,0)</f>
        <v>3.2452999999999999</v>
      </c>
      <c r="S30" s="66">
        <f t="shared" si="7"/>
        <v>16</v>
      </c>
      <c r="T30" s="65">
        <f>VLOOKUP($A30,'Return Data'!$B$7:$R$2843,13,0)</f>
        <v>3.2589000000000001</v>
      </c>
      <c r="U30" s="66">
        <f t="shared" si="12"/>
        <v>18</v>
      </c>
      <c r="V30" s="65">
        <f>VLOOKUP($A30,'Return Data'!$B$7:$R$2843,17,0)</f>
        <v>4.3067000000000002</v>
      </c>
      <c r="W30" s="66">
        <f t="shared" ref="W30:W35" si="13">RANK(V30,V$8:V$50,0)</f>
        <v>27</v>
      </c>
      <c r="X30" s="65">
        <f>VLOOKUP($A30,'Return Data'!$B$7:$R$2843,14,0)</f>
        <v>5.3963000000000001</v>
      </c>
      <c r="Y30" s="66">
        <f t="shared" ref="Y30:Y35" si="14">RANK(X30,X$8:X$50,0)</f>
        <v>22</v>
      </c>
      <c r="Z30" s="65">
        <f>VLOOKUP($A30,'Return Data'!$B$7:$R$2843,16,0)</f>
        <v>7.2343000000000002</v>
      </c>
      <c r="AA30" s="67">
        <f t="shared" si="11"/>
        <v>8</v>
      </c>
    </row>
    <row r="31" spans="1:27" x14ac:dyDescent="0.3">
      <c r="A31" s="63" t="s">
        <v>142</v>
      </c>
      <c r="B31" s="64">
        <f>VLOOKUP($A31,'Return Data'!$B$7:$R$2843,3,0)</f>
        <v>44378</v>
      </c>
      <c r="C31" s="65">
        <f>VLOOKUP($A31,'Return Data'!$B$7:$R$2843,4,0)</f>
        <v>4193.5133999999998</v>
      </c>
      <c r="D31" s="65">
        <f>VLOOKUP($A31,'Return Data'!$B$7:$R$2843,5,0)</f>
        <v>4.5796999999999999</v>
      </c>
      <c r="E31" s="66">
        <f t="shared" si="0"/>
        <v>17</v>
      </c>
      <c r="F31" s="65">
        <f>VLOOKUP($A31,'Return Data'!$B$7:$R$2843,6,0)</f>
        <v>3.9150999999999998</v>
      </c>
      <c r="G31" s="66">
        <f t="shared" si="1"/>
        <v>13</v>
      </c>
      <c r="H31" s="65">
        <f>VLOOKUP($A31,'Return Data'!$B$7:$R$2843,7,0)</f>
        <v>3.5996000000000001</v>
      </c>
      <c r="I31" s="66">
        <f t="shared" si="2"/>
        <v>25</v>
      </c>
      <c r="J31" s="65">
        <f>VLOOKUP($A31,'Return Data'!$B$7:$R$2843,8,0)</f>
        <v>3.6802000000000001</v>
      </c>
      <c r="K31" s="66">
        <f t="shared" si="3"/>
        <v>23</v>
      </c>
      <c r="L31" s="65">
        <f>VLOOKUP($A31,'Return Data'!$B$7:$R$2843,9,0)</f>
        <v>3.4123999999999999</v>
      </c>
      <c r="M31" s="66">
        <f t="shared" si="4"/>
        <v>19</v>
      </c>
      <c r="N31" s="65">
        <f>VLOOKUP($A31,'Return Data'!$B$7:$R$2843,10,0)</f>
        <v>3.2877000000000001</v>
      </c>
      <c r="O31" s="66">
        <f t="shared" si="5"/>
        <v>16</v>
      </c>
      <c r="P31" s="65">
        <f>VLOOKUP($A31,'Return Data'!$B$7:$R$2843,11,0)</f>
        <v>3.2408999999999999</v>
      </c>
      <c r="Q31" s="66">
        <f t="shared" si="6"/>
        <v>24</v>
      </c>
      <c r="R31" s="65">
        <f>VLOOKUP($A31,'Return Data'!$B$7:$R$2843,12,0)</f>
        <v>3.2267000000000001</v>
      </c>
      <c r="S31" s="66">
        <f t="shared" si="7"/>
        <v>23</v>
      </c>
      <c r="T31" s="65">
        <f>VLOOKUP($A31,'Return Data'!$B$7:$R$2843,13,0)</f>
        <v>3.2528999999999999</v>
      </c>
      <c r="U31" s="66">
        <f t="shared" si="12"/>
        <v>19</v>
      </c>
      <c r="V31" s="65">
        <f>VLOOKUP($A31,'Return Data'!$B$7:$R$2843,17,0)</f>
        <v>4.3479000000000001</v>
      </c>
      <c r="W31" s="66">
        <f t="shared" si="13"/>
        <v>24</v>
      </c>
      <c r="X31" s="65">
        <f>VLOOKUP($A31,'Return Data'!$B$7:$R$2843,14,0)</f>
        <v>5.3621999999999996</v>
      </c>
      <c r="Y31" s="66">
        <f t="shared" si="14"/>
        <v>26</v>
      </c>
      <c r="Z31" s="65">
        <f>VLOOKUP($A31,'Return Data'!$B$7:$R$2843,16,0)</f>
        <v>7.1550000000000002</v>
      </c>
      <c r="AA31" s="67">
        <f t="shared" si="11"/>
        <v>24</v>
      </c>
    </row>
    <row r="32" spans="1:27" x14ac:dyDescent="0.3">
      <c r="A32" s="63" t="s">
        <v>143</v>
      </c>
      <c r="B32" s="64">
        <f>VLOOKUP($A32,'Return Data'!$B$7:$R$2843,3,0)</f>
        <v>44378</v>
      </c>
      <c r="C32" s="65">
        <f>VLOOKUP($A32,'Return Data'!$B$7:$R$2843,4,0)</f>
        <v>2841.8744000000002</v>
      </c>
      <c r="D32" s="65">
        <f>VLOOKUP($A32,'Return Data'!$B$7:$R$2843,5,0)</f>
        <v>4.7424999999999997</v>
      </c>
      <c r="E32" s="66">
        <f t="shared" si="0"/>
        <v>8</v>
      </c>
      <c r="F32" s="65">
        <f>VLOOKUP($A32,'Return Data'!$B$7:$R$2843,6,0)</f>
        <v>3.8748999999999998</v>
      </c>
      <c r="G32" s="66">
        <f t="shared" si="1"/>
        <v>20</v>
      </c>
      <c r="H32" s="65">
        <f>VLOOKUP($A32,'Return Data'!$B$7:$R$2843,7,0)</f>
        <v>3.6749999999999998</v>
      </c>
      <c r="I32" s="66">
        <f t="shared" si="2"/>
        <v>16</v>
      </c>
      <c r="J32" s="65">
        <f>VLOOKUP($A32,'Return Data'!$B$7:$R$2843,8,0)</f>
        <v>3.7138</v>
      </c>
      <c r="K32" s="66">
        <f t="shared" si="3"/>
        <v>18</v>
      </c>
      <c r="L32" s="65">
        <f>VLOOKUP($A32,'Return Data'!$B$7:$R$2843,9,0)</f>
        <v>3.3805000000000001</v>
      </c>
      <c r="M32" s="66">
        <f t="shared" si="4"/>
        <v>25</v>
      </c>
      <c r="N32" s="65">
        <f>VLOOKUP($A32,'Return Data'!$B$7:$R$2843,10,0)</f>
        <v>3.2302</v>
      </c>
      <c r="O32" s="66">
        <f t="shared" si="5"/>
        <v>27</v>
      </c>
      <c r="P32" s="65">
        <f>VLOOKUP($A32,'Return Data'!$B$7:$R$2843,11,0)</f>
        <v>3.1949000000000001</v>
      </c>
      <c r="Q32" s="66">
        <f t="shared" si="6"/>
        <v>31</v>
      </c>
      <c r="R32" s="65">
        <f>VLOOKUP($A32,'Return Data'!$B$7:$R$2843,12,0)</f>
        <v>3.1974999999999998</v>
      </c>
      <c r="S32" s="66">
        <f t="shared" si="7"/>
        <v>30</v>
      </c>
      <c r="T32" s="65">
        <f>VLOOKUP($A32,'Return Data'!$B$7:$R$2843,13,0)</f>
        <v>3.2181999999999999</v>
      </c>
      <c r="U32" s="66">
        <f t="shared" si="12"/>
        <v>25</v>
      </c>
      <c r="V32" s="65">
        <f>VLOOKUP($A32,'Return Data'!$B$7:$R$2843,17,0)</f>
        <v>4.3827999999999996</v>
      </c>
      <c r="W32" s="66">
        <f t="shared" si="13"/>
        <v>21</v>
      </c>
      <c r="X32" s="65">
        <f>VLOOKUP($A32,'Return Data'!$B$7:$R$2843,14,0)</f>
        <v>5.4067999999999996</v>
      </c>
      <c r="Y32" s="66">
        <f t="shared" si="14"/>
        <v>20</v>
      </c>
      <c r="Z32" s="65">
        <f>VLOOKUP($A32,'Return Data'!$B$7:$R$2843,16,0)</f>
        <v>7.1820000000000004</v>
      </c>
      <c r="AA32" s="67">
        <f t="shared" si="11"/>
        <v>21</v>
      </c>
    </row>
    <row r="33" spans="1:27" x14ac:dyDescent="0.3">
      <c r="A33" s="63" t="s">
        <v>144</v>
      </c>
      <c r="B33" s="64">
        <f>VLOOKUP($A33,'Return Data'!$B$7:$R$2843,3,0)</f>
        <v>44378</v>
      </c>
      <c r="C33" s="65">
        <f>VLOOKUP($A33,'Return Data'!$B$7:$R$2843,4,0)</f>
        <v>3768.1320999999998</v>
      </c>
      <c r="D33" s="65">
        <f>VLOOKUP($A33,'Return Data'!$B$7:$R$2843,5,0)</f>
        <v>4.4795999999999996</v>
      </c>
      <c r="E33" s="66">
        <f t="shared" si="0"/>
        <v>22</v>
      </c>
      <c r="F33" s="65">
        <f>VLOOKUP($A33,'Return Data'!$B$7:$R$2843,6,0)</f>
        <v>3.7563</v>
      </c>
      <c r="G33" s="66">
        <f t="shared" si="1"/>
        <v>26</v>
      </c>
      <c r="H33" s="65">
        <f>VLOOKUP($A33,'Return Data'!$B$7:$R$2843,7,0)</f>
        <v>3.5405000000000002</v>
      </c>
      <c r="I33" s="66">
        <f t="shared" si="2"/>
        <v>27</v>
      </c>
      <c r="J33" s="65">
        <f>VLOOKUP($A33,'Return Data'!$B$7:$R$2843,8,0)</f>
        <v>3.6217999999999999</v>
      </c>
      <c r="K33" s="66">
        <f t="shared" si="3"/>
        <v>27</v>
      </c>
      <c r="L33" s="65">
        <f>VLOOKUP($A33,'Return Data'!$B$7:$R$2843,9,0)</f>
        <v>3.4279999999999999</v>
      </c>
      <c r="M33" s="66">
        <f t="shared" si="4"/>
        <v>15</v>
      </c>
      <c r="N33" s="65">
        <f>VLOOKUP($A33,'Return Data'!$B$7:$R$2843,10,0)</f>
        <v>3.3212999999999999</v>
      </c>
      <c r="O33" s="66">
        <f t="shared" si="5"/>
        <v>11</v>
      </c>
      <c r="P33" s="65">
        <f>VLOOKUP($A33,'Return Data'!$B$7:$R$2843,11,0)</f>
        <v>3.3209</v>
      </c>
      <c r="Q33" s="66">
        <f t="shared" si="6"/>
        <v>9</v>
      </c>
      <c r="R33" s="65">
        <f>VLOOKUP($A33,'Return Data'!$B$7:$R$2843,12,0)</f>
        <v>3.2963</v>
      </c>
      <c r="S33" s="66">
        <f t="shared" si="7"/>
        <v>10</v>
      </c>
      <c r="T33" s="65">
        <f>VLOOKUP($A33,'Return Data'!$B$7:$R$2843,13,0)</f>
        <v>3.3220000000000001</v>
      </c>
      <c r="U33" s="66">
        <f t="shared" si="12"/>
        <v>9</v>
      </c>
      <c r="V33" s="65">
        <f>VLOOKUP($A33,'Return Data'!$B$7:$R$2843,17,0)</f>
        <v>4.5194999999999999</v>
      </c>
      <c r="W33" s="66">
        <f t="shared" si="13"/>
        <v>7</v>
      </c>
      <c r="X33" s="65">
        <f>VLOOKUP($A33,'Return Data'!$B$7:$R$2843,14,0)</f>
        <v>5.4992000000000001</v>
      </c>
      <c r="Y33" s="66">
        <f t="shared" si="14"/>
        <v>11</v>
      </c>
      <c r="Z33" s="65">
        <f>VLOOKUP($A33,'Return Data'!$B$7:$R$2843,16,0)</f>
        <v>7.2077999999999998</v>
      </c>
      <c r="AA33" s="67">
        <f t="shared" si="11"/>
        <v>13</v>
      </c>
    </row>
    <row r="34" spans="1:27" x14ac:dyDescent="0.3">
      <c r="A34" s="63" t="s">
        <v>436</v>
      </c>
      <c r="B34" s="64">
        <f>VLOOKUP($A34,'Return Data'!$B$7:$R$2843,3,0)</f>
        <v>44378</v>
      </c>
      <c r="C34" s="65">
        <f>VLOOKUP($A34,'Return Data'!$B$7:$R$2843,4,0)</f>
        <v>1348.6457</v>
      </c>
      <c r="D34" s="65">
        <f>VLOOKUP($A34,'Return Data'!$B$7:$R$2843,5,0)</f>
        <v>4.6745999999999999</v>
      </c>
      <c r="E34" s="66">
        <f t="shared" si="0"/>
        <v>13</v>
      </c>
      <c r="F34" s="65">
        <f>VLOOKUP($A34,'Return Data'!$B$7:$R$2843,6,0)</f>
        <v>3.8831000000000002</v>
      </c>
      <c r="G34" s="66">
        <f t="shared" si="1"/>
        <v>17</v>
      </c>
      <c r="H34" s="65">
        <f>VLOOKUP($A34,'Return Data'!$B$7:$R$2843,7,0)</f>
        <v>3.8239000000000001</v>
      </c>
      <c r="I34" s="66">
        <f t="shared" si="2"/>
        <v>5</v>
      </c>
      <c r="J34" s="65">
        <f>VLOOKUP($A34,'Return Data'!$B$7:$R$2843,8,0)</f>
        <v>3.8306</v>
      </c>
      <c r="K34" s="66">
        <f t="shared" si="3"/>
        <v>6</v>
      </c>
      <c r="L34" s="65">
        <f>VLOOKUP($A34,'Return Data'!$B$7:$R$2843,9,0)</f>
        <v>3.5386000000000002</v>
      </c>
      <c r="M34" s="66">
        <f t="shared" si="4"/>
        <v>3</v>
      </c>
      <c r="N34" s="65">
        <f>VLOOKUP($A34,'Return Data'!$B$7:$R$2843,10,0)</f>
        <v>3.4026000000000001</v>
      </c>
      <c r="O34" s="66">
        <f t="shared" si="5"/>
        <v>4</v>
      </c>
      <c r="P34" s="65">
        <f>VLOOKUP($A34,'Return Data'!$B$7:$R$2843,11,0)</f>
        <v>3.3454000000000002</v>
      </c>
      <c r="Q34" s="66">
        <f t="shared" si="6"/>
        <v>7</v>
      </c>
      <c r="R34" s="65">
        <f>VLOOKUP($A34,'Return Data'!$B$7:$R$2843,12,0)</f>
        <v>3.3523000000000001</v>
      </c>
      <c r="S34" s="66">
        <f t="shared" si="7"/>
        <v>4</v>
      </c>
      <c r="T34" s="65">
        <f>VLOOKUP($A34,'Return Data'!$B$7:$R$2843,13,0)</f>
        <v>3.3957000000000002</v>
      </c>
      <c r="U34" s="66">
        <f t="shared" si="12"/>
        <v>3</v>
      </c>
      <c r="V34" s="65">
        <f>VLOOKUP($A34,'Return Data'!$B$7:$R$2843,17,0)</f>
        <v>4.5670000000000002</v>
      </c>
      <c r="W34" s="66">
        <f t="shared" si="13"/>
        <v>5</v>
      </c>
      <c r="X34" s="65">
        <f>VLOOKUP($A34,'Return Data'!$B$7:$R$2843,14,0)</f>
        <v>5.5838000000000001</v>
      </c>
      <c r="Y34" s="66">
        <f t="shared" si="14"/>
        <v>4</v>
      </c>
      <c r="Z34" s="65">
        <f>VLOOKUP($A34,'Return Data'!$B$7:$R$2843,16,0)</f>
        <v>6.1680999999999999</v>
      </c>
      <c r="AA34" s="67">
        <f t="shared" si="11"/>
        <v>33</v>
      </c>
    </row>
    <row r="35" spans="1:27" x14ac:dyDescent="0.3">
      <c r="A35" s="63" t="s">
        <v>146</v>
      </c>
      <c r="B35" s="64">
        <f>VLOOKUP($A35,'Return Data'!$B$7:$R$2843,3,0)</f>
        <v>44378</v>
      </c>
      <c r="C35" s="65">
        <f>VLOOKUP($A35,'Return Data'!$B$7:$R$2843,4,0)</f>
        <v>2189.8669</v>
      </c>
      <c r="D35" s="65">
        <f>VLOOKUP($A35,'Return Data'!$B$7:$R$2843,5,0)</f>
        <v>4.7159000000000004</v>
      </c>
      <c r="E35" s="66">
        <f t="shared" si="0"/>
        <v>10</v>
      </c>
      <c r="F35" s="65">
        <f>VLOOKUP($A35,'Return Data'!$B$7:$R$2843,6,0)</f>
        <v>3.8342000000000001</v>
      </c>
      <c r="G35" s="66">
        <f t="shared" si="1"/>
        <v>22</v>
      </c>
      <c r="H35" s="65">
        <f>VLOOKUP($A35,'Return Data'!$B$7:$R$2843,7,0)</f>
        <v>3.6499000000000001</v>
      </c>
      <c r="I35" s="66">
        <f t="shared" si="2"/>
        <v>18</v>
      </c>
      <c r="J35" s="65">
        <f>VLOOKUP($A35,'Return Data'!$B$7:$R$2843,8,0)</f>
        <v>3.6962999999999999</v>
      </c>
      <c r="K35" s="66">
        <f t="shared" si="3"/>
        <v>21</v>
      </c>
      <c r="L35" s="65">
        <f>VLOOKUP($A35,'Return Data'!$B$7:$R$2843,9,0)</f>
        <v>3.4895</v>
      </c>
      <c r="M35" s="66">
        <f t="shared" si="4"/>
        <v>6</v>
      </c>
      <c r="N35" s="65">
        <f>VLOOKUP($A35,'Return Data'!$B$7:$R$2843,10,0)</f>
        <v>3.3666999999999998</v>
      </c>
      <c r="O35" s="66">
        <f t="shared" si="5"/>
        <v>7</v>
      </c>
      <c r="P35" s="65">
        <f>VLOOKUP($A35,'Return Data'!$B$7:$R$2843,11,0)</f>
        <v>3.3534000000000002</v>
      </c>
      <c r="Q35" s="66">
        <f t="shared" si="6"/>
        <v>5</v>
      </c>
      <c r="R35" s="65">
        <f>VLOOKUP($A35,'Return Data'!$B$7:$R$2843,12,0)</f>
        <v>3.3485999999999998</v>
      </c>
      <c r="S35" s="66">
        <f t="shared" si="7"/>
        <v>5</v>
      </c>
      <c r="T35" s="65">
        <f>VLOOKUP($A35,'Return Data'!$B$7:$R$2843,13,0)</f>
        <v>3.3639999999999999</v>
      </c>
      <c r="U35" s="66">
        <f t="shared" si="12"/>
        <v>5</v>
      </c>
      <c r="V35" s="65">
        <f>VLOOKUP($A35,'Return Data'!$B$7:$R$2843,17,0)</f>
        <v>4.4577</v>
      </c>
      <c r="W35" s="66">
        <f t="shared" si="13"/>
        <v>15</v>
      </c>
      <c r="X35" s="65">
        <f>VLOOKUP($A35,'Return Data'!$B$7:$R$2843,14,0)</f>
        <v>5.4585999999999997</v>
      </c>
      <c r="Y35" s="66">
        <f t="shared" si="14"/>
        <v>17</v>
      </c>
      <c r="Z35" s="65">
        <f>VLOOKUP($A35,'Return Data'!$B$7:$R$2843,16,0)</f>
        <v>6.9966999999999997</v>
      </c>
      <c r="AA35" s="67">
        <f t="shared" si="11"/>
        <v>29</v>
      </c>
    </row>
    <row r="36" spans="1:27" x14ac:dyDescent="0.3">
      <c r="A36" s="63" t="s">
        <v>147</v>
      </c>
      <c r="B36" s="64">
        <f>VLOOKUP($A36,'Return Data'!$B$7:$R$2843,3,0)</f>
        <v>44378</v>
      </c>
      <c r="C36" s="65">
        <f>VLOOKUP($A36,'Return Data'!$B$7:$R$2843,4,0)</f>
        <v>11.1206</v>
      </c>
      <c r="D36" s="65">
        <f>VLOOKUP($A36,'Return Data'!$B$7:$R$2843,5,0)</f>
        <v>4.2674000000000003</v>
      </c>
      <c r="E36" s="66">
        <f t="shared" si="0"/>
        <v>25</v>
      </c>
      <c r="F36" s="65">
        <f>VLOOKUP($A36,'Return Data'!$B$7:$R$2843,6,0)</f>
        <v>3.6114999999999999</v>
      </c>
      <c r="G36" s="66">
        <f t="shared" si="1"/>
        <v>30</v>
      </c>
      <c r="H36" s="65">
        <f>VLOOKUP($A36,'Return Data'!$B$7:$R$2843,7,0)</f>
        <v>3.2843</v>
      </c>
      <c r="I36" s="66">
        <f t="shared" si="2"/>
        <v>35</v>
      </c>
      <c r="J36" s="65">
        <f>VLOOKUP($A36,'Return Data'!$B$7:$R$2843,8,0)</f>
        <v>3.3098000000000001</v>
      </c>
      <c r="K36" s="66">
        <f t="shared" si="3"/>
        <v>35</v>
      </c>
      <c r="L36" s="65">
        <f>VLOOKUP($A36,'Return Data'!$B$7:$R$2843,9,0)</f>
        <v>3.1371000000000002</v>
      </c>
      <c r="M36" s="66">
        <f t="shared" si="4"/>
        <v>34</v>
      </c>
      <c r="N36" s="65">
        <f>VLOOKUP($A36,'Return Data'!$B$7:$R$2843,10,0)</f>
        <v>3.0051000000000001</v>
      </c>
      <c r="O36" s="66">
        <f t="shared" si="5"/>
        <v>35</v>
      </c>
      <c r="P36" s="65">
        <f>VLOOKUP($A36,'Return Data'!$B$7:$R$2843,11,0)</f>
        <v>2.9866999999999999</v>
      </c>
      <c r="Q36" s="66">
        <f t="shared" si="6"/>
        <v>40</v>
      </c>
      <c r="R36" s="65">
        <f>VLOOKUP($A36,'Return Data'!$B$7:$R$2843,12,0)</f>
        <v>2.9830000000000001</v>
      </c>
      <c r="S36" s="66">
        <f t="shared" si="7"/>
        <v>40</v>
      </c>
      <c r="T36" s="65">
        <f>VLOOKUP($A36,'Return Data'!$B$7:$R$2843,13,0)</f>
        <v>2.9904999999999999</v>
      </c>
      <c r="U36" s="66">
        <f t="shared" si="12"/>
        <v>37</v>
      </c>
      <c r="V36" s="65"/>
      <c r="W36" s="66"/>
      <c r="X36" s="65"/>
      <c r="Y36" s="66"/>
      <c r="Z36" s="65">
        <f>VLOOKUP($A36,'Return Data'!$B$7:$R$2843,16,0)</f>
        <v>4.2801999999999998</v>
      </c>
      <c r="AA36" s="67">
        <f t="shared" si="11"/>
        <v>37</v>
      </c>
    </row>
    <row r="37" spans="1:27" x14ac:dyDescent="0.3">
      <c r="A37" s="63" t="s">
        <v>2021</v>
      </c>
      <c r="B37" s="64">
        <f>VLOOKUP($A37,'Return Data'!$B$7:$R$2843,3,0)</f>
        <v>44378</v>
      </c>
      <c r="C37" s="65">
        <f>VLOOKUP($A37,'Return Data'!$B$7:$R$2843,4,0)</f>
        <v>2266.5293999999999</v>
      </c>
      <c r="D37" s="65">
        <f>VLOOKUP($A37,'Return Data'!$B$7:$R$2843,5,0)</f>
        <v>4.1052999999999997</v>
      </c>
      <c r="E37" s="66">
        <f t="shared" si="0"/>
        <v>29</v>
      </c>
      <c r="F37" s="65">
        <f>VLOOKUP($A37,'Return Data'!$B$7:$R$2843,6,0)</f>
        <v>3.4939</v>
      </c>
      <c r="G37" s="66">
        <f t="shared" si="1"/>
        <v>36</v>
      </c>
      <c r="H37" s="65">
        <f>VLOOKUP($A37,'Return Data'!$B$7:$R$2843,7,0)</f>
        <v>3.1865999999999999</v>
      </c>
      <c r="I37" s="66">
        <f t="shared" si="2"/>
        <v>36</v>
      </c>
      <c r="J37" s="65">
        <f>VLOOKUP($A37,'Return Data'!$B$7:$R$2843,8,0)</f>
        <v>3.0573000000000001</v>
      </c>
      <c r="K37" s="66">
        <f t="shared" si="3"/>
        <v>41</v>
      </c>
      <c r="L37" s="65">
        <f>VLOOKUP($A37,'Return Data'!$B$7:$R$2843,9,0)</f>
        <v>3.0588000000000002</v>
      </c>
      <c r="M37" s="66">
        <f t="shared" si="4"/>
        <v>35</v>
      </c>
      <c r="N37" s="65">
        <f>VLOOKUP($A37,'Return Data'!$B$7:$R$2843,10,0)</f>
        <v>3.1821999999999999</v>
      </c>
      <c r="O37" s="66">
        <f t="shared" si="5"/>
        <v>31</v>
      </c>
      <c r="P37" s="65">
        <f>VLOOKUP($A37,'Return Data'!$B$7:$R$2843,11,0)</f>
        <v>3.1539999999999999</v>
      </c>
      <c r="Q37" s="66">
        <f t="shared" si="6"/>
        <v>35</v>
      </c>
      <c r="R37" s="65">
        <f>VLOOKUP($A37,'Return Data'!$B$7:$R$2843,12,0)</f>
        <v>3.0777000000000001</v>
      </c>
      <c r="S37" s="66">
        <f t="shared" si="7"/>
        <v>37</v>
      </c>
      <c r="T37" s="65">
        <f>VLOOKUP($A37,'Return Data'!$B$7:$R$2843,13,0)</f>
        <v>3.0842999999999998</v>
      </c>
      <c r="U37" s="66">
        <f t="shared" si="12"/>
        <v>34</v>
      </c>
      <c r="V37" s="65">
        <f>VLOOKUP($A37,'Return Data'!$B$7:$R$2843,17,0)</f>
        <v>3.9803999999999999</v>
      </c>
      <c r="W37" s="66">
        <f t="shared" ref="W37:W49" si="15">RANK(V37,V$8:V$50,0)</f>
        <v>33</v>
      </c>
      <c r="X37" s="65">
        <f>VLOOKUP($A37,'Return Data'!$B$7:$R$2843,14,0)</f>
        <v>5.1444000000000001</v>
      </c>
      <c r="Y37" s="66">
        <f>RANK(X37,X$8:X$50,0)</f>
        <v>29</v>
      </c>
      <c r="Z37" s="65">
        <f>VLOOKUP($A37,'Return Data'!$B$7:$R$2843,16,0)</f>
        <v>7.1844999999999999</v>
      </c>
      <c r="AA37" s="67">
        <f t="shared" si="11"/>
        <v>19</v>
      </c>
    </row>
    <row r="38" spans="1:27" x14ac:dyDescent="0.3">
      <c r="A38" s="63" t="s">
        <v>148</v>
      </c>
      <c r="B38" s="64">
        <f>VLOOKUP($A38,'Return Data'!$B$7:$R$2843,3,0)</f>
        <v>44378</v>
      </c>
      <c r="C38" s="65">
        <f>VLOOKUP($A38,'Return Data'!$B$7:$R$2843,4,0)</f>
        <v>5074.2372999999998</v>
      </c>
      <c r="D38" s="65">
        <f>VLOOKUP($A38,'Return Data'!$B$7:$R$2843,5,0)</f>
        <v>4.6898</v>
      </c>
      <c r="E38" s="66">
        <f t="shared" si="0"/>
        <v>12</v>
      </c>
      <c r="F38" s="65">
        <f>VLOOKUP($A38,'Return Data'!$B$7:$R$2843,6,0)</f>
        <v>3.9674</v>
      </c>
      <c r="G38" s="66">
        <f t="shared" si="1"/>
        <v>9</v>
      </c>
      <c r="H38" s="65">
        <f>VLOOKUP($A38,'Return Data'!$B$7:$R$2843,7,0)</f>
        <v>3.7067999999999999</v>
      </c>
      <c r="I38" s="66">
        <f t="shared" si="2"/>
        <v>12</v>
      </c>
      <c r="J38" s="65">
        <f>VLOOKUP($A38,'Return Data'!$B$7:$R$2843,8,0)</f>
        <v>3.7715000000000001</v>
      </c>
      <c r="K38" s="66">
        <f t="shared" si="3"/>
        <v>9</v>
      </c>
      <c r="L38" s="65">
        <f>VLOOKUP($A38,'Return Data'!$B$7:$R$2843,9,0)</f>
        <v>3.4318</v>
      </c>
      <c r="M38" s="66">
        <f t="shared" si="4"/>
        <v>13</v>
      </c>
      <c r="N38" s="65">
        <f>VLOOKUP($A38,'Return Data'!$B$7:$R$2843,10,0)</f>
        <v>3.2843</v>
      </c>
      <c r="O38" s="66">
        <f t="shared" si="5"/>
        <v>18</v>
      </c>
      <c r="P38" s="65">
        <f>VLOOKUP($A38,'Return Data'!$B$7:$R$2843,11,0)</f>
        <v>3.2746</v>
      </c>
      <c r="Q38" s="66">
        <f t="shared" si="6"/>
        <v>18</v>
      </c>
      <c r="R38" s="65">
        <f>VLOOKUP($A38,'Return Data'!$B$7:$R$2843,12,0)</f>
        <v>3.2526000000000002</v>
      </c>
      <c r="S38" s="66">
        <f t="shared" si="7"/>
        <v>15</v>
      </c>
      <c r="T38" s="65">
        <f>VLOOKUP($A38,'Return Data'!$B$7:$R$2843,13,0)</f>
        <v>3.2818000000000001</v>
      </c>
      <c r="U38" s="66">
        <f t="shared" si="12"/>
        <v>14</v>
      </c>
      <c r="V38" s="65">
        <f>VLOOKUP($A38,'Return Data'!$B$7:$R$2843,17,0)</f>
        <v>4.4984999999999999</v>
      </c>
      <c r="W38" s="66">
        <f t="shared" si="15"/>
        <v>10</v>
      </c>
      <c r="X38" s="65">
        <f>VLOOKUP($A38,'Return Data'!$B$7:$R$2843,14,0)</f>
        <v>5.5361000000000002</v>
      </c>
      <c r="Y38" s="66">
        <f>RANK(X38,X$8:X$50,0)</f>
        <v>8</v>
      </c>
      <c r="Z38" s="65">
        <f>VLOOKUP($A38,'Return Data'!$B$7:$R$2843,16,0)</f>
        <v>7.2523999999999997</v>
      </c>
      <c r="AA38" s="67">
        <f t="shared" si="11"/>
        <v>5</v>
      </c>
    </row>
    <row r="39" spans="1:27" x14ac:dyDescent="0.3">
      <c r="A39" s="63" t="s">
        <v>149</v>
      </c>
      <c r="B39" s="64">
        <f>VLOOKUP($A39,'Return Data'!$B$7:$R$2843,3,0)</f>
        <v>44378</v>
      </c>
      <c r="C39" s="65">
        <f>VLOOKUP($A39,'Return Data'!$B$7:$R$2843,4,0)</f>
        <v>1162.2568000000001</v>
      </c>
      <c r="D39" s="65">
        <f>VLOOKUP($A39,'Return Data'!$B$7:$R$2843,5,0)</f>
        <v>4.1238999999999999</v>
      </c>
      <c r="E39" s="66">
        <f t="shared" si="0"/>
        <v>28</v>
      </c>
      <c r="F39" s="65">
        <f>VLOOKUP($A39,'Return Data'!$B$7:$R$2843,6,0)</f>
        <v>3.7058</v>
      </c>
      <c r="G39" s="66">
        <f t="shared" si="1"/>
        <v>27</v>
      </c>
      <c r="H39" s="65">
        <f>VLOOKUP($A39,'Return Data'!$B$7:$R$2843,7,0)</f>
        <v>3.4411</v>
      </c>
      <c r="I39" s="66">
        <f t="shared" si="2"/>
        <v>30</v>
      </c>
      <c r="J39" s="65">
        <f>VLOOKUP($A39,'Return Data'!$B$7:$R$2843,8,0)</f>
        <v>3.4914999999999998</v>
      </c>
      <c r="K39" s="66">
        <f t="shared" si="3"/>
        <v>31</v>
      </c>
      <c r="L39" s="65">
        <f>VLOOKUP($A39,'Return Data'!$B$7:$R$2843,9,0)</f>
        <v>3.2822</v>
      </c>
      <c r="M39" s="66">
        <f t="shared" si="4"/>
        <v>30</v>
      </c>
      <c r="N39" s="65">
        <f>VLOOKUP($A39,'Return Data'!$B$7:$R$2843,10,0)</f>
        <v>3.1413000000000002</v>
      </c>
      <c r="O39" s="66">
        <f t="shared" si="5"/>
        <v>32</v>
      </c>
      <c r="P39" s="65">
        <f>VLOOKUP($A39,'Return Data'!$B$7:$R$2843,11,0)</f>
        <v>3.1029</v>
      </c>
      <c r="Q39" s="66">
        <f t="shared" si="6"/>
        <v>36</v>
      </c>
      <c r="R39" s="65">
        <f>VLOOKUP($A39,'Return Data'!$B$7:$R$2843,12,0)</f>
        <v>3.1011000000000002</v>
      </c>
      <c r="S39" s="66">
        <f t="shared" si="7"/>
        <v>35</v>
      </c>
      <c r="T39" s="65">
        <f>VLOOKUP($A39,'Return Data'!$B$7:$R$2843,13,0)</f>
        <v>3.0981000000000001</v>
      </c>
      <c r="U39" s="66">
        <f t="shared" si="12"/>
        <v>32</v>
      </c>
      <c r="V39" s="65">
        <f>VLOOKUP($A39,'Return Data'!$B$7:$R$2843,17,0)</f>
        <v>4.0313999999999997</v>
      </c>
      <c r="W39" s="66">
        <f t="shared" si="15"/>
        <v>32</v>
      </c>
      <c r="X39" s="65"/>
      <c r="Y39" s="66"/>
      <c r="Z39" s="65">
        <f>VLOOKUP($A39,'Return Data'!$B$7:$R$2843,16,0)</f>
        <v>4.9012000000000002</v>
      </c>
      <c r="AA39" s="67">
        <f t="shared" si="11"/>
        <v>35</v>
      </c>
    </row>
    <row r="40" spans="1:27" x14ac:dyDescent="0.3">
      <c r="A40" s="63" t="s">
        <v>150</v>
      </c>
      <c r="B40" s="64">
        <f>VLOOKUP($A40,'Return Data'!$B$7:$R$2843,3,0)</f>
        <v>44378</v>
      </c>
      <c r="C40" s="65">
        <f>VLOOKUP($A40,'Return Data'!$B$7:$R$2843,4,0)</f>
        <v>270.346</v>
      </c>
      <c r="D40" s="65">
        <f>VLOOKUP($A40,'Return Data'!$B$7:$R$2843,5,0)</f>
        <v>4.7125000000000004</v>
      </c>
      <c r="E40" s="66">
        <f t="shared" si="0"/>
        <v>11</v>
      </c>
      <c r="F40" s="65">
        <f>VLOOKUP($A40,'Return Data'!$B$7:$R$2843,6,0)</f>
        <v>3.8805999999999998</v>
      </c>
      <c r="G40" s="66">
        <f t="shared" si="1"/>
        <v>18</v>
      </c>
      <c r="H40" s="65">
        <f>VLOOKUP($A40,'Return Data'!$B$7:$R$2843,7,0)</f>
        <v>3.7927</v>
      </c>
      <c r="I40" s="66">
        <f t="shared" si="2"/>
        <v>6</v>
      </c>
      <c r="J40" s="65">
        <f>VLOOKUP($A40,'Return Data'!$B$7:$R$2843,8,0)</f>
        <v>3.8302999999999998</v>
      </c>
      <c r="K40" s="66">
        <f t="shared" si="3"/>
        <v>7</v>
      </c>
      <c r="L40" s="65">
        <f>VLOOKUP($A40,'Return Data'!$B$7:$R$2843,9,0)</f>
        <v>3.5177999999999998</v>
      </c>
      <c r="M40" s="66">
        <f t="shared" si="4"/>
        <v>5</v>
      </c>
      <c r="N40" s="65">
        <f>VLOOKUP($A40,'Return Data'!$B$7:$R$2843,10,0)</f>
        <v>3.3851</v>
      </c>
      <c r="O40" s="66">
        <f t="shared" si="5"/>
        <v>5</v>
      </c>
      <c r="P40" s="65">
        <f>VLOOKUP($A40,'Return Data'!$B$7:$R$2843,11,0)</f>
        <v>3.3262</v>
      </c>
      <c r="Q40" s="66">
        <f t="shared" si="6"/>
        <v>8</v>
      </c>
      <c r="R40" s="65">
        <f>VLOOKUP($A40,'Return Data'!$B$7:$R$2843,12,0)</f>
        <v>3.3029999999999999</v>
      </c>
      <c r="S40" s="66">
        <f t="shared" si="7"/>
        <v>8</v>
      </c>
      <c r="T40" s="65">
        <f>VLOOKUP($A40,'Return Data'!$B$7:$R$2843,13,0)</f>
        <v>3.3269000000000002</v>
      </c>
      <c r="U40" s="66">
        <f t="shared" si="12"/>
        <v>7</v>
      </c>
      <c r="V40" s="65">
        <f>VLOOKUP($A40,'Return Data'!$B$7:$R$2843,17,0)</f>
        <v>4.5134999999999996</v>
      </c>
      <c r="W40" s="66">
        <f t="shared" si="15"/>
        <v>8</v>
      </c>
      <c r="X40" s="65">
        <f>VLOOKUP($A40,'Return Data'!$B$7:$R$2843,14,0)</f>
        <v>5.5469999999999997</v>
      </c>
      <c r="Y40" s="66">
        <f t="shared" ref="Y40:Y49" si="16">RANK(X40,X$8:X$50,0)</f>
        <v>6</v>
      </c>
      <c r="Z40" s="65">
        <f>VLOOKUP($A40,'Return Data'!$B$7:$R$2843,16,0)</f>
        <v>7.2343999999999999</v>
      </c>
      <c r="AA40" s="67">
        <f t="shared" si="11"/>
        <v>7</v>
      </c>
    </row>
    <row r="41" spans="1:27" x14ac:dyDescent="0.3">
      <c r="A41" s="63" t="s">
        <v>151</v>
      </c>
      <c r="B41" s="64">
        <f>VLOOKUP($A41,'Return Data'!$B$7:$R$2843,3,0)</f>
        <v>44378</v>
      </c>
      <c r="C41" s="65">
        <f>VLOOKUP($A41,'Return Data'!$B$7:$R$2843,4,0)</f>
        <v>2931.4479999999999</v>
      </c>
      <c r="D41" s="65">
        <f>VLOOKUP($A41,'Return Data'!$B$7:$R$2843,5,0)</f>
        <v>3.8075000000000001</v>
      </c>
      <c r="E41" s="66">
        <f t="shared" si="0"/>
        <v>38</v>
      </c>
      <c r="F41" s="65">
        <f>VLOOKUP($A41,'Return Data'!$B$7:$R$2843,6,0)</f>
        <v>3.5764</v>
      </c>
      <c r="G41" s="66">
        <f t="shared" si="1"/>
        <v>32</v>
      </c>
      <c r="H41" s="65">
        <f>VLOOKUP($A41,'Return Data'!$B$7:$R$2843,7,0)</f>
        <v>3.4971999999999999</v>
      </c>
      <c r="I41" s="66">
        <f t="shared" si="2"/>
        <v>28</v>
      </c>
      <c r="J41" s="65">
        <f>VLOOKUP($A41,'Return Data'!$B$7:$R$2843,8,0)</f>
        <v>3.5028000000000001</v>
      </c>
      <c r="K41" s="66">
        <f t="shared" si="3"/>
        <v>29</v>
      </c>
      <c r="L41" s="65">
        <f>VLOOKUP($A41,'Return Data'!$B$7:$R$2843,9,0)</f>
        <v>3.3222999999999998</v>
      </c>
      <c r="M41" s="66">
        <f t="shared" si="4"/>
        <v>28</v>
      </c>
      <c r="N41" s="65">
        <f>VLOOKUP($A41,'Return Data'!$B$7:$R$2843,10,0)</f>
        <v>3.222</v>
      </c>
      <c r="O41" s="66">
        <f t="shared" si="5"/>
        <v>28</v>
      </c>
      <c r="P41" s="65">
        <f>VLOOKUP($A41,'Return Data'!$B$7:$R$2843,11,0)</f>
        <v>3.2058</v>
      </c>
      <c r="Q41" s="66">
        <f t="shared" si="6"/>
        <v>30</v>
      </c>
      <c r="R41" s="65">
        <f>VLOOKUP($A41,'Return Data'!$B$7:$R$2843,12,0)</f>
        <v>3.1636000000000002</v>
      </c>
      <c r="S41" s="66">
        <f t="shared" si="7"/>
        <v>33</v>
      </c>
      <c r="T41" s="65">
        <f>VLOOKUP($A41,'Return Data'!$B$7:$R$2843,13,0)</f>
        <v>3.1924000000000001</v>
      </c>
      <c r="U41" s="66">
        <f t="shared" si="12"/>
        <v>29</v>
      </c>
      <c r="V41" s="65">
        <f>VLOOKUP($A41,'Return Data'!$B$7:$R$2843,17,0)</f>
        <v>4.1044999999999998</v>
      </c>
      <c r="W41" s="66">
        <f t="shared" si="15"/>
        <v>30</v>
      </c>
      <c r="X41" s="65">
        <f>VLOOKUP($A41,'Return Data'!$B$7:$R$2843,14,0)</f>
        <v>2.0442</v>
      </c>
      <c r="Y41" s="66">
        <f t="shared" si="16"/>
        <v>34</v>
      </c>
      <c r="Z41" s="65">
        <f>VLOOKUP($A41,'Return Data'!$B$7:$R$2843,16,0)</f>
        <v>5.9941000000000004</v>
      </c>
      <c r="AA41" s="67">
        <f t="shared" si="11"/>
        <v>34</v>
      </c>
    </row>
    <row r="42" spans="1:27" x14ac:dyDescent="0.3">
      <c r="A42" s="63" t="s">
        <v>152</v>
      </c>
      <c r="B42" s="64">
        <f>VLOOKUP($A42,'Return Data'!$B$7:$R$2843,3,0)</f>
        <v>44378</v>
      </c>
      <c r="C42" s="65">
        <f>VLOOKUP($A42,'Return Data'!$B$7:$R$2843,4,0)</f>
        <v>33.285499999999999</v>
      </c>
      <c r="D42" s="65">
        <f>VLOOKUP($A42,'Return Data'!$B$7:$R$2843,5,0)</f>
        <v>6.1417999999999999</v>
      </c>
      <c r="E42" s="66">
        <f t="shared" si="0"/>
        <v>1</v>
      </c>
      <c r="F42" s="65">
        <f>VLOOKUP($A42,'Return Data'!$B$7:$R$2843,6,0)</f>
        <v>4.7903000000000002</v>
      </c>
      <c r="G42" s="66">
        <f t="shared" si="1"/>
        <v>1</v>
      </c>
      <c r="H42" s="65">
        <f>VLOOKUP($A42,'Return Data'!$B$7:$R$2843,7,0)</f>
        <v>4.1703000000000001</v>
      </c>
      <c r="I42" s="66">
        <f t="shared" si="2"/>
        <v>1</v>
      </c>
      <c r="J42" s="65">
        <f>VLOOKUP($A42,'Return Data'!$B$7:$R$2843,8,0)</f>
        <v>4.0793999999999997</v>
      </c>
      <c r="K42" s="66">
        <f t="shared" si="3"/>
        <v>1</v>
      </c>
      <c r="L42" s="65">
        <f>VLOOKUP($A42,'Return Data'!$B$7:$R$2843,9,0)</f>
        <v>3.9935999999999998</v>
      </c>
      <c r="M42" s="66">
        <f t="shared" si="4"/>
        <v>1</v>
      </c>
      <c r="N42" s="65">
        <f>VLOOKUP($A42,'Return Data'!$B$7:$R$2843,10,0)</f>
        <v>4.4730999999999996</v>
      </c>
      <c r="O42" s="66">
        <f t="shared" si="5"/>
        <v>1</v>
      </c>
      <c r="P42" s="65">
        <f>VLOOKUP($A42,'Return Data'!$B$7:$R$2843,11,0)</f>
        <v>4.4673999999999996</v>
      </c>
      <c r="Q42" s="66">
        <f t="shared" si="6"/>
        <v>1</v>
      </c>
      <c r="R42" s="65">
        <f>VLOOKUP($A42,'Return Data'!$B$7:$R$2843,12,0)</f>
        <v>4.5754999999999999</v>
      </c>
      <c r="S42" s="66">
        <f t="shared" si="7"/>
        <v>1</v>
      </c>
      <c r="T42" s="65">
        <f>VLOOKUP($A42,'Return Data'!$B$7:$R$2843,13,0)</f>
        <v>4.7276999999999996</v>
      </c>
      <c r="U42" s="66">
        <f t="shared" si="12"/>
        <v>1</v>
      </c>
      <c r="V42" s="65">
        <f>VLOOKUP($A42,'Return Data'!$B$7:$R$2843,17,0)</f>
        <v>5.5449999999999999</v>
      </c>
      <c r="W42" s="66">
        <f t="shared" si="15"/>
        <v>1</v>
      </c>
      <c r="X42" s="65">
        <f>VLOOKUP($A42,'Return Data'!$B$7:$R$2843,14,0)</f>
        <v>6.2952000000000004</v>
      </c>
      <c r="Y42" s="66">
        <f t="shared" si="16"/>
        <v>1</v>
      </c>
      <c r="Z42" s="65">
        <f>VLOOKUP($A42,'Return Data'!$B$7:$R$2843,16,0)</f>
        <v>7.7072000000000003</v>
      </c>
      <c r="AA42" s="67">
        <f t="shared" si="11"/>
        <v>1</v>
      </c>
    </row>
    <row r="43" spans="1:27" x14ac:dyDescent="0.3">
      <c r="A43" s="63" t="s">
        <v>153</v>
      </c>
      <c r="B43" s="64">
        <f>VLOOKUP($A43,'Return Data'!$B$7:$R$2843,3,0)</f>
        <v>44378</v>
      </c>
      <c r="C43" s="65">
        <f>VLOOKUP($A43,'Return Data'!$B$7:$R$2843,4,0)</f>
        <v>28.0061</v>
      </c>
      <c r="D43" s="65">
        <f>VLOOKUP($A43,'Return Data'!$B$7:$R$2843,5,0)</f>
        <v>3.9102999999999999</v>
      </c>
      <c r="E43" s="66">
        <f t="shared" si="0"/>
        <v>30</v>
      </c>
      <c r="F43" s="65">
        <f>VLOOKUP($A43,'Return Data'!$B$7:$R$2843,6,0)</f>
        <v>3.6067999999999998</v>
      </c>
      <c r="G43" s="66">
        <f t="shared" si="1"/>
        <v>31</v>
      </c>
      <c r="H43" s="65">
        <f>VLOOKUP($A43,'Return Data'!$B$7:$R$2843,7,0)</f>
        <v>3.4279999999999999</v>
      </c>
      <c r="I43" s="66">
        <f t="shared" si="2"/>
        <v>32</v>
      </c>
      <c r="J43" s="65">
        <f>VLOOKUP($A43,'Return Data'!$B$7:$R$2843,8,0)</f>
        <v>3.4863</v>
      </c>
      <c r="K43" s="66">
        <f t="shared" si="3"/>
        <v>32</v>
      </c>
      <c r="L43" s="65">
        <f>VLOOKUP($A43,'Return Data'!$B$7:$R$2843,9,0)</f>
        <v>3.2801</v>
      </c>
      <c r="M43" s="66">
        <f t="shared" si="4"/>
        <v>31</v>
      </c>
      <c r="N43" s="65">
        <f>VLOOKUP($A43,'Return Data'!$B$7:$R$2843,10,0)</f>
        <v>3.1394000000000002</v>
      </c>
      <c r="O43" s="66">
        <f t="shared" si="5"/>
        <v>33</v>
      </c>
      <c r="P43" s="65">
        <f>VLOOKUP($A43,'Return Data'!$B$7:$R$2843,11,0)</f>
        <v>3.097</v>
      </c>
      <c r="Q43" s="66">
        <f t="shared" si="6"/>
        <v>37</v>
      </c>
      <c r="R43" s="65">
        <f>VLOOKUP($A43,'Return Data'!$B$7:$R$2843,12,0)</f>
        <v>3.0962999999999998</v>
      </c>
      <c r="S43" s="66">
        <f t="shared" si="7"/>
        <v>36</v>
      </c>
      <c r="T43" s="65">
        <f>VLOOKUP($A43,'Return Data'!$B$7:$R$2843,13,0)</f>
        <v>3.0905999999999998</v>
      </c>
      <c r="U43" s="66">
        <f t="shared" si="12"/>
        <v>33</v>
      </c>
      <c r="V43" s="65">
        <f>VLOOKUP($A43,'Return Data'!$B$7:$R$2843,17,0)</f>
        <v>3.9742000000000002</v>
      </c>
      <c r="W43" s="66">
        <f t="shared" si="15"/>
        <v>34</v>
      </c>
      <c r="X43" s="65">
        <f>VLOOKUP($A43,'Return Data'!$B$7:$R$2843,14,0)</f>
        <v>4.8959999999999999</v>
      </c>
      <c r="Y43" s="66">
        <f t="shared" si="16"/>
        <v>31</v>
      </c>
      <c r="Z43" s="65">
        <f>VLOOKUP($A43,'Return Data'!$B$7:$R$2843,16,0)</f>
        <v>6.9892000000000003</v>
      </c>
      <c r="AA43" s="67">
        <f t="shared" si="11"/>
        <v>30</v>
      </c>
    </row>
    <row r="44" spans="1:27" x14ac:dyDescent="0.3">
      <c r="A44" s="63" t="s">
        <v>156</v>
      </c>
      <c r="B44" s="64">
        <f>VLOOKUP($A44,'Return Data'!$B$7:$R$2843,3,0)</f>
        <v>44378</v>
      </c>
      <c r="C44" s="65">
        <f>VLOOKUP($A44,'Return Data'!$B$7:$R$2843,4,0)</f>
        <v>3248.0108</v>
      </c>
      <c r="D44" s="65">
        <f>VLOOKUP($A44,'Return Data'!$B$7:$R$2843,5,0)</f>
        <v>4.6181000000000001</v>
      </c>
      <c r="E44" s="66">
        <f t="shared" si="0"/>
        <v>15</v>
      </c>
      <c r="F44" s="65">
        <f>VLOOKUP($A44,'Return Data'!$B$7:$R$2843,6,0)</f>
        <v>3.9944000000000002</v>
      </c>
      <c r="G44" s="66">
        <f t="shared" si="1"/>
        <v>6</v>
      </c>
      <c r="H44" s="65">
        <f>VLOOKUP($A44,'Return Data'!$B$7:$R$2843,7,0)</f>
        <v>3.6404999999999998</v>
      </c>
      <c r="I44" s="66">
        <f t="shared" si="2"/>
        <v>23</v>
      </c>
      <c r="J44" s="65">
        <f>VLOOKUP($A44,'Return Data'!$B$7:$R$2843,8,0)</f>
        <v>3.6783999999999999</v>
      </c>
      <c r="K44" s="66">
        <f t="shared" si="3"/>
        <v>25</v>
      </c>
      <c r="L44" s="65">
        <f>VLOOKUP($A44,'Return Data'!$B$7:$R$2843,9,0)</f>
        <v>3.391</v>
      </c>
      <c r="M44" s="66">
        <f t="shared" si="4"/>
        <v>24</v>
      </c>
      <c r="N44" s="65">
        <f>VLOOKUP($A44,'Return Data'!$B$7:$R$2843,10,0)</f>
        <v>3.2509000000000001</v>
      </c>
      <c r="O44" s="66">
        <f t="shared" si="5"/>
        <v>24</v>
      </c>
      <c r="P44" s="65">
        <f>VLOOKUP($A44,'Return Data'!$B$7:$R$2843,11,0)</f>
        <v>3.2357999999999998</v>
      </c>
      <c r="Q44" s="66">
        <f t="shared" si="6"/>
        <v>26</v>
      </c>
      <c r="R44" s="65">
        <f>VLOOKUP($A44,'Return Data'!$B$7:$R$2843,12,0)</f>
        <v>3.2258</v>
      </c>
      <c r="S44" s="66">
        <f t="shared" si="7"/>
        <v>24</v>
      </c>
      <c r="T44" s="65">
        <f>VLOOKUP($A44,'Return Data'!$B$7:$R$2843,13,0)</f>
        <v>3.2507999999999999</v>
      </c>
      <c r="U44" s="66">
        <f t="shared" si="12"/>
        <v>20</v>
      </c>
      <c r="V44" s="65">
        <f>VLOOKUP($A44,'Return Data'!$B$7:$R$2843,17,0)</f>
        <v>4.3982999999999999</v>
      </c>
      <c r="W44" s="66">
        <f t="shared" si="15"/>
        <v>20</v>
      </c>
      <c r="X44" s="65">
        <f>VLOOKUP($A44,'Return Data'!$B$7:$R$2843,14,0)</f>
        <v>5.4066999999999998</v>
      </c>
      <c r="Y44" s="66">
        <f t="shared" si="16"/>
        <v>21</v>
      </c>
      <c r="Z44" s="65">
        <f>VLOOKUP($A44,'Return Data'!$B$7:$R$2843,16,0)</f>
        <v>7.149</v>
      </c>
      <c r="AA44" s="67">
        <f t="shared" si="11"/>
        <v>25</v>
      </c>
    </row>
    <row r="45" spans="1:27" x14ac:dyDescent="0.3">
      <c r="A45" s="63" t="s">
        <v>157</v>
      </c>
      <c r="B45" s="64">
        <f>VLOOKUP($A45,'Return Data'!$B$7:$R$2843,3,0)</f>
        <v>44378</v>
      </c>
      <c r="C45" s="65">
        <f>VLOOKUP($A45,'Return Data'!$B$7:$R$2843,4,0)</f>
        <v>43.759099999999997</v>
      </c>
      <c r="D45" s="65">
        <f>VLOOKUP($A45,'Return Data'!$B$7:$R$2843,5,0)</f>
        <v>4.8384999999999998</v>
      </c>
      <c r="E45" s="66">
        <f t="shared" si="0"/>
        <v>4</v>
      </c>
      <c r="F45" s="65">
        <f>VLOOKUP($A45,'Return Data'!$B$7:$R$2843,6,0)</f>
        <v>3.8938000000000001</v>
      </c>
      <c r="G45" s="66">
        <f t="shared" si="1"/>
        <v>16</v>
      </c>
      <c r="H45" s="65">
        <f>VLOOKUP($A45,'Return Data'!$B$7:$R$2843,7,0)</f>
        <v>3.6488</v>
      </c>
      <c r="I45" s="66">
        <f t="shared" si="2"/>
        <v>19</v>
      </c>
      <c r="J45" s="65">
        <f>VLOOKUP($A45,'Return Data'!$B$7:$R$2843,8,0)</f>
        <v>3.7231000000000001</v>
      </c>
      <c r="K45" s="66">
        <f t="shared" si="3"/>
        <v>15</v>
      </c>
      <c r="L45" s="65">
        <f>VLOOKUP($A45,'Return Data'!$B$7:$R$2843,9,0)</f>
        <v>3.4407000000000001</v>
      </c>
      <c r="M45" s="66">
        <f t="shared" si="4"/>
        <v>12</v>
      </c>
      <c r="N45" s="65">
        <f>VLOOKUP($A45,'Return Data'!$B$7:$R$2843,10,0)</f>
        <v>3.3048000000000002</v>
      </c>
      <c r="O45" s="66">
        <f t="shared" si="5"/>
        <v>12</v>
      </c>
      <c r="P45" s="65">
        <f>VLOOKUP($A45,'Return Data'!$B$7:$R$2843,11,0)</f>
        <v>3.3111000000000002</v>
      </c>
      <c r="Q45" s="66">
        <f t="shared" si="6"/>
        <v>10</v>
      </c>
      <c r="R45" s="65">
        <f>VLOOKUP($A45,'Return Data'!$B$7:$R$2843,12,0)</f>
        <v>3.2989000000000002</v>
      </c>
      <c r="S45" s="66">
        <f t="shared" si="7"/>
        <v>9</v>
      </c>
      <c r="T45" s="65">
        <f>VLOOKUP($A45,'Return Data'!$B$7:$R$2843,13,0)</f>
        <v>3.3224</v>
      </c>
      <c r="U45" s="66">
        <f t="shared" si="12"/>
        <v>8</v>
      </c>
      <c r="V45" s="65">
        <f>VLOOKUP($A45,'Return Data'!$B$7:$R$2843,17,0)</f>
        <v>4.4362000000000004</v>
      </c>
      <c r="W45" s="66">
        <f t="shared" si="15"/>
        <v>17</v>
      </c>
      <c r="X45" s="65">
        <f>VLOOKUP($A45,'Return Data'!$B$7:$R$2843,14,0)</f>
        <v>5.4695999999999998</v>
      </c>
      <c r="Y45" s="66">
        <f t="shared" si="16"/>
        <v>15</v>
      </c>
      <c r="Z45" s="65">
        <f>VLOOKUP($A45,'Return Data'!$B$7:$R$2843,16,0)</f>
        <v>7.2042000000000002</v>
      </c>
      <c r="AA45" s="67">
        <f t="shared" si="11"/>
        <v>15</v>
      </c>
    </row>
    <row r="46" spans="1:27" x14ac:dyDescent="0.3">
      <c r="A46" s="63" t="s">
        <v>158</v>
      </c>
      <c r="B46" s="64">
        <f>VLOOKUP($A46,'Return Data'!$B$7:$R$2843,3,0)</f>
        <v>44378</v>
      </c>
      <c r="C46" s="65">
        <f>VLOOKUP($A46,'Return Data'!$B$7:$R$2843,4,0)</f>
        <v>3274.5266000000001</v>
      </c>
      <c r="D46" s="65">
        <f>VLOOKUP($A46,'Return Data'!$B$7:$R$2843,5,0)</f>
        <v>4.3555000000000001</v>
      </c>
      <c r="E46" s="66">
        <f t="shared" si="0"/>
        <v>23</v>
      </c>
      <c r="F46" s="65">
        <f>VLOOKUP($A46,'Return Data'!$B$7:$R$2843,6,0)</f>
        <v>3.7980999999999998</v>
      </c>
      <c r="G46" s="66">
        <f t="shared" si="1"/>
        <v>24</v>
      </c>
      <c r="H46" s="65">
        <f>VLOOKUP($A46,'Return Data'!$B$7:$R$2843,7,0)</f>
        <v>3.6423999999999999</v>
      </c>
      <c r="I46" s="66">
        <f t="shared" si="2"/>
        <v>22</v>
      </c>
      <c r="J46" s="65">
        <f>VLOOKUP($A46,'Return Data'!$B$7:$R$2843,8,0)</f>
        <v>3.7187000000000001</v>
      </c>
      <c r="K46" s="66">
        <f t="shared" si="3"/>
        <v>16</v>
      </c>
      <c r="L46" s="65">
        <f>VLOOKUP($A46,'Return Data'!$B$7:$R$2843,9,0)</f>
        <v>3.4096000000000002</v>
      </c>
      <c r="M46" s="66">
        <f t="shared" si="4"/>
        <v>20</v>
      </c>
      <c r="N46" s="65">
        <f>VLOOKUP($A46,'Return Data'!$B$7:$R$2843,10,0)</f>
        <v>3.2867000000000002</v>
      </c>
      <c r="O46" s="66">
        <f t="shared" si="5"/>
        <v>17</v>
      </c>
      <c r="P46" s="65">
        <f>VLOOKUP($A46,'Return Data'!$B$7:$R$2843,11,0)</f>
        <v>3.2401</v>
      </c>
      <c r="Q46" s="66">
        <f t="shared" si="6"/>
        <v>25</v>
      </c>
      <c r="R46" s="65">
        <f>VLOOKUP($A46,'Return Data'!$B$7:$R$2843,12,0)</f>
        <v>3.2374999999999998</v>
      </c>
      <c r="S46" s="66">
        <f t="shared" si="7"/>
        <v>18</v>
      </c>
      <c r="T46" s="65">
        <f>VLOOKUP($A46,'Return Data'!$B$7:$R$2843,13,0)</f>
        <v>3.2732000000000001</v>
      </c>
      <c r="U46" s="66">
        <f t="shared" si="12"/>
        <v>16</v>
      </c>
      <c r="V46" s="65">
        <f>VLOOKUP($A46,'Return Data'!$B$7:$R$2843,17,0)</f>
        <v>4.4992999999999999</v>
      </c>
      <c r="W46" s="66">
        <f t="shared" si="15"/>
        <v>9</v>
      </c>
      <c r="X46" s="65">
        <f>VLOOKUP($A46,'Return Data'!$B$7:$R$2843,14,0)</f>
        <v>5.5025000000000004</v>
      </c>
      <c r="Y46" s="66">
        <f t="shared" si="16"/>
        <v>10</v>
      </c>
      <c r="Z46" s="65">
        <f>VLOOKUP($A46,'Return Data'!$B$7:$R$2843,16,0)</f>
        <v>7.2519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44378</v>
      </c>
      <c r="C48" s="65">
        <f>VLOOKUP($A48,'Return Data'!$B$7:$R$2843,4,0)</f>
        <v>1998.6673000000001</v>
      </c>
      <c r="D48" s="65">
        <f>VLOOKUP($A48,'Return Data'!$B$7:$R$2843,5,0)</f>
        <v>4.2317999999999998</v>
      </c>
      <c r="E48" s="66">
        <f t="shared" si="0"/>
        <v>26</v>
      </c>
      <c r="F48" s="65">
        <f>VLOOKUP($A48,'Return Data'!$B$7:$R$2843,6,0)</f>
        <v>3.8241000000000001</v>
      </c>
      <c r="G48" s="66">
        <f t="shared" si="1"/>
        <v>23</v>
      </c>
      <c r="H48" s="65">
        <f>VLOOKUP($A48,'Return Data'!$B$7:$R$2843,7,0)</f>
        <v>3.6894999999999998</v>
      </c>
      <c r="I48" s="66">
        <f t="shared" si="2"/>
        <v>14</v>
      </c>
      <c r="J48" s="65">
        <f>VLOOKUP($A48,'Return Data'!$B$7:$R$2843,8,0)</f>
        <v>3.7065999999999999</v>
      </c>
      <c r="K48" s="66">
        <f t="shared" si="3"/>
        <v>19</v>
      </c>
      <c r="L48" s="65">
        <f>VLOOKUP($A48,'Return Data'!$B$7:$R$2843,9,0)</f>
        <v>3.4207000000000001</v>
      </c>
      <c r="M48" s="66">
        <f t="shared" si="4"/>
        <v>16</v>
      </c>
      <c r="N48" s="65">
        <f>VLOOKUP($A48,'Return Data'!$B$7:$R$2843,10,0)</f>
        <v>3.3231000000000002</v>
      </c>
      <c r="O48" s="66">
        <f t="shared" si="5"/>
        <v>10</v>
      </c>
      <c r="P48" s="65">
        <f>VLOOKUP($A48,'Return Data'!$B$7:$R$2843,11,0)</f>
        <v>3.302</v>
      </c>
      <c r="Q48" s="66">
        <f t="shared" si="6"/>
        <v>14</v>
      </c>
      <c r="R48" s="65">
        <f>VLOOKUP($A48,'Return Data'!$B$7:$R$2843,12,0)</f>
        <v>3.2814000000000001</v>
      </c>
      <c r="S48" s="66">
        <f t="shared" si="7"/>
        <v>11</v>
      </c>
      <c r="T48" s="65">
        <f>VLOOKUP($A48,'Return Data'!$B$7:$R$2843,13,0)</f>
        <v>3.3066</v>
      </c>
      <c r="U48" s="66">
        <f t="shared" si="12"/>
        <v>11</v>
      </c>
      <c r="V48" s="65">
        <f>VLOOKUP($A48,'Return Data'!$B$7:$R$2843,17,0)</f>
        <v>4.4842000000000004</v>
      </c>
      <c r="W48" s="66">
        <f t="shared" si="15"/>
        <v>13</v>
      </c>
      <c r="X48" s="65">
        <f>VLOOKUP($A48,'Return Data'!$B$7:$R$2843,14,0)</f>
        <v>4.2016999999999998</v>
      </c>
      <c r="Y48" s="66">
        <f t="shared" si="16"/>
        <v>33</v>
      </c>
      <c r="Z48" s="65">
        <f>VLOOKUP($A48,'Return Data'!$B$7:$R$2843,16,0)</f>
        <v>6.7077999999999998</v>
      </c>
      <c r="AA48" s="67">
        <f t="shared" si="11"/>
        <v>31</v>
      </c>
    </row>
    <row r="49" spans="1:27" x14ac:dyDescent="0.3">
      <c r="A49" s="63" t="s">
        <v>161</v>
      </c>
      <c r="B49" s="64">
        <f>VLOOKUP($A49,'Return Data'!$B$7:$R$2843,3,0)</f>
        <v>44378</v>
      </c>
      <c r="C49" s="65">
        <f>VLOOKUP($A49,'Return Data'!$B$7:$R$2843,4,0)</f>
        <v>3398.5048000000002</v>
      </c>
      <c r="D49" s="65">
        <f>VLOOKUP($A49,'Return Data'!$B$7:$R$2843,5,0)</f>
        <v>4.7176</v>
      </c>
      <c r="E49" s="66">
        <f t="shared" si="0"/>
        <v>9</v>
      </c>
      <c r="F49" s="65">
        <f>VLOOKUP($A49,'Return Data'!$B$7:$R$2843,6,0)</f>
        <v>4.0102000000000002</v>
      </c>
      <c r="G49" s="66">
        <f t="shared" si="1"/>
        <v>5</v>
      </c>
      <c r="H49" s="65">
        <f>VLOOKUP($A49,'Return Data'!$B$7:$R$2843,7,0)</f>
        <v>3.7330999999999999</v>
      </c>
      <c r="I49" s="66">
        <f t="shared" si="2"/>
        <v>10</v>
      </c>
      <c r="J49" s="65">
        <f>VLOOKUP($A49,'Return Data'!$B$7:$R$2843,8,0)</f>
        <v>3.7881</v>
      </c>
      <c r="K49" s="66">
        <f t="shared" si="3"/>
        <v>8</v>
      </c>
      <c r="L49" s="65">
        <f>VLOOKUP($A49,'Return Data'!$B$7:$R$2843,9,0)</f>
        <v>3.4459</v>
      </c>
      <c r="M49" s="66">
        <f t="shared" si="4"/>
        <v>10</v>
      </c>
      <c r="N49" s="65">
        <f>VLOOKUP($A49,'Return Data'!$B$7:$R$2843,10,0)</f>
        <v>3.2995000000000001</v>
      </c>
      <c r="O49" s="66">
        <f t="shared" si="5"/>
        <v>13</v>
      </c>
      <c r="P49" s="65">
        <f>VLOOKUP($A49,'Return Data'!$B$7:$R$2843,11,0)</f>
        <v>3.2669999999999999</v>
      </c>
      <c r="Q49" s="66">
        <f t="shared" si="6"/>
        <v>19</v>
      </c>
      <c r="R49" s="65">
        <f>VLOOKUP($A49,'Return Data'!$B$7:$R$2843,12,0)</f>
        <v>3.2526999999999999</v>
      </c>
      <c r="S49" s="66">
        <f t="shared" si="7"/>
        <v>14</v>
      </c>
      <c r="T49" s="65">
        <f>VLOOKUP($A49,'Return Data'!$B$7:$R$2843,13,0)</f>
        <v>3.278</v>
      </c>
      <c r="U49" s="66">
        <f t="shared" si="12"/>
        <v>15</v>
      </c>
      <c r="V49" s="65">
        <f>VLOOKUP($A49,'Return Data'!$B$7:$R$2843,17,0)</f>
        <v>4.4279999999999999</v>
      </c>
      <c r="W49" s="66">
        <f t="shared" si="15"/>
        <v>18</v>
      </c>
      <c r="X49" s="65">
        <f>VLOOKUP($A49,'Return Data'!$B$7:$R$2843,14,0)</f>
        <v>5.4661</v>
      </c>
      <c r="Y49" s="66">
        <f t="shared" si="16"/>
        <v>16</v>
      </c>
      <c r="Z49" s="65">
        <f>VLOOKUP($A49,'Return Data'!$B$7:$R$2843,16,0)</f>
        <v>7.1836000000000002</v>
      </c>
      <c r="AA49" s="67">
        <f t="shared" si="11"/>
        <v>20</v>
      </c>
    </row>
    <row r="50" spans="1:27" x14ac:dyDescent="0.3">
      <c r="A50" s="63" t="s">
        <v>162</v>
      </c>
      <c r="B50" s="64">
        <f>VLOOKUP($A50,'Return Data'!$B$7:$R$2843,3,0)</f>
        <v>44378</v>
      </c>
      <c r="C50" s="65">
        <f>VLOOKUP($A50,'Return Data'!$B$7:$R$2843,4,0)</f>
        <v>1120.4580000000001</v>
      </c>
      <c r="D50" s="65">
        <f>VLOOKUP($A50,'Return Data'!$B$7:$R$2843,5,0)</f>
        <v>2.9157999999999999</v>
      </c>
      <c r="E50" s="66">
        <f t="shared" si="0"/>
        <v>41</v>
      </c>
      <c r="F50" s="65">
        <f>VLOOKUP($A50,'Return Data'!$B$7:$R$2843,6,0)</f>
        <v>2.9064999999999999</v>
      </c>
      <c r="G50" s="66">
        <f t="shared" si="1"/>
        <v>42</v>
      </c>
      <c r="H50" s="65">
        <f>VLOOKUP($A50,'Return Data'!$B$7:$R$2843,7,0)</f>
        <v>2.9358</v>
      </c>
      <c r="I50" s="66">
        <f t="shared" si="2"/>
        <v>42</v>
      </c>
      <c r="J50" s="65">
        <f>VLOOKUP($A50,'Return Data'!$B$7:$R$2843,8,0)</f>
        <v>2.9512</v>
      </c>
      <c r="K50" s="66">
        <f t="shared" si="3"/>
        <v>42</v>
      </c>
      <c r="L50" s="65">
        <f>VLOOKUP($A50,'Return Data'!$B$7:$R$2843,9,0)</f>
        <v>2.9439000000000002</v>
      </c>
      <c r="M50" s="66">
        <f t="shared" si="4"/>
        <v>41</v>
      </c>
      <c r="N50" s="65">
        <f>VLOOKUP($A50,'Return Data'!$B$7:$R$2843,10,0)</f>
        <v>2.9826000000000001</v>
      </c>
      <c r="O50" s="66">
        <f t="shared" si="5"/>
        <v>36</v>
      </c>
      <c r="P50" s="65">
        <f>VLOOKUP($A50,'Return Data'!$B$7:$R$2843,11,0)</f>
        <v>3.0204</v>
      </c>
      <c r="Q50" s="66">
        <f t="shared" si="6"/>
        <v>39</v>
      </c>
      <c r="R50" s="65">
        <f>VLOOKUP($A50,'Return Data'!$B$7:$R$2843,12,0)</f>
        <v>3.0305</v>
      </c>
      <c r="S50" s="66">
        <f t="shared" si="7"/>
        <v>38</v>
      </c>
      <c r="T50" s="65">
        <f>VLOOKUP($A50,'Return Data'!$B$7:$R$2843,13,0)</f>
        <v>3.0043000000000002</v>
      </c>
      <c r="U50" s="66">
        <f t="shared" si="12"/>
        <v>36</v>
      </c>
      <c r="V50" s="65"/>
      <c r="W50" s="66"/>
      <c r="X50" s="65"/>
      <c r="Y50" s="66"/>
      <c r="Z50" s="65">
        <f>VLOOKUP($A50,'Return Data'!$B$7:$R$2843,16,0)</f>
        <v>4.7267000000000001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4.2265209302325584</v>
      </c>
      <c r="E52" s="74"/>
      <c r="F52" s="75">
        <f>AVERAGE(F8:F50)</f>
        <v>3.6948465116279063</v>
      </c>
      <c r="G52" s="74"/>
      <c r="H52" s="75">
        <f>AVERAGE(H8:H50)</f>
        <v>3.4771395348837215</v>
      </c>
      <c r="I52" s="74"/>
      <c r="J52" s="75">
        <f>AVERAGE(J8:J50)</f>
        <v>3.5211906976744181</v>
      </c>
      <c r="K52" s="74"/>
      <c r="L52" s="75">
        <f>AVERAGE(L8:L50)</f>
        <v>3.262941860465117</v>
      </c>
      <c r="M52" s="74"/>
      <c r="N52" s="75">
        <f>AVERAGE(N8:N50)</f>
        <v>3.1648651162790684</v>
      </c>
      <c r="O52" s="74"/>
      <c r="P52" s="75">
        <f>AVERAGE(P8:P50)</f>
        <v>3.1831302325581388</v>
      </c>
      <c r="Q52" s="74"/>
      <c r="R52" s="75">
        <f>AVERAGE(R8:R50)</f>
        <v>3.1588906976744195</v>
      </c>
      <c r="S52" s="74"/>
      <c r="T52" s="75">
        <f>AVERAGE(T8:T50)</f>
        <v>3.1864846153846158</v>
      </c>
      <c r="U52" s="74"/>
      <c r="V52" s="75">
        <f>AVERAGE(V8:V50)</f>
        <v>4.273736111111111</v>
      </c>
      <c r="W52" s="74"/>
      <c r="X52" s="75">
        <f>AVERAGE(X8:X50)</f>
        <v>5.1437685714285717</v>
      </c>
      <c r="Y52" s="74"/>
      <c r="Z52" s="75">
        <f>AVERAGE(Z8:Z50)</f>
        <v>6.3603906976744184</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6.1417999999999999</v>
      </c>
      <c r="E54" s="78"/>
      <c r="F54" s="79">
        <f>MAX(F8:F50)</f>
        <v>4.7903000000000002</v>
      </c>
      <c r="G54" s="78"/>
      <c r="H54" s="79">
        <f>MAX(H8:H50)</f>
        <v>4.1703000000000001</v>
      </c>
      <c r="I54" s="78"/>
      <c r="J54" s="79">
        <f>MAX(J8:J50)</f>
        <v>4.0793999999999997</v>
      </c>
      <c r="K54" s="78"/>
      <c r="L54" s="79">
        <f>MAX(L8:L50)</f>
        <v>3.9935999999999998</v>
      </c>
      <c r="M54" s="78"/>
      <c r="N54" s="79">
        <f>MAX(N8:N50)</f>
        <v>4.4730999999999996</v>
      </c>
      <c r="O54" s="78"/>
      <c r="P54" s="79">
        <f>MAX(P8:P50)</f>
        <v>4.4673999999999996</v>
      </c>
      <c r="Q54" s="78"/>
      <c r="R54" s="79">
        <f>MAX(R8:R50)</f>
        <v>4.5754999999999999</v>
      </c>
      <c r="S54" s="78"/>
      <c r="T54" s="79">
        <f>MAX(T8:T50)</f>
        <v>4.7276999999999996</v>
      </c>
      <c r="U54" s="78"/>
      <c r="V54" s="79">
        <f>MAX(V8:V50)</f>
        <v>5.5449999999999999</v>
      </c>
      <c r="W54" s="78"/>
      <c r="X54" s="79">
        <f>MAX(X8:X50)</f>
        <v>6.2952000000000004</v>
      </c>
      <c r="Y54" s="78"/>
      <c r="Z54" s="79">
        <f>MAX(Z8:Z50)</f>
        <v>7.7072000000000003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44378</v>
      </c>
      <c r="C8" s="65">
        <f>VLOOKUP($A8,'Return Data'!$B$7:$R$2843,4,0)</f>
        <v>331.96929999999998</v>
      </c>
      <c r="D8" s="65">
        <f>VLOOKUP($A8,'Return Data'!$B$7:$R$2843,5,0)</f>
        <v>4.8494000000000002</v>
      </c>
      <c r="E8" s="66">
        <f t="shared" ref="E8:E45" si="0">RANK(D8,D$8:D$45,0)</f>
        <v>3</v>
      </c>
      <c r="F8" s="65">
        <f>VLOOKUP($A8,'Return Data'!$B$7:$R$2843,6,0)</f>
        <v>3.8531</v>
      </c>
      <c r="G8" s="66">
        <f t="shared" ref="G8:G45" si="1">RANK(F8,F$8:F$45,0)</f>
        <v>8</v>
      </c>
      <c r="H8" s="65">
        <f>VLOOKUP($A8,'Return Data'!$B$7:$R$2843,7,0)</f>
        <v>3.645</v>
      </c>
      <c r="I8" s="66">
        <f t="shared" ref="I8:I45" si="2">RANK(H8,H$8:H$45,0)</f>
        <v>7</v>
      </c>
      <c r="J8" s="65">
        <f>VLOOKUP($A8,'Return Data'!$B$7:$R$2843,8,0)</f>
        <v>3.72</v>
      </c>
      <c r="K8" s="66">
        <f t="shared" ref="K8:K45" si="3">RANK(J8,J$8:J$45,0)</f>
        <v>4</v>
      </c>
      <c r="L8" s="65">
        <f>VLOOKUP($A8,'Return Data'!$B$7:$R$2843,9,0)</f>
        <v>3.3517000000000001</v>
      </c>
      <c r="M8" s="66">
        <f t="shared" ref="M8:M45" si="4">RANK(L8,L$8:L$45,0)</f>
        <v>10</v>
      </c>
      <c r="N8" s="65">
        <f>VLOOKUP($A8,'Return Data'!$B$7:$R$2843,10,0)</f>
        <v>3.2063999999999999</v>
      </c>
      <c r="O8" s="66">
        <f t="shared" ref="O8:O45" si="5">RANK(N8,N$8:N$45,0)</f>
        <v>13</v>
      </c>
      <c r="P8" s="65">
        <f>VLOOKUP($A8,'Return Data'!$B$7:$R$2843,11,0)</f>
        <v>3.1636000000000002</v>
      </c>
      <c r="Q8" s="66">
        <f t="shared" ref="Q8:Q45" si="6">RANK(P8,P$8:P$45,0)</f>
        <v>17</v>
      </c>
      <c r="R8" s="65">
        <f>VLOOKUP($A8,'Return Data'!$B$7:$R$2843,12,0)</f>
        <v>3.145</v>
      </c>
      <c r="S8" s="66">
        <f t="shared" ref="S8:S45" si="7">RANK(R8,R$8:R$45,0)</f>
        <v>18</v>
      </c>
      <c r="T8" s="65">
        <f>VLOOKUP($A8,'Return Data'!$B$7:$R$2843,13,0)</f>
        <v>3.1947999999999999</v>
      </c>
      <c r="U8" s="66">
        <f t="shared" ref="U8:U45" si="8">RANK(T8,T$8:T$45,0)</f>
        <v>11</v>
      </c>
      <c r="V8" s="65">
        <f>VLOOKUP($A8,'Return Data'!$B$7:$R$2843,17,0)</f>
        <v>4.4290000000000003</v>
      </c>
      <c r="W8" s="66">
        <f t="shared" ref="W8:W23" si="9">RANK(V8,V$8:V$45,0)</f>
        <v>4</v>
      </c>
      <c r="X8" s="65">
        <f>VLOOKUP($A8,'Return Data'!$B$7:$R$2843,14,0)</f>
        <v>5.4370000000000003</v>
      </c>
      <c r="Y8" s="66">
        <f t="shared" ref="Y8:Y23" si="10">RANK(X8,X$8:X$45,0)</f>
        <v>4</v>
      </c>
      <c r="Z8" s="65">
        <f>VLOOKUP($A8,'Return Data'!$B$7:$R$2843,16,0)</f>
        <v>7.1959</v>
      </c>
      <c r="AA8" s="67">
        <f t="shared" ref="AA8:AA45" si="11">RANK(Z8,Z$8:Z$45,0)</f>
        <v>16</v>
      </c>
    </row>
    <row r="9" spans="1:27" x14ac:dyDescent="0.3">
      <c r="A9" s="63" t="s">
        <v>228</v>
      </c>
      <c r="B9" s="64">
        <f>VLOOKUP($A9,'Return Data'!$B$7:$R$2843,3,0)</f>
        <v>44378</v>
      </c>
      <c r="C9" s="65">
        <f>VLOOKUP($A9,'Return Data'!$B$7:$R$2843,4,0)</f>
        <v>2291.076</v>
      </c>
      <c r="D9" s="65">
        <f>VLOOKUP($A9,'Return Data'!$B$7:$R$2843,5,0)</f>
        <v>4.6971999999999996</v>
      </c>
      <c r="E9" s="66">
        <f t="shared" si="0"/>
        <v>6</v>
      </c>
      <c r="F9" s="65">
        <f>VLOOKUP($A9,'Return Data'!$B$7:$R$2843,6,0)</f>
        <v>3.8050999999999999</v>
      </c>
      <c r="G9" s="66">
        <f t="shared" si="1"/>
        <v>15</v>
      </c>
      <c r="H9" s="65">
        <f>VLOOKUP($A9,'Return Data'!$B$7:$R$2843,7,0)</f>
        <v>3.5743</v>
      </c>
      <c r="I9" s="66">
        <f t="shared" si="2"/>
        <v>15</v>
      </c>
      <c r="J9" s="65">
        <f>VLOOKUP($A9,'Return Data'!$B$7:$R$2843,8,0)</f>
        <v>3.6760000000000002</v>
      </c>
      <c r="K9" s="66">
        <f t="shared" si="3"/>
        <v>7</v>
      </c>
      <c r="L9" s="65">
        <f>VLOOKUP($A9,'Return Data'!$B$7:$R$2843,9,0)</f>
        <v>3.3572000000000002</v>
      </c>
      <c r="M9" s="66">
        <f t="shared" si="4"/>
        <v>8</v>
      </c>
      <c r="N9" s="65">
        <f>VLOOKUP($A9,'Return Data'!$B$7:$R$2843,10,0)</f>
        <v>3.2029999999999998</v>
      </c>
      <c r="O9" s="66">
        <f t="shared" si="5"/>
        <v>14</v>
      </c>
      <c r="P9" s="65">
        <f>VLOOKUP($A9,'Return Data'!$B$7:$R$2843,11,0)</f>
        <v>3.1774</v>
      </c>
      <c r="Q9" s="66">
        <f t="shared" si="6"/>
        <v>15</v>
      </c>
      <c r="R9" s="65">
        <f>VLOOKUP($A9,'Return Data'!$B$7:$R$2843,12,0)</f>
        <v>3.1635</v>
      </c>
      <c r="S9" s="66">
        <f t="shared" si="7"/>
        <v>11</v>
      </c>
      <c r="T9" s="65">
        <f>VLOOKUP($A9,'Return Data'!$B$7:$R$2843,13,0)</f>
        <v>3.1949000000000001</v>
      </c>
      <c r="U9" s="66">
        <f t="shared" si="8"/>
        <v>10</v>
      </c>
      <c r="V9" s="65">
        <f>VLOOKUP($A9,'Return Data'!$B$7:$R$2843,17,0)</f>
        <v>4.4001000000000001</v>
      </c>
      <c r="W9" s="66">
        <f t="shared" si="9"/>
        <v>5</v>
      </c>
      <c r="X9" s="65">
        <f>VLOOKUP($A9,'Return Data'!$B$7:$R$2843,14,0)</f>
        <v>5.4227999999999996</v>
      </c>
      <c r="Y9" s="66">
        <f t="shared" si="10"/>
        <v>7</v>
      </c>
      <c r="Z9" s="65">
        <f>VLOOKUP($A9,'Return Data'!$B$7:$R$2843,16,0)</f>
        <v>7.3205</v>
      </c>
      <c r="AA9" s="67">
        <f t="shared" si="11"/>
        <v>9</v>
      </c>
    </row>
    <row r="10" spans="1:27" x14ac:dyDescent="0.3">
      <c r="A10" s="63" t="s">
        <v>229</v>
      </c>
      <c r="B10" s="64">
        <f>VLOOKUP($A10,'Return Data'!$B$7:$R$2843,3,0)</f>
        <v>44378</v>
      </c>
      <c r="C10" s="65">
        <f>VLOOKUP($A10,'Return Data'!$B$7:$R$2843,4,0)</f>
        <v>2370.0437000000002</v>
      </c>
      <c r="D10" s="65">
        <f>VLOOKUP($A10,'Return Data'!$B$7:$R$2843,5,0)</f>
        <v>4.7301000000000002</v>
      </c>
      <c r="E10" s="66">
        <f t="shared" si="0"/>
        <v>5</v>
      </c>
      <c r="F10" s="65">
        <f>VLOOKUP($A10,'Return Data'!$B$7:$R$2843,6,0)</f>
        <v>3.7604000000000002</v>
      </c>
      <c r="G10" s="66">
        <f t="shared" si="1"/>
        <v>20</v>
      </c>
      <c r="H10" s="65">
        <f>VLOOKUP($A10,'Return Data'!$B$7:$R$2843,7,0)</f>
        <v>3.5922999999999998</v>
      </c>
      <c r="I10" s="66">
        <f t="shared" si="2"/>
        <v>12</v>
      </c>
      <c r="J10" s="65">
        <f>VLOOKUP($A10,'Return Data'!$B$7:$R$2843,8,0)</f>
        <v>3.6547999999999998</v>
      </c>
      <c r="K10" s="66">
        <f t="shared" si="3"/>
        <v>11</v>
      </c>
      <c r="L10" s="65">
        <f>VLOOKUP($A10,'Return Data'!$B$7:$R$2843,9,0)</f>
        <v>3.3761999999999999</v>
      </c>
      <c r="M10" s="66">
        <f t="shared" si="4"/>
        <v>7</v>
      </c>
      <c r="N10" s="65">
        <f>VLOOKUP($A10,'Return Data'!$B$7:$R$2843,10,0)</f>
        <v>3.2675000000000001</v>
      </c>
      <c r="O10" s="66">
        <f t="shared" si="5"/>
        <v>6</v>
      </c>
      <c r="P10" s="65">
        <f>VLOOKUP($A10,'Return Data'!$B$7:$R$2843,11,0)</f>
        <v>3.2461000000000002</v>
      </c>
      <c r="Q10" s="66">
        <f t="shared" si="6"/>
        <v>5</v>
      </c>
      <c r="R10" s="65">
        <f>VLOOKUP($A10,'Return Data'!$B$7:$R$2843,12,0)</f>
        <v>3.2033</v>
      </c>
      <c r="S10" s="66">
        <f t="shared" si="7"/>
        <v>7</v>
      </c>
      <c r="T10" s="65">
        <f>VLOOKUP($A10,'Return Data'!$B$7:$R$2843,13,0)</f>
        <v>3.202</v>
      </c>
      <c r="U10" s="66">
        <f t="shared" si="8"/>
        <v>8</v>
      </c>
      <c r="V10" s="65">
        <f>VLOOKUP($A10,'Return Data'!$B$7:$R$2843,17,0)</f>
        <v>4.3422999999999998</v>
      </c>
      <c r="W10" s="66">
        <f t="shared" si="9"/>
        <v>15</v>
      </c>
      <c r="X10" s="65">
        <f>VLOOKUP($A10,'Return Data'!$B$7:$R$2843,14,0)</f>
        <v>5.3825000000000003</v>
      </c>
      <c r="Y10" s="66">
        <f t="shared" si="10"/>
        <v>13</v>
      </c>
      <c r="Z10" s="65">
        <f>VLOOKUP($A10,'Return Data'!$B$7:$R$2843,16,0)</f>
        <v>7.2018000000000004</v>
      </c>
      <c r="AA10" s="67">
        <f t="shared" si="11"/>
        <v>15</v>
      </c>
    </row>
    <row r="11" spans="1:27" x14ac:dyDescent="0.3">
      <c r="A11" s="63" t="s">
        <v>230</v>
      </c>
      <c r="B11" s="64">
        <f>VLOOKUP($A11,'Return Data'!$B$7:$R$2843,3,0)</f>
        <v>44378</v>
      </c>
      <c r="C11" s="65">
        <f>VLOOKUP($A11,'Return Data'!$B$7:$R$2843,4,0)</f>
        <v>3167.1246000000001</v>
      </c>
      <c r="D11" s="65">
        <f>VLOOKUP($A11,'Return Data'!$B$7:$R$2843,5,0)</f>
        <v>4.1839000000000004</v>
      </c>
      <c r="E11" s="66">
        <f t="shared" si="0"/>
        <v>24</v>
      </c>
      <c r="F11" s="65">
        <f>VLOOKUP($A11,'Return Data'!$B$7:$R$2843,6,0)</f>
        <v>3.8062</v>
      </c>
      <c r="G11" s="66">
        <f t="shared" si="1"/>
        <v>14</v>
      </c>
      <c r="H11" s="65">
        <f>VLOOKUP($A11,'Return Data'!$B$7:$R$2843,7,0)</f>
        <v>3.6364000000000001</v>
      </c>
      <c r="I11" s="66">
        <f t="shared" si="2"/>
        <v>9</v>
      </c>
      <c r="J11" s="65">
        <f>VLOOKUP($A11,'Return Data'!$B$7:$R$2843,8,0)</f>
        <v>3.6514000000000002</v>
      </c>
      <c r="K11" s="66">
        <f t="shared" si="3"/>
        <v>12</v>
      </c>
      <c r="L11" s="65">
        <f>VLOOKUP($A11,'Return Data'!$B$7:$R$2843,9,0)</f>
        <v>3.3883000000000001</v>
      </c>
      <c r="M11" s="66">
        <f t="shared" si="4"/>
        <v>6</v>
      </c>
      <c r="N11" s="65">
        <f>VLOOKUP($A11,'Return Data'!$B$7:$R$2843,10,0)</f>
        <v>3.2604000000000002</v>
      </c>
      <c r="O11" s="66">
        <f t="shared" si="5"/>
        <v>7</v>
      </c>
      <c r="P11" s="65">
        <f>VLOOKUP($A11,'Return Data'!$B$7:$R$2843,11,0)</f>
        <v>3.2662</v>
      </c>
      <c r="Q11" s="66">
        <f t="shared" si="6"/>
        <v>3</v>
      </c>
      <c r="R11" s="65">
        <f>VLOOKUP($A11,'Return Data'!$B$7:$R$2843,12,0)</f>
        <v>3.2338</v>
      </c>
      <c r="S11" s="66">
        <f t="shared" si="7"/>
        <v>5</v>
      </c>
      <c r="T11" s="65">
        <f>VLOOKUP($A11,'Return Data'!$B$7:$R$2843,13,0)</f>
        <v>3.2429000000000001</v>
      </c>
      <c r="U11" s="66">
        <f t="shared" si="8"/>
        <v>5</v>
      </c>
      <c r="V11" s="65">
        <f>VLOOKUP($A11,'Return Data'!$B$7:$R$2843,17,0)</f>
        <v>4.3742000000000001</v>
      </c>
      <c r="W11" s="66">
        <f t="shared" si="9"/>
        <v>11</v>
      </c>
      <c r="X11" s="65">
        <f>VLOOKUP($A11,'Return Data'!$B$7:$R$2843,14,0)</f>
        <v>5.3982000000000001</v>
      </c>
      <c r="Y11" s="66">
        <f t="shared" si="10"/>
        <v>8</v>
      </c>
      <c r="Z11" s="65">
        <f>VLOOKUP($A11,'Return Data'!$B$7:$R$2843,16,0)</f>
        <v>7.0861999999999998</v>
      </c>
      <c r="AA11" s="67">
        <f t="shared" si="11"/>
        <v>18</v>
      </c>
    </row>
    <row r="12" spans="1:27" x14ac:dyDescent="0.3">
      <c r="A12" s="63" t="s">
        <v>231</v>
      </c>
      <c r="B12" s="64">
        <f>VLOOKUP($A12,'Return Data'!$B$7:$R$2843,3,0)</f>
        <v>44378</v>
      </c>
      <c r="C12" s="65">
        <f>VLOOKUP($A12,'Return Data'!$B$7:$R$2843,4,0)</f>
        <v>2367.5859999999998</v>
      </c>
      <c r="D12" s="65">
        <f>VLOOKUP($A12,'Return Data'!$B$7:$R$2843,5,0)</f>
        <v>3.5661999999999998</v>
      </c>
      <c r="E12" s="66">
        <f t="shared" si="0"/>
        <v>35</v>
      </c>
      <c r="F12" s="65">
        <f>VLOOKUP($A12,'Return Data'!$B$7:$R$2843,6,0)</f>
        <v>3.4476</v>
      </c>
      <c r="G12" s="66">
        <f t="shared" si="1"/>
        <v>32</v>
      </c>
      <c r="H12" s="65">
        <f>VLOOKUP($A12,'Return Data'!$B$7:$R$2843,7,0)</f>
        <v>3.3624999999999998</v>
      </c>
      <c r="I12" s="66">
        <f t="shared" si="2"/>
        <v>29</v>
      </c>
      <c r="J12" s="65">
        <f>VLOOKUP($A12,'Return Data'!$B$7:$R$2843,8,0)</f>
        <v>3.4239000000000002</v>
      </c>
      <c r="K12" s="66">
        <f t="shared" si="3"/>
        <v>27</v>
      </c>
      <c r="L12" s="65">
        <f>VLOOKUP($A12,'Return Data'!$B$7:$R$2843,9,0)</f>
        <v>3.2501000000000002</v>
      </c>
      <c r="M12" s="66">
        <f t="shared" si="4"/>
        <v>27</v>
      </c>
      <c r="N12" s="65">
        <f>VLOOKUP($A12,'Return Data'!$B$7:$R$2843,10,0)</f>
        <v>3.1472000000000002</v>
      </c>
      <c r="O12" s="66">
        <f t="shared" si="5"/>
        <v>25</v>
      </c>
      <c r="P12" s="65">
        <f>VLOOKUP($A12,'Return Data'!$B$7:$R$2843,11,0)</f>
        <v>3.1410999999999998</v>
      </c>
      <c r="Q12" s="66">
        <f t="shared" si="6"/>
        <v>23</v>
      </c>
      <c r="R12" s="65">
        <f>VLOOKUP($A12,'Return Data'!$B$7:$R$2843,12,0)</f>
        <v>3.1352000000000002</v>
      </c>
      <c r="S12" s="66">
        <f t="shared" si="7"/>
        <v>20</v>
      </c>
      <c r="T12" s="65">
        <f>VLOOKUP($A12,'Return Data'!$B$7:$R$2843,13,0)</f>
        <v>3.1309</v>
      </c>
      <c r="U12" s="66">
        <f t="shared" si="8"/>
        <v>26</v>
      </c>
      <c r="V12" s="65">
        <f>VLOOKUP($A12,'Return Data'!$B$7:$R$2843,17,0)</f>
        <v>4.2407000000000004</v>
      </c>
      <c r="W12" s="66">
        <f t="shared" si="9"/>
        <v>25</v>
      </c>
      <c r="X12" s="65">
        <f>VLOOKUP($A12,'Return Data'!$B$7:$R$2843,14,0)</f>
        <v>5.2803000000000004</v>
      </c>
      <c r="Y12" s="66">
        <f t="shared" si="10"/>
        <v>24</v>
      </c>
      <c r="Z12" s="65">
        <f>VLOOKUP($A12,'Return Data'!$B$7:$R$2843,16,0)</f>
        <v>6.8723999999999998</v>
      </c>
      <c r="AA12" s="67">
        <f t="shared" si="11"/>
        <v>27</v>
      </c>
    </row>
    <row r="13" spans="1:27" x14ac:dyDescent="0.3">
      <c r="A13" s="63" t="s">
        <v>232</v>
      </c>
      <c r="B13" s="64">
        <f>VLOOKUP($A13,'Return Data'!$B$7:$R$2843,3,0)</f>
        <v>44378</v>
      </c>
      <c r="C13" s="65">
        <f>VLOOKUP($A13,'Return Data'!$B$7:$R$2843,4,0)</f>
        <v>2478.9265</v>
      </c>
      <c r="D13" s="65">
        <f>VLOOKUP($A13,'Return Data'!$B$7:$R$2843,5,0)</f>
        <v>3.8418999999999999</v>
      </c>
      <c r="E13" s="66">
        <f t="shared" si="0"/>
        <v>30</v>
      </c>
      <c r="F13" s="65">
        <f>VLOOKUP($A13,'Return Data'!$B$7:$R$2843,6,0)</f>
        <v>3.4847000000000001</v>
      </c>
      <c r="G13" s="66">
        <f t="shared" si="1"/>
        <v>31</v>
      </c>
      <c r="H13" s="65">
        <f>VLOOKUP($A13,'Return Data'!$B$7:$R$2843,7,0)</f>
        <v>3.3652000000000002</v>
      </c>
      <c r="I13" s="66">
        <f t="shared" si="2"/>
        <v>28</v>
      </c>
      <c r="J13" s="65">
        <f>VLOOKUP($A13,'Return Data'!$B$7:$R$2843,8,0)</f>
        <v>3.3919000000000001</v>
      </c>
      <c r="K13" s="66">
        <f t="shared" si="3"/>
        <v>29</v>
      </c>
      <c r="L13" s="65">
        <f>VLOOKUP($A13,'Return Data'!$B$7:$R$2843,9,0)</f>
        <v>3.2477999999999998</v>
      </c>
      <c r="M13" s="66">
        <f t="shared" si="4"/>
        <v>28</v>
      </c>
      <c r="N13" s="65">
        <f>VLOOKUP($A13,'Return Data'!$B$7:$R$2843,10,0)</f>
        <v>3.1663000000000001</v>
      </c>
      <c r="O13" s="66">
        <f t="shared" si="5"/>
        <v>22</v>
      </c>
      <c r="P13" s="65">
        <f>VLOOKUP($A13,'Return Data'!$B$7:$R$2843,11,0)</f>
        <v>3.1429</v>
      </c>
      <c r="Q13" s="66">
        <f t="shared" si="6"/>
        <v>22</v>
      </c>
      <c r="R13" s="65">
        <f>VLOOKUP($A13,'Return Data'!$B$7:$R$2843,12,0)</f>
        <v>3.1213000000000002</v>
      </c>
      <c r="S13" s="66">
        <f t="shared" si="7"/>
        <v>25</v>
      </c>
      <c r="T13" s="65">
        <f>VLOOKUP($A13,'Return Data'!$B$7:$R$2843,13,0)</f>
        <v>3.1345999999999998</v>
      </c>
      <c r="U13" s="66">
        <f t="shared" si="8"/>
        <v>25</v>
      </c>
      <c r="V13" s="65">
        <f>VLOOKUP($A13,'Return Data'!$B$7:$R$2843,17,0)</f>
        <v>4.0099</v>
      </c>
      <c r="W13" s="66">
        <f t="shared" si="9"/>
        <v>30</v>
      </c>
      <c r="X13" s="65">
        <f>VLOOKUP($A13,'Return Data'!$B$7:$R$2843,14,0)</f>
        <v>5.1012000000000004</v>
      </c>
      <c r="Y13" s="66">
        <f t="shared" si="10"/>
        <v>28</v>
      </c>
      <c r="Z13" s="65">
        <f>VLOOKUP($A13,'Return Data'!$B$7:$R$2843,16,0)</f>
        <v>7.2144000000000004</v>
      </c>
      <c r="AA13" s="67">
        <f t="shared" si="11"/>
        <v>14</v>
      </c>
    </row>
    <row r="14" spans="1:27" x14ac:dyDescent="0.3">
      <c r="A14" s="63" t="s">
        <v>233</v>
      </c>
      <c r="B14" s="64">
        <f>VLOOKUP($A14,'Return Data'!$B$7:$R$2843,3,0)</f>
        <v>44378</v>
      </c>
      <c r="C14" s="65">
        <f>VLOOKUP($A14,'Return Data'!$B$7:$R$2843,4,0)</f>
        <v>2943.2195000000002</v>
      </c>
      <c r="D14" s="65">
        <f>VLOOKUP($A14,'Return Data'!$B$7:$R$2843,5,0)</f>
        <v>4.4080000000000004</v>
      </c>
      <c r="E14" s="66">
        <f t="shared" si="0"/>
        <v>20</v>
      </c>
      <c r="F14" s="65">
        <f>VLOOKUP($A14,'Return Data'!$B$7:$R$2843,6,0)</f>
        <v>3.7959999999999998</v>
      </c>
      <c r="G14" s="66">
        <f t="shared" si="1"/>
        <v>16</v>
      </c>
      <c r="H14" s="65">
        <f>VLOOKUP($A14,'Return Data'!$B$7:$R$2843,7,0)</f>
        <v>3.4983</v>
      </c>
      <c r="I14" s="66">
        <f t="shared" si="2"/>
        <v>23</v>
      </c>
      <c r="J14" s="65">
        <f>VLOOKUP($A14,'Return Data'!$B$7:$R$2843,8,0)</f>
        <v>3.6023000000000001</v>
      </c>
      <c r="K14" s="66">
        <f t="shared" si="3"/>
        <v>20</v>
      </c>
      <c r="L14" s="65">
        <f>VLOOKUP($A14,'Return Data'!$B$7:$R$2843,9,0)</f>
        <v>3.2919999999999998</v>
      </c>
      <c r="M14" s="66">
        <f t="shared" si="4"/>
        <v>21</v>
      </c>
      <c r="N14" s="65">
        <f>VLOOKUP($A14,'Return Data'!$B$7:$R$2843,10,0)</f>
        <v>3.2004000000000001</v>
      </c>
      <c r="O14" s="66">
        <f t="shared" si="5"/>
        <v>15</v>
      </c>
      <c r="P14" s="65">
        <f>VLOOKUP($A14,'Return Data'!$B$7:$R$2843,11,0)</f>
        <v>3.1684000000000001</v>
      </c>
      <c r="Q14" s="66">
        <f t="shared" si="6"/>
        <v>16</v>
      </c>
      <c r="R14" s="65">
        <f>VLOOKUP($A14,'Return Data'!$B$7:$R$2843,12,0)</f>
        <v>3.1494</v>
      </c>
      <c r="S14" s="66">
        <f t="shared" si="7"/>
        <v>15</v>
      </c>
      <c r="T14" s="65">
        <f>VLOOKUP($A14,'Return Data'!$B$7:$R$2843,13,0)</f>
        <v>3.1638999999999999</v>
      </c>
      <c r="U14" s="66">
        <f t="shared" si="8"/>
        <v>18</v>
      </c>
      <c r="V14" s="65">
        <f>VLOOKUP($A14,'Return Data'!$B$7:$R$2843,17,0)</f>
        <v>4.3067000000000002</v>
      </c>
      <c r="W14" s="66">
        <f t="shared" si="9"/>
        <v>20</v>
      </c>
      <c r="X14" s="65">
        <f>VLOOKUP($A14,'Return Data'!$B$7:$R$2843,14,0)</f>
        <v>5.3338000000000001</v>
      </c>
      <c r="Y14" s="66">
        <f t="shared" si="10"/>
        <v>19</v>
      </c>
      <c r="Z14" s="65">
        <f>VLOOKUP($A14,'Return Data'!$B$7:$R$2843,16,0)</f>
        <v>7.1570999999999998</v>
      </c>
      <c r="AA14" s="67">
        <f t="shared" si="11"/>
        <v>17</v>
      </c>
    </row>
    <row r="15" spans="1:27" x14ac:dyDescent="0.3">
      <c r="A15" s="63" t="s">
        <v>234</v>
      </c>
      <c r="B15" s="64">
        <f>VLOOKUP($A15,'Return Data'!$B$7:$R$2843,3,0)</f>
        <v>44378</v>
      </c>
      <c r="C15" s="65">
        <f>VLOOKUP($A15,'Return Data'!$B$7:$R$2843,4,0)</f>
        <v>2644.7696000000001</v>
      </c>
      <c r="D15" s="65">
        <f>VLOOKUP($A15,'Return Data'!$B$7:$R$2843,5,0)</f>
        <v>4.5106999999999999</v>
      </c>
      <c r="E15" s="66">
        <f t="shared" si="0"/>
        <v>15</v>
      </c>
      <c r="F15" s="65">
        <f>VLOOKUP($A15,'Return Data'!$B$7:$R$2843,6,0)</f>
        <v>3.7374999999999998</v>
      </c>
      <c r="G15" s="66">
        <f t="shared" si="1"/>
        <v>22</v>
      </c>
      <c r="H15" s="65">
        <f>VLOOKUP($A15,'Return Data'!$B$7:$R$2843,7,0)</f>
        <v>3.5750999999999999</v>
      </c>
      <c r="I15" s="66">
        <f t="shared" si="2"/>
        <v>14</v>
      </c>
      <c r="J15" s="65">
        <f>VLOOKUP($A15,'Return Data'!$B$7:$R$2843,8,0)</f>
        <v>3.6509999999999998</v>
      </c>
      <c r="K15" s="66">
        <f t="shared" si="3"/>
        <v>13</v>
      </c>
      <c r="L15" s="65">
        <f>VLOOKUP($A15,'Return Data'!$B$7:$R$2843,9,0)</f>
        <v>3.2864</v>
      </c>
      <c r="M15" s="66">
        <f t="shared" si="4"/>
        <v>25</v>
      </c>
      <c r="N15" s="65">
        <f>VLOOKUP($A15,'Return Data'!$B$7:$R$2843,10,0)</f>
        <v>3.2330999999999999</v>
      </c>
      <c r="O15" s="66">
        <f t="shared" si="5"/>
        <v>8</v>
      </c>
      <c r="P15" s="65">
        <f>VLOOKUP($A15,'Return Data'!$B$7:$R$2843,11,0)</f>
        <v>3.1867999999999999</v>
      </c>
      <c r="Q15" s="66">
        <f t="shared" si="6"/>
        <v>12</v>
      </c>
      <c r="R15" s="65">
        <f>VLOOKUP($A15,'Return Data'!$B$7:$R$2843,12,0)</f>
        <v>3.1471</v>
      </c>
      <c r="S15" s="66">
        <f t="shared" si="7"/>
        <v>16</v>
      </c>
      <c r="T15" s="65">
        <f>VLOOKUP($A15,'Return Data'!$B$7:$R$2843,13,0)</f>
        <v>3.1307999999999998</v>
      </c>
      <c r="U15" s="66">
        <f t="shared" si="8"/>
        <v>27</v>
      </c>
      <c r="V15" s="65">
        <f>VLOOKUP($A15,'Return Data'!$B$7:$R$2843,17,0)</f>
        <v>4.3198999999999996</v>
      </c>
      <c r="W15" s="66">
        <f t="shared" si="9"/>
        <v>18</v>
      </c>
      <c r="X15" s="65">
        <f>VLOOKUP($A15,'Return Data'!$B$7:$R$2843,14,0)</f>
        <v>5.3582000000000001</v>
      </c>
      <c r="Y15" s="66">
        <f t="shared" si="10"/>
        <v>15</v>
      </c>
      <c r="Z15" s="65">
        <f>VLOOKUP($A15,'Return Data'!$B$7:$R$2843,16,0)</f>
        <v>7.2218</v>
      </c>
      <c r="AA15" s="67">
        <f t="shared" si="11"/>
        <v>13</v>
      </c>
    </row>
    <row r="16" spans="1:27" x14ac:dyDescent="0.3">
      <c r="A16" s="63" t="s">
        <v>236</v>
      </c>
      <c r="B16" s="64">
        <f>VLOOKUP($A16,'Return Data'!$B$7:$R$2843,3,0)</f>
        <v>44378</v>
      </c>
      <c r="C16" s="65">
        <f>VLOOKUP($A16,'Return Data'!$B$7:$R$2843,4,0)</f>
        <v>4049.4038</v>
      </c>
      <c r="D16" s="65">
        <f>VLOOKUP($A16,'Return Data'!$B$7:$R$2843,5,0)</f>
        <v>4.4272</v>
      </c>
      <c r="E16" s="66">
        <f t="shared" si="0"/>
        <v>19</v>
      </c>
      <c r="F16" s="65">
        <f>VLOOKUP($A16,'Return Data'!$B$7:$R$2843,6,0)</f>
        <v>3.8260000000000001</v>
      </c>
      <c r="G16" s="66">
        <f t="shared" si="1"/>
        <v>11</v>
      </c>
      <c r="H16" s="65">
        <f>VLOOKUP($A16,'Return Data'!$B$7:$R$2843,7,0)</f>
        <v>3.5878000000000001</v>
      </c>
      <c r="I16" s="66">
        <f t="shared" si="2"/>
        <v>13</v>
      </c>
      <c r="J16" s="65">
        <f>VLOOKUP($A16,'Return Data'!$B$7:$R$2843,8,0)</f>
        <v>3.6141999999999999</v>
      </c>
      <c r="K16" s="66">
        <f t="shared" si="3"/>
        <v>18</v>
      </c>
      <c r="L16" s="65">
        <f>VLOOKUP($A16,'Return Data'!$B$7:$R$2843,9,0)</f>
        <v>3.3170000000000002</v>
      </c>
      <c r="M16" s="66">
        <f t="shared" si="4"/>
        <v>17</v>
      </c>
      <c r="N16" s="65">
        <f>VLOOKUP($A16,'Return Data'!$B$7:$R$2843,10,0)</f>
        <v>3.1351</v>
      </c>
      <c r="O16" s="66">
        <f t="shared" si="5"/>
        <v>28</v>
      </c>
      <c r="P16" s="65">
        <f>VLOOKUP($A16,'Return Data'!$B$7:$R$2843,11,0)</f>
        <v>3.0861000000000001</v>
      </c>
      <c r="Q16" s="66">
        <f t="shared" si="6"/>
        <v>31</v>
      </c>
      <c r="R16" s="65">
        <f>VLOOKUP($A16,'Return Data'!$B$7:$R$2843,12,0)</f>
        <v>3.0750000000000002</v>
      </c>
      <c r="S16" s="66">
        <f t="shared" si="7"/>
        <v>30</v>
      </c>
      <c r="T16" s="65">
        <f>VLOOKUP($A16,'Return Data'!$B$7:$R$2843,13,0)</f>
        <v>3.1002000000000001</v>
      </c>
      <c r="U16" s="66">
        <f t="shared" si="8"/>
        <v>30</v>
      </c>
      <c r="V16" s="65">
        <f>VLOOKUP($A16,'Return Data'!$B$7:$R$2843,17,0)</f>
        <v>4.2557</v>
      </c>
      <c r="W16" s="66">
        <f t="shared" si="9"/>
        <v>23</v>
      </c>
      <c r="X16" s="65">
        <f>VLOOKUP($A16,'Return Data'!$B$7:$R$2843,14,0)</f>
        <v>5.2763999999999998</v>
      </c>
      <c r="Y16" s="66">
        <f t="shared" si="10"/>
        <v>25</v>
      </c>
      <c r="Z16" s="65">
        <f>VLOOKUP($A16,'Return Data'!$B$7:$R$2843,16,0)</f>
        <v>6.9836</v>
      </c>
      <c r="AA16" s="67">
        <f t="shared" si="11"/>
        <v>24</v>
      </c>
    </row>
    <row r="17" spans="1:27" x14ac:dyDescent="0.3">
      <c r="A17" s="63" t="s">
        <v>237</v>
      </c>
      <c r="B17" s="64">
        <f>VLOOKUP($A17,'Return Data'!$B$7:$R$2843,3,0)</f>
        <v>44378</v>
      </c>
      <c r="C17" s="65">
        <f>VLOOKUP($A17,'Return Data'!$B$7:$R$2843,4,0)</f>
        <v>2054.7941999999998</v>
      </c>
      <c r="D17" s="65">
        <f>VLOOKUP($A17,'Return Data'!$B$7:$R$2843,5,0)</f>
        <v>4.4645000000000001</v>
      </c>
      <c r="E17" s="66">
        <f t="shared" si="0"/>
        <v>16</v>
      </c>
      <c r="F17" s="65">
        <f>VLOOKUP($A17,'Return Data'!$B$7:$R$2843,6,0)</f>
        <v>3.9969000000000001</v>
      </c>
      <c r="G17" s="66">
        <f t="shared" si="1"/>
        <v>3</v>
      </c>
      <c r="H17" s="65">
        <f>VLOOKUP($A17,'Return Data'!$B$7:$R$2843,7,0)</f>
        <v>3.6473</v>
      </c>
      <c r="I17" s="66">
        <f t="shared" si="2"/>
        <v>6</v>
      </c>
      <c r="J17" s="65">
        <f>VLOOKUP($A17,'Return Data'!$B$7:$R$2843,8,0)</f>
        <v>3.6589999999999998</v>
      </c>
      <c r="K17" s="66">
        <f t="shared" si="3"/>
        <v>10</v>
      </c>
      <c r="L17" s="65">
        <f>VLOOKUP($A17,'Return Data'!$B$7:$R$2843,9,0)</f>
        <v>3.3489</v>
      </c>
      <c r="M17" s="66">
        <f t="shared" si="4"/>
        <v>12</v>
      </c>
      <c r="N17" s="65">
        <f>VLOOKUP($A17,'Return Data'!$B$7:$R$2843,10,0)</f>
        <v>3.1873999999999998</v>
      </c>
      <c r="O17" s="66">
        <f t="shared" si="5"/>
        <v>17</v>
      </c>
      <c r="P17" s="65">
        <f>VLOOKUP($A17,'Return Data'!$B$7:$R$2843,11,0)</f>
        <v>3.1537999999999999</v>
      </c>
      <c r="Q17" s="66">
        <f t="shared" si="6"/>
        <v>19</v>
      </c>
      <c r="R17" s="65">
        <f>VLOOKUP($A17,'Return Data'!$B$7:$R$2843,12,0)</f>
        <v>3.1309</v>
      </c>
      <c r="S17" s="66">
        <f t="shared" si="7"/>
        <v>21</v>
      </c>
      <c r="T17" s="65">
        <f>VLOOKUP($A17,'Return Data'!$B$7:$R$2843,13,0)</f>
        <v>3.1482999999999999</v>
      </c>
      <c r="U17" s="66">
        <f t="shared" si="8"/>
        <v>23</v>
      </c>
      <c r="V17" s="65">
        <f>VLOOKUP($A17,'Return Data'!$B$7:$R$2843,17,0)</f>
        <v>4.2732000000000001</v>
      </c>
      <c r="W17" s="66">
        <f t="shared" si="9"/>
        <v>21</v>
      </c>
      <c r="X17" s="65">
        <f>VLOOKUP($A17,'Return Data'!$B$7:$R$2843,14,0)</f>
        <v>5.3379000000000003</v>
      </c>
      <c r="Y17" s="66">
        <f t="shared" si="10"/>
        <v>18</v>
      </c>
      <c r="Z17" s="65">
        <f>VLOOKUP($A17,'Return Data'!$B$7:$R$2843,16,0)</f>
        <v>4.3033000000000001</v>
      </c>
      <c r="AA17" s="67">
        <f t="shared" si="11"/>
        <v>35</v>
      </c>
    </row>
    <row r="18" spans="1:27" x14ac:dyDescent="0.3">
      <c r="A18" s="63" t="s">
        <v>238</v>
      </c>
      <c r="B18" s="64">
        <f>VLOOKUP($A18,'Return Data'!$B$7:$R$2843,3,0)</f>
        <v>44378</v>
      </c>
      <c r="C18" s="65">
        <f>VLOOKUP($A18,'Return Data'!$B$7:$R$2843,4,0)</f>
        <v>305.44499999999999</v>
      </c>
      <c r="D18" s="65">
        <f>VLOOKUP($A18,'Return Data'!$B$7:$R$2843,5,0)</f>
        <v>4.5294999999999996</v>
      </c>
      <c r="E18" s="66">
        <f t="shared" si="0"/>
        <v>13</v>
      </c>
      <c r="F18" s="65">
        <f>VLOOKUP($A18,'Return Data'!$B$7:$R$2843,6,0)</f>
        <v>3.8411</v>
      </c>
      <c r="G18" s="66">
        <f t="shared" si="1"/>
        <v>9</v>
      </c>
      <c r="H18" s="65">
        <f>VLOOKUP($A18,'Return Data'!$B$7:$R$2843,7,0)</f>
        <v>3.5259</v>
      </c>
      <c r="I18" s="66">
        <f t="shared" si="2"/>
        <v>22</v>
      </c>
      <c r="J18" s="65">
        <f>VLOOKUP($A18,'Return Data'!$B$7:$R$2843,8,0)</f>
        <v>3.5728</v>
      </c>
      <c r="K18" s="66">
        <f t="shared" si="3"/>
        <v>23</v>
      </c>
      <c r="L18" s="65">
        <f>VLOOKUP($A18,'Return Data'!$B$7:$R$2843,9,0)</f>
        <v>3.2850999999999999</v>
      </c>
      <c r="M18" s="66">
        <f t="shared" si="4"/>
        <v>26</v>
      </c>
      <c r="N18" s="65">
        <f>VLOOKUP($A18,'Return Data'!$B$7:$R$2843,10,0)</f>
        <v>3.1459000000000001</v>
      </c>
      <c r="O18" s="66">
        <f t="shared" si="5"/>
        <v>26</v>
      </c>
      <c r="P18" s="65">
        <f>VLOOKUP($A18,'Return Data'!$B$7:$R$2843,11,0)</f>
        <v>3.1349</v>
      </c>
      <c r="Q18" s="66">
        <f t="shared" si="6"/>
        <v>25</v>
      </c>
      <c r="R18" s="65">
        <f>VLOOKUP($A18,'Return Data'!$B$7:$R$2843,12,0)</f>
        <v>3.1305999999999998</v>
      </c>
      <c r="S18" s="66">
        <f t="shared" si="7"/>
        <v>22</v>
      </c>
      <c r="T18" s="65">
        <f>VLOOKUP($A18,'Return Data'!$B$7:$R$2843,13,0)</f>
        <v>3.17</v>
      </c>
      <c r="U18" s="66">
        <f t="shared" si="8"/>
        <v>15</v>
      </c>
      <c r="V18" s="65">
        <f>VLOOKUP($A18,'Return Data'!$B$7:$R$2843,17,0)</f>
        <v>4.3776999999999999</v>
      </c>
      <c r="W18" s="66">
        <f t="shared" si="9"/>
        <v>8</v>
      </c>
      <c r="X18" s="65">
        <f>VLOOKUP($A18,'Return Data'!$B$7:$R$2843,14,0)</f>
        <v>5.3882000000000003</v>
      </c>
      <c r="Y18" s="66">
        <f t="shared" si="10"/>
        <v>10</v>
      </c>
      <c r="Z18" s="65">
        <f>VLOOKUP($A18,'Return Data'!$B$7:$R$2843,16,0)</f>
        <v>7.4053000000000004</v>
      </c>
      <c r="AA18" s="67">
        <f t="shared" si="11"/>
        <v>5</v>
      </c>
    </row>
    <row r="19" spans="1:27" x14ac:dyDescent="0.3">
      <c r="A19" s="63" t="s">
        <v>239</v>
      </c>
      <c r="B19" s="64">
        <f>VLOOKUP($A19,'Return Data'!$B$7:$R$2843,3,0)</f>
        <v>44378</v>
      </c>
      <c r="C19" s="65">
        <f>VLOOKUP($A19,'Return Data'!$B$7:$R$2843,4,0)</f>
        <v>2215.0189999999998</v>
      </c>
      <c r="D19" s="65">
        <f>VLOOKUP($A19,'Return Data'!$B$7:$R$2843,5,0)</f>
        <v>5.2178000000000004</v>
      </c>
      <c r="E19" s="66">
        <f t="shared" si="0"/>
        <v>2</v>
      </c>
      <c r="F19" s="65">
        <f>VLOOKUP($A19,'Return Data'!$B$7:$R$2843,6,0)</f>
        <v>4.5892999999999997</v>
      </c>
      <c r="G19" s="66">
        <f t="shared" si="1"/>
        <v>1</v>
      </c>
      <c r="H19" s="65">
        <f>VLOOKUP($A19,'Return Data'!$B$7:$R$2843,7,0)</f>
        <v>3.9209999999999998</v>
      </c>
      <c r="I19" s="66">
        <f t="shared" si="2"/>
        <v>1</v>
      </c>
      <c r="J19" s="65">
        <f>VLOOKUP($A19,'Return Data'!$B$7:$R$2843,8,0)</f>
        <v>3.8765000000000001</v>
      </c>
      <c r="K19" s="66">
        <f t="shared" si="3"/>
        <v>1</v>
      </c>
      <c r="L19" s="65">
        <f>VLOOKUP($A19,'Return Data'!$B$7:$R$2843,9,0)</f>
        <v>3.5760999999999998</v>
      </c>
      <c r="M19" s="66">
        <f t="shared" si="4"/>
        <v>2</v>
      </c>
      <c r="N19" s="65">
        <f>VLOOKUP($A19,'Return Data'!$B$7:$R$2843,10,0)</f>
        <v>3.3889999999999998</v>
      </c>
      <c r="O19" s="66">
        <f t="shared" si="5"/>
        <v>2</v>
      </c>
      <c r="P19" s="65">
        <f>VLOOKUP($A19,'Return Data'!$B$7:$R$2843,11,0)</f>
        <v>3.3410000000000002</v>
      </c>
      <c r="Q19" s="66">
        <f t="shared" si="6"/>
        <v>2</v>
      </c>
      <c r="R19" s="65">
        <f>VLOOKUP($A19,'Return Data'!$B$7:$R$2843,12,0)</f>
        <v>3.3382000000000001</v>
      </c>
      <c r="S19" s="66">
        <f t="shared" si="7"/>
        <v>2</v>
      </c>
      <c r="T19" s="65">
        <f>VLOOKUP($A19,'Return Data'!$B$7:$R$2843,13,0)</f>
        <v>3.4289000000000001</v>
      </c>
      <c r="U19" s="66">
        <f t="shared" si="8"/>
        <v>2</v>
      </c>
      <c r="V19" s="65">
        <f>VLOOKUP($A19,'Return Data'!$B$7:$R$2843,17,0)</f>
        <v>4.5907999999999998</v>
      </c>
      <c r="W19" s="66">
        <f t="shared" si="9"/>
        <v>2</v>
      </c>
      <c r="X19" s="65">
        <f>VLOOKUP($A19,'Return Data'!$B$7:$R$2843,14,0)</f>
        <v>5.5412999999999997</v>
      </c>
      <c r="Y19" s="66">
        <f t="shared" si="10"/>
        <v>2</v>
      </c>
      <c r="Z19" s="65">
        <f>VLOOKUP($A19,'Return Data'!$B$7:$R$2843,16,0)</f>
        <v>7.5071000000000003</v>
      </c>
      <c r="AA19" s="67">
        <f t="shared" si="11"/>
        <v>3</v>
      </c>
    </row>
    <row r="20" spans="1:27" x14ac:dyDescent="0.3">
      <c r="A20" s="63" t="s">
        <v>240</v>
      </c>
      <c r="B20" s="64">
        <f>VLOOKUP($A20,'Return Data'!$B$7:$R$2843,3,0)</f>
        <v>44378</v>
      </c>
      <c r="C20" s="65">
        <f>VLOOKUP($A20,'Return Data'!$B$7:$R$2843,4,0)</f>
        <v>2493.3993999999998</v>
      </c>
      <c r="D20" s="65">
        <f>VLOOKUP($A20,'Return Data'!$B$7:$R$2843,5,0)</f>
        <v>4.1535000000000002</v>
      </c>
      <c r="E20" s="66">
        <f t="shared" si="0"/>
        <v>25</v>
      </c>
      <c r="F20" s="65">
        <f>VLOOKUP($A20,'Return Data'!$B$7:$R$2843,6,0)</f>
        <v>3.8906999999999998</v>
      </c>
      <c r="G20" s="66">
        <f t="shared" si="1"/>
        <v>7</v>
      </c>
      <c r="H20" s="65">
        <f>VLOOKUP($A20,'Return Data'!$B$7:$R$2843,7,0)</f>
        <v>3.5512000000000001</v>
      </c>
      <c r="I20" s="66">
        <f t="shared" si="2"/>
        <v>18</v>
      </c>
      <c r="J20" s="65">
        <f>VLOOKUP($A20,'Return Data'!$B$7:$R$2843,8,0)</f>
        <v>3.6282999999999999</v>
      </c>
      <c r="K20" s="66">
        <f t="shared" si="3"/>
        <v>16</v>
      </c>
      <c r="L20" s="65">
        <f>VLOOKUP($A20,'Return Data'!$B$7:$R$2843,9,0)</f>
        <v>3.3212999999999999</v>
      </c>
      <c r="M20" s="66">
        <f t="shared" si="4"/>
        <v>16</v>
      </c>
      <c r="N20" s="65">
        <f>VLOOKUP($A20,'Return Data'!$B$7:$R$2843,10,0)</f>
        <v>3.1962999999999999</v>
      </c>
      <c r="O20" s="66">
        <f t="shared" si="5"/>
        <v>16</v>
      </c>
      <c r="P20" s="65">
        <f>VLOOKUP($A20,'Return Data'!$B$7:$R$2843,11,0)</f>
        <v>3.1404999999999998</v>
      </c>
      <c r="Q20" s="66">
        <f t="shared" si="6"/>
        <v>24</v>
      </c>
      <c r="R20" s="65">
        <f>VLOOKUP($A20,'Return Data'!$B$7:$R$2843,12,0)</f>
        <v>3.1305000000000001</v>
      </c>
      <c r="S20" s="66">
        <f t="shared" si="7"/>
        <v>23</v>
      </c>
      <c r="T20" s="65">
        <f>VLOOKUP($A20,'Return Data'!$B$7:$R$2843,13,0)</f>
        <v>3.1349</v>
      </c>
      <c r="U20" s="66">
        <f t="shared" si="8"/>
        <v>24</v>
      </c>
      <c r="V20" s="65">
        <f>VLOOKUP($A20,'Return Data'!$B$7:$R$2843,17,0)</f>
        <v>4.1989000000000001</v>
      </c>
      <c r="W20" s="66">
        <f t="shared" si="9"/>
        <v>27</v>
      </c>
      <c r="X20" s="65">
        <f>VLOOKUP($A20,'Return Data'!$B$7:$R$2843,14,0)</f>
        <v>5.2089999999999996</v>
      </c>
      <c r="Y20" s="66">
        <f t="shared" si="10"/>
        <v>27</v>
      </c>
      <c r="Z20" s="65">
        <f>VLOOKUP($A20,'Return Data'!$B$7:$R$2843,16,0)</f>
        <v>5.4359999999999999</v>
      </c>
      <c r="AA20" s="67">
        <f t="shared" si="11"/>
        <v>32</v>
      </c>
    </row>
    <row r="21" spans="1:27" x14ac:dyDescent="0.3">
      <c r="A21" s="63" t="s">
        <v>241</v>
      </c>
      <c r="B21" s="64">
        <f>VLOOKUP($A21,'Return Data'!$B$7:$R$2843,3,0)</f>
        <v>44378</v>
      </c>
      <c r="C21" s="65">
        <f>VLOOKUP($A21,'Return Data'!$B$7:$R$2843,4,0)</f>
        <v>1595.7394999999999</v>
      </c>
      <c r="D21" s="65">
        <f>VLOOKUP($A21,'Return Data'!$B$7:$R$2843,5,0)</f>
        <v>3.1682000000000001</v>
      </c>
      <c r="E21" s="66">
        <f t="shared" si="0"/>
        <v>36</v>
      </c>
      <c r="F21" s="65">
        <f>VLOOKUP($A21,'Return Data'!$B$7:$R$2843,6,0)</f>
        <v>3.1305999999999998</v>
      </c>
      <c r="G21" s="66">
        <f t="shared" si="1"/>
        <v>36</v>
      </c>
      <c r="H21" s="65">
        <f>VLOOKUP($A21,'Return Data'!$B$7:$R$2843,7,0)</f>
        <v>2.9666999999999999</v>
      </c>
      <c r="I21" s="66">
        <f t="shared" si="2"/>
        <v>36</v>
      </c>
      <c r="J21" s="65">
        <f>VLOOKUP($A21,'Return Data'!$B$7:$R$2843,8,0)</f>
        <v>3.0577999999999999</v>
      </c>
      <c r="K21" s="66">
        <f t="shared" si="3"/>
        <v>35</v>
      </c>
      <c r="L21" s="65">
        <f>VLOOKUP($A21,'Return Data'!$B$7:$R$2843,9,0)</f>
        <v>2.9925999999999999</v>
      </c>
      <c r="M21" s="66">
        <f t="shared" si="4"/>
        <v>35</v>
      </c>
      <c r="N21" s="65">
        <f>VLOOKUP($A21,'Return Data'!$B$7:$R$2843,10,0)</f>
        <v>2.9148999999999998</v>
      </c>
      <c r="O21" s="66">
        <f t="shared" si="5"/>
        <v>34</v>
      </c>
      <c r="P21" s="65">
        <f>VLOOKUP($A21,'Return Data'!$B$7:$R$2843,11,0)</f>
        <v>2.8435999999999999</v>
      </c>
      <c r="Q21" s="66">
        <f t="shared" si="6"/>
        <v>36</v>
      </c>
      <c r="R21" s="65">
        <f>VLOOKUP($A21,'Return Data'!$B$7:$R$2843,12,0)</f>
        <v>2.7978000000000001</v>
      </c>
      <c r="S21" s="66">
        <f t="shared" si="7"/>
        <v>37</v>
      </c>
      <c r="T21" s="65">
        <f>VLOOKUP($A21,'Return Data'!$B$7:$R$2843,13,0)</f>
        <v>2.8271999999999999</v>
      </c>
      <c r="U21" s="66">
        <f t="shared" si="8"/>
        <v>37</v>
      </c>
      <c r="V21" s="65">
        <f>VLOOKUP($A21,'Return Data'!$B$7:$R$2843,17,0)</f>
        <v>3.7443</v>
      </c>
      <c r="W21" s="66">
        <f t="shared" si="9"/>
        <v>34</v>
      </c>
      <c r="X21" s="65">
        <f>VLOOKUP($A21,'Return Data'!$B$7:$R$2843,14,0)</f>
        <v>4.7281000000000004</v>
      </c>
      <c r="Y21" s="66">
        <f t="shared" si="10"/>
        <v>31</v>
      </c>
      <c r="Z21" s="65">
        <f>VLOOKUP($A21,'Return Data'!$B$7:$R$2843,16,0)</f>
        <v>6.3085000000000004</v>
      </c>
      <c r="AA21" s="67">
        <f t="shared" si="11"/>
        <v>30</v>
      </c>
    </row>
    <row r="22" spans="1:27" x14ac:dyDescent="0.3">
      <c r="A22" s="63" t="s">
        <v>242</v>
      </c>
      <c r="B22" s="64">
        <f>VLOOKUP($A22,'Return Data'!$B$7:$R$2843,3,0)</f>
        <v>44378</v>
      </c>
      <c r="C22" s="65">
        <f>VLOOKUP($A22,'Return Data'!$B$7:$R$2843,4,0)</f>
        <v>2004.3523</v>
      </c>
      <c r="D22" s="65">
        <f>VLOOKUP($A22,'Return Data'!$B$7:$R$2843,5,0)</f>
        <v>3.7353000000000001</v>
      </c>
      <c r="E22" s="66">
        <f t="shared" si="0"/>
        <v>32</v>
      </c>
      <c r="F22" s="65">
        <f>VLOOKUP($A22,'Return Data'!$B$7:$R$2843,6,0)</f>
        <v>3.3090999999999999</v>
      </c>
      <c r="G22" s="66">
        <f t="shared" si="1"/>
        <v>35</v>
      </c>
      <c r="H22" s="65">
        <f>VLOOKUP($A22,'Return Data'!$B$7:$R$2843,7,0)</f>
        <v>3.0514999999999999</v>
      </c>
      <c r="I22" s="66">
        <f t="shared" si="2"/>
        <v>35</v>
      </c>
      <c r="J22" s="65">
        <f>VLOOKUP($A22,'Return Data'!$B$7:$R$2843,8,0)</f>
        <v>3.1352000000000002</v>
      </c>
      <c r="K22" s="66">
        <f t="shared" si="3"/>
        <v>34</v>
      </c>
      <c r="L22" s="65">
        <f>VLOOKUP($A22,'Return Data'!$B$7:$R$2843,9,0)</f>
        <v>2.9382999999999999</v>
      </c>
      <c r="M22" s="66">
        <f t="shared" si="4"/>
        <v>36</v>
      </c>
      <c r="N22" s="65">
        <f>VLOOKUP($A22,'Return Data'!$B$7:$R$2843,10,0)</f>
        <v>2.8384</v>
      </c>
      <c r="O22" s="66">
        <f t="shared" si="5"/>
        <v>37</v>
      </c>
      <c r="P22" s="65">
        <f>VLOOKUP($A22,'Return Data'!$B$7:$R$2843,11,0)</f>
        <v>3.2037</v>
      </c>
      <c r="Q22" s="66">
        <f t="shared" si="6"/>
        <v>10</v>
      </c>
      <c r="R22" s="65">
        <f>VLOOKUP($A22,'Return Data'!$B$7:$R$2843,12,0)</f>
        <v>3.1261999999999999</v>
      </c>
      <c r="S22" s="66">
        <f t="shared" si="7"/>
        <v>24</v>
      </c>
      <c r="T22" s="65">
        <f>VLOOKUP($A22,'Return Data'!$B$7:$R$2843,13,0)</f>
        <v>3.1074000000000002</v>
      </c>
      <c r="U22" s="66">
        <f t="shared" si="8"/>
        <v>28</v>
      </c>
      <c r="V22" s="65">
        <f>VLOOKUP($A22,'Return Data'!$B$7:$R$2843,17,0)</f>
        <v>4.1771000000000003</v>
      </c>
      <c r="W22" s="66">
        <f t="shared" si="9"/>
        <v>28</v>
      </c>
      <c r="X22" s="65">
        <f>VLOOKUP($A22,'Return Data'!$B$7:$R$2843,14,0)</f>
        <v>5.2278000000000002</v>
      </c>
      <c r="Y22" s="66">
        <f t="shared" si="10"/>
        <v>26</v>
      </c>
      <c r="Z22" s="65">
        <f>VLOOKUP($A22,'Return Data'!$B$7:$R$2843,16,0)</f>
        <v>7.4390000000000001</v>
      </c>
      <c r="AA22" s="67">
        <f t="shared" si="11"/>
        <v>4</v>
      </c>
    </row>
    <row r="23" spans="1:27" x14ac:dyDescent="0.3">
      <c r="A23" s="63" t="s">
        <v>243</v>
      </c>
      <c r="B23" s="64">
        <f>VLOOKUP($A23,'Return Data'!$B$7:$R$2843,3,0)</f>
        <v>44378</v>
      </c>
      <c r="C23" s="65">
        <f>VLOOKUP($A23,'Return Data'!$B$7:$R$2843,4,0)</f>
        <v>2832.7655</v>
      </c>
      <c r="D23" s="65">
        <f>VLOOKUP($A23,'Return Data'!$B$7:$R$2843,5,0)</f>
        <v>4.4509999999999996</v>
      </c>
      <c r="E23" s="66">
        <f t="shared" si="0"/>
        <v>18</v>
      </c>
      <c r="F23" s="65">
        <f>VLOOKUP($A23,'Return Data'!$B$7:$R$2843,6,0)</f>
        <v>3.9540000000000002</v>
      </c>
      <c r="G23" s="66">
        <f t="shared" si="1"/>
        <v>4</v>
      </c>
      <c r="H23" s="65">
        <f>VLOOKUP($A23,'Return Data'!$B$7:$R$2843,7,0)</f>
        <v>3.6501000000000001</v>
      </c>
      <c r="I23" s="66">
        <f t="shared" si="2"/>
        <v>5</v>
      </c>
      <c r="J23" s="65">
        <f>VLOOKUP($A23,'Return Data'!$B$7:$R$2843,8,0)</f>
        <v>3.6669999999999998</v>
      </c>
      <c r="K23" s="66">
        <f t="shared" si="3"/>
        <v>8</v>
      </c>
      <c r="L23" s="65">
        <f>VLOOKUP($A23,'Return Data'!$B$7:$R$2843,9,0)</f>
        <v>3.3359000000000001</v>
      </c>
      <c r="M23" s="66">
        <f t="shared" si="4"/>
        <v>14</v>
      </c>
      <c r="N23" s="65">
        <f>VLOOKUP($A23,'Return Data'!$B$7:$R$2843,10,0)</f>
        <v>3.1806999999999999</v>
      </c>
      <c r="O23" s="66">
        <f t="shared" si="5"/>
        <v>18</v>
      </c>
      <c r="P23" s="65">
        <f>VLOOKUP($A23,'Return Data'!$B$7:$R$2843,11,0)</f>
        <v>3.1570999999999998</v>
      </c>
      <c r="Q23" s="66">
        <f t="shared" si="6"/>
        <v>18</v>
      </c>
      <c r="R23" s="65">
        <f>VLOOKUP($A23,'Return Data'!$B$7:$R$2843,12,0)</f>
        <v>3.1496</v>
      </c>
      <c r="S23" s="66">
        <f t="shared" si="7"/>
        <v>14</v>
      </c>
      <c r="T23" s="65">
        <f>VLOOKUP($A23,'Return Data'!$B$7:$R$2843,13,0)</f>
        <v>3.1617000000000002</v>
      </c>
      <c r="U23" s="66">
        <f t="shared" si="8"/>
        <v>19</v>
      </c>
      <c r="V23" s="65">
        <f>VLOOKUP($A23,'Return Data'!$B$7:$R$2843,17,0)</f>
        <v>4.2420999999999998</v>
      </c>
      <c r="W23" s="66">
        <f t="shared" si="9"/>
        <v>24</v>
      </c>
      <c r="X23" s="65">
        <f>VLOOKUP($A23,'Return Data'!$B$7:$R$2843,14,0)</f>
        <v>5.2934999999999999</v>
      </c>
      <c r="Y23" s="66">
        <f t="shared" si="10"/>
        <v>22</v>
      </c>
      <c r="Z23" s="65">
        <f>VLOOKUP($A23,'Return Data'!$B$7:$R$2843,16,0)</f>
        <v>7.3765999999999998</v>
      </c>
      <c r="AA23" s="67">
        <f t="shared" si="11"/>
        <v>8</v>
      </c>
    </row>
    <row r="24" spans="1:27" x14ac:dyDescent="0.3">
      <c r="A24" s="63" t="s">
        <v>244</v>
      </c>
      <c r="B24" s="64">
        <f>VLOOKUP($A24,'Return Data'!$B$7:$R$2843,3,0)</f>
        <v>44378</v>
      </c>
      <c r="C24" s="65">
        <f>VLOOKUP($A24,'Return Data'!$B$7:$R$2843,4,0)</f>
        <v>1085.8367000000001</v>
      </c>
      <c r="D24" s="65">
        <f>VLOOKUP($A24,'Return Data'!$B$7:$R$2843,5,0)</f>
        <v>3.7854000000000001</v>
      </c>
      <c r="E24" s="66">
        <f t="shared" si="0"/>
        <v>31</v>
      </c>
      <c r="F24" s="65">
        <f>VLOOKUP($A24,'Return Data'!$B$7:$R$2843,6,0)</f>
        <v>3.3355000000000001</v>
      </c>
      <c r="G24" s="66">
        <f t="shared" si="1"/>
        <v>34</v>
      </c>
      <c r="H24" s="65">
        <f>VLOOKUP($A24,'Return Data'!$B$7:$R$2843,7,0)</f>
        <v>3.2684000000000002</v>
      </c>
      <c r="I24" s="66">
        <f t="shared" si="2"/>
        <v>32</v>
      </c>
      <c r="J24" s="65">
        <f>VLOOKUP($A24,'Return Data'!$B$7:$R$2843,8,0)</f>
        <v>3.3079999999999998</v>
      </c>
      <c r="K24" s="66">
        <f t="shared" si="3"/>
        <v>32</v>
      </c>
      <c r="L24" s="65">
        <f>VLOOKUP($A24,'Return Data'!$B$7:$R$2843,9,0)</f>
        <v>3.1086</v>
      </c>
      <c r="M24" s="66">
        <f t="shared" si="4"/>
        <v>32</v>
      </c>
      <c r="N24" s="65">
        <f>VLOOKUP($A24,'Return Data'!$B$7:$R$2843,10,0)</f>
        <v>2.9969999999999999</v>
      </c>
      <c r="O24" s="66">
        <f t="shared" si="5"/>
        <v>33</v>
      </c>
      <c r="P24" s="65">
        <f>VLOOKUP($A24,'Return Data'!$B$7:$R$2843,11,0)</f>
        <v>2.9434999999999998</v>
      </c>
      <c r="Q24" s="66">
        <f t="shared" si="6"/>
        <v>34</v>
      </c>
      <c r="R24" s="65">
        <f>VLOOKUP($A24,'Return Data'!$B$7:$R$2843,12,0)</f>
        <v>2.9049999999999998</v>
      </c>
      <c r="S24" s="66">
        <f t="shared" si="7"/>
        <v>35</v>
      </c>
      <c r="T24" s="65">
        <f>VLOOKUP($A24,'Return Data'!$B$7:$R$2843,13,0)</f>
        <v>2.9167000000000001</v>
      </c>
      <c r="U24" s="66">
        <f t="shared" si="8"/>
        <v>35</v>
      </c>
      <c r="V24" s="65"/>
      <c r="W24" s="66"/>
      <c r="X24" s="65"/>
      <c r="Y24" s="66"/>
      <c r="Z24" s="65">
        <f>VLOOKUP($A24,'Return Data'!$B$7:$R$2843,16,0)</f>
        <v>3.8296000000000001</v>
      </c>
      <c r="AA24" s="67">
        <f t="shared" si="11"/>
        <v>37</v>
      </c>
    </row>
    <row r="25" spans="1:27" x14ac:dyDescent="0.3">
      <c r="A25" s="63" t="s">
        <v>245</v>
      </c>
      <c r="B25" s="64">
        <f>VLOOKUP($A25,'Return Data'!$B$7:$R$2843,3,0)</f>
        <v>44378</v>
      </c>
      <c r="C25" s="65">
        <f>VLOOKUP($A25,'Return Data'!$B$7:$R$2843,4,0)</f>
        <v>56.332900000000002</v>
      </c>
      <c r="D25" s="65">
        <f>VLOOKUP($A25,'Return Data'!$B$7:$R$2843,5,0)</f>
        <v>3.8879999999999999</v>
      </c>
      <c r="E25" s="66">
        <f t="shared" si="0"/>
        <v>29</v>
      </c>
      <c r="F25" s="65">
        <f>VLOOKUP($A25,'Return Data'!$B$7:$R$2843,6,0)</f>
        <v>3.6295000000000002</v>
      </c>
      <c r="G25" s="66">
        <f t="shared" si="1"/>
        <v>25</v>
      </c>
      <c r="H25" s="65">
        <f>VLOOKUP($A25,'Return Data'!$B$7:$R$2843,7,0)</f>
        <v>3.4085000000000001</v>
      </c>
      <c r="I25" s="66">
        <f t="shared" si="2"/>
        <v>25</v>
      </c>
      <c r="J25" s="65">
        <f>VLOOKUP($A25,'Return Data'!$B$7:$R$2843,8,0)</f>
        <v>3.4571000000000001</v>
      </c>
      <c r="K25" s="66">
        <f t="shared" si="3"/>
        <v>26</v>
      </c>
      <c r="L25" s="65">
        <f>VLOOKUP($A25,'Return Data'!$B$7:$R$2843,9,0)</f>
        <v>3.2982999999999998</v>
      </c>
      <c r="M25" s="66">
        <f t="shared" si="4"/>
        <v>19</v>
      </c>
      <c r="N25" s="65">
        <f>VLOOKUP($A25,'Return Data'!$B$7:$R$2843,10,0)</f>
        <v>3.2183000000000002</v>
      </c>
      <c r="O25" s="66">
        <f t="shared" si="5"/>
        <v>10</v>
      </c>
      <c r="P25" s="65">
        <f>VLOOKUP($A25,'Return Data'!$B$7:$R$2843,11,0)</f>
        <v>3.2126999999999999</v>
      </c>
      <c r="Q25" s="66">
        <f t="shared" si="6"/>
        <v>9</v>
      </c>
      <c r="R25" s="65">
        <f>VLOOKUP($A25,'Return Data'!$B$7:$R$2843,12,0)</f>
        <v>3.1635</v>
      </c>
      <c r="S25" s="66">
        <f t="shared" si="7"/>
        <v>11</v>
      </c>
      <c r="T25" s="65">
        <f>VLOOKUP($A25,'Return Data'!$B$7:$R$2843,13,0)</f>
        <v>3.1764999999999999</v>
      </c>
      <c r="U25" s="66">
        <f t="shared" si="8"/>
        <v>14</v>
      </c>
      <c r="V25" s="65">
        <f>VLOOKUP($A25,'Return Data'!$B$7:$R$2843,17,0)</f>
        <v>4.2233999999999998</v>
      </c>
      <c r="W25" s="66">
        <f t="shared" ref="W25:W30" si="12">RANK(V25,V$8:V$45,0)</f>
        <v>26</v>
      </c>
      <c r="X25" s="65">
        <f>VLOOKUP($A25,'Return Data'!$B$7:$R$2843,14,0)</f>
        <v>5.3121999999999998</v>
      </c>
      <c r="Y25" s="66">
        <f t="shared" ref="Y25:Y30" si="13">RANK(X25,X$8:X$45,0)</f>
        <v>21</v>
      </c>
      <c r="Z25" s="65">
        <f>VLOOKUP($A25,'Return Data'!$B$7:$R$2843,16,0)</f>
        <v>7.6284000000000001</v>
      </c>
      <c r="AA25" s="67">
        <f t="shared" si="11"/>
        <v>2</v>
      </c>
    </row>
    <row r="26" spans="1:27" x14ac:dyDescent="0.3">
      <c r="A26" s="63" t="s">
        <v>246</v>
      </c>
      <c r="B26" s="64">
        <f>VLOOKUP($A26,'Return Data'!$B$7:$R$2843,3,0)</f>
        <v>44378</v>
      </c>
      <c r="C26" s="65">
        <f>VLOOKUP($A26,'Return Data'!$B$7:$R$2843,4,0)</f>
        <v>4173.8351000000002</v>
      </c>
      <c r="D26" s="65">
        <f>VLOOKUP($A26,'Return Data'!$B$7:$R$2843,5,0)</f>
        <v>4.4577999999999998</v>
      </c>
      <c r="E26" s="66">
        <f t="shared" si="0"/>
        <v>17</v>
      </c>
      <c r="F26" s="65">
        <f>VLOOKUP($A26,'Return Data'!$B$7:$R$2843,6,0)</f>
        <v>3.7927</v>
      </c>
      <c r="G26" s="66">
        <f t="shared" si="1"/>
        <v>17</v>
      </c>
      <c r="H26" s="65">
        <f>VLOOKUP($A26,'Return Data'!$B$7:$R$2843,7,0)</f>
        <v>3.4773999999999998</v>
      </c>
      <c r="I26" s="66">
        <f t="shared" si="2"/>
        <v>24</v>
      </c>
      <c r="J26" s="65">
        <f>VLOOKUP($A26,'Return Data'!$B$7:$R$2843,8,0)</f>
        <v>3.5581999999999998</v>
      </c>
      <c r="K26" s="66">
        <f t="shared" si="3"/>
        <v>24</v>
      </c>
      <c r="L26" s="65">
        <f>VLOOKUP($A26,'Return Data'!$B$7:$R$2843,9,0)</f>
        <v>3.2902</v>
      </c>
      <c r="M26" s="66">
        <f t="shared" si="4"/>
        <v>23</v>
      </c>
      <c r="N26" s="65">
        <f>VLOOKUP($A26,'Return Data'!$B$7:$R$2843,10,0)</f>
        <v>3.1648999999999998</v>
      </c>
      <c r="O26" s="66">
        <f t="shared" si="5"/>
        <v>24</v>
      </c>
      <c r="P26" s="65">
        <f>VLOOKUP($A26,'Return Data'!$B$7:$R$2843,11,0)</f>
        <v>3.1240000000000001</v>
      </c>
      <c r="Q26" s="66">
        <f t="shared" si="6"/>
        <v>26</v>
      </c>
      <c r="R26" s="65">
        <f>VLOOKUP($A26,'Return Data'!$B$7:$R$2843,12,0)</f>
        <v>3.1152000000000002</v>
      </c>
      <c r="S26" s="66">
        <f t="shared" si="7"/>
        <v>27</v>
      </c>
      <c r="T26" s="65">
        <f>VLOOKUP($A26,'Return Data'!$B$7:$R$2843,13,0)</f>
        <v>3.1516000000000002</v>
      </c>
      <c r="U26" s="66">
        <f t="shared" si="8"/>
        <v>21</v>
      </c>
      <c r="V26" s="65">
        <f>VLOOKUP($A26,'Return Data'!$B$7:$R$2843,17,0)</f>
        <v>4.2698999999999998</v>
      </c>
      <c r="W26" s="66">
        <f t="shared" si="12"/>
        <v>22</v>
      </c>
      <c r="X26" s="65">
        <f>VLOOKUP($A26,'Return Data'!$B$7:$R$2843,14,0)</f>
        <v>5.2919999999999998</v>
      </c>
      <c r="Y26" s="66">
        <f t="shared" si="13"/>
        <v>23</v>
      </c>
      <c r="Z26" s="65">
        <f>VLOOKUP($A26,'Return Data'!$B$7:$R$2843,16,0)</f>
        <v>7.0726000000000004</v>
      </c>
      <c r="AA26" s="67">
        <f t="shared" si="11"/>
        <v>19</v>
      </c>
    </row>
    <row r="27" spans="1:27" x14ac:dyDescent="0.3">
      <c r="A27" s="63" t="s">
        <v>247</v>
      </c>
      <c r="B27" s="64">
        <f>VLOOKUP($A27,'Return Data'!$B$7:$R$2843,3,0)</f>
        <v>44378</v>
      </c>
      <c r="C27" s="65">
        <f>VLOOKUP($A27,'Return Data'!$B$7:$R$2843,4,0)</f>
        <v>2828.7125000000001</v>
      </c>
      <c r="D27" s="65">
        <f>VLOOKUP($A27,'Return Data'!$B$7:$R$2843,5,0)</f>
        <v>4.6923000000000004</v>
      </c>
      <c r="E27" s="66">
        <f t="shared" si="0"/>
        <v>7</v>
      </c>
      <c r="F27" s="65">
        <f>VLOOKUP($A27,'Return Data'!$B$7:$R$2843,6,0)</f>
        <v>3.8252999999999999</v>
      </c>
      <c r="G27" s="66">
        <f t="shared" si="1"/>
        <v>12</v>
      </c>
      <c r="H27" s="65">
        <f>VLOOKUP($A27,'Return Data'!$B$7:$R$2843,7,0)</f>
        <v>3.6248999999999998</v>
      </c>
      <c r="I27" s="66">
        <f t="shared" si="2"/>
        <v>10</v>
      </c>
      <c r="J27" s="65">
        <f>VLOOKUP($A27,'Return Data'!$B$7:$R$2843,8,0)</f>
        <v>3.6638000000000002</v>
      </c>
      <c r="K27" s="66">
        <f t="shared" si="3"/>
        <v>9</v>
      </c>
      <c r="L27" s="65">
        <f>VLOOKUP($A27,'Return Data'!$B$7:$R$2843,9,0)</f>
        <v>3.3302999999999998</v>
      </c>
      <c r="M27" s="66">
        <f t="shared" si="4"/>
        <v>15</v>
      </c>
      <c r="N27" s="65">
        <f>VLOOKUP($A27,'Return Data'!$B$7:$R$2843,10,0)</f>
        <v>3.1798000000000002</v>
      </c>
      <c r="O27" s="66">
        <f t="shared" si="5"/>
        <v>20</v>
      </c>
      <c r="P27" s="65">
        <f>VLOOKUP($A27,'Return Data'!$B$7:$R$2843,11,0)</f>
        <v>3.1440000000000001</v>
      </c>
      <c r="Q27" s="66">
        <f t="shared" si="6"/>
        <v>21</v>
      </c>
      <c r="R27" s="65">
        <f>VLOOKUP($A27,'Return Data'!$B$7:$R$2843,12,0)</f>
        <v>3.1463000000000001</v>
      </c>
      <c r="S27" s="66">
        <f t="shared" si="7"/>
        <v>17</v>
      </c>
      <c r="T27" s="65">
        <f>VLOOKUP($A27,'Return Data'!$B$7:$R$2843,13,0)</f>
        <v>3.1665999999999999</v>
      </c>
      <c r="U27" s="66">
        <f t="shared" si="8"/>
        <v>17</v>
      </c>
      <c r="V27" s="65">
        <f>VLOOKUP($A27,'Return Data'!$B$7:$R$2843,17,0)</f>
        <v>4.3307000000000002</v>
      </c>
      <c r="W27" s="66">
        <f t="shared" si="12"/>
        <v>17</v>
      </c>
      <c r="X27" s="65">
        <f>VLOOKUP($A27,'Return Data'!$B$7:$R$2843,14,0)</f>
        <v>5.3532000000000002</v>
      </c>
      <c r="Y27" s="66">
        <f t="shared" si="13"/>
        <v>17</v>
      </c>
      <c r="Z27" s="65">
        <f>VLOOKUP($A27,'Return Data'!$B$7:$R$2843,16,0)</f>
        <v>7.3022999999999998</v>
      </c>
      <c r="AA27" s="67">
        <f t="shared" si="11"/>
        <v>11</v>
      </c>
    </row>
    <row r="28" spans="1:27" x14ac:dyDescent="0.3">
      <c r="A28" s="63" t="s">
        <v>248</v>
      </c>
      <c r="B28" s="64">
        <f>VLOOKUP($A28,'Return Data'!$B$7:$R$2843,3,0)</f>
        <v>44378</v>
      </c>
      <c r="C28" s="65">
        <f>VLOOKUP($A28,'Return Data'!$B$7:$R$2843,4,0)</f>
        <v>3732.5205000000001</v>
      </c>
      <c r="D28" s="65">
        <f>VLOOKUP($A28,'Return Data'!$B$7:$R$2843,5,0)</f>
        <v>4.3384</v>
      </c>
      <c r="E28" s="66">
        <f t="shared" si="0"/>
        <v>21</v>
      </c>
      <c r="F28" s="65">
        <f>VLOOKUP($A28,'Return Data'!$B$7:$R$2843,6,0)</f>
        <v>3.6160000000000001</v>
      </c>
      <c r="G28" s="66">
        <f t="shared" si="1"/>
        <v>26</v>
      </c>
      <c r="H28" s="65">
        <f>VLOOKUP($A28,'Return Data'!$B$7:$R$2843,7,0)</f>
        <v>3.4001999999999999</v>
      </c>
      <c r="I28" s="66">
        <f t="shared" si="2"/>
        <v>27</v>
      </c>
      <c r="J28" s="65">
        <f>VLOOKUP($A28,'Return Data'!$B$7:$R$2843,8,0)</f>
        <v>3.4815</v>
      </c>
      <c r="K28" s="66">
        <f t="shared" si="3"/>
        <v>25</v>
      </c>
      <c r="L28" s="65">
        <f>VLOOKUP($A28,'Return Data'!$B$7:$R$2843,9,0)</f>
        <v>3.2875000000000001</v>
      </c>
      <c r="M28" s="66">
        <f t="shared" si="4"/>
        <v>24</v>
      </c>
      <c r="N28" s="65">
        <f>VLOOKUP($A28,'Return Data'!$B$7:$R$2843,10,0)</f>
        <v>3.1800999999999999</v>
      </c>
      <c r="O28" s="66">
        <f t="shared" si="5"/>
        <v>19</v>
      </c>
      <c r="P28" s="65">
        <f>VLOOKUP($A28,'Return Data'!$B$7:$R$2843,11,0)</f>
        <v>3.1778</v>
      </c>
      <c r="Q28" s="66">
        <f t="shared" si="6"/>
        <v>14</v>
      </c>
      <c r="R28" s="65">
        <f>VLOOKUP($A28,'Return Data'!$B$7:$R$2843,12,0)</f>
        <v>3.1541999999999999</v>
      </c>
      <c r="S28" s="66">
        <f t="shared" si="7"/>
        <v>13</v>
      </c>
      <c r="T28" s="65">
        <f>VLOOKUP($A28,'Return Data'!$B$7:$R$2843,13,0)</f>
        <v>3.1785000000000001</v>
      </c>
      <c r="U28" s="66">
        <f t="shared" si="8"/>
        <v>13</v>
      </c>
      <c r="V28" s="65">
        <f>VLOOKUP($A28,'Return Data'!$B$7:$R$2843,17,0)</f>
        <v>4.3766999999999996</v>
      </c>
      <c r="W28" s="66">
        <f t="shared" si="12"/>
        <v>9</v>
      </c>
      <c r="X28" s="65">
        <f>VLOOKUP($A28,'Return Data'!$B$7:$R$2843,14,0)</f>
        <v>5.3539000000000003</v>
      </c>
      <c r="Y28" s="66">
        <f t="shared" si="13"/>
        <v>16</v>
      </c>
      <c r="Z28" s="65">
        <f>VLOOKUP($A28,'Return Data'!$B$7:$R$2843,16,0)</f>
        <v>7.0568</v>
      </c>
      <c r="AA28" s="67">
        <f t="shared" si="11"/>
        <v>20</v>
      </c>
    </row>
    <row r="29" spans="1:27" x14ac:dyDescent="0.3">
      <c r="A29" s="63" t="s">
        <v>437</v>
      </c>
      <c r="B29" s="64">
        <f>VLOOKUP($A29,'Return Data'!$B$7:$R$2843,3,0)</f>
        <v>44378</v>
      </c>
      <c r="C29" s="65">
        <f>VLOOKUP($A29,'Return Data'!$B$7:$R$2843,4,0)</f>
        <v>1340.2585999999999</v>
      </c>
      <c r="D29" s="65">
        <f>VLOOKUP($A29,'Return Data'!$B$7:$R$2843,5,0)</f>
        <v>4.5621999999999998</v>
      </c>
      <c r="E29" s="66">
        <f t="shared" si="0"/>
        <v>11</v>
      </c>
      <c r="F29" s="65">
        <f>VLOOKUP($A29,'Return Data'!$B$7:$R$2843,6,0)</f>
        <v>3.7721</v>
      </c>
      <c r="G29" s="66">
        <f t="shared" si="1"/>
        <v>19</v>
      </c>
      <c r="H29" s="65">
        <f>VLOOKUP($A29,'Return Data'!$B$7:$R$2843,7,0)</f>
        <v>3.7138</v>
      </c>
      <c r="I29" s="66">
        <f t="shared" si="2"/>
        <v>3</v>
      </c>
      <c r="J29" s="65">
        <f>VLOOKUP($A29,'Return Data'!$B$7:$R$2843,8,0)</f>
        <v>3.7202999999999999</v>
      </c>
      <c r="K29" s="66">
        <f t="shared" si="3"/>
        <v>3</v>
      </c>
      <c r="L29" s="65">
        <f>VLOOKUP($A29,'Return Data'!$B$7:$R$2843,9,0)</f>
        <v>3.4281999999999999</v>
      </c>
      <c r="M29" s="66">
        <f t="shared" si="4"/>
        <v>3</v>
      </c>
      <c r="N29" s="65">
        <f>VLOOKUP($A29,'Return Data'!$B$7:$R$2843,10,0)</f>
        <v>3.2917000000000001</v>
      </c>
      <c r="O29" s="66">
        <f t="shared" si="5"/>
        <v>3</v>
      </c>
      <c r="P29" s="65">
        <f>VLOOKUP($A29,'Return Data'!$B$7:$R$2843,11,0)</f>
        <v>3.2336</v>
      </c>
      <c r="Q29" s="66">
        <f t="shared" si="6"/>
        <v>6</v>
      </c>
      <c r="R29" s="65">
        <f>VLOOKUP($A29,'Return Data'!$B$7:$R$2843,12,0)</f>
        <v>3.2395</v>
      </c>
      <c r="S29" s="66">
        <f t="shared" si="7"/>
        <v>4</v>
      </c>
      <c r="T29" s="65">
        <f>VLOOKUP($A29,'Return Data'!$B$7:$R$2843,13,0)</f>
        <v>3.2816999999999998</v>
      </c>
      <c r="U29" s="66">
        <f t="shared" si="8"/>
        <v>3</v>
      </c>
      <c r="V29" s="65">
        <f>VLOOKUP($A29,'Return Data'!$B$7:$R$2843,17,0)</f>
        <v>4.4522000000000004</v>
      </c>
      <c r="W29" s="66">
        <f t="shared" si="12"/>
        <v>3</v>
      </c>
      <c r="X29" s="65">
        <f>VLOOKUP($A29,'Return Data'!$B$7:$R$2843,14,0)</f>
        <v>5.4644000000000004</v>
      </c>
      <c r="Y29" s="66">
        <f t="shared" si="13"/>
        <v>3</v>
      </c>
      <c r="Z29" s="65">
        <f>VLOOKUP($A29,'Return Data'!$B$7:$R$2843,16,0)</f>
        <v>6.0355999999999996</v>
      </c>
      <c r="AA29" s="67">
        <f t="shared" si="11"/>
        <v>31</v>
      </c>
    </row>
    <row r="30" spans="1:27" x14ac:dyDescent="0.3">
      <c r="A30" s="63" t="s">
        <v>250</v>
      </c>
      <c r="B30" s="64">
        <f>VLOOKUP($A30,'Return Data'!$B$7:$R$2843,3,0)</f>
        <v>44378</v>
      </c>
      <c r="C30" s="65">
        <f>VLOOKUP($A30,'Return Data'!$B$7:$R$2843,4,0)</f>
        <v>2161.4850999999999</v>
      </c>
      <c r="D30" s="65">
        <f>VLOOKUP($A30,'Return Data'!$B$7:$R$2843,5,0)</f>
        <v>4.6157000000000004</v>
      </c>
      <c r="E30" s="66">
        <f t="shared" si="0"/>
        <v>9</v>
      </c>
      <c r="F30" s="65">
        <f>VLOOKUP($A30,'Return Data'!$B$7:$R$2843,6,0)</f>
        <v>3.7347999999999999</v>
      </c>
      <c r="G30" s="66">
        <f t="shared" si="1"/>
        <v>23</v>
      </c>
      <c r="H30" s="65">
        <f>VLOOKUP($A30,'Return Data'!$B$7:$R$2843,7,0)</f>
        <v>3.5508000000000002</v>
      </c>
      <c r="I30" s="66">
        <f t="shared" si="2"/>
        <v>19</v>
      </c>
      <c r="J30" s="65">
        <f>VLOOKUP($A30,'Return Data'!$B$7:$R$2843,8,0)</f>
        <v>3.5966</v>
      </c>
      <c r="K30" s="66">
        <f t="shared" si="3"/>
        <v>21</v>
      </c>
      <c r="L30" s="65">
        <f>VLOOKUP($A30,'Return Data'!$B$7:$R$2843,9,0)</f>
        <v>3.3896999999999999</v>
      </c>
      <c r="M30" s="66">
        <f t="shared" si="4"/>
        <v>5</v>
      </c>
      <c r="N30" s="65">
        <f>VLOOKUP($A30,'Return Data'!$B$7:$R$2843,10,0)</f>
        <v>3.2677</v>
      </c>
      <c r="O30" s="66">
        <f t="shared" si="5"/>
        <v>5</v>
      </c>
      <c r="P30" s="65">
        <f>VLOOKUP($A30,'Return Data'!$B$7:$R$2843,11,0)</f>
        <v>3.2555999999999998</v>
      </c>
      <c r="Q30" s="66">
        <f t="shared" si="6"/>
        <v>4</v>
      </c>
      <c r="R30" s="65">
        <f>VLOOKUP($A30,'Return Data'!$B$7:$R$2843,12,0)</f>
        <v>3.2490000000000001</v>
      </c>
      <c r="S30" s="66">
        <f t="shared" si="7"/>
        <v>3</v>
      </c>
      <c r="T30" s="65">
        <f>VLOOKUP($A30,'Return Data'!$B$7:$R$2843,13,0)</f>
        <v>3.2644000000000002</v>
      </c>
      <c r="U30" s="66">
        <f t="shared" si="8"/>
        <v>4</v>
      </c>
      <c r="V30" s="65">
        <f>VLOOKUP($A30,'Return Data'!$B$7:$R$2843,17,0)</f>
        <v>4.3556999999999997</v>
      </c>
      <c r="W30" s="66">
        <f t="shared" si="12"/>
        <v>13</v>
      </c>
      <c r="X30" s="65">
        <f>VLOOKUP($A30,'Return Data'!$B$7:$R$2843,14,0)</f>
        <v>5.3686999999999996</v>
      </c>
      <c r="Y30" s="66">
        <f t="shared" si="13"/>
        <v>14</v>
      </c>
      <c r="Z30" s="65">
        <f>VLOOKUP($A30,'Return Data'!$B$7:$R$2843,16,0)</f>
        <v>6.3741000000000003</v>
      </c>
      <c r="AA30" s="67">
        <f t="shared" si="11"/>
        <v>29</v>
      </c>
    </row>
    <row r="31" spans="1:27" x14ac:dyDescent="0.3">
      <c r="A31" s="63" t="s">
        <v>251</v>
      </c>
      <c r="B31" s="64">
        <f>VLOOKUP($A31,'Return Data'!$B$7:$R$2843,3,0)</f>
        <v>44378</v>
      </c>
      <c r="C31" s="65">
        <f>VLOOKUP($A31,'Return Data'!$B$7:$R$2843,4,0)</f>
        <v>11.0784</v>
      </c>
      <c r="D31" s="65">
        <f>VLOOKUP($A31,'Return Data'!$B$7:$R$2843,5,0)</f>
        <v>4.2835999999999999</v>
      </c>
      <c r="E31" s="66">
        <f t="shared" si="0"/>
        <v>22</v>
      </c>
      <c r="F31" s="65">
        <f>VLOOKUP($A31,'Return Data'!$B$7:$R$2843,6,0)</f>
        <v>3.5154000000000001</v>
      </c>
      <c r="G31" s="66">
        <f t="shared" si="1"/>
        <v>28</v>
      </c>
      <c r="H31" s="65">
        <f>VLOOKUP($A31,'Return Data'!$B$7:$R$2843,7,0)</f>
        <v>3.1554000000000002</v>
      </c>
      <c r="I31" s="66">
        <f t="shared" si="2"/>
        <v>33</v>
      </c>
      <c r="J31" s="65">
        <f>VLOOKUP($A31,'Return Data'!$B$7:$R$2843,8,0)</f>
        <v>3.1808999999999998</v>
      </c>
      <c r="K31" s="66">
        <f t="shared" si="3"/>
        <v>33</v>
      </c>
      <c r="L31" s="65">
        <f>VLOOKUP($A31,'Return Data'!$B$7:$R$2843,9,0)</f>
        <v>2.9944999999999999</v>
      </c>
      <c r="M31" s="66">
        <f t="shared" si="4"/>
        <v>34</v>
      </c>
      <c r="N31" s="65">
        <f>VLOOKUP($A31,'Return Data'!$B$7:$R$2843,10,0)</f>
        <v>2.8567</v>
      </c>
      <c r="O31" s="66">
        <f t="shared" si="5"/>
        <v>36</v>
      </c>
      <c r="P31" s="65">
        <f>VLOOKUP($A31,'Return Data'!$B$7:$R$2843,11,0)</f>
        <v>2.8334000000000001</v>
      </c>
      <c r="Q31" s="66">
        <f t="shared" si="6"/>
        <v>37</v>
      </c>
      <c r="R31" s="65">
        <f>VLOOKUP($A31,'Return Data'!$B$7:$R$2843,12,0)</f>
        <v>2.8283</v>
      </c>
      <c r="S31" s="66">
        <f t="shared" si="7"/>
        <v>36</v>
      </c>
      <c r="T31" s="65">
        <f>VLOOKUP($A31,'Return Data'!$B$7:$R$2843,13,0)</f>
        <v>2.8357999999999999</v>
      </c>
      <c r="U31" s="66">
        <f t="shared" si="8"/>
        <v>36</v>
      </c>
      <c r="V31" s="65"/>
      <c r="W31" s="66"/>
      <c r="X31" s="65"/>
      <c r="Y31" s="66"/>
      <c r="Z31" s="65">
        <f>VLOOKUP($A31,'Return Data'!$B$7:$R$2843,16,0)</f>
        <v>4.1238999999999999</v>
      </c>
      <c r="AA31" s="67">
        <f t="shared" si="11"/>
        <v>36</v>
      </c>
    </row>
    <row r="32" spans="1:27" x14ac:dyDescent="0.3">
      <c r="A32" s="63" t="s">
        <v>2022</v>
      </c>
      <c r="B32" s="64">
        <f>VLOOKUP($A32,'Return Data'!$B$7:$R$2843,3,0)</f>
        <v>44378</v>
      </c>
      <c r="C32" s="65">
        <f>VLOOKUP($A32,'Return Data'!$B$7:$R$2843,4,0)</f>
        <v>2250.6235999999999</v>
      </c>
      <c r="D32" s="65">
        <f>VLOOKUP($A32,'Return Data'!$B$7:$R$2843,5,0)</f>
        <v>4.0564999999999998</v>
      </c>
      <c r="E32" s="66">
        <f t="shared" si="0"/>
        <v>27</v>
      </c>
      <c r="F32" s="65">
        <f>VLOOKUP($A32,'Return Data'!$B$7:$R$2843,6,0)</f>
        <v>3.444</v>
      </c>
      <c r="G32" s="66">
        <f t="shared" si="1"/>
        <v>33</v>
      </c>
      <c r="H32" s="65">
        <f>VLOOKUP($A32,'Return Data'!$B$7:$R$2843,7,0)</f>
        <v>3.1362999999999999</v>
      </c>
      <c r="I32" s="66">
        <f t="shared" si="2"/>
        <v>34</v>
      </c>
      <c r="J32" s="65">
        <f>VLOOKUP($A32,'Return Data'!$B$7:$R$2843,8,0)</f>
        <v>3.0068000000000001</v>
      </c>
      <c r="K32" s="66">
        <f t="shared" si="3"/>
        <v>36</v>
      </c>
      <c r="L32" s="65">
        <f>VLOOKUP($A32,'Return Data'!$B$7:$R$2843,9,0)</f>
        <v>3.0083000000000002</v>
      </c>
      <c r="M32" s="66">
        <f t="shared" si="4"/>
        <v>33</v>
      </c>
      <c r="N32" s="65">
        <f>VLOOKUP($A32,'Return Data'!$B$7:$R$2843,10,0)</f>
        <v>3.1318999999999999</v>
      </c>
      <c r="O32" s="66">
        <f t="shared" si="5"/>
        <v>29</v>
      </c>
      <c r="P32" s="65">
        <f>VLOOKUP($A32,'Return Data'!$B$7:$R$2843,11,0)</f>
        <v>3.1032000000000002</v>
      </c>
      <c r="Q32" s="66">
        <f t="shared" si="6"/>
        <v>30</v>
      </c>
      <c r="R32" s="65">
        <f>VLOOKUP($A32,'Return Data'!$B$7:$R$2843,12,0)</f>
        <v>3.0265</v>
      </c>
      <c r="S32" s="66">
        <f t="shared" si="7"/>
        <v>31</v>
      </c>
      <c r="T32" s="65">
        <f>VLOOKUP($A32,'Return Data'!$B$7:$R$2843,13,0)</f>
        <v>3.0327999999999999</v>
      </c>
      <c r="U32" s="66">
        <f t="shared" si="8"/>
        <v>31</v>
      </c>
      <c r="V32" s="65">
        <f>VLOOKUP($A32,'Return Data'!$B$7:$R$2843,17,0)</f>
        <v>3.9186999999999999</v>
      </c>
      <c r="W32" s="66">
        <f t="shared" ref="W32:W44" si="14">RANK(V32,V$8:V$45,0)</f>
        <v>32</v>
      </c>
      <c r="X32" s="65">
        <f>VLOOKUP($A32,'Return Data'!$B$7:$R$2843,14,0)</f>
        <v>5.0639000000000003</v>
      </c>
      <c r="Y32" s="66">
        <f>RANK(X32,X$8:X$45,0)</f>
        <v>29</v>
      </c>
      <c r="Z32" s="65">
        <f>VLOOKUP($A32,'Return Data'!$B$7:$R$2843,16,0)</f>
        <v>7.3954000000000004</v>
      </c>
      <c r="AA32" s="67">
        <f t="shared" si="11"/>
        <v>7</v>
      </c>
    </row>
    <row r="33" spans="1:27" x14ac:dyDescent="0.3">
      <c r="A33" s="63" t="s">
        <v>252</v>
      </c>
      <c r="B33" s="64">
        <f>VLOOKUP($A33,'Return Data'!$B$7:$R$2843,3,0)</f>
        <v>44378</v>
      </c>
      <c r="C33" s="65">
        <f>VLOOKUP($A33,'Return Data'!$B$7:$R$2843,4,0)</f>
        <v>5037.0182999999997</v>
      </c>
      <c r="D33" s="65">
        <f>VLOOKUP($A33,'Return Data'!$B$7:$R$2843,5,0)</f>
        <v>4.5513000000000003</v>
      </c>
      <c r="E33" s="66">
        <f t="shared" si="0"/>
        <v>12</v>
      </c>
      <c r="F33" s="65">
        <f>VLOOKUP($A33,'Return Data'!$B$7:$R$2843,6,0)</f>
        <v>3.8279999999999998</v>
      </c>
      <c r="G33" s="66">
        <f t="shared" si="1"/>
        <v>10</v>
      </c>
      <c r="H33" s="65">
        <f>VLOOKUP($A33,'Return Data'!$B$7:$R$2843,7,0)</f>
        <v>3.5670999999999999</v>
      </c>
      <c r="I33" s="66">
        <f t="shared" si="2"/>
        <v>16</v>
      </c>
      <c r="J33" s="65">
        <f>VLOOKUP($A33,'Return Data'!$B$7:$R$2843,8,0)</f>
        <v>3.6318000000000001</v>
      </c>
      <c r="K33" s="66">
        <f t="shared" si="3"/>
        <v>15</v>
      </c>
      <c r="L33" s="65">
        <f>VLOOKUP($A33,'Return Data'!$B$7:$R$2843,9,0)</f>
        <v>3.2917999999999998</v>
      </c>
      <c r="M33" s="66">
        <f t="shared" si="4"/>
        <v>22</v>
      </c>
      <c r="N33" s="65">
        <f>VLOOKUP($A33,'Return Data'!$B$7:$R$2843,10,0)</f>
        <v>3.1434000000000002</v>
      </c>
      <c r="O33" s="66">
        <f t="shared" si="5"/>
        <v>27</v>
      </c>
      <c r="P33" s="65">
        <f>VLOOKUP($A33,'Return Data'!$B$7:$R$2843,11,0)</f>
        <v>3.1204000000000001</v>
      </c>
      <c r="Q33" s="66">
        <f t="shared" si="6"/>
        <v>28</v>
      </c>
      <c r="R33" s="65">
        <f>VLOOKUP($A33,'Return Data'!$B$7:$R$2843,12,0)</f>
        <v>3.1126999999999998</v>
      </c>
      <c r="S33" s="66">
        <f t="shared" si="7"/>
        <v>28</v>
      </c>
      <c r="T33" s="65">
        <f>VLOOKUP($A33,'Return Data'!$B$7:$R$2843,13,0)</f>
        <v>3.1511</v>
      </c>
      <c r="U33" s="66">
        <f t="shared" si="8"/>
        <v>22</v>
      </c>
      <c r="V33" s="65">
        <f>VLOOKUP($A33,'Return Data'!$B$7:$R$2843,17,0)</f>
        <v>4.3849</v>
      </c>
      <c r="W33" s="66">
        <f t="shared" si="14"/>
        <v>6</v>
      </c>
      <c r="X33" s="65">
        <f>VLOOKUP($A33,'Return Data'!$B$7:$R$2843,14,0)</f>
        <v>5.4316000000000004</v>
      </c>
      <c r="Y33" s="66">
        <f>RANK(X33,X$8:X$45,0)</f>
        <v>5</v>
      </c>
      <c r="Z33" s="65">
        <f>VLOOKUP($A33,'Return Data'!$B$7:$R$2843,16,0)</f>
        <v>7.0541</v>
      </c>
      <c r="AA33" s="67">
        <f t="shared" si="11"/>
        <v>21</v>
      </c>
    </row>
    <row r="34" spans="1:27" x14ac:dyDescent="0.3">
      <c r="A34" s="63" t="s">
        <v>253</v>
      </c>
      <c r="B34" s="64">
        <f>VLOOKUP($A34,'Return Data'!$B$7:$R$2843,3,0)</f>
        <v>44378</v>
      </c>
      <c r="C34" s="65">
        <f>VLOOKUP($A34,'Return Data'!$B$7:$R$2843,4,0)</f>
        <v>1158.4839999999999</v>
      </c>
      <c r="D34" s="65">
        <f>VLOOKUP($A34,'Return Data'!$B$7:$R$2843,5,0)</f>
        <v>4.0237999999999996</v>
      </c>
      <c r="E34" s="66">
        <f t="shared" si="0"/>
        <v>28</v>
      </c>
      <c r="F34" s="65">
        <f>VLOOKUP($A34,'Return Data'!$B$7:$R$2843,6,0)</f>
        <v>3.6065</v>
      </c>
      <c r="G34" s="66">
        <f t="shared" si="1"/>
        <v>27</v>
      </c>
      <c r="H34" s="65">
        <f>VLOOKUP($A34,'Return Data'!$B$7:$R$2843,7,0)</f>
        <v>3.3414000000000001</v>
      </c>
      <c r="I34" s="66">
        <f t="shared" si="2"/>
        <v>30</v>
      </c>
      <c r="J34" s="65">
        <f>VLOOKUP($A34,'Return Data'!$B$7:$R$2843,8,0)</f>
        <v>3.3915999999999999</v>
      </c>
      <c r="K34" s="66">
        <f t="shared" si="3"/>
        <v>30</v>
      </c>
      <c r="L34" s="65">
        <f>VLOOKUP($A34,'Return Data'!$B$7:$R$2843,9,0)</f>
        <v>3.1819000000000002</v>
      </c>
      <c r="M34" s="66">
        <f t="shared" si="4"/>
        <v>30</v>
      </c>
      <c r="N34" s="65">
        <f>VLOOKUP($A34,'Return Data'!$B$7:$R$2843,10,0)</f>
        <v>3.0405000000000002</v>
      </c>
      <c r="O34" s="66">
        <f t="shared" si="5"/>
        <v>31</v>
      </c>
      <c r="P34" s="65">
        <f>VLOOKUP($A34,'Return Data'!$B$7:$R$2843,11,0)</f>
        <v>3.0019999999999998</v>
      </c>
      <c r="Q34" s="66">
        <f t="shared" si="6"/>
        <v>32</v>
      </c>
      <c r="R34" s="65">
        <f>VLOOKUP($A34,'Return Data'!$B$7:$R$2843,12,0)</f>
        <v>2.9994000000000001</v>
      </c>
      <c r="S34" s="66">
        <f t="shared" si="7"/>
        <v>32</v>
      </c>
      <c r="T34" s="65">
        <f>VLOOKUP($A34,'Return Data'!$B$7:$R$2843,13,0)</f>
        <v>2.9954000000000001</v>
      </c>
      <c r="U34" s="66">
        <f t="shared" si="8"/>
        <v>32</v>
      </c>
      <c r="V34" s="65">
        <f>VLOOKUP($A34,'Return Data'!$B$7:$R$2843,17,0)</f>
        <v>3.9279000000000002</v>
      </c>
      <c r="W34" s="66">
        <f t="shared" si="14"/>
        <v>31</v>
      </c>
      <c r="X34" s="65"/>
      <c r="Y34" s="66"/>
      <c r="Z34" s="65">
        <f>VLOOKUP($A34,'Return Data'!$B$7:$R$2843,16,0)</f>
        <v>4.7927</v>
      </c>
      <c r="AA34" s="67">
        <f t="shared" si="11"/>
        <v>33</v>
      </c>
    </row>
    <row r="35" spans="1:27" x14ac:dyDescent="0.3">
      <c r="A35" s="63" t="s">
        <v>254</v>
      </c>
      <c r="B35" s="64">
        <f>VLOOKUP($A35,'Return Data'!$B$7:$R$2843,3,0)</f>
        <v>44378</v>
      </c>
      <c r="C35" s="65">
        <f>VLOOKUP($A35,'Return Data'!$B$7:$R$2843,4,0)</f>
        <v>268.4522</v>
      </c>
      <c r="D35" s="65">
        <f>VLOOKUP($A35,'Return Data'!$B$7:$R$2843,5,0)</f>
        <v>4.6097999999999999</v>
      </c>
      <c r="E35" s="66">
        <f t="shared" si="0"/>
        <v>10</v>
      </c>
      <c r="F35" s="65">
        <f>VLOOKUP($A35,'Return Data'!$B$7:$R$2843,6,0)</f>
        <v>3.7810000000000001</v>
      </c>
      <c r="G35" s="66">
        <f t="shared" si="1"/>
        <v>18</v>
      </c>
      <c r="H35" s="65">
        <f>VLOOKUP($A35,'Return Data'!$B$7:$R$2843,7,0)</f>
        <v>3.6911</v>
      </c>
      <c r="I35" s="66">
        <f t="shared" si="2"/>
        <v>4</v>
      </c>
      <c r="J35" s="65">
        <f>VLOOKUP($A35,'Return Data'!$B$7:$R$2843,8,0)</f>
        <v>3.7298</v>
      </c>
      <c r="K35" s="66">
        <f t="shared" si="3"/>
        <v>2</v>
      </c>
      <c r="L35" s="65">
        <f>VLOOKUP($A35,'Return Data'!$B$7:$R$2843,9,0)</f>
        <v>3.4167999999999998</v>
      </c>
      <c r="M35" s="66">
        <f t="shared" si="4"/>
        <v>4</v>
      </c>
      <c r="N35" s="65">
        <f>VLOOKUP($A35,'Return Data'!$B$7:$R$2843,10,0)</f>
        <v>3.2829000000000002</v>
      </c>
      <c r="O35" s="66">
        <f t="shared" si="5"/>
        <v>4</v>
      </c>
      <c r="P35" s="65">
        <f>VLOOKUP($A35,'Return Data'!$B$7:$R$2843,11,0)</f>
        <v>3.1972999999999998</v>
      </c>
      <c r="Q35" s="66">
        <f t="shared" si="6"/>
        <v>11</v>
      </c>
      <c r="R35" s="65">
        <f>VLOOKUP($A35,'Return Data'!$B$7:$R$2843,12,0)</f>
        <v>3.1671999999999998</v>
      </c>
      <c r="S35" s="66">
        <f t="shared" si="7"/>
        <v>10</v>
      </c>
      <c r="T35" s="65">
        <f>VLOOKUP($A35,'Return Data'!$B$7:$R$2843,13,0)</f>
        <v>3.1884999999999999</v>
      </c>
      <c r="U35" s="66">
        <f t="shared" si="8"/>
        <v>12</v>
      </c>
      <c r="V35" s="65">
        <f>VLOOKUP($A35,'Return Data'!$B$7:$R$2843,17,0)</f>
        <v>4.3654999999999999</v>
      </c>
      <c r="W35" s="66">
        <f t="shared" si="14"/>
        <v>12</v>
      </c>
      <c r="X35" s="65">
        <f>VLOOKUP($A35,'Return Data'!$B$7:$R$2843,14,0)</f>
        <v>5.4283999999999999</v>
      </c>
      <c r="Y35" s="66">
        <f t="shared" ref="Y35:Y44" si="15">RANK(X35,X$8:X$45,0)</f>
        <v>6</v>
      </c>
      <c r="Z35" s="65">
        <f>VLOOKUP($A35,'Return Data'!$B$7:$R$2843,16,0)</f>
        <v>7.3997999999999999</v>
      </c>
      <c r="AA35" s="67">
        <f t="shared" si="11"/>
        <v>6</v>
      </c>
    </row>
    <row r="36" spans="1:27" x14ac:dyDescent="0.3">
      <c r="A36" s="63" t="s">
        <v>255</v>
      </c>
      <c r="B36" s="64">
        <f>VLOOKUP($A36,'Return Data'!$B$7:$R$2843,3,0)</f>
        <v>44378</v>
      </c>
      <c r="C36" s="65">
        <f>VLOOKUP($A36,'Return Data'!$B$7:$R$2843,4,0)</f>
        <v>2913.3470400000001</v>
      </c>
      <c r="D36" s="65">
        <f>VLOOKUP($A36,'Return Data'!$B$7:$R$2843,5,0)</f>
        <v>3.7189000000000001</v>
      </c>
      <c r="E36" s="66">
        <f t="shared" si="0"/>
        <v>33</v>
      </c>
      <c r="F36" s="65">
        <f>VLOOKUP($A36,'Return Data'!$B$7:$R$2843,6,0)</f>
        <v>3.4863</v>
      </c>
      <c r="G36" s="66">
        <f t="shared" si="1"/>
        <v>30</v>
      </c>
      <c r="H36" s="65">
        <f>VLOOKUP($A36,'Return Data'!$B$7:$R$2843,7,0)</f>
        <v>3.4070999999999998</v>
      </c>
      <c r="I36" s="66">
        <f t="shared" si="2"/>
        <v>26</v>
      </c>
      <c r="J36" s="65">
        <f>VLOOKUP($A36,'Return Data'!$B$7:$R$2843,8,0)</f>
        <v>3.4171</v>
      </c>
      <c r="K36" s="66">
        <f t="shared" si="3"/>
        <v>28</v>
      </c>
      <c r="L36" s="65">
        <f>VLOOKUP($A36,'Return Data'!$B$7:$R$2843,9,0)</f>
        <v>3.2339000000000002</v>
      </c>
      <c r="M36" s="66">
        <f t="shared" si="4"/>
        <v>29</v>
      </c>
      <c r="N36" s="65">
        <f>VLOOKUP($A36,'Return Data'!$B$7:$R$2843,10,0)</f>
        <v>3.1318999999999999</v>
      </c>
      <c r="O36" s="66">
        <f t="shared" si="5"/>
        <v>29</v>
      </c>
      <c r="P36" s="65">
        <f>VLOOKUP($A36,'Return Data'!$B$7:$R$2843,11,0)</f>
        <v>3.1154000000000002</v>
      </c>
      <c r="Q36" s="66">
        <f t="shared" si="6"/>
        <v>29</v>
      </c>
      <c r="R36" s="65">
        <f>VLOOKUP($A36,'Return Data'!$B$7:$R$2843,12,0)</f>
        <v>3.0781000000000001</v>
      </c>
      <c r="S36" s="66">
        <f t="shared" si="7"/>
        <v>29</v>
      </c>
      <c r="T36" s="65">
        <f>VLOOKUP($A36,'Return Data'!$B$7:$R$2843,13,0)</f>
        <v>3.1067999999999998</v>
      </c>
      <c r="U36" s="66">
        <f t="shared" si="8"/>
        <v>29</v>
      </c>
      <c r="V36" s="65">
        <f>VLOOKUP($A36,'Return Data'!$B$7:$R$2843,17,0)</f>
        <v>4.0454999999999997</v>
      </c>
      <c r="W36" s="66">
        <f t="shared" si="14"/>
        <v>29</v>
      </c>
      <c r="X36" s="65">
        <f>VLOOKUP($A36,'Return Data'!$B$7:$R$2843,14,0)</f>
        <v>1.9789000000000001</v>
      </c>
      <c r="Y36" s="66">
        <f t="shared" si="15"/>
        <v>33</v>
      </c>
      <c r="Z36" s="65">
        <f>VLOOKUP($A36,'Return Data'!$B$7:$R$2843,16,0)</f>
        <v>6.5530999999999997</v>
      </c>
      <c r="AA36" s="67">
        <f t="shared" si="11"/>
        <v>28</v>
      </c>
    </row>
    <row r="37" spans="1:27" x14ac:dyDescent="0.3">
      <c r="A37" s="63" t="s">
        <v>256</v>
      </c>
      <c r="B37" s="64">
        <f>VLOOKUP($A37,'Return Data'!$B$7:$R$2843,3,0)</f>
        <v>44378</v>
      </c>
      <c r="C37" s="65">
        <f>VLOOKUP($A37,'Return Data'!$B$7:$R$2843,4,0)</f>
        <v>32.776200000000003</v>
      </c>
      <c r="D37" s="65">
        <f>VLOOKUP($A37,'Return Data'!$B$7:$R$2843,5,0)</f>
        <v>5.6802999999999999</v>
      </c>
      <c r="E37" s="66">
        <f t="shared" si="0"/>
        <v>1</v>
      </c>
      <c r="F37" s="65">
        <f>VLOOKUP($A37,'Return Data'!$B$7:$R$2843,6,0)</f>
        <v>4.4188999999999998</v>
      </c>
      <c r="G37" s="66">
        <f t="shared" si="1"/>
        <v>2</v>
      </c>
      <c r="H37" s="65">
        <f>VLOOKUP($A37,'Return Data'!$B$7:$R$2843,7,0)</f>
        <v>3.7890000000000001</v>
      </c>
      <c r="I37" s="66">
        <f t="shared" si="2"/>
        <v>2</v>
      </c>
      <c r="J37" s="65">
        <f>VLOOKUP($A37,'Return Data'!$B$7:$R$2843,8,0)</f>
        <v>3.7120000000000002</v>
      </c>
      <c r="K37" s="66">
        <f t="shared" si="3"/>
        <v>5</v>
      </c>
      <c r="L37" s="65">
        <f>VLOOKUP($A37,'Return Data'!$B$7:$R$2843,9,0)</f>
        <v>3.6375000000000002</v>
      </c>
      <c r="M37" s="66">
        <f t="shared" si="4"/>
        <v>1</v>
      </c>
      <c r="N37" s="65">
        <f>VLOOKUP($A37,'Return Data'!$B$7:$R$2843,10,0)</f>
        <v>4.1128999999999998</v>
      </c>
      <c r="O37" s="66">
        <f t="shared" si="5"/>
        <v>1</v>
      </c>
      <c r="P37" s="65">
        <f>VLOOKUP($A37,'Return Data'!$B$7:$R$2843,11,0)</f>
        <v>4.1075999999999997</v>
      </c>
      <c r="Q37" s="66">
        <f t="shared" si="6"/>
        <v>1</v>
      </c>
      <c r="R37" s="65">
        <f>VLOOKUP($A37,'Return Data'!$B$7:$R$2843,12,0)</f>
        <v>4.2131999999999996</v>
      </c>
      <c r="S37" s="66">
        <f t="shared" si="7"/>
        <v>1</v>
      </c>
      <c r="T37" s="65">
        <f>VLOOKUP($A37,'Return Data'!$B$7:$R$2843,13,0)</f>
        <v>4.3624999999999998</v>
      </c>
      <c r="U37" s="66">
        <f t="shared" si="8"/>
        <v>1</v>
      </c>
      <c r="V37" s="65">
        <f>VLOOKUP($A37,'Return Data'!$B$7:$R$2843,17,0)</f>
        <v>5.1776999999999997</v>
      </c>
      <c r="W37" s="66">
        <f t="shared" si="14"/>
        <v>1</v>
      </c>
      <c r="X37" s="65">
        <f>VLOOKUP($A37,'Return Data'!$B$7:$R$2843,14,0)</f>
        <v>5.9592999999999998</v>
      </c>
      <c r="Y37" s="66">
        <f t="shared" si="15"/>
        <v>1</v>
      </c>
      <c r="Z37" s="65">
        <f>VLOOKUP($A37,'Return Data'!$B$7:$R$2843,16,0)</f>
        <v>7.8212000000000002</v>
      </c>
      <c r="AA37" s="67">
        <f t="shared" si="11"/>
        <v>1</v>
      </c>
    </row>
    <row r="38" spans="1:27" x14ac:dyDescent="0.3">
      <c r="A38" s="63" t="s">
        <v>257</v>
      </c>
      <c r="B38" s="64">
        <f>VLOOKUP($A38,'Return Data'!$B$7:$R$2843,3,0)</f>
        <v>44378</v>
      </c>
      <c r="C38" s="65">
        <f>VLOOKUP($A38,'Return Data'!$B$7:$R$2843,4,0)</f>
        <v>27.921900000000001</v>
      </c>
      <c r="D38" s="65">
        <f>VLOOKUP($A38,'Return Data'!$B$7:$R$2843,5,0)</f>
        <v>3.6606000000000001</v>
      </c>
      <c r="E38" s="66">
        <f t="shared" si="0"/>
        <v>34</v>
      </c>
      <c r="F38" s="65">
        <f>VLOOKUP($A38,'Return Data'!$B$7:$R$2843,6,0)</f>
        <v>3.4868999999999999</v>
      </c>
      <c r="G38" s="66">
        <f t="shared" si="1"/>
        <v>29</v>
      </c>
      <c r="H38" s="65">
        <f>VLOOKUP($A38,'Return Data'!$B$7:$R$2843,7,0)</f>
        <v>3.3262</v>
      </c>
      <c r="I38" s="66">
        <f t="shared" si="2"/>
        <v>31</v>
      </c>
      <c r="J38" s="65">
        <f>VLOOKUP($A38,'Return Data'!$B$7:$R$2843,8,0)</f>
        <v>3.3845000000000001</v>
      </c>
      <c r="K38" s="66">
        <f t="shared" si="3"/>
        <v>31</v>
      </c>
      <c r="L38" s="65">
        <f>VLOOKUP($A38,'Return Data'!$B$7:$R$2843,9,0)</f>
        <v>3.1760999999999999</v>
      </c>
      <c r="M38" s="66">
        <f t="shared" si="4"/>
        <v>31</v>
      </c>
      <c r="N38" s="65">
        <f>VLOOKUP($A38,'Return Data'!$B$7:$R$2843,10,0)</f>
        <v>3.0381</v>
      </c>
      <c r="O38" s="66">
        <f t="shared" si="5"/>
        <v>32</v>
      </c>
      <c r="P38" s="65">
        <f>VLOOKUP($A38,'Return Data'!$B$7:$R$2843,11,0)</f>
        <v>2.9956</v>
      </c>
      <c r="Q38" s="66">
        <f t="shared" si="6"/>
        <v>33</v>
      </c>
      <c r="R38" s="65">
        <f>VLOOKUP($A38,'Return Data'!$B$7:$R$2843,12,0)</f>
        <v>2.9935999999999998</v>
      </c>
      <c r="S38" s="66">
        <f t="shared" si="7"/>
        <v>33</v>
      </c>
      <c r="T38" s="65">
        <f>VLOOKUP($A38,'Return Data'!$B$7:$R$2843,13,0)</f>
        <v>2.9872000000000001</v>
      </c>
      <c r="U38" s="66">
        <f t="shared" si="8"/>
        <v>33</v>
      </c>
      <c r="V38" s="65">
        <f>VLOOKUP($A38,'Return Data'!$B$7:$R$2843,17,0)</f>
        <v>3.8824999999999998</v>
      </c>
      <c r="W38" s="66">
        <f t="shared" si="14"/>
        <v>33</v>
      </c>
      <c r="X38" s="65">
        <f>VLOOKUP($A38,'Return Data'!$B$7:$R$2843,14,0)</f>
        <v>4.8140000000000001</v>
      </c>
      <c r="Y38" s="66">
        <f t="shared" si="15"/>
        <v>30</v>
      </c>
      <c r="Z38" s="65">
        <f>VLOOKUP($A38,'Return Data'!$B$7:$R$2843,16,0)</f>
        <v>6.9295</v>
      </c>
      <c r="AA38" s="67">
        <f t="shared" si="11"/>
        <v>25</v>
      </c>
    </row>
    <row r="39" spans="1:27" x14ac:dyDescent="0.3">
      <c r="A39" s="63" t="s">
        <v>260</v>
      </c>
      <c r="B39" s="64">
        <f>VLOOKUP($A39,'Return Data'!$B$7:$R$2843,3,0)</f>
        <v>44378</v>
      </c>
      <c r="C39" s="65">
        <f>VLOOKUP($A39,'Return Data'!$B$7:$R$2843,4,0)</f>
        <v>3228.6448999999998</v>
      </c>
      <c r="D39" s="65">
        <f>VLOOKUP($A39,'Return Data'!$B$7:$R$2843,5,0)</f>
        <v>4.5168999999999997</v>
      </c>
      <c r="E39" s="66">
        <f t="shared" si="0"/>
        <v>14</v>
      </c>
      <c r="F39" s="65">
        <f>VLOOKUP($A39,'Return Data'!$B$7:$R$2843,6,0)</f>
        <v>3.8940000000000001</v>
      </c>
      <c r="G39" s="66">
        <f t="shared" si="1"/>
        <v>6</v>
      </c>
      <c r="H39" s="65">
        <f>VLOOKUP($A39,'Return Data'!$B$7:$R$2843,7,0)</f>
        <v>3.5402</v>
      </c>
      <c r="I39" s="66">
        <f t="shared" si="2"/>
        <v>20</v>
      </c>
      <c r="J39" s="65">
        <f>VLOOKUP($A39,'Return Data'!$B$7:$R$2843,8,0)</f>
        <v>3.5781999999999998</v>
      </c>
      <c r="K39" s="66">
        <f t="shared" si="3"/>
        <v>22</v>
      </c>
      <c r="L39" s="65">
        <f>VLOOKUP($A39,'Return Data'!$B$7:$R$2843,9,0)</f>
        <v>3.2959999999999998</v>
      </c>
      <c r="M39" s="66">
        <f t="shared" si="4"/>
        <v>20</v>
      </c>
      <c r="N39" s="65">
        <f>VLOOKUP($A39,'Return Data'!$B$7:$R$2843,10,0)</f>
        <v>3.1652</v>
      </c>
      <c r="O39" s="66">
        <f t="shared" si="5"/>
        <v>23</v>
      </c>
      <c r="P39" s="65">
        <f>VLOOKUP($A39,'Return Data'!$B$7:$R$2843,11,0)</f>
        <v>3.1524000000000001</v>
      </c>
      <c r="Q39" s="66">
        <f t="shared" si="6"/>
        <v>20</v>
      </c>
      <c r="R39" s="65">
        <f>VLOOKUP($A39,'Return Data'!$B$7:$R$2843,12,0)</f>
        <v>3.1423999999999999</v>
      </c>
      <c r="S39" s="66">
        <f t="shared" si="7"/>
        <v>19</v>
      </c>
      <c r="T39" s="65">
        <f>VLOOKUP($A39,'Return Data'!$B$7:$R$2843,13,0)</f>
        <v>3.1669999999999998</v>
      </c>
      <c r="U39" s="66">
        <f t="shared" si="8"/>
        <v>16</v>
      </c>
      <c r="V39" s="65">
        <f>VLOOKUP($A39,'Return Data'!$B$7:$R$2843,17,0)</f>
        <v>4.3174999999999999</v>
      </c>
      <c r="W39" s="66">
        <f t="shared" si="14"/>
        <v>19</v>
      </c>
      <c r="X39" s="65">
        <f>VLOOKUP($A39,'Return Data'!$B$7:$R$2843,14,0)</f>
        <v>5.3197000000000001</v>
      </c>
      <c r="Y39" s="66">
        <f t="shared" si="15"/>
        <v>20</v>
      </c>
      <c r="Z39" s="65">
        <f>VLOOKUP($A39,'Return Data'!$B$7:$R$2843,16,0)</f>
        <v>6.9071999999999996</v>
      </c>
      <c r="AA39" s="67">
        <f t="shared" si="11"/>
        <v>26</v>
      </c>
    </row>
    <row r="40" spans="1:27" x14ac:dyDescent="0.3">
      <c r="A40" s="63" t="s">
        <v>261</v>
      </c>
      <c r="B40" s="64">
        <f>VLOOKUP($A40,'Return Data'!$B$7:$R$2843,3,0)</f>
        <v>44378</v>
      </c>
      <c r="C40" s="65">
        <f>VLOOKUP($A40,'Return Data'!$B$7:$R$2843,4,0)</f>
        <v>43.469799999999999</v>
      </c>
      <c r="D40" s="65">
        <f>VLOOKUP($A40,'Return Data'!$B$7:$R$2843,5,0)</f>
        <v>4.7866999999999997</v>
      </c>
      <c r="E40" s="66">
        <f t="shared" si="0"/>
        <v>4</v>
      </c>
      <c r="F40" s="65">
        <f>VLOOKUP($A40,'Return Data'!$B$7:$R$2843,6,0)</f>
        <v>3.8077000000000001</v>
      </c>
      <c r="G40" s="66">
        <f t="shared" si="1"/>
        <v>13</v>
      </c>
      <c r="H40" s="65">
        <f>VLOOKUP($A40,'Return Data'!$B$7:$R$2843,7,0)</f>
        <v>3.5649999999999999</v>
      </c>
      <c r="I40" s="66">
        <f t="shared" si="2"/>
        <v>17</v>
      </c>
      <c r="J40" s="65">
        <f>VLOOKUP($A40,'Return Data'!$B$7:$R$2843,8,0)</f>
        <v>3.6396000000000002</v>
      </c>
      <c r="K40" s="66">
        <f t="shared" si="3"/>
        <v>14</v>
      </c>
      <c r="L40" s="65">
        <f>VLOOKUP($A40,'Return Data'!$B$7:$R$2843,9,0)</f>
        <v>3.3511000000000002</v>
      </c>
      <c r="M40" s="66">
        <f t="shared" si="4"/>
        <v>11</v>
      </c>
      <c r="N40" s="65">
        <f>VLOOKUP($A40,'Return Data'!$B$7:$R$2843,10,0)</f>
        <v>3.2097000000000002</v>
      </c>
      <c r="O40" s="66">
        <f t="shared" si="5"/>
        <v>12</v>
      </c>
      <c r="P40" s="65">
        <f>VLOOKUP($A40,'Return Data'!$B$7:$R$2843,11,0)</f>
        <v>3.2176</v>
      </c>
      <c r="Q40" s="66">
        <f t="shared" si="6"/>
        <v>7</v>
      </c>
      <c r="R40" s="65">
        <f>VLOOKUP($A40,'Return Data'!$B$7:$R$2843,12,0)</f>
        <v>3.2052</v>
      </c>
      <c r="S40" s="66">
        <f t="shared" si="7"/>
        <v>6</v>
      </c>
      <c r="T40" s="65">
        <f>VLOOKUP($A40,'Return Data'!$B$7:$R$2843,13,0)</f>
        <v>3.2284000000000002</v>
      </c>
      <c r="U40" s="66">
        <f t="shared" si="8"/>
        <v>6</v>
      </c>
      <c r="V40" s="65">
        <f>VLOOKUP($A40,'Return Data'!$B$7:$R$2843,17,0)</f>
        <v>4.3459000000000003</v>
      </c>
      <c r="W40" s="66">
        <f t="shared" si="14"/>
        <v>14</v>
      </c>
      <c r="X40" s="65">
        <f>VLOOKUP($A40,'Return Data'!$B$7:$R$2843,14,0)</f>
        <v>5.3836000000000004</v>
      </c>
      <c r="Y40" s="66">
        <f t="shared" si="15"/>
        <v>12</v>
      </c>
      <c r="Z40" s="65">
        <f>VLOOKUP($A40,'Return Data'!$B$7:$R$2843,16,0)</f>
        <v>7.3135000000000003</v>
      </c>
      <c r="AA40" s="67">
        <f t="shared" si="11"/>
        <v>10</v>
      </c>
    </row>
    <row r="41" spans="1:27" x14ac:dyDescent="0.3">
      <c r="A41" s="63" t="s">
        <v>262</v>
      </c>
      <c r="B41" s="64">
        <f>VLOOKUP($A41,'Return Data'!$B$7:$R$2843,3,0)</f>
        <v>44378</v>
      </c>
      <c r="C41" s="65">
        <f>VLOOKUP($A41,'Return Data'!$B$7:$R$2843,4,0)</f>
        <v>3250.5689000000002</v>
      </c>
      <c r="D41" s="65">
        <f>VLOOKUP($A41,'Return Data'!$B$7:$R$2843,5,0)</f>
        <v>4.2461000000000002</v>
      </c>
      <c r="E41" s="66">
        <f t="shared" si="0"/>
        <v>23</v>
      </c>
      <c r="F41" s="65">
        <f>VLOOKUP($A41,'Return Data'!$B$7:$R$2843,6,0)</f>
        <v>3.6886999999999999</v>
      </c>
      <c r="G41" s="66">
        <f t="shared" si="1"/>
        <v>24</v>
      </c>
      <c r="H41" s="65">
        <f>VLOOKUP($A41,'Return Data'!$B$7:$R$2843,7,0)</f>
        <v>3.5326</v>
      </c>
      <c r="I41" s="66">
        <f t="shared" si="2"/>
        <v>21</v>
      </c>
      <c r="J41" s="65">
        <f>VLOOKUP($A41,'Return Data'!$B$7:$R$2843,8,0)</f>
        <v>3.6089000000000002</v>
      </c>
      <c r="K41" s="66">
        <f t="shared" si="3"/>
        <v>19</v>
      </c>
      <c r="L41" s="65">
        <f>VLOOKUP($A41,'Return Data'!$B$7:$R$2843,9,0)</f>
        <v>3.2993999999999999</v>
      </c>
      <c r="M41" s="66">
        <f t="shared" si="4"/>
        <v>18</v>
      </c>
      <c r="N41" s="65">
        <f>VLOOKUP($A41,'Return Data'!$B$7:$R$2843,10,0)</f>
        <v>3.1758999999999999</v>
      </c>
      <c r="O41" s="66">
        <f t="shared" si="5"/>
        <v>21</v>
      </c>
      <c r="P41" s="65">
        <f>VLOOKUP($A41,'Return Data'!$B$7:$R$2843,11,0)</f>
        <v>3.1206999999999998</v>
      </c>
      <c r="Q41" s="66">
        <f t="shared" si="6"/>
        <v>27</v>
      </c>
      <c r="R41" s="65">
        <f>VLOOKUP($A41,'Return Data'!$B$7:$R$2843,12,0)</f>
        <v>3.1185999999999998</v>
      </c>
      <c r="S41" s="66">
        <f t="shared" si="7"/>
        <v>26</v>
      </c>
      <c r="T41" s="65">
        <f>VLOOKUP($A41,'Return Data'!$B$7:$R$2843,13,0)</f>
        <v>3.1547999999999998</v>
      </c>
      <c r="U41" s="66">
        <f t="shared" si="8"/>
        <v>20</v>
      </c>
      <c r="V41" s="65">
        <f>VLOOKUP($A41,'Return Data'!$B$7:$R$2843,17,0)</f>
        <v>4.3753000000000002</v>
      </c>
      <c r="W41" s="66">
        <f t="shared" si="14"/>
        <v>10</v>
      </c>
      <c r="X41" s="65">
        <f>VLOOKUP($A41,'Return Data'!$B$7:$R$2843,14,0)</f>
        <v>5.3962000000000003</v>
      </c>
      <c r="Y41" s="66">
        <f t="shared" si="15"/>
        <v>9</v>
      </c>
      <c r="Z41" s="65">
        <f>VLOOKUP($A41,'Return Data'!$B$7:$R$2843,16,0)</f>
        <v>7.2504999999999997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44378</v>
      </c>
      <c r="C43" s="65">
        <f>VLOOKUP($A43,'Return Data'!$B$7:$R$2843,4,0)</f>
        <v>1982.1702</v>
      </c>
      <c r="D43" s="65">
        <f>VLOOKUP($A43,'Return Data'!$B$7:$R$2843,5,0)</f>
        <v>4.1528999999999998</v>
      </c>
      <c r="E43" s="66">
        <f t="shared" si="0"/>
        <v>26</v>
      </c>
      <c r="F43" s="65">
        <f>VLOOKUP($A43,'Return Data'!$B$7:$R$2843,6,0)</f>
        <v>3.746</v>
      </c>
      <c r="G43" s="66">
        <f t="shared" si="1"/>
        <v>21</v>
      </c>
      <c r="H43" s="65">
        <f>VLOOKUP($A43,'Return Data'!$B$7:$R$2843,7,0)</f>
        <v>3.6097999999999999</v>
      </c>
      <c r="I43" s="66">
        <f t="shared" si="2"/>
        <v>11</v>
      </c>
      <c r="J43" s="65">
        <f>VLOOKUP($A43,'Return Data'!$B$7:$R$2843,8,0)</f>
        <v>3.6259999999999999</v>
      </c>
      <c r="K43" s="66">
        <f t="shared" si="3"/>
        <v>17</v>
      </c>
      <c r="L43" s="65">
        <f>VLOOKUP($A43,'Return Data'!$B$7:$R$2843,9,0)</f>
        <v>3.3408000000000002</v>
      </c>
      <c r="M43" s="66">
        <f t="shared" si="4"/>
        <v>13</v>
      </c>
      <c r="N43" s="65">
        <f>VLOOKUP($A43,'Return Data'!$B$7:$R$2843,10,0)</f>
        <v>3.2290000000000001</v>
      </c>
      <c r="O43" s="66">
        <f t="shared" si="5"/>
        <v>9</v>
      </c>
      <c r="P43" s="65">
        <f>VLOOKUP($A43,'Return Data'!$B$7:$R$2843,11,0)</f>
        <v>3.2143000000000002</v>
      </c>
      <c r="Q43" s="66">
        <f t="shared" si="6"/>
        <v>8</v>
      </c>
      <c r="R43" s="65">
        <f>VLOOKUP($A43,'Return Data'!$B$7:$R$2843,12,0)</f>
        <v>3.1882000000000001</v>
      </c>
      <c r="S43" s="66">
        <f t="shared" si="7"/>
        <v>8</v>
      </c>
      <c r="T43" s="65">
        <f>VLOOKUP($A43,'Return Data'!$B$7:$R$2843,13,0)</f>
        <v>3.2103999999999999</v>
      </c>
      <c r="U43" s="66">
        <f t="shared" si="8"/>
        <v>7</v>
      </c>
      <c r="V43" s="65">
        <f>VLOOKUP($A43,'Return Data'!$B$7:$R$2843,17,0)</f>
        <v>4.3834</v>
      </c>
      <c r="W43" s="66">
        <f t="shared" si="14"/>
        <v>7</v>
      </c>
      <c r="X43" s="65">
        <f>VLOOKUP($A43,'Return Data'!$B$7:$R$2843,14,0)</f>
        <v>4.0967000000000002</v>
      </c>
      <c r="Y43" s="66">
        <f t="shared" si="15"/>
        <v>32</v>
      </c>
      <c r="Z43" s="65">
        <f>VLOOKUP($A43,'Return Data'!$B$7:$R$2843,16,0)</f>
        <v>7.0415999999999999</v>
      </c>
      <c r="AA43" s="67">
        <f t="shared" si="11"/>
        <v>23</v>
      </c>
    </row>
    <row r="44" spans="1:27" x14ac:dyDescent="0.3">
      <c r="A44" s="63" t="s">
        <v>264</v>
      </c>
      <c r="B44" s="64">
        <f>VLOOKUP($A44,'Return Data'!$B$7:$R$2843,3,0)</f>
        <v>44378</v>
      </c>
      <c r="C44" s="65">
        <f>VLOOKUP($A44,'Return Data'!$B$7:$R$2843,4,0)</f>
        <v>3380.2618000000002</v>
      </c>
      <c r="D44" s="65">
        <f>VLOOKUP($A44,'Return Data'!$B$7:$R$2843,5,0)</f>
        <v>4.6275000000000004</v>
      </c>
      <c r="E44" s="66">
        <f t="shared" si="0"/>
        <v>8</v>
      </c>
      <c r="F44" s="65">
        <f>VLOOKUP($A44,'Return Data'!$B$7:$R$2843,6,0)</f>
        <v>3.9205999999999999</v>
      </c>
      <c r="G44" s="66">
        <f t="shared" si="1"/>
        <v>5</v>
      </c>
      <c r="H44" s="65">
        <f>VLOOKUP($A44,'Return Data'!$B$7:$R$2843,7,0)</f>
        <v>3.6432000000000002</v>
      </c>
      <c r="I44" s="66">
        <f t="shared" si="2"/>
        <v>8</v>
      </c>
      <c r="J44" s="65">
        <f>VLOOKUP($A44,'Return Data'!$B$7:$R$2843,8,0)</f>
        <v>3.698</v>
      </c>
      <c r="K44" s="66">
        <f t="shared" si="3"/>
        <v>6</v>
      </c>
      <c r="L44" s="65">
        <f>VLOOKUP($A44,'Return Data'!$B$7:$R$2843,9,0)</f>
        <v>3.3557000000000001</v>
      </c>
      <c r="M44" s="66">
        <f t="shared" si="4"/>
        <v>9</v>
      </c>
      <c r="N44" s="65">
        <f>VLOOKUP($A44,'Return Data'!$B$7:$R$2843,10,0)</f>
        <v>3.2124000000000001</v>
      </c>
      <c r="O44" s="66">
        <f t="shared" si="5"/>
        <v>11</v>
      </c>
      <c r="P44" s="65">
        <f>VLOOKUP($A44,'Return Data'!$B$7:$R$2843,11,0)</f>
        <v>3.1825000000000001</v>
      </c>
      <c r="Q44" s="66">
        <f t="shared" si="6"/>
        <v>13</v>
      </c>
      <c r="R44" s="65">
        <f>VLOOKUP($A44,'Return Data'!$B$7:$R$2843,12,0)</f>
        <v>3.169</v>
      </c>
      <c r="S44" s="66">
        <f t="shared" si="7"/>
        <v>9</v>
      </c>
      <c r="T44" s="65">
        <f>VLOOKUP($A44,'Return Data'!$B$7:$R$2843,13,0)</f>
        <v>3.1962999999999999</v>
      </c>
      <c r="U44" s="66">
        <f t="shared" si="8"/>
        <v>9</v>
      </c>
      <c r="V44" s="65">
        <f>VLOOKUP($A44,'Return Data'!$B$7:$R$2843,17,0)</f>
        <v>4.3398000000000003</v>
      </c>
      <c r="W44" s="66">
        <f t="shared" si="14"/>
        <v>16</v>
      </c>
      <c r="X44" s="65">
        <f>VLOOKUP($A44,'Return Data'!$B$7:$R$2843,14,0)</f>
        <v>5.3856000000000002</v>
      </c>
      <c r="Y44" s="66">
        <f t="shared" si="15"/>
        <v>11</v>
      </c>
      <c r="Z44" s="65">
        <f>VLOOKUP($A44,'Return Data'!$B$7:$R$2843,16,0)</f>
        <v>7.0429000000000004</v>
      </c>
      <c r="AA44" s="67">
        <f t="shared" si="11"/>
        <v>22</v>
      </c>
    </row>
    <row r="45" spans="1:27" x14ac:dyDescent="0.3">
      <c r="A45" s="63" t="s">
        <v>265</v>
      </c>
      <c r="B45" s="64">
        <f>VLOOKUP($A45,'Return Data'!$B$7:$R$2843,3,0)</f>
        <v>44378</v>
      </c>
      <c r="C45" s="65">
        <f>VLOOKUP($A45,'Return Data'!$B$7:$R$2843,4,0)</f>
        <v>1118.2775999999999</v>
      </c>
      <c r="D45" s="65">
        <f>VLOOKUP($A45,'Return Data'!$B$7:$R$2843,5,0)</f>
        <v>2.8365999999999998</v>
      </c>
      <c r="E45" s="66">
        <f t="shared" si="0"/>
        <v>37</v>
      </c>
      <c r="F45" s="65">
        <f>VLOOKUP($A45,'Return Data'!$B$7:$R$2843,6,0)</f>
        <v>2.8260999999999998</v>
      </c>
      <c r="G45" s="66">
        <f t="shared" si="1"/>
        <v>37</v>
      </c>
      <c r="H45" s="65">
        <f>VLOOKUP($A45,'Return Data'!$B$7:$R$2843,7,0)</f>
        <v>2.8557000000000001</v>
      </c>
      <c r="I45" s="66">
        <f t="shared" si="2"/>
        <v>37</v>
      </c>
      <c r="J45" s="65">
        <f>VLOOKUP($A45,'Return Data'!$B$7:$R$2843,8,0)</f>
        <v>2.8712</v>
      </c>
      <c r="K45" s="66">
        <f t="shared" si="3"/>
        <v>37</v>
      </c>
      <c r="L45" s="65">
        <f>VLOOKUP($A45,'Return Data'!$B$7:$R$2843,9,0)</f>
        <v>2.8635000000000002</v>
      </c>
      <c r="M45" s="66">
        <f t="shared" si="4"/>
        <v>37</v>
      </c>
      <c r="N45" s="65">
        <f>VLOOKUP($A45,'Return Data'!$B$7:$R$2843,10,0)</f>
        <v>2.9024000000000001</v>
      </c>
      <c r="O45" s="66">
        <f t="shared" si="5"/>
        <v>35</v>
      </c>
      <c r="P45" s="65">
        <f>VLOOKUP($A45,'Return Data'!$B$7:$R$2843,11,0)</f>
        <v>2.9394</v>
      </c>
      <c r="Q45" s="66">
        <f t="shared" si="6"/>
        <v>35</v>
      </c>
      <c r="R45" s="65">
        <f>VLOOKUP($A45,'Return Data'!$B$7:$R$2843,12,0)</f>
        <v>2.9487999999999999</v>
      </c>
      <c r="S45" s="66">
        <f t="shared" si="7"/>
        <v>34</v>
      </c>
      <c r="T45" s="65">
        <f>VLOOKUP($A45,'Return Data'!$B$7:$R$2843,13,0)</f>
        <v>2.9220999999999999</v>
      </c>
      <c r="U45" s="66">
        <f t="shared" si="8"/>
        <v>34</v>
      </c>
      <c r="V45" s="65"/>
      <c r="W45" s="66"/>
      <c r="X45" s="65"/>
      <c r="Y45" s="66"/>
      <c r="Z45" s="65">
        <f>VLOOKUP($A45,'Return Data'!$B$7:$R$2843,16,0)</f>
        <v>4.6437999999999997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4.1848868421052634</v>
      </c>
      <c r="E47" s="65"/>
      <c r="F47" s="75">
        <f>AVERAGE(F8:F45)</f>
        <v>3.6153763157894736</v>
      </c>
      <c r="G47" s="65"/>
      <c r="H47" s="75">
        <f>AVERAGE(H8:H45)</f>
        <v>3.3882815789473697</v>
      </c>
      <c r="I47" s="65"/>
      <c r="J47" s="75">
        <f>AVERAGE(J8:J45)</f>
        <v>3.4274736842105256</v>
      </c>
      <c r="K47" s="65"/>
      <c r="L47" s="75">
        <f>AVERAGE(L8:L45)</f>
        <v>3.1906578947368431</v>
      </c>
      <c r="M47" s="65"/>
      <c r="N47" s="75">
        <f>AVERAGE(N8:N45)</f>
        <v>3.0948526315789477</v>
      </c>
      <c r="O47" s="65"/>
      <c r="P47" s="75">
        <f>AVERAGE(P8:P45)</f>
        <v>3.0775315789473687</v>
      </c>
      <c r="Q47" s="65"/>
      <c r="R47" s="75">
        <f>AVERAGE(R8:R45)</f>
        <v>3.0616131578947368</v>
      </c>
      <c r="S47" s="65"/>
      <c r="T47" s="75">
        <f>AVERAGE(T8:T45)</f>
        <v>3.0828552631578945</v>
      </c>
      <c r="U47" s="65"/>
      <c r="V47" s="75">
        <f>AVERAGE(V8:V45)</f>
        <v>4.1644514285714287</v>
      </c>
      <c r="W47" s="65"/>
      <c r="X47" s="75">
        <f>AVERAGE(X8:X45)</f>
        <v>5.0328970588235302</v>
      </c>
      <c r="Y47" s="65"/>
      <c r="Z47" s="75">
        <f>AVERAGE(Z8:Z45)</f>
        <v>6.5157394736842091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5.6802999999999999</v>
      </c>
      <c r="E49" s="95"/>
      <c r="F49" s="79">
        <f>MAX(F8:F45)</f>
        <v>4.5892999999999997</v>
      </c>
      <c r="G49" s="95"/>
      <c r="H49" s="79">
        <f>MAX(H8:H45)</f>
        <v>3.9209999999999998</v>
      </c>
      <c r="I49" s="95"/>
      <c r="J49" s="79">
        <f>MAX(J8:J45)</f>
        <v>3.8765000000000001</v>
      </c>
      <c r="K49" s="95"/>
      <c r="L49" s="79">
        <f>MAX(L8:L45)</f>
        <v>3.6375000000000002</v>
      </c>
      <c r="M49" s="95"/>
      <c r="N49" s="79">
        <f>MAX(N8:N45)</f>
        <v>4.1128999999999998</v>
      </c>
      <c r="O49" s="95"/>
      <c r="P49" s="79">
        <f>MAX(P8:P45)</f>
        <v>4.1075999999999997</v>
      </c>
      <c r="Q49" s="95"/>
      <c r="R49" s="79">
        <f>MAX(R8:R45)</f>
        <v>4.2131999999999996</v>
      </c>
      <c r="S49" s="95"/>
      <c r="T49" s="79">
        <f>MAX(T8:T45)</f>
        <v>4.3624999999999998</v>
      </c>
      <c r="U49" s="95"/>
      <c r="V49" s="79">
        <f>MAX(V8:V45)</f>
        <v>5.1776999999999997</v>
      </c>
      <c r="W49" s="95"/>
      <c r="X49" s="79">
        <f>MAX(X8:X45)</f>
        <v>5.9592999999999998</v>
      </c>
      <c r="Y49" s="95"/>
      <c r="Z49" s="79">
        <f>MAX(Z8:Z45)</f>
        <v>7.8212000000000002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44378</v>
      </c>
      <c r="E7" s="184">
        <v>985.37</v>
      </c>
      <c r="F7" s="184">
        <v>3.15E-2</v>
      </c>
      <c r="G7" s="184">
        <v>-9.6299999999999997E-2</v>
      </c>
      <c r="H7" s="184">
        <v>0.4219</v>
      </c>
      <c r="I7" s="184">
        <v>0.86699999999999999</v>
      </c>
      <c r="J7" s="184">
        <v>2.8184</v>
      </c>
      <c r="K7" s="184">
        <v>6.9706000000000001</v>
      </c>
      <c r="L7" s="184">
        <v>14.2484</v>
      </c>
      <c r="M7" s="184">
        <v>35.535499999999999</v>
      </c>
      <c r="N7" s="184">
        <v>48.708199999999998</v>
      </c>
      <c r="O7" s="184">
        <v>10.0848</v>
      </c>
      <c r="P7" s="184">
        <v>10.3439</v>
      </c>
      <c r="Q7" s="184">
        <v>18.986999999999998</v>
      </c>
      <c r="R7" s="184">
        <v>13.7461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44378</v>
      </c>
      <c r="E8" s="184">
        <v>1069.1099999999999</v>
      </c>
      <c r="F8" s="184">
        <v>3.4599999999999999E-2</v>
      </c>
      <c r="G8" s="184">
        <v>-8.8800000000000004E-2</v>
      </c>
      <c r="H8" s="184">
        <v>0.43969999999999998</v>
      </c>
      <c r="I8" s="184">
        <v>0.90129999999999999</v>
      </c>
      <c r="J8" s="184">
        <v>2.8929999999999998</v>
      </c>
      <c r="K8" s="184">
        <v>7.1692999999999998</v>
      </c>
      <c r="L8" s="184">
        <v>14.6548</v>
      </c>
      <c r="M8" s="184">
        <v>36.301699999999997</v>
      </c>
      <c r="N8" s="184">
        <v>49.859099999999998</v>
      </c>
      <c r="O8" s="184">
        <v>10.976100000000001</v>
      </c>
      <c r="P8" s="184">
        <v>11.448</v>
      </c>
      <c r="Q8" s="184">
        <v>14.078099999999999</v>
      </c>
      <c r="R8" s="184">
        <v>14.612</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44378</v>
      </c>
      <c r="E9" s="184">
        <v>14.65</v>
      </c>
      <c r="F9" s="184">
        <v>-6.8199999999999997E-2</v>
      </c>
      <c r="G9" s="184">
        <v>-0.27229999999999999</v>
      </c>
      <c r="H9" s="184">
        <v>0.20519999999999999</v>
      </c>
      <c r="I9" s="184">
        <v>0.89529999999999998</v>
      </c>
      <c r="J9" s="184">
        <v>2.6629</v>
      </c>
      <c r="K9" s="184">
        <v>7.3259999999999996</v>
      </c>
      <c r="L9" s="184">
        <v>9.1654</v>
      </c>
      <c r="M9" s="184">
        <v>29.646000000000001</v>
      </c>
      <c r="N9" s="184">
        <v>39.9236</v>
      </c>
      <c r="O9" s="184"/>
      <c r="P9" s="184"/>
      <c r="Q9" s="184">
        <v>14.095000000000001</v>
      </c>
      <c r="R9" s="184">
        <v>17.314900000000002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44378</v>
      </c>
      <c r="E10" s="184">
        <v>14.03</v>
      </c>
      <c r="F10" s="184">
        <v>-7.1199999999999999E-2</v>
      </c>
      <c r="G10" s="184">
        <v>-0.2843</v>
      </c>
      <c r="H10" s="184">
        <v>0.14280000000000001</v>
      </c>
      <c r="I10" s="184">
        <v>0.86270000000000002</v>
      </c>
      <c r="J10" s="184">
        <v>2.5585</v>
      </c>
      <c r="K10" s="184">
        <v>6.9359999999999999</v>
      </c>
      <c r="L10" s="184">
        <v>8.4235000000000007</v>
      </c>
      <c r="M10" s="184">
        <v>28.245000000000001</v>
      </c>
      <c r="N10" s="184">
        <v>37.954799999999999</v>
      </c>
      <c r="O10" s="184"/>
      <c r="P10" s="184"/>
      <c r="Q10" s="184">
        <v>12.4039</v>
      </c>
      <c r="R10" s="184">
        <v>15.680899999999999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44378</v>
      </c>
      <c r="E11" s="184">
        <v>73.650000000000006</v>
      </c>
      <c r="F11" s="184">
        <v>0.1087</v>
      </c>
      <c r="G11" s="184">
        <v>-0.1762</v>
      </c>
      <c r="H11" s="184">
        <v>0.69730000000000003</v>
      </c>
      <c r="I11" s="184">
        <v>1.1258999999999999</v>
      </c>
      <c r="J11" s="184">
        <v>2.4624000000000001</v>
      </c>
      <c r="K11" s="184">
        <v>6.2310999999999996</v>
      </c>
      <c r="L11" s="184">
        <v>12.960100000000001</v>
      </c>
      <c r="M11" s="184">
        <v>32.511699999999998</v>
      </c>
      <c r="N11" s="184">
        <v>45.8705</v>
      </c>
      <c r="O11" s="184">
        <v>10.460800000000001</v>
      </c>
      <c r="P11" s="184">
        <v>10.442399999999999</v>
      </c>
      <c r="Q11" s="184">
        <v>11.8614</v>
      </c>
      <c r="R11" s="184">
        <v>15.0709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44378</v>
      </c>
      <c r="E12" s="184">
        <v>80.489999999999995</v>
      </c>
      <c r="F12" s="184">
        <v>0.1244</v>
      </c>
      <c r="G12" s="184">
        <v>-0.1736</v>
      </c>
      <c r="H12" s="184">
        <v>0.71319999999999995</v>
      </c>
      <c r="I12" s="184">
        <v>1.1561999999999999</v>
      </c>
      <c r="J12" s="184">
        <v>2.5219999999999998</v>
      </c>
      <c r="K12" s="184">
        <v>6.4119999999999999</v>
      </c>
      <c r="L12" s="184">
        <v>13.334300000000001</v>
      </c>
      <c r="M12" s="184">
        <v>33.173400000000001</v>
      </c>
      <c r="N12" s="184">
        <v>46.826000000000001</v>
      </c>
      <c r="O12" s="184">
        <v>11.362</v>
      </c>
      <c r="P12" s="184">
        <v>11.658899999999999</v>
      </c>
      <c r="Q12" s="184">
        <v>12.217700000000001</v>
      </c>
      <c r="R12" s="184">
        <v>15.848100000000001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44378</v>
      </c>
      <c r="E13" s="184">
        <v>18.5474</v>
      </c>
      <c r="F13" s="184">
        <v>1.35E-2</v>
      </c>
      <c r="G13" s="184">
        <v>-0.40699999999999997</v>
      </c>
      <c r="H13" s="184">
        <v>0.42720000000000002</v>
      </c>
      <c r="I13" s="184">
        <v>0.77039999999999997</v>
      </c>
      <c r="J13" s="184">
        <v>2.0865999999999998</v>
      </c>
      <c r="K13" s="184">
        <v>9.7070000000000007</v>
      </c>
      <c r="L13" s="184">
        <v>16.7178</v>
      </c>
      <c r="M13" s="184">
        <v>36.165700000000001</v>
      </c>
      <c r="N13" s="184">
        <v>44.535699999999999</v>
      </c>
      <c r="O13" s="184">
        <v>18.555900000000001</v>
      </c>
      <c r="P13" s="184"/>
      <c r="Q13" s="184">
        <v>15.701700000000001</v>
      </c>
      <c r="R13" s="184">
        <v>21.697900000000001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44378</v>
      </c>
      <c r="E14" s="184">
        <v>17.346</v>
      </c>
      <c r="F14" s="184">
        <v>9.1999999999999998E-3</v>
      </c>
      <c r="G14" s="184">
        <v>-0.42080000000000001</v>
      </c>
      <c r="H14" s="184">
        <v>0.39300000000000002</v>
      </c>
      <c r="I14" s="184">
        <v>0.70130000000000003</v>
      </c>
      <c r="J14" s="184">
        <v>1.9376</v>
      </c>
      <c r="K14" s="184">
        <v>9.2248999999999999</v>
      </c>
      <c r="L14" s="184">
        <v>15.704000000000001</v>
      </c>
      <c r="M14" s="184">
        <v>34.454700000000003</v>
      </c>
      <c r="N14" s="184">
        <v>42.082500000000003</v>
      </c>
      <c r="O14" s="184">
        <v>16.711500000000001</v>
      </c>
      <c r="P14" s="184"/>
      <c r="Q14" s="184">
        <v>13.886799999999999</v>
      </c>
      <c r="R14" s="184">
        <v>19.725300000000001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44378</v>
      </c>
      <c r="E15" s="184">
        <v>21.48</v>
      </c>
      <c r="F15" s="184">
        <v>0.18659999999999999</v>
      </c>
      <c r="G15" s="184">
        <v>0.93979999999999997</v>
      </c>
      <c r="H15" s="184">
        <v>2.5297999999999998</v>
      </c>
      <c r="I15" s="184">
        <v>2.8243</v>
      </c>
      <c r="J15" s="184">
        <v>8.7594999999999992</v>
      </c>
      <c r="K15" s="184">
        <v>18.608499999999999</v>
      </c>
      <c r="L15" s="184">
        <v>30.418900000000001</v>
      </c>
      <c r="M15" s="184">
        <v>49.166699999999999</v>
      </c>
      <c r="N15" s="184">
        <v>81.265799999999999</v>
      </c>
      <c r="O15" s="184">
        <v>16.209900000000001</v>
      </c>
      <c r="P15" s="184"/>
      <c r="Q15" s="184">
        <v>16.699300000000001</v>
      </c>
      <c r="R15" s="184">
        <v>32.206200000000003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44378</v>
      </c>
      <c r="E16" s="184">
        <v>20.58</v>
      </c>
      <c r="F16" s="184">
        <v>0.19470000000000001</v>
      </c>
      <c r="G16" s="184">
        <v>0.93179999999999996</v>
      </c>
      <c r="H16" s="184">
        <v>2.5411000000000001</v>
      </c>
      <c r="I16" s="184">
        <v>2.7972000000000001</v>
      </c>
      <c r="J16" s="184">
        <v>8.6588999999999992</v>
      </c>
      <c r="K16" s="184">
        <v>18.343900000000001</v>
      </c>
      <c r="L16" s="184">
        <v>29.842300000000002</v>
      </c>
      <c r="M16" s="184">
        <v>48.164099999999998</v>
      </c>
      <c r="N16" s="184">
        <v>79.738</v>
      </c>
      <c r="O16" s="184">
        <v>15.1877</v>
      </c>
      <c r="P16" s="184"/>
      <c r="Q16" s="184">
        <v>15.694699999999999</v>
      </c>
      <c r="R16" s="184">
        <v>31.1281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44378</v>
      </c>
      <c r="E17" s="184">
        <v>244.29</v>
      </c>
      <c r="F17" s="184">
        <v>-7.7700000000000005E-2</v>
      </c>
      <c r="G17" s="184">
        <v>-0.31419999999999998</v>
      </c>
      <c r="H17" s="184">
        <v>0.28739999999999999</v>
      </c>
      <c r="I17" s="184">
        <v>0.84630000000000005</v>
      </c>
      <c r="J17" s="184">
        <v>2.6385000000000001</v>
      </c>
      <c r="K17" s="184">
        <v>6.9290000000000003</v>
      </c>
      <c r="L17" s="184">
        <v>13.0031</v>
      </c>
      <c r="M17" s="184">
        <v>30.475899999999999</v>
      </c>
      <c r="N17" s="184">
        <v>41.183599999999998</v>
      </c>
      <c r="O17" s="184">
        <v>16.665099999999999</v>
      </c>
      <c r="P17" s="184">
        <v>15.6546</v>
      </c>
      <c r="Q17" s="184">
        <v>15.5168</v>
      </c>
      <c r="R17" s="184">
        <v>19.456399999999999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44378</v>
      </c>
      <c r="E18" s="184">
        <v>226.44</v>
      </c>
      <c r="F18" s="184">
        <v>-7.9399999999999998E-2</v>
      </c>
      <c r="G18" s="184">
        <v>-0.32129999999999997</v>
      </c>
      <c r="H18" s="184">
        <v>0.26569999999999999</v>
      </c>
      <c r="I18" s="184">
        <v>0.80130000000000001</v>
      </c>
      <c r="J18" s="184">
        <v>2.5358000000000001</v>
      </c>
      <c r="K18" s="184">
        <v>6.6151999999999997</v>
      </c>
      <c r="L18" s="184">
        <v>12.354900000000001</v>
      </c>
      <c r="M18" s="184">
        <v>29.349900000000002</v>
      </c>
      <c r="N18" s="184">
        <v>39.570999999999998</v>
      </c>
      <c r="O18" s="184">
        <v>15.3172</v>
      </c>
      <c r="P18" s="184">
        <v>14.2583</v>
      </c>
      <c r="Q18" s="184">
        <v>11.598699999999999</v>
      </c>
      <c r="R18" s="184">
        <v>18.069600000000001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44378</v>
      </c>
      <c r="E19" s="184">
        <v>236.745</v>
      </c>
      <c r="F19" s="184">
        <v>2.2800000000000001E-2</v>
      </c>
      <c r="G19" s="184">
        <v>-0.2288</v>
      </c>
      <c r="H19" s="184">
        <v>0.32929999999999998</v>
      </c>
      <c r="I19" s="184">
        <v>0.83779999999999999</v>
      </c>
      <c r="J19" s="184">
        <v>3.0396999999999998</v>
      </c>
      <c r="K19" s="184">
        <v>7.8806000000000003</v>
      </c>
      <c r="L19" s="184">
        <v>14.901300000000001</v>
      </c>
      <c r="M19" s="184">
        <v>36.238100000000003</v>
      </c>
      <c r="N19" s="184">
        <v>44.515300000000003</v>
      </c>
      <c r="O19" s="184">
        <v>16.541</v>
      </c>
      <c r="P19" s="184">
        <v>15.0025</v>
      </c>
      <c r="Q19" s="184">
        <v>14.974600000000001</v>
      </c>
      <c r="R19" s="184">
        <v>20.0307</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44378</v>
      </c>
      <c r="E20" s="184">
        <v>219.578</v>
      </c>
      <c r="F20" s="184">
        <v>0.02</v>
      </c>
      <c r="G20" s="184">
        <v>-0.23760000000000001</v>
      </c>
      <c r="H20" s="184">
        <v>0.30969999999999998</v>
      </c>
      <c r="I20" s="184">
        <v>0.79779999999999995</v>
      </c>
      <c r="J20" s="184">
        <v>2.9539</v>
      </c>
      <c r="K20" s="184">
        <v>7.6036000000000001</v>
      </c>
      <c r="L20" s="184">
        <v>14.3231</v>
      </c>
      <c r="M20" s="184">
        <v>35.204799999999999</v>
      </c>
      <c r="N20" s="184">
        <v>43.058700000000002</v>
      </c>
      <c r="O20" s="184">
        <v>15.3795</v>
      </c>
      <c r="P20" s="184">
        <v>13.8012</v>
      </c>
      <c r="Q20" s="184">
        <v>14.993</v>
      </c>
      <c r="R20" s="184">
        <v>18.848199999999999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44378</v>
      </c>
      <c r="E21" s="184">
        <v>37.24</v>
      </c>
      <c r="F21" s="184">
        <v>-8.0500000000000002E-2</v>
      </c>
      <c r="G21" s="184">
        <v>-0.50760000000000005</v>
      </c>
      <c r="H21" s="184">
        <v>0.86670000000000003</v>
      </c>
      <c r="I21" s="184">
        <v>1.4437</v>
      </c>
      <c r="J21" s="184">
        <v>2.7877000000000001</v>
      </c>
      <c r="K21" s="184">
        <v>8.0045999999999999</v>
      </c>
      <c r="L21" s="184">
        <v>15.0093</v>
      </c>
      <c r="M21" s="184">
        <v>36.160899999999998</v>
      </c>
      <c r="N21" s="184">
        <v>46.039200000000001</v>
      </c>
      <c r="O21" s="184">
        <v>14.47</v>
      </c>
      <c r="P21" s="184">
        <v>13.096</v>
      </c>
      <c r="Q21" s="184">
        <v>13.3398</v>
      </c>
      <c r="R21" s="184">
        <v>17.962700000000002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44378</v>
      </c>
      <c r="E22" s="184">
        <v>34.76</v>
      </c>
      <c r="F22" s="184">
        <v>-8.6199999999999999E-2</v>
      </c>
      <c r="G22" s="184">
        <v>-0.51519999999999999</v>
      </c>
      <c r="H22" s="184">
        <v>0.81210000000000004</v>
      </c>
      <c r="I22" s="184">
        <v>1.3707</v>
      </c>
      <c r="J22" s="184">
        <v>2.6276999999999999</v>
      </c>
      <c r="K22" s="184">
        <v>7.5162000000000004</v>
      </c>
      <c r="L22" s="184">
        <v>13.9672</v>
      </c>
      <c r="M22" s="184">
        <v>34.260300000000001</v>
      </c>
      <c r="N22" s="184">
        <v>43.399299999999997</v>
      </c>
      <c r="O22" s="184">
        <v>12.760999999999999</v>
      </c>
      <c r="P22" s="184">
        <v>11.8278</v>
      </c>
      <c r="Q22" s="184">
        <v>11.0413</v>
      </c>
      <c r="R22" s="184">
        <v>16.048999999999999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44378</v>
      </c>
      <c r="E23" s="184">
        <v>165.13630000000001</v>
      </c>
      <c r="F23" s="184">
        <v>-0.1222</v>
      </c>
      <c r="G23" s="184">
        <v>-0.63990000000000002</v>
      </c>
      <c r="H23" s="184">
        <v>0.15759999999999999</v>
      </c>
      <c r="I23" s="184">
        <v>0.63329999999999997</v>
      </c>
      <c r="J23" s="184">
        <v>2.4725999999999999</v>
      </c>
      <c r="K23" s="184">
        <v>7.5559000000000003</v>
      </c>
      <c r="L23" s="184">
        <v>16.2256</v>
      </c>
      <c r="M23" s="184">
        <v>39.4026</v>
      </c>
      <c r="N23" s="184">
        <v>48.606900000000003</v>
      </c>
      <c r="O23" s="184">
        <v>12.9427</v>
      </c>
      <c r="P23" s="184">
        <v>11.3202</v>
      </c>
      <c r="Q23" s="184">
        <v>13.881500000000001</v>
      </c>
      <c r="R23" s="184">
        <v>16.0961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44378</v>
      </c>
      <c r="E24" s="184">
        <v>180.9051</v>
      </c>
      <c r="F24" s="184">
        <v>-0.11940000000000001</v>
      </c>
      <c r="G24" s="184">
        <v>-0.63129999999999997</v>
      </c>
      <c r="H24" s="184">
        <v>0.1767</v>
      </c>
      <c r="I24" s="184">
        <v>0.6714</v>
      </c>
      <c r="J24" s="184">
        <v>2.5552000000000001</v>
      </c>
      <c r="K24" s="184">
        <v>7.8196000000000003</v>
      </c>
      <c r="L24" s="184">
        <v>16.8005</v>
      </c>
      <c r="M24" s="184">
        <v>40.444200000000002</v>
      </c>
      <c r="N24" s="184">
        <v>50.094299999999997</v>
      </c>
      <c r="O24" s="184">
        <v>14.1378</v>
      </c>
      <c r="P24" s="184">
        <v>12.690099999999999</v>
      </c>
      <c r="Q24" s="184">
        <v>14.995799999999999</v>
      </c>
      <c r="R24" s="184">
        <v>17.2761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44378</v>
      </c>
      <c r="E25" s="184">
        <v>73.195999999999998</v>
      </c>
      <c r="F25" s="184">
        <v>1.4E-3</v>
      </c>
      <c r="G25" s="184">
        <v>-8.8700000000000001E-2</v>
      </c>
      <c r="H25" s="184">
        <v>0.52049999999999996</v>
      </c>
      <c r="I25" s="184">
        <v>1.1623000000000001</v>
      </c>
      <c r="J25" s="184">
        <v>1.9386000000000001</v>
      </c>
      <c r="K25" s="184">
        <v>7.5021000000000004</v>
      </c>
      <c r="L25" s="184">
        <v>16.440999999999999</v>
      </c>
      <c r="M25" s="184">
        <v>39.018500000000003</v>
      </c>
      <c r="N25" s="184">
        <v>48.422400000000003</v>
      </c>
      <c r="O25" s="184">
        <v>13.2401</v>
      </c>
      <c r="P25" s="184">
        <v>11.615500000000001</v>
      </c>
      <c r="Q25" s="184">
        <v>13.0343</v>
      </c>
      <c r="R25" s="184">
        <v>15.213900000000001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44378</v>
      </c>
      <c r="E26" s="184">
        <v>73.195999999999998</v>
      </c>
      <c r="F26" s="184">
        <v>1.4E-3</v>
      </c>
      <c r="G26" s="184">
        <v>-8.8700000000000001E-2</v>
      </c>
      <c r="H26" s="184">
        <v>0.52049999999999996</v>
      </c>
      <c r="I26" s="184">
        <v>1.1623000000000001</v>
      </c>
      <c r="J26" s="184">
        <v>1.9386000000000001</v>
      </c>
      <c r="K26" s="184">
        <v>7.5021000000000004</v>
      </c>
      <c r="L26" s="184">
        <v>16.440999999999999</v>
      </c>
      <c r="M26" s="184">
        <v>39.018500000000003</v>
      </c>
      <c r="N26" s="184">
        <v>48.422400000000003</v>
      </c>
      <c r="O26" s="184">
        <v>13.2401</v>
      </c>
      <c r="P26" s="184">
        <v>12.973699999999999</v>
      </c>
      <c r="Q26" s="184">
        <v>15.7509</v>
      </c>
      <c r="R26" s="184">
        <v>15.213900000000001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44378</v>
      </c>
      <c r="E27" s="184">
        <v>77.308000000000007</v>
      </c>
      <c r="F27" s="184">
        <v>2.5999999999999999E-3</v>
      </c>
      <c r="G27" s="184">
        <v>-8.2699999999999996E-2</v>
      </c>
      <c r="H27" s="184">
        <v>0.53320000000000001</v>
      </c>
      <c r="I27" s="184">
        <v>1.1872</v>
      </c>
      <c r="J27" s="184">
        <v>1.9921</v>
      </c>
      <c r="K27" s="184">
        <v>7.6727999999999996</v>
      </c>
      <c r="L27" s="184">
        <v>16.802399999999999</v>
      </c>
      <c r="M27" s="184">
        <v>39.663600000000002</v>
      </c>
      <c r="N27" s="184">
        <v>49.349899999999998</v>
      </c>
      <c r="O27" s="184">
        <v>14.0608</v>
      </c>
      <c r="P27" s="184">
        <v>12.391</v>
      </c>
      <c r="Q27" s="184">
        <v>12.3949</v>
      </c>
      <c r="R27" s="184">
        <v>15.9306</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44378</v>
      </c>
      <c r="E28" s="184">
        <v>77.308000000000007</v>
      </c>
      <c r="F28" s="184">
        <v>2.5999999999999999E-3</v>
      </c>
      <c r="G28" s="184">
        <v>-8.2699999999999996E-2</v>
      </c>
      <c r="H28" s="184">
        <v>0.53320000000000001</v>
      </c>
      <c r="I28" s="184">
        <v>1.1872</v>
      </c>
      <c r="J28" s="184">
        <v>1.9921</v>
      </c>
      <c r="K28" s="184">
        <v>7.6727999999999996</v>
      </c>
      <c r="L28" s="184">
        <v>16.802399999999999</v>
      </c>
      <c r="M28" s="184">
        <v>39.663600000000002</v>
      </c>
      <c r="N28" s="184">
        <v>49.349899999999998</v>
      </c>
      <c r="O28" s="184">
        <v>14.0608</v>
      </c>
      <c r="P28" s="184">
        <v>13.9825</v>
      </c>
      <c r="Q28" s="184">
        <v>15.897600000000001</v>
      </c>
      <c r="R28" s="184">
        <v>15.9306</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44378</v>
      </c>
      <c r="E29" s="184">
        <v>15.2217</v>
      </c>
      <c r="F29" s="184">
        <v>-8.5999999999999993E-2</v>
      </c>
      <c r="G29" s="184">
        <v>-0.49490000000000001</v>
      </c>
      <c r="H29" s="184">
        <v>7.6899999999999996E-2</v>
      </c>
      <c r="I29" s="184">
        <v>0.65600000000000003</v>
      </c>
      <c r="J29" s="184">
        <v>1.8297000000000001</v>
      </c>
      <c r="K29" s="184">
        <v>6.4588999999999999</v>
      </c>
      <c r="L29" s="184">
        <v>11.0619</v>
      </c>
      <c r="M29" s="184">
        <v>29.6678</v>
      </c>
      <c r="N29" s="184">
        <v>40.279200000000003</v>
      </c>
      <c r="O29" s="184"/>
      <c r="P29" s="184"/>
      <c r="Q29" s="184">
        <v>16.882899999999999</v>
      </c>
      <c r="R29" s="184">
        <v>17.4678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44378</v>
      </c>
      <c r="E30" s="184">
        <v>14.6511</v>
      </c>
      <c r="F30" s="184">
        <v>-0.09</v>
      </c>
      <c r="G30" s="184">
        <v>-0.50660000000000005</v>
      </c>
      <c r="H30" s="184">
        <v>4.9200000000000001E-2</v>
      </c>
      <c r="I30" s="184">
        <v>0.59940000000000004</v>
      </c>
      <c r="J30" s="184">
        <v>1.7070000000000001</v>
      </c>
      <c r="K30" s="184">
        <v>6.0705</v>
      </c>
      <c r="L30" s="184">
        <v>10.2498</v>
      </c>
      <c r="M30" s="184">
        <v>28.2394</v>
      </c>
      <c r="N30" s="184">
        <v>38.223100000000002</v>
      </c>
      <c r="O30" s="184"/>
      <c r="P30" s="184"/>
      <c r="Q30" s="184">
        <v>15.2364</v>
      </c>
      <c r="R30" s="184">
        <v>15.761900000000001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44378</v>
      </c>
      <c r="E31" s="184">
        <v>186.73</v>
      </c>
      <c r="F31" s="184">
        <v>0.22009999999999999</v>
      </c>
      <c r="G31" s="184">
        <v>-0.47439999999999999</v>
      </c>
      <c r="H31" s="184">
        <v>0.34389999999999998</v>
      </c>
      <c r="I31" s="184">
        <v>0.18240000000000001</v>
      </c>
      <c r="J31" s="184">
        <v>1.6384000000000001</v>
      </c>
      <c r="K31" s="184">
        <v>8.2995000000000001</v>
      </c>
      <c r="L31" s="184">
        <v>22.0139</v>
      </c>
      <c r="M31" s="184">
        <v>47.600999999999999</v>
      </c>
      <c r="N31" s="184">
        <v>50.941699999999997</v>
      </c>
      <c r="O31" s="184">
        <v>14.4893</v>
      </c>
      <c r="P31" s="184">
        <v>13.7193</v>
      </c>
      <c r="Q31" s="184">
        <v>14.4594</v>
      </c>
      <c r="R31" s="184">
        <v>16.68</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44378</v>
      </c>
      <c r="E32" s="184">
        <v>202.46</v>
      </c>
      <c r="F32" s="184">
        <v>0.2228</v>
      </c>
      <c r="G32" s="184">
        <v>-0.47189999999999999</v>
      </c>
      <c r="H32" s="184">
        <v>0.35189999999999999</v>
      </c>
      <c r="I32" s="184">
        <v>0.19800000000000001</v>
      </c>
      <c r="J32" s="184">
        <v>1.6825000000000001</v>
      </c>
      <c r="K32" s="184">
        <v>8.4297000000000004</v>
      </c>
      <c r="L32" s="184">
        <v>22.295400000000001</v>
      </c>
      <c r="M32" s="184">
        <v>48.137900000000002</v>
      </c>
      <c r="N32" s="184">
        <v>51.689500000000002</v>
      </c>
      <c r="O32" s="184">
        <v>15.2216</v>
      </c>
      <c r="P32" s="184">
        <v>14.790900000000001</v>
      </c>
      <c r="Q32" s="184">
        <v>16.278500000000001</v>
      </c>
      <c r="R32" s="184">
        <v>17.2681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44378</v>
      </c>
      <c r="E33" s="184">
        <v>14.6037</v>
      </c>
      <c r="F33" s="184">
        <v>-0.17979999999999999</v>
      </c>
      <c r="G33" s="184">
        <v>-0.38879999999999998</v>
      </c>
      <c r="H33" s="184">
        <v>6.4399999999999999E-2</v>
      </c>
      <c r="I33" s="184">
        <v>0.1124</v>
      </c>
      <c r="J33" s="184">
        <v>1.3688</v>
      </c>
      <c r="K33" s="184">
        <v>5.6150000000000002</v>
      </c>
      <c r="L33" s="184">
        <v>8.7652999999999999</v>
      </c>
      <c r="M33" s="184">
        <v>23.2775</v>
      </c>
      <c r="N33" s="184">
        <v>32.238</v>
      </c>
      <c r="O33" s="184">
        <v>7.0194999999999999</v>
      </c>
      <c r="P33" s="184"/>
      <c r="Q33" s="184">
        <v>8.4137000000000004</v>
      </c>
      <c r="R33" s="184">
        <v>13.9825</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44378</v>
      </c>
      <c r="E34" s="184">
        <v>15.6305</v>
      </c>
      <c r="F34" s="184">
        <v>-0.17749999999999999</v>
      </c>
      <c r="G34" s="184">
        <v>-0.38179999999999997</v>
      </c>
      <c r="H34" s="184">
        <v>8.1299999999999997E-2</v>
      </c>
      <c r="I34" s="184">
        <v>0.1474</v>
      </c>
      <c r="J34" s="184">
        <v>1.4434</v>
      </c>
      <c r="K34" s="184">
        <v>5.8023999999999996</v>
      </c>
      <c r="L34" s="184">
        <v>9.1912000000000003</v>
      </c>
      <c r="M34" s="184">
        <v>24.023</v>
      </c>
      <c r="N34" s="184">
        <v>33.331899999999997</v>
      </c>
      <c r="O34" s="184">
        <v>8.2751000000000001</v>
      </c>
      <c r="P34" s="184"/>
      <c r="Q34" s="184">
        <v>9.9966000000000008</v>
      </c>
      <c r="R34" s="184">
        <v>14.9839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44378</v>
      </c>
      <c r="E35" s="184">
        <v>16.77</v>
      </c>
      <c r="F35" s="184">
        <v>-0.17860000000000001</v>
      </c>
      <c r="G35" s="184">
        <v>-0.35649999999999998</v>
      </c>
      <c r="H35" s="184">
        <v>0.4793</v>
      </c>
      <c r="I35" s="184">
        <v>0.96330000000000005</v>
      </c>
      <c r="J35" s="184">
        <v>3.7747999999999999</v>
      </c>
      <c r="K35" s="184">
        <v>10.039400000000001</v>
      </c>
      <c r="L35" s="184">
        <v>17.601700000000001</v>
      </c>
      <c r="M35" s="184">
        <v>36.009700000000002</v>
      </c>
      <c r="N35" s="184">
        <v>54.419899999999998</v>
      </c>
      <c r="O35" s="184">
        <v>12.8306</v>
      </c>
      <c r="P35" s="184"/>
      <c r="Q35" s="184">
        <v>12.1633</v>
      </c>
      <c r="R35" s="184">
        <v>17.361599999999999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44378</v>
      </c>
      <c r="E36" s="184">
        <v>15.64</v>
      </c>
      <c r="F36" s="184">
        <v>-0.19139999999999999</v>
      </c>
      <c r="G36" s="184">
        <v>-0.38219999999999998</v>
      </c>
      <c r="H36" s="184">
        <v>0.4496</v>
      </c>
      <c r="I36" s="184">
        <v>0.9032</v>
      </c>
      <c r="J36" s="184">
        <v>3.6448</v>
      </c>
      <c r="K36" s="184">
        <v>9.6774000000000004</v>
      </c>
      <c r="L36" s="184">
        <v>16.890899999999998</v>
      </c>
      <c r="M36" s="184">
        <v>34.711500000000001</v>
      </c>
      <c r="N36" s="184">
        <v>52.436599999999999</v>
      </c>
      <c r="O36" s="184">
        <v>11.318099999999999</v>
      </c>
      <c r="P36" s="184"/>
      <c r="Q36" s="184">
        <v>10.439500000000001</v>
      </c>
      <c r="R36" s="184">
        <v>15.842499999999999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44378</v>
      </c>
      <c r="E37" s="184">
        <v>14.155900000000001</v>
      </c>
      <c r="F37" s="184">
        <v>-0.17979999999999999</v>
      </c>
      <c r="G37" s="184">
        <v>-0.60389999999999999</v>
      </c>
      <c r="H37" s="184">
        <v>-0.48159999999999997</v>
      </c>
      <c r="I37" s="184">
        <v>-0.11219999999999999</v>
      </c>
      <c r="J37" s="184">
        <v>0.79249999999999998</v>
      </c>
      <c r="K37" s="184">
        <v>2.7301000000000002</v>
      </c>
      <c r="L37" s="184">
        <v>8.7878000000000007</v>
      </c>
      <c r="M37" s="184">
        <v>29.381599999999999</v>
      </c>
      <c r="N37" s="184">
        <v>40.2866</v>
      </c>
      <c r="O37" s="184"/>
      <c r="P37" s="184"/>
      <c r="Q37" s="184">
        <v>14.5975</v>
      </c>
      <c r="R37" s="184">
        <v>13.792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44378</v>
      </c>
      <c r="E38" s="184">
        <v>13.442399999999999</v>
      </c>
      <c r="F38" s="184">
        <v>-0.18559999999999999</v>
      </c>
      <c r="G38" s="184">
        <v>-0.621</v>
      </c>
      <c r="H38" s="184">
        <v>-0.52029999999999998</v>
      </c>
      <c r="I38" s="184">
        <v>-0.18859999999999999</v>
      </c>
      <c r="J38" s="184">
        <v>0.63029999999999997</v>
      </c>
      <c r="K38" s="184">
        <v>2.2305999999999999</v>
      </c>
      <c r="L38" s="184">
        <v>7.7218999999999998</v>
      </c>
      <c r="M38" s="184">
        <v>27.475300000000001</v>
      </c>
      <c r="N38" s="184">
        <v>37.529400000000003</v>
      </c>
      <c r="O38" s="184"/>
      <c r="P38" s="184"/>
      <c r="Q38" s="184">
        <v>12.2974</v>
      </c>
      <c r="R38" s="184">
        <v>11.516999999999999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44378</v>
      </c>
      <c r="E39" s="184">
        <v>14.1099</v>
      </c>
      <c r="F39" s="184">
        <v>1.6299999999999999E-2</v>
      </c>
      <c r="G39" s="184">
        <v>-0.17050000000000001</v>
      </c>
      <c r="H39" s="184">
        <v>0.56379999999999997</v>
      </c>
      <c r="I39" s="184">
        <v>1.4349000000000001</v>
      </c>
      <c r="J39" s="184">
        <v>3.0491000000000001</v>
      </c>
      <c r="K39" s="184">
        <v>6.5106999999999999</v>
      </c>
      <c r="L39" s="184">
        <v>11.5319</v>
      </c>
      <c r="M39" s="184">
        <v>25.691700000000001</v>
      </c>
      <c r="N39" s="184">
        <v>37.634700000000002</v>
      </c>
      <c r="O39" s="184">
        <v>12.1374</v>
      </c>
      <c r="P39" s="184"/>
      <c r="Q39" s="184">
        <v>12.1374</v>
      </c>
      <c r="R39" s="184">
        <v>14.597899999999999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44378</v>
      </c>
      <c r="E40" s="184">
        <v>13.479100000000001</v>
      </c>
      <c r="F40" s="184">
        <v>1.1900000000000001E-2</v>
      </c>
      <c r="G40" s="184">
        <v>-0.18290000000000001</v>
      </c>
      <c r="H40" s="184">
        <v>0.5333</v>
      </c>
      <c r="I40" s="184">
        <v>1.3717999999999999</v>
      </c>
      <c r="J40" s="184">
        <v>2.9127000000000001</v>
      </c>
      <c r="K40" s="184">
        <v>6.0694999999999997</v>
      </c>
      <c r="L40" s="184">
        <v>10.603199999999999</v>
      </c>
      <c r="M40" s="184">
        <v>24.128399999999999</v>
      </c>
      <c r="N40" s="184">
        <v>35.382599999999996</v>
      </c>
      <c r="O40" s="184">
        <v>10.4438</v>
      </c>
      <c r="P40" s="184"/>
      <c r="Q40" s="184">
        <v>10.4438</v>
      </c>
      <c r="R40" s="184">
        <v>12.882400000000001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44378</v>
      </c>
      <c r="E41" s="184">
        <v>187.53992289876399</v>
      </c>
      <c r="F41" s="184">
        <v>-0.26469999999999999</v>
      </c>
      <c r="G41" s="184">
        <v>-0.54300000000000004</v>
      </c>
      <c r="H41" s="184">
        <v>-0.1249</v>
      </c>
      <c r="I41" s="184">
        <v>-0.35830000000000001</v>
      </c>
      <c r="J41" s="184">
        <v>1.8078000000000001</v>
      </c>
      <c r="K41" s="184">
        <v>6.4287999999999998</v>
      </c>
      <c r="L41" s="184">
        <v>14.389699999999999</v>
      </c>
      <c r="M41" s="184">
        <v>36.831699999999998</v>
      </c>
      <c r="N41" s="184">
        <v>69.829300000000003</v>
      </c>
      <c r="O41" s="184">
        <v>11.8192</v>
      </c>
      <c r="P41" s="184">
        <v>10.450200000000001</v>
      </c>
      <c r="Q41" s="184">
        <v>11.805899999999999</v>
      </c>
      <c r="R41" s="184">
        <v>21.674900000000001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44378</v>
      </c>
      <c r="E42" s="184">
        <v>68.285200000000003</v>
      </c>
      <c r="F42" s="184">
        <v>-0.2626</v>
      </c>
      <c r="G42" s="184">
        <v>-0.53659999999999997</v>
      </c>
      <c r="H42" s="184">
        <v>-0.11</v>
      </c>
      <c r="I42" s="184">
        <v>-0.3286</v>
      </c>
      <c r="J42" s="184">
        <v>1.8731</v>
      </c>
      <c r="K42" s="184">
        <v>6.6357999999999997</v>
      </c>
      <c r="L42" s="184">
        <v>14.8322</v>
      </c>
      <c r="M42" s="184">
        <v>37.631300000000003</v>
      </c>
      <c r="N42" s="184">
        <v>71.158000000000001</v>
      </c>
      <c r="O42" s="184">
        <v>12.9549</v>
      </c>
      <c r="P42" s="184">
        <v>11.257099999999999</v>
      </c>
      <c r="Q42" s="184">
        <v>12.545</v>
      </c>
      <c r="R42" s="184">
        <v>22.6709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44378</v>
      </c>
      <c r="E43" s="184">
        <v>36.487000000000002</v>
      </c>
      <c r="F43" s="184">
        <v>-3.8399999999999997E-2</v>
      </c>
      <c r="G43" s="184">
        <v>-0.35499999999999998</v>
      </c>
      <c r="H43" s="184">
        <v>0.20599999999999999</v>
      </c>
      <c r="I43" s="184">
        <v>0.44600000000000001</v>
      </c>
      <c r="J43" s="184">
        <v>2.1072000000000002</v>
      </c>
      <c r="K43" s="184">
        <v>6.9122000000000003</v>
      </c>
      <c r="L43" s="184">
        <v>17.559699999999999</v>
      </c>
      <c r="M43" s="184">
        <v>39.183700000000002</v>
      </c>
      <c r="N43" s="184">
        <v>53.403399999999998</v>
      </c>
      <c r="O43" s="184">
        <v>15.492800000000001</v>
      </c>
      <c r="P43" s="184">
        <v>13.1731</v>
      </c>
      <c r="Q43" s="184">
        <v>11.4861</v>
      </c>
      <c r="R43" s="184">
        <v>19.453800000000001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44378</v>
      </c>
      <c r="E44" s="184">
        <v>40.54</v>
      </c>
      <c r="F44" s="184">
        <v>-3.4500000000000003E-2</v>
      </c>
      <c r="G44" s="184">
        <v>-0.34410000000000002</v>
      </c>
      <c r="H44" s="184">
        <v>0.2324</v>
      </c>
      <c r="I44" s="184">
        <v>0.49830000000000002</v>
      </c>
      <c r="J44" s="184">
        <v>2.2214</v>
      </c>
      <c r="K44" s="184">
        <v>7.2742000000000004</v>
      </c>
      <c r="L44" s="184">
        <v>18.3339</v>
      </c>
      <c r="M44" s="184">
        <v>40.554000000000002</v>
      </c>
      <c r="N44" s="184">
        <v>55.414999999999999</v>
      </c>
      <c r="O44" s="184">
        <v>16.9483</v>
      </c>
      <c r="P44" s="184">
        <v>14.7133</v>
      </c>
      <c r="Q44" s="184">
        <v>13.0213</v>
      </c>
      <c r="R44" s="184">
        <v>20.9998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44378</v>
      </c>
      <c r="E45" s="184">
        <v>143.256465918972</v>
      </c>
      <c r="F45" s="184">
        <v>-3.73E-2</v>
      </c>
      <c r="G45" s="184">
        <v>-0.35320000000000001</v>
      </c>
      <c r="H45" s="184">
        <v>0.2056</v>
      </c>
      <c r="I45" s="184">
        <v>0.44500000000000001</v>
      </c>
      <c r="J45" s="184">
        <v>2.1095000000000002</v>
      </c>
      <c r="K45" s="184">
        <v>6.9156000000000004</v>
      </c>
      <c r="L45" s="184">
        <v>17.560300000000002</v>
      </c>
      <c r="M45" s="184">
        <v>39.182200000000002</v>
      </c>
      <c r="N45" s="184">
        <v>53.395499999999998</v>
      </c>
      <c r="O45" s="184">
        <v>15.0436</v>
      </c>
      <c r="P45" s="184">
        <v>12.848000000000001</v>
      </c>
      <c r="Q45" s="184">
        <v>13.107100000000001</v>
      </c>
      <c r="R45" s="184">
        <v>19.322099999999999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44378</v>
      </c>
      <c r="E46" s="184">
        <v>70.9154607180742</v>
      </c>
      <c r="F46" s="184">
        <v>-3.6200000000000003E-2</v>
      </c>
      <c r="G46" s="184">
        <v>-0.34489999999999998</v>
      </c>
      <c r="H46" s="184">
        <v>0.2339</v>
      </c>
      <c r="I46" s="184">
        <v>0.49740000000000001</v>
      </c>
      <c r="J46" s="184">
        <v>2.2212000000000001</v>
      </c>
      <c r="K46" s="184">
        <v>7.2736000000000001</v>
      </c>
      <c r="L46" s="184">
        <v>18.3325</v>
      </c>
      <c r="M46" s="184">
        <v>40.555999999999997</v>
      </c>
      <c r="N46" s="184">
        <v>55.402200000000001</v>
      </c>
      <c r="O46" s="184">
        <v>16.568000000000001</v>
      </c>
      <c r="P46" s="184">
        <v>14.421799999999999</v>
      </c>
      <c r="Q46" s="184">
        <v>13.930199999999999</v>
      </c>
      <c r="R46" s="184">
        <v>20.8645</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44378</v>
      </c>
      <c r="E47" s="184">
        <v>37.314</v>
      </c>
      <c r="F47" s="184">
        <v>-0.14449999999999999</v>
      </c>
      <c r="G47" s="184">
        <v>-0.57020000000000004</v>
      </c>
      <c r="H47" s="184">
        <v>3.7499999999999999E-2</v>
      </c>
      <c r="I47" s="184">
        <v>8.3099999999999993E-2</v>
      </c>
      <c r="J47" s="184">
        <v>1.1631</v>
      </c>
      <c r="K47" s="184">
        <v>5.6395</v>
      </c>
      <c r="L47" s="184">
        <v>11.4316</v>
      </c>
      <c r="M47" s="184">
        <v>28.567</v>
      </c>
      <c r="N47" s="184">
        <v>39.962499999999999</v>
      </c>
      <c r="O47" s="184">
        <v>10.934100000000001</v>
      </c>
      <c r="P47" s="184">
        <v>11.8813</v>
      </c>
      <c r="Q47" s="184">
        <v>14.805899999999999</v>
      </c>
      <c r="R47" s="184">
        <v>14.383900000000001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44378</v>
      </c>
      <c r="E48" s="184">
        <v>34.237000000000002</v>
      </c>
      <c r="F48" s="184">
        <v>-0.14580000000000001</v>
      </c>
      <c r="G48" s="184">
        <v>-0.58079999999999998</v>
      </c>
      <c r="H48" s="184">
        <v>1.7500000000000002E-2</v>
      </c>
      <c r="I48" s="184">
        <v>4.3799999999999999E-2</v>
      </c>
      <c r="J48" s="184">
        <v>1.0806</v>
      </c>
      <c r="K48" s="184">
        <v>5.3673000000000002</v>
      </c>
      <c r="L48" s="184">
        <v>10.878299999999999</v>
      </c>
      <c r="M48" s="184">
        <v>27.588100000000001</v>
      </c>
      <c r="N48" s="184">
        <v>38.527200000000001</v>
      </c>
      <c r="O48" s="184">
        <v>9.7954000000000008</v>
      </c>
      <c r="P48" s="184">
        <v>10.710800000000001</v>
      </c>
      <c r="Q48" s="184">
        <v>12.558999999999999</v>
      </c>
      <c r="R48" s="184">
        <v>13.1891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44378</v>
      </c>
      <c r="E49" s="184">
        <v>129.96379999999999</v>
      </c>
      <c r="F49" s="184">
        <v>-3.3999999999999998E-3</v>
      </c>
      <c r="G49" s="184">
        <v>-0.44869999999999999</v>
      </c>
      <c r="H49" s="184">
        <v>-9.4200000000000006E-2</v>
      </c>
      <c r="I49" s="184">
        <v>1.0646</v>
      </c>
      <c r="J49" s="184">
        <v>2.448</v>
      </c>
      <c r="K49" s="184">
        <v>5.6002999999999998</v>
      </c>
      <c r="L49" s="184">
        <v>7.4279999999999999</v>
      </c>
      <c r="M49" s="184">
        <v>25.4635</v>
      </c>
      <c r="N49" s="184">
        <v>30.6648</v>
      </c>
      <c r="O49" s="184">
        <v>12.0512</v>
      </c>
      <c r="P49" s="184">
        <v>9.4177999999999997</v>
      </c>
      <c r="Q49" s="184">
        <v>8.7670999999999992</v>
      </c>
      <c r="R49" s="184">
        <v>11.4436</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44378</v>
      </c>
      <c r="E50" s="184">
        <v>141.1113</v>
      </c>
      <c r="F50" s="184">
        <v>0</v>
      </c>
      <c r="G50" s="184">
        <v>-0.43859999999999999</v>
      </c>
      <c r="H50" s="184">
        <v>-7.0699999999999999E-2</v>
      </c>
      <c r="I50" s="184">
        <v>1.1121000000000001</v>
      </c>
      <c r="J50" s="184">
        <v>2.5512999999999999</v>
      </c>
      <c r="K50" s="184">
        <v>5.9234</v>
      </c>
      <c r="L50" s="184">
        <v>8.077</v>
      </c>
      <c r="M50" s="184">
        <v>26.5913</v>
      </c>
      <c r="N50" s="184">
        <v>32.2301</v>
      </c>
      <c r="O50" s="184">
        <v>13.264699999999999</v>
      </c>
      <c r="P50" s="184">
        <v>10.722099999999999</v>
      </c>
      <c r="Q50" s="184">
        <v>10.6083</v>
      </c>
      <c r="R50" s="184">
        <v>12.6968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44378</v>
      </c>
      <c r="E51" s="184">
        <v>15.852499999999999</v>
      </c>
      <c r="F51" s="184">
        <v>8.3299999999999999E-2</v>
      </c>
      <c r="G51" s="184">
        <v>-1.4500000000000001E-2</v>
      </c>
      <c r="H51" s="184">
        <v>0.38950000000000001</v>
      </c>
      <c r="I51" s="184">
        <v>1.0376000000000001</v>
      </c>
      <c r="J51" s="184">
        <v>3.1566999999999998</v>
      </c>
      <c r="K51" s="184">
        <v>8.9286999999999992</v>
      </c>
      <c r="L51" s="184">
        <v>19.483699999999999</v>
      </c>
      <c r="M51" s="184">
        <v>40.0336</v>
      </c>
      <c r="N51" s="184">
        <v>51.323500000000003</v>
      </c>
      <c r="O51" s="184"/>
      <c r="P51" s="184"/>
      <c r="Q51" s="184">
        <v>26.600200000000001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44378</v>
      </c>
      <c r="E52" s="184">
        <v>15.290800000000001</v>
      </c>
      <c r="F52" s="184">
        <v>7.85E-2</v>
      </c>
      <c r="G52" s="184">
        <v>-3.0099999999999998E-2</v>
      </c>
      <c r="H52" s="184">
        <v>0.35239999999999999</v>
      </c>
      <c r="I52" s="184">
        <v>0.96199999999999997</v>
      </c>
      <c r="J52" s="184">
        <v>2.9904999999999999</v>
      </c>
      <c r="K52" s="184">
        <v>8.4108000000000001</v>
      </c>
      <c r="L52" s="184">
        <v>18.374600000000001</v>
      </c>
      <c r="M52" s="184">
        <v>38.107100000000003</v>
      </c>
      <c r="N52" s="184">
        <v>48.558199999999999</v>
      </c>
      <c r="O52" s="184"/>
      <c r="P52" s="184"/>
      <c r="Q52" s="184">
        <v>24.2836</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44378</v>
      </c>
      <c r="E57" s="184">
        <v>22.466999999999999</v>
      </c>
      <c r="F57" s="184">
        <v>5.79E-2</v>
      </c>
      <c r="G57" s="184">
        <v>-0.27079999999999999</v>
      </c>
      <c r="H57" s="184">
        <v>0.35289999999999999</v>
      </c>
      <c r="I57" s="184">
        <v>0.88009999999999999</v>
      </c>
      <c r="J57" s="184">
        <v>2.4346999999999999</v>
      </c>
      <c r="K57" s="184">
        <v>7.7398999999999996</v>
      </c>
      <c r="L57" s="184">
        <v>14.5983</v>
      </c>
      <c r="M57" s="184">
        <v>33.509599999999999</v>
      </c>
      <c r="N57" s="184">
        <v>43.604999999999997</v>
      </c>
      <c r="O57" s="184">
        <v>16.410900000000002</v>
      </c>
      <c r="P57" s="184">
        <v>16.114100000000001</v>
      </c>
      <c r="Q57" s="184">
        <v>14.629099999999999</v>
      </c>
      <c r="R57" s="184">
        <v>17.611499999999999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44378</v>
      </c>
      <c r="E58" s="184">
        <v>20.350000000000001</v>
      </c>
      <c r="F58" s="184">
        <v>5.4100000000000002E-2</v>
      </c>
      <c r="G58" s="184">
        <v>-0.27929999999999999</v>
      </c>
      <c r="H58" s="184">
        <v>0.32540000000000002</v>
      </c>
      <c r="I58" s="184">
        <v>0.82740000000000002</v>
      </c>
      <c r="J58" s="184">
        <v>2.3178999999999998</v>
      </c>
      <c r="K58" s="184">
        <v>7.3651999999999997</v>
      </c>
      <c r="L58" s="184">
        <v>13.782500000000001</v>
      </c>
      <c r="M58" s="184">
        <v>32.057099999999998</v>
      </c>
      <c r="N58" s="184">
        <v>41.515999999999998</v>
      </c>
      <c r="O58" s="184">
        <v>14.633599999999999</v>
      </c>
      <c r="P58" s="184">
        <v>14.176299999999999</v>
      </c>
      <c r="Q58" s="184">
        <v>12.7315</v>
      </c>
      <c r="R58" s="184">
        <v>15.851699999999999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44378</v>
      </c>
      <c r="E59" s="184">
        <v>15.01</v>
      </c>
      <c r="F59" s="184">
        <v>-0.1191</v>
      </c>
      <c r="G59" s="184">
        <v>-0.82330000000000003</v>
      </c>
      <c r="H59" s="184">
        <v>-0.7833</v>
      </c>
      <c r="I59" s="184">
        <v>0.39400000000000002</v>
      </c>
      <c r="J59" s="184">
        <v>1.0883</v>
      </c>
      <c r="K59" s="184">
        <v>4.3353999999999999</v>
      </c>
      <c r="L59" s="184">
        <v>7.8188000000000004</v>
      </c>
      <c r="M59" s="184">
        <v>25.8247</v>
      </c>
      <c r="N59" s="184">
        <v>33.745600000000003</v>
      </c>
      <c r="O59" s="184"/>
      <c r="P59" s="184"/>
      <c r="Q59" s="184">
        <v>15.6258</v>
      </c>
      <c r="R59" s="184">
        <v>17.178899999999999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44378</v>
      </c>
      <c r="E60" s="184">
        <v>14.3498</v>
      </c>
      <c r="F60" s="184">
        <v>-0.1232</v>
      </c>
      <c r="G60" s="184">
        <v>-0.83620000000000005</v>
      </c>
      <c r="H60" s="184">
        <v>-0.8135</v>
      </c>
      <c r="I60" s="184">
        <v>0.33279999999999998</v>
      </c>
      <c r="J60" s="184">
        <v>0.95609999999999995</v>
      </c>
      <c r="K60" s="184">
        <v>3.9253</v>
      </c>
      <c r="L60" s="184">
        <v>6.9706999999999999</v>
      </c>
      <c r="M60" s="184">
        <v>24.331099999999999</v>
      </c>
      <c r="N60" s="184">
        <v>31.531300000000002</v>
      </c>
      <c r="O60" s="184"/>
      <c r="P60" s="184"/>
      <c r="Q60" s="184">
        <v>13.7814</v>
      </c>
      <c r="R60" s="184">
        <v>15.2857</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44378</v>
      </c>
      <c r="E61" s="184">
        <v>13.7087</v>
      </c>
      <c r="F61" s="184">
        <v>-2.0400000000000001E-2</v>
      </c>
      <c r="G61" s="184">
        <v>-0.28220000000000001</v>
      </c>
      <c r="H61" s="184">
        <v>0.16439999999999999</v>
      </c>
      <c r="I61" s="184">
        <v>0.37419999999999998</v>
      </c>
      <c r="J61" s="184">
        <v>2.5003000000000002</v>
      </c>
      <c r="K61" s="184">
        <v>6.6517999999999997</v>
      </c>
      <c r="L61" s="184">
        <v>10.563800000000001</v>
      </c>
      <c r="M61" s="184">
        <v>25.883400000000002</v>
      </c>
      <c r="N61" s="184">
        <v>34.588999999999999</v>
      </c>
      <c r="O61" s="184">
        <v>11.6602</v>
      </c>
      <c r="P61" s="184"/>
      <c r="Q61" s="184">
        <v>10.453900000000001</v>
      </c>
      <c r="R61" s="184">
        <v>12.5222</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44378</v>
      </c>
      <c r="E62" s="184">
        <v>12.9724</v>
      </c>
      <c r="F62" s="184">
        <v>-2.5399999999999999E-2</v>
      </c>
      <c r="G62" s="184">
        <v>-0.29820000000000002</v>
      </c>
      <c r="H62" s="184">
        <v>0.12740000000000001</v>
      </c>
      <c r="I62" s="184">
        <v>0.30080000000000001</v>
      </c>
      <c r="J62" s="184">
        <v>2.3399000000000001</v>
      </c>
      <c r="K62" s="184">
        <v>6.1467000000000001</v>
      </c>
      <c r="L62" s="184">
        <v>9.5401000000000007</v>
      </c>
      <c r="M62" s="184">
        <v>24.1235</v>
      </c>
      <c r="N62" s="184">
        <v>32.058799999999998</v>
      </c>
      <c r="O62" s="184">
        <v>9.7005999999999997</v>
      </c>
      <c r="P62" s="184"/>
      <c r="Q62" s="184">
        <v>8.5485000000000007</v>
      </c>
      <c r="R62" s="184">
        <v>10.536300000000001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44378</v>
      </c>
      <c r="E63" s="184">
        <v>61.889699999999998</v>
      </c>
      <c r="F63" s="184">
        <v>-0.2399</v>
      </c>
      <c r="G63" s="184">
        <v>0.1205</v>
      </c>
      <c r="H63" s="184">
        <v>0.63480000000000003</v>
      </c>
      <c r="I63" s="184">
        <v>1.1093</v>
      </c>
      <c r="J63" s="184">
        <v>3.5257999999999998</v>
      </c>
      <c r="K63" s="184">
        <v>8.2215000000000007</v>
      </c>
      <c r="L63" s="184">
        <v>19.525300000000001</v>
      </c>
      <c r="M63" s="184">
        <v>41.7453</v>
      </c>
      <c r="N63" s="184">
        <v>48.459600000000002</v>
      </c>
      <c r="O63" s="184">
        <v>4.702</v>
      </c>
      <c r="P63" s="184">
        <v>7.9443999999999999</v>
      </c>
      <c r="Q63" s="184">
        <v>12.0122</v>
      </c>
      <c r="R63" s="184">
        <v>6.4981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44378</v>
      </c>
      <c r="E64" s="184">
        <v>67.562399999999997</v>
      </c>
      <c r="F64" s="184">
        <v>-0.2379</v>
      </c>
      <c r="G64" s="184">
        <v>0.12670000000000001</v>
      </c>
      <c r="H64" s="184">
        <v>0.6492</v>
      </c>
      <c r="I64" s="184">
        <v>1.1374</v>
      </c>
      <c r="J64" s="184">
        <v>3.5893000000000002</v>
      </c>
      <c r="K64" s="184">
        <v>8.4397000000000002</v>
      </c>
      <c r="L64" s="184">
        <v>20.014299999999999</v>
      </c>
      <c r="M64" s="184">
        <v>42.599600000000002</v>
      </c>
      <c r="N64" s="184">
        <v>49.6389</v>
      </c>
      <c r="O64" s="184">
        <v>5.5891999999999999</v>
      </c>
      <c r="P64" s="184">
        <v>9.1590000000000007</v>
      </c>
      <c r="Q64" s="184">
        <v>11.996700000000001</v>
      </c>
      <c r="R64" s="184">
        <v>7.3284000000000002</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44378</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44378</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44378</v>
      </c>
      <c r="E69" s="184">
        <v>91.7</v>
      </c>
      <c r="F69" s="184">
        <v>0.27339999999999998</v>
      </c>
      <c r="G69" s="184">
        <v>0.1201</v>
      </c>
      <c r="H69" s="184">
        <v>0.65859999999999996</v>
      </c>
      <c r="I69" s="184">
        <v>1.3819999999999999</v>
      </c>
      <c r="J69" s="184">
        <v>4.3112000000000004</v>
      </c>
      <c r="K69" s="184">
        <v>9.8071999999999999</v>
      </c>
      <c r="L69" s="184">
        <v>14.825900000000001</v>
      </c>
      <c r="M69" s="184">
        <v>33.304299999999998</v>
      </c>
      <c r="N69" s="184">
        <v>45.232799999999997</v>
      </c>
      <c r="O69" s="184">
        <v>11.4122</v>
      </c>
      <c r="P69" s="184">
        <v>10.2621</v>
      </c>
      <c r="Q69" s="184">
        <v>13.570399999999999</v>
      </c>
      <c r="R69" s="184">
        <v>15.2509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44378</v>
      </c>
      <c r="E70" s="184">
        <v>102.56</v>
      </c>
      <c r="F70" s="184">
        <v>0.28360000000000002</v>
      </c>
      <c r="G70" s="184">
        <v>0.13669999999999999</v>
      </c>
      <c r="H70" s="184">
        <v>0.69710000000000005</v>
      </c>
      <c r="I70" s="184">
        <v>1.4540999999999999</v>
      </c>
      <c r="J70" s="184">
        <v>4.4611999999999998</v>
      </c>
      <c r="K70" s="184">
        <v>10.2796</v>
      </c>
      <c r="L70" s="184">
        <v>15.782299999999999</v>
      </c>
      <c r="M70" s="184">
        <v>34.9651</v>
      </c>
      <c r="N70" s="184">
        <v>47.653300000000002</v>
      </c>
      <c r="O70" s="184">
        <v>13.147399999999999</v>
      </c>
      <c r="P70" s="184">
        <v>11.9145</v>
      </c>
      <c r="Q70" s="184">
        <v>12.788</v>
      </c>
      <c r="R70" s="184">
        <v>17.132300000000001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44378</v>
      </c>
      <c r="E71" s="184">
        <v>100.84</v>
      </c>
      <c r="F71" s="184">
        <v>-9.9000000000000008E-3</v>
      </c>
      <c r="G71" s="184">
        <v>-0.2868</v>
      </c>
      <c r="H71" s="184">
        <v>7.9399999999999998E-2</v>
      </c>
      <c r="I71" s="184">
        <v>0.50829999999999997</v>
      </c>
      <c r="J71" s="184">
        <v>2.1164999999999998</v>
      </c>
      <c r="K71" s="184">
        <v>6.3263999999999996</v>
      </c>
      <c r="L71" s="184">
        <v>12.431699999999999</v>
      </c>
      <c r="M71" s="184">
        <v>31.662099999999999</v>
      </c>
      <c r="N71" s="184">
        <v>42.148299999999999</v>
      </c>
      <c r="O71" s="184">
        <v>10.479100000000001</v>
      </c>
      <c r="P71" s="184">
        <v>13.4232</v>
      </c>
      <c r="Q71" s="184">
        <v>11.3605</v>
      </c>
      <c r="R71" s="184">
        <v>14.6553</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44378</v>
      </c>
      <c r="E72" s="184">
        <v>110.18</v>
      </c>
      <c r="F72" s="184">
        <v>-9.1000000000000004E-3</v>
      </c>
      <c r="G72" s="184">
        <v>-0.28060000000000002</v>
      </c>
      <c r="H72" s="184">
        <v>9.9900000000000003E-2</v>
      </c>
      <c r="I72" s="184">
        <v>0.54749999999999999</v>
      </c>
      <c r="J72" s="184">
        <v>2.2172999999999998</v>
      </c>
      <c r="K72" s="184">
        <v>6.6498999999999997</v>
      </c>
      <c r="L72" s="184">
        <v>13.109500000000001</v>
      </c>
      <c r="M72" s="184">
        <v>32.875100000000003</v>
      </c>
      <c r="N72" s="184">
        <v>43.894500000000001</v>
      </c>
      <c r="O72" s="184">
        <v>11.801600000000001</v>
      </c>
      <c r="P72" s="184">
        <v>14.802899999999999</v>
      </c>
      <c r="Q72" s="184">
        <v>14.662599999999999</v>
      </c>
      <c r="R72" s="184">
        <v>16.076799999999999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44378</v>
      </c>
      <c r="E73" s="184">
        <v>247.26</v>
      </c>
      <c r="F73" s="184">
        <v>-0.2122</v>
      </c>
      <c r="G73" s="184">
        <v>-0.20269999999999999</v>
      </c>
      <c r="H73" s="184">
        <v>0.41010000000000002</v>
      </c>
      <c r="I73" s="184">
        <v>1.3253999999999999</v>
      </c>
      <c r="J73" s="184">
        <v>3.0324</v>
      </c>
      <c r="K73" s="184">
        <v>17.1084</v>
      </c>
      <c r="L73" s="184">
        <v>29.473299999999998</v>
      </c>
      <c r="M73" s="184">
        <v>54.338000000000001</v>
      </c>
      <c r="N73" s="184">
        <v>85.246200000000002</v>
      </c>
      <c r="O73" s="184">
        <v>24.714300000000001</v>
      </c>
      <c r="P73" s="184">
        <v>17.977</v>
      </c>
      <c r="Q73" s="184">
        <v>17.123000000000001</v>
      </c>
      <c r="R73" s="184">
        <v>32.555700000000002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44378</v>
      </c>
      <c r="E74" s="184">
        <v>255.67930000000001</v>
      </c>
      <c r="F74" s="184">
        <v>-0.21190000000000001</v>
      </c>
      <c r="G74" s="184">
        <v>-0.20200000000000001</v>
      </c>
      <c r="H74" s="184">
        <v>0.41170000000000001</v>
      </c>
      <c r="I74" s="184">
        <v>1.3289</v>
      </c>
      <c r="J74" s="184">
        <v>3.0367000000000002</v>
      </c>
      <c r="K74" s="184">
        <v>17.087900000000001</v>
      </c>
      <c r="L74" s="184">
        <v>29.500699999999998</v>
      </c>
      <c r="M74" s="184">
        <v>54.430799999999998</v>
      </c>
      <c r="N74" s="184">
        <v>85.574100000000001</v>
      </c>
      <c r="O74" s="184">
        <v>25.784199999999998</v>
      </c>
      <c r="P74" s="184">
        <v>18.672599999999999</v>
      </c>
      <c r="Q74" s="184">
        <v>17.8401</v>
      </c>
      <c r="R74" s="184">
        <v>33.841099999999997</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44378</v>
      </c>
      <c r="E75" s="184">
        <v>198.7029</v>
      </c>
      <c r="F75" s="184">
        <v>-8.0600000000000005E-2</v>
      </c>
      <c r="G75" s="184">
        <v>-0.29370000000000002</v>
      </c>
      <c r="H75" s="184">
        <v>0.1893</v>
      </c>
      <c r="I75" s="184">
        <v>0.51419999999999999</v>
      </c>
      <c r="J75" s="184">
        <v>1.8376999999999999</v>
      </c>
      <c r="K75" s="184">
        <v>6.5377000000000001</v>
      </c>
      <c r="L75" s="184">
        <v>12.505000000000001</v>
      </c>
      <c r="M75" s="184">
        <v>32.876600000000003</v>
      </c>
      <c r="N75" s="184">
        <v>39.554099999999998</v>
      </c>
      <c r="O75" s="184">
        <v>14.7257</v>
      </c>
      <c r="P75" s="184">
        <v>13.9155</v>
      </c>
      <c r="Q75" s="184">
        <v>15.889699999999999</v>
      </c>
      <c r="R75" s="184">
        <v>16.391200000000001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44378</v>
      </c>
      <c r="E76" s="184">
        <v>88.3868954007593</v>
      </c>
      <c r="F76" s="184">
        <v>-8.0399999999999999E-2</v>
      </c>
      <c r="G76" s="184">
        <v>-0.29360000000000003</v>
      </c>
      <c r="H76" s="184">
        <v>0.18940000000000001</v>
      </c>
      <c r="I76" s="184">
        <v>0.51449999999999996</v>
      </c>
      <c r="J76" s="184">
        <v>1.8378000000000001</v>
      </c>
      <c r="K76" s="184">
        <v>6.5380000000000003</v>
      </c>
      <c r="L76" s="184">
        <v>12.505699999999999</v>
      </c>
      <c r="M76" s="184">
        <v>32.877000000000002</v>
      </c>
      <c r="N76" s="184">
        <v>39.553899999999999</v>
      </c>
      <c r="O76" s="184">
        <v>14.449199999999999</v>
      </c>
      <c r="P76" s="184">
        <v>13.7469</v>
      </c>
      <c r="Q76" s="184">
        <v>15.7875</v>
      </c>
      <c r="R76" s="184">
        <v>16.1889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44378</v>
      </c>
      <c r="E77" s="184">
        <v>439.30379068628997</v>
      </c>
      <c r="F77" s="184">
        <v>-8.2400000000000001E-2</v>
      </c>
      <c r="G77" s="184">
        <v>-0.29930000000000001</v>
      </c>
      <c r="H77" s="184">
        <v>0.1757</v>
      </c>
      <c r="I77" s="184">
        <v>0.4864</v>
      </c>
      <c r="J77" s="184">
        <v>1.7778</v>
      </c>
      <c r="K77" s="184">
        <v>6.3478000000000003</v>
      </c>
      <c r="L77" s="184">
        <v>12.106</v>
      </c>
      <c r="M77" s="184">
        <v>32.186</v>
      </c>
      <c r="N77" s="184">
        <v>38.610300000000002</v>
      </c>
      <c r="O77" s="184">
        <v>13.9246</v>
      </c>
      <c r="P77" s="184">
        <v>12.946300000000001</v>
      </c>
      <c r="Q77" s="184">
        <v>15.960699999999999</v>
      </c>
      <c r="R77" s="184">
        <v>15.6249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44378</v>
      </c>
      <c r="E78" s="184">
        <v>397.00446901144699</v>
      </c>
      <c r="F78" s="184">
        <v>-8.2400000000000001E-2</v>
      </c>
      <c r="G78" s="184">
        <v>-0.29920000000000002</v>
      </c>
      <c r="H78" s="184">
        <v>0.17560000000000001</v>
      </c>
      <c r="I78" s="184">
        <v>0.4864</v>
      </c>
      <c r="J78" s="184">
        <v>1.7781</v>
      </c>
      <c r="K78" s="184">
        <v>6.3486000000000002</v>
      </c>
      <c r="L78" s="184">
        <v>12.107100000000001</v>
      </c>
      <c r="M78" s="184">
        <v>32.188299999999998</v>
      </c>
      <c r="N78" s="184">
        <v>38.612900000000003</v>
      </c>
      <c r="O78" s="184">
        <v>13.6494</v>
      </c>
      <c r="P78" s="184">
        <v>12.781000000000001</v>
      </c>
      <c r="Q78" s="184">
        <v>15.5192</v>
      </c>
      <c r="R78" s="184">
        <v>15.428000000000001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44378</v>
      </c>
      <c r="E79" s="184">
        <v>22.9236</v>
      </c>
      <c r="F79" s="184">
        <v>-0.01</v>
      </c>
      <c r="G79" s="184">
        <v>-0.3569</v>
      </c>
      <c r="H79" s="184">
        <v>-0.1159</v>
      </c>
      <c r="I79" s="184">
        <v>0.18490000000000001</v>
      </c>
      <c r="J79" s="184">
        <v>1.1842999999999999</v>
      </c>
      <c r="K79" s="184">
        <v>4.9634999999999998</v>
      </c>
      <c r="L79" s="184">
        <v>7.9615999999999998</v>
      </c>
      <c r="M79" s="184">
        <v>25.622499999999999</v>
      </c>
      <c r="N79" s="184">
        <v>33.448999999999998</v>
      </c>
      <c r="O79" s="184">
        <v>11.3565</v>
      </c>
      <c r="P79" s="184">
        <v>11.344099999999999</v>
      </c>
      <c r="Q79" s="184">
        <v>11.586</v>
      </c>
      <c r="R79" s="184">
        <v>13.7241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44378</v>
      </c>
      <c r="E80" s="184">
        <v>21.360399999999998</v>
      </c>
      <c r="F80" s="184">
        <v>-1.4E-2</v>
      </c>
      <c r="G80" s="184">
        <v>-0.36940000000000001</v>
      </c>
      <c r="H80" s="184">
        <v>-0.1454</v>
      </c>
      <c r="I80" s="184">
        <v>0.12609999999999999</v>
      </c>
      <c r="J80" s="184">
        <v>1.0569</v>
      </c>
      <c r="K80" s="184">
        <v>4.5674000000000001</v>
      </c>
      <c r="L80" s="184">
        <v>7.1562000000000001</v>
      </c>
      <c r="M80" s="184">
        <v>24.212900000000001</v>
      </c>
      <c r="N80" s="184">
        <v>31.436499999999999</v>
      </c>
      <c r="O80" s="184">
        <v>9.7675000000000001</v>
      </c>
      <c r="P80" s="184">
        <v>10.108000000000001</v>
      </c>
      <c r="Q80" s="184">
        <v>10.5517</v>
      </c>
      <c r="R80" s="184">
        <v>12.0181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44378</v>
      </c>
      <c r="E81" s="184">
        <v>122.2594</v>
      </c>
      <c r="F81" s="184">
        <v>2.5999999999999999E-3</v>
      </c>
      <c r="G81" s="184">
        <v>-0.26069999999999999</v>
      </c>
      <c r="H81" s="184">
        <v>0.55389999999999995</v>
      </c>
      <c r="I81" s="184">
        <v>0.98129999999999995</v>
      </c>
      <c r="J81" s="184">
        <v>3.1139000000000001</v>
      </c>
      <c r="K81" s="184">
        <v>8.1701999999999995</v>
      </c>
      <c r="L81" s="184">
        <v>14.7491</v>
      </c>
      <c r="M81" s="184">
        <v>32.333300000000001</v>
      </c>
      <c r="N81" s="184">
        <v>39.8217</v>
      </c>
      <c r="O81" s="184">
        <v>12.4659</v>
      </c>
      <c r="P81" s="184">
        <v>12.504</v>
      </c>
      <c r="Q81" s="184">
        <v>12.6248</v>
      </c>
      <c r="R81" s="184">
        <v>14.950200000000001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44378</v>
      </c>
      <c r="E82" s="184">
        <v>131.52529999999999</v>
      </c>
      <c r="F82" s="184">
        <v>6.4000000000000003E-3</v>
      </c>
      <c r="G82" s="184">
        <v>-0.2495</v>
      </c>
      <c r="H82" s="184">
        <v>0.5796</v>
      </c>
      <c r="I82" s="184">
        <v>1.0324</v>
      </c>
      <c r="J82" s="184">
        <v>3.2235999999999998</v>
      </c>
      <c r="K82" s="184">
        <v>8.5164000000000009</v>
      </c>
      <c r="L82" s="184">
        <v>15.4785</v>
      </c>
      <c r="M82" s="184">
        <v>33.537300000000002</v>
      </c>
      <c r="N82" s="184">
        <v>41.481200000000001</v>
      </c>
      <c r="O82" s="184">
        <v>13.7524</v>
      </c>
      <c r="P82" s="184">
        <v>13.788399999999999</v>
      </c>
      <c r="Q82" s="184">
        <v>11.9787</v>
      </c>
      <c r="R82" s="184">
        <v>16.180599999999998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44378</v>
      </c>
      <c r="E83" s="184">
        <v>298.92809999999997</v>
      </c>
      <c r="F83" s="184">
        <v>-0.1326</v>
      </c>
      <c r="G83" s="184">
        <v>-0.4471</v>
      </c>
      <c r="H83" s="184">
        <v>-0.27</v>
      </c>
      <c r="I83" s="184">
        <v>-0.221</v>
      </c>
      <c r="J83" s="184">
        <v>1.6246</v>
      </c>
      <c r="K83" s="184">
        <v>6.0415000000000001</v>
      </c>
      <c r="L83" s="184">
        <v>14.1591</v>
      </c>
      <c r="M83" s="184">
        <v>33.589399999999998</v>
      </c>
      <c r="N83" s="184">
        <v>42.002699999999997</v>
      </c>
      <c r="O83" s="184">
        <v>12.2095</v>
      </c>
      <c r="P83" s="184">
        <v>10.865399999999999</v>
      </c>
      <c r="Q83" s="184">
        <v>13.853899999999999</v>
      </c>
      <c r="R83" s="184">
        <v>13.754200000000001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44378</v>
      </c>
      <c r="E84" s="184">
        <v>377.01270595189499</v>
      </c>
      <c r="F84" s="184">
        <v>-0.13519999999999999</v>
      </c>
      <c r="G84" s="184">
        <v>-0.45490000000000003</v>
      </c>
      <c r="H84" s="184">
        <v>-0.28839999999999999</v>
      </c>
      <c r="I84" s="184">
        <v>-0.2465</v>
      </c>
      <c r="J84" s="184">
        <v>1.5568</v>
      </c>
      <c r="K84" s="184">
        <v>5.8022999999999998</v>
      </c>
      <c r="L84" s="184">
        <v>13.6111</v>
      </c>
      <c r="M84" s="184">
        <v>32.597499999999997</v>
      </c>
      <c r="N84" s="184">
        <v>40.5794</v>
      </c>
      <c r="O84" s="184">
        <v>10.9313</v>
      </c>
      <c r="P84" s="184">
        <v>9.5631000000000004</v>
      </c>
      <c r="Q84" s="184">
        <v>15.138999999999999</v>
      </c>
      <c r="R84" s="184">
        <v>12.591100000000001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44378</v>
      </c>
      <c r="E85" s="184">
        <v>11.62</v>
      </c>
      <c r="F85" s="184">
        <v>-8.5999999999999993E-2</v>
      </c>
      <c r="G85" s="184">
        <v>0</v>
      </c>
      <c r="H85" s="184">
        <v>0.51900000000000002</v>
      </c>
      <c r="I85" s="184">
        <v>1.1314</v>
      </c>
      <c r="J85" s="184">
        <v>3.6574</v>
      </c>
      <c r="K85" s="184">
        <v>8.2944999999999993</v>
      </c>
      <c r="L85" s="184">
        <v>14.822100000000001</v>
      </c>
      <c r="M85" s="184"/>
      <c r="N85" s="184"/>
      <c r="O85" s="184"/>
      <c r="P85" s="184"/>
      <c r="Q85" s="184">
        <v>16.2</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44378</v>
      </c>
      <c r="E86" s="184">
        <v>11.54</v>
      </c>
      <c r="F86" s="184">
        <v>-8.6599999999999996E-2</v>
      </c>
      <c r="G86" s="184">
        <v>0</v>
      </c>
      <c r="H86" s="184">
        <v>0.43519999999999998</v>
      </c>
      <c r="I86" s="184">
        <v>0.96240000000000003</v>
      </c>
      <c r="J86" s="184">
        <v>3.4977999999999998</v>
      </c>
      <c r="K86" s="184">
        <v>7.8505000000000003</v>
      </c>
      <c r="L86" s="184">
        <v>14.144399999999999</v>
      </c>
      <c r="M86" s="184"/>
      <c r="N86" s="184"/>
      <c r="O86" s="184"/>
      <c r="P86" s="184"/>
      <c r="Q86" s="184">
        <v>15.4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44378</v>
      </c>
      <c r="E87" s="184">
        <v>237.78880000000001</v>
      </c>
      <c r="F87" s="184">
        <v>-1.8E-3</v>
      </c>
      <c r="G87" s="184">
        <v>-0.12839999999999999</v>
      </c>
      <c r="H87" s="184">
        <v>0.67949999999999999</v>
      </c>
      <c r="I87" s="184">
        <v>0.82530000000000003</v>
      </c>
      <c r="J87" s="184">
        <v>2.4298999999999999</v>
      </c>
      <c r="K87" s="184">
        <v>9.1618999999999993</v>
      </c>
      <c r="L87" s="184">
        <v>18.927199999999999</v>
      </c>
      <c r="M87" s="184">
        <v>40.107799999999997</v>
      </c>
      <c r="N87" s="184">
        <v>50.847200000000001</v>
      </c>
      <c r="O87" s="184">
        <v>11.7737</v>
      </c>
      <c r="P87" s="184">
        <v>11.7867</v>
      </c>
      <c r="Q87" s="184">
        <v>12.379799999999999</v>
      </c>
      <c r="R87" s="184">
        <v>16.497599999999998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44378</v>
      </c>
      <c r="E88" s="184">
        <v>232.537261134538</v>
      </c>
      <c r="F88" s="184">
        <v>-3.7000000000000002E-3</v>
      </c>
      <c r="G88" s="184">
        <v>-0.13400000000000001</v>
      </c>
      <c r="H88" s="184">
        <v>0.66679999999999995</v>
      </c>
      <c r="I88" s="184">
        <v>0.79969999999999997</v>
      </c>
      <c r="J88" s="184">
        <v>2.3738999999999999</v>
      </c>
      <c r="K88" s="184">
        <v>8.9817999999999998</v>
      </c>
      <c r="L88" s="184">
        <v>18.535799999999998</v>
      </c>
      <c r="M88" s="184">
        <v>39.412500000000001</v>
      </c>
      <c r="N88" s="184">
        <v>49.706800000000001</v>
      </c>
      <c r="O88" s="184">
        <v>10.986800000000001</v>
      </c>
      <c r="P88" s="184">
        <v>11.0001</v>
      </c>
      <c r="Q88" s="184">
        <v>12.600899999999999</v>
      </c>
      <c r="R88" s="184">
        <v>15.6289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-3.7903947368421023E-2</v>
      </c>
      <c r="G89" s="186">
        <v>-0.26613552631578946</v>
      </c>
      <c r="H89" s="186">
        <v>0.30853815789473676</v>
      </c>
      <c r="I89" s="186">
        <v>0.74017894736842105</v>
      </c>
      <c r="J89" s="186">
        <v>2.4462473684210533</v>
      </c>
      <c r="K89" s="186">
        <v>7.4296671052631584</v>
      </c>
      <c r="L89" s="186">
        <v>14.32426052631579</v>
      </c>
      <c r="M89" s="186">
        <v>33.568790540540526</v>
      </c>
      <c r="N89" s="186">
        <v>44.913366216216211</v>
      </c>
      <c r="O89" s="186">
        <v>13.209680645161294</v>
      </c>
      <c r="P89" s="186">
        <v>12.588157999999996</v>
      </c>
      <c r="Q89" s="186">
        <v>13.454032894736841</v>
      </c>
      <c r="R89" s="186">
        <v>16.760684285714291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-2.9950000000000001E-2</v>
      </c>
      <c r="G90" s="186">
        <v>-0.29365000000000002</v>
      </c>
      <c r="H90" s="186">
        <v>0.29854999999999998</v>
      </c>
      <c r="I90" s="186">
        <v>0.80049999999999999</v>
      </c>
      <c r="J90" s="186">
        <v>2.3569</v>
      </c>
      <c r="K90" s="186">
        <v>7.0699500000000004</v>
      </c>
      <c r="L90" s="186">
        <v>14.28575</v>
      </c>
      <c r="M90" s="186">
        <v>33.523449999999997</v>
      </c>
      <c r="N90" s="186">
        <v>43.50215</v>
      </c>
      <c r="O90" s="186">
        <v>13.05115</v>
      </c>
      <c r="P90" s="186">
        <v>12.597049999999999</v>
      </c>
      <c r="Q90" s="186">
        <v>13.4551</v>
      </c>
      <c r="R90" s="186">
        <v>15.89115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44378</v>
      </c>
      <c r="E93" s="184">
        <v>21.075299999999999</v>
      </c>
      <c r="F93" s="184">
        <v>-1.1900000000000001E-2</v>
      </c>
      <c r="G93" s="184">
        <v>0.10829999999999999</v>
      </c>
      <c r="H93" s="184">
        <v>9.0200000000000002E-2</v>
      </c>
      <c r="I93" s="184">
        <v>0.1973</v>
      </c>
      <c r="J93" s="184">
        <v>0.4763</v>
      </c>
      <c r="K93" s="184">
        <v>1.3226</v>
      </c>
      <c r="L93" s="184">
        <v>2.2397999999999998</v>
      </c>
      <c r="M93" s="184">
        <v>3.0415999999999999</v>
      </c>
      <c r="N93" s="184">
        <v>3.742</v>
      </c>
      <c r="O93" s="184">
        <v>5.1338999999999997</v>
      </c>
      <c r="P93" s="184">
        <v>5.4881000000000002</v>
      </c>
      <c r="Q93" s="184">
        <v>6.44</v>
      </c>
      <c r="R93" s="184">
        <v>4.5884</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44378</v>
      </c>
      <c r="E94" s="184">
        <v>22.090199999999999</v>
      </c>
      <c r="F94" s="184">
        <v>-0.01</v>
      </c>
      <c r="G94" s="184">
        <v>0.1133</v>
      </c>
      <c r="H94" s="184">
        <v>0.1024</v>
      </c>
      <c r="I94" s="184">
        <v>0.22189999999999999</v>
      </c>
      <c r="J94" s="184">
        <v>0.52969999999999995</v>
      </c>
      <c r="K94" s="184">
        <v>1.4876</v>
      </c>
      <c r="L94" s="184">
        <v>2.5634000000000001</v>
      </c>
      <c r="M94" s="184">
        <v>3.5266000000000002</v>
      </c>
      <c r="N94" s="184">
        <v>4.3895999999999997</v>
      </c>
      <c r="O94" s="184">
        <v>5.7674000000000003</v>
      </c>
      <c r="P94" s="184">
        <v>6.1359000000000004</v>
      </c>
      <c r="Q94" s="184">
        <v>7.1664000000000003</v>
      </c>
      <c r="R94" s="184">
        <v>5.2191999999999998</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44378</v>
      </c>
      <c r="E95" s="184">
        <v>15.638999999999999</v>
      </c>
      <c r="F95" s="184">
        <v>-7.0000000000000001E-3</v>
      </c>
      <c r="G95" s="184">
        <v>9.4100000000000003E-2</v>
      </c>
      <c r="H95" s="184">
        <v>7.0999999999999994E-2</v>
      </c>
      <c r="I95" s="184">
        <v>0.18</v>
      </c>
      <c r="J95" s="184">
        <v>0.44059999999999999</v>
      </c>
      <c r="K95" s="184">
        <v>1.302</v>
      </c>
      <c r="L95" s="184">
        <v>2.3340999999999998</v>
      </c>
      <c r="M95" s="184">
        <v>3.3266</v>
      </c>
      <c r="N95" s="184">
        <v>4.1703999999999999</v>
      </c>
      <c r="O95" s="184">
        <v>5.7291999999999996</v>
      </c>
      <c r="P95" s="184">
        <v>6.2480000000000002</v>
      </c>
      <c r="Q95" s="184">
        <v>6.7107000000000001</v>
      </c>
      <c r="R95" s="184">
        <v>5.1920999999999999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44378</v>
      </c>
      <c r="E96" s="184">
        <v>14.808400000000001</v>
      </c>
      <c r="F96" s="184">
        <v>-8.8000000000000005E-3</v>
      </c>
      <c r="G96" s="184">
        <v>8.7900000000000006E-2</v>
      </c>
      <c r="H96" s="184">
        <v>5.6800000000000003E-2</v>
      </c>
      <c r="I96" s="184">
        <v>0.1515</v>
      </c>
      <c r="J96" s="184">
        <v>0.37959999999999999</v>
      </c>
      <c r="K96" s="184">
        <v>1.1136999999999999</v>
      </c>
      <c r="L96" s="184">
        <v>1.9539</v>
      </c>
      <c r="M96" s="184">
        <v>2.7469000000000001</v>
      </c>
      <c r="N96" s="184">
        <v>3.3889999999999998</v>
      </c>
      <c r="O96" s="184">
        <v>4.9518000000000004</v>
      </c>
      <c r="P96" s="184">
        <v>5.4325000000000001</v>
      </c>
      <c r="Q96" s="184">
        <v>5.8681999999999999</v>
      </c>
      <c r="R96" s="184">
        <v>4.4226000000000001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44378</v>
      </c>
      <c r="E97" s="184">
        <v>13.161</v>
      </c>
      <c r="F97" s="184">
        <v>1.52E-2</v>
      </c>
      <c r="G97" s="184">
        <v>0.1217</v>
      </c>
      <c r="H97" s="184">
        <v>7.5999999999999998E-2</v>
      </c>
      <c r="I97" s="184">
        <v>0.1827</v>
      </c>
      <c r="J97" s="184">
        <v>0.51939999999999997</v>
      </c>
      <c r="K97" s="184">
        <v>1.3866000000000001</v>
      </c>
      <c r="L97" s="184">
        <v>2.4201999999999999</v>
      </c>
      <c r="M97" s="184">
        <v>3.5158</v>
      </c>
      <c r="N97" s="184">
        <v>4.4192</v>
      </c>
      <c r="O97" s="184">
        <v>5.9105999999999996</v>
      </c>
      <c r="P97" s="184"/>
      <c r="Q97" s="184">
        <v>6.2801999999999998</v>
      </c>
      <c r="R97" s="184">
        <v>5.3746</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44378</v>
      </c>
      <c r="E98" s="184">
        <v>12.814</v>
      </c>
      <c r="F98" s="184">
        <v>1.5599999999999999E-2</v>
      </c>
      <c r="G98" s="184">
        <v>0.1172</v>
      </c>
      <c r="H98" s="184">
        <v>7.0300000000000001E-2</v>
      </c>
      <c r="I98" s="184">
        <v>0.16420000000000001</v>
      </c>
      <c r="J98" s="184">
        <v>0.47039999999999998</v>
      </c>
      <c r="K98" s="184">
        <v>1.2323999999999999</v>
      </c>
      <c r="L98" s="184">
        <v>2.0954999999999999</v>
      </c>
      <c r="M98" s="184">
        <v>3.0230000000000001</v>
      </c>
      <c r="N98" s="184">
        <v>3.7738999999999998</v>
      </c>
      <c r="O98" s="184">
        <v>5.2878999999999996</v>
      </c>
      <c r="P98" s="184"/>
      <c r="Q98" s="184">
        <v>5.6523000000000003</v>
      </c>
      <c r="R98" s="184">
        <v>4.7443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44378</v>
      </c>
      <c r="E99" s="184">
        <v>11.561500000000001</v>
      </c>
      <c r="F99" s="184">
        <v>6.1000000000000004E-3</v>
      </c>
      <c r="G99" s="184">
        <v>5.9700000000000003E-2</v>
      </c>
      <c r="H99" s="184">
        <v>5.7099999999999998E-2</v>
      </c>
      <c r="I99" s="184">
        <v>9.1800000000000007E-2</v>
      </c>
      <c r="J99" s="184">
        <v>0.3367</v>
      </c>
      <c r="K99" s="184">
        <v>1.0497000000000001</v>
      </c>
      <c r="L99" s="184">
        <v>1.6761999999999999</v>
      </c>
      <c r="M99" s="184">
        <v>2.3332000000000002</v>
      </c>
      <c r="N99" s="184">
        <v>3.3014999999999999</v>
      </c>
      <c r="O99" s="184">
        <v>4.8402000000000003</v>
      </c>
      <c r="P99" s="184"/>
      <c r="Q99" s="184">
        <v>4.8913000000000002</v>
      </c>
      <c r="R99" s="184">
        <v>4.1032000000000002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44378</v>
      </c>
      <c r="E100" s="184">
        <v>11.321400000000001</v>
      </c>
      <c r="F100" s="184">
        <v>4.4000000000000003E-3</v>
      </c>
      <c r="G100" s="184">
        <v>5.57E-2</v>
      </c>
      <c r="H100" s="184">
        <v>4.7699999999999999E-2</v>
      </c>
      <c r="I100" s="184">
        <v>7.3400000000000007E-2</v>
      </c>
      <c r="J100" s="184">
        <v>0.29859999999999998</v>
      </c>
      <c r="K100" s="184">
        <v>0.90549999999999997</v>
      </c>
      <c r="L100" s="184">
        <v>1.3346</v>
      </c>
      <c r="M100" s="184">
        <v>1.7883</v>
      </c>
      <c r="N100" s="184">
        <v>2.5516999999999999</v>
      </c>
      <c r="O100" s="184">
        <v>4.1172000000000004</v>
      </c>
      <c r="P100" s="184"/>
      <c r="Q100" s="184">
        <v>4.1692999999999998</v>
      </c>
      <c r="R100" s="184">
        <v>3.3412000000000002</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44378</v>
      </c>
      <c r="E101" s="184">
        <v>12.132</v>
      </c>
      <c r="F101" s="184">
        <v>-1.6500000000000001E-2</v>
      </c>
      <c r="G101" s="184">
        <v>8.2500000000000004E-2</v>
      </c>
      <c r="H101" s="184">
        <v>8.2500000000000004E-2</v>
      </c>
      <c r="I101" s="184">
        <v>0.14860000000000001</v>
      </c>
      <c r="J101" s="184">
        <v>0.43880000000000002</v>
      </c>
      <c r="K101" s="184">
        <v>1.3280000000000001</v>
      </c>
      <c r="L101" s="184">
        <v>2.1556000000000002</v>
      </c>
      <c r="M101" s="184">
        <v>3.0844</v>
      </c>
      <c r="N101" s="184">
        <v>4.0213000000000001</v>
      </c>
      <c r="O101" s="184">
        <v>5.6608999999999998</v>
      </c>
      <c r="P101" s="184"/>
      <c r="Q101" s="184">
        <v>5.7911999999999999</v>
      </c>
      <c r="R101" s="184">
        <v>4.9839000000000002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44378</v>
      </c>
      <c r="E102" s="184">
        <v>11.884</v>
      </c>
      <c r="F102" s="184">
        <v>-1.6799999999999999E-2</v>
      </c>
      <c r="G102" s="184">
        <v>7.5800000000000006E-2</v>
      </c>
      <c r="H102" s="184">
        <v>6.7400000000000002E-2</v>
      </c>
      <c r="I102" s="184">
        <v>0.1179</v>
      </c>
      <c r="J102" s="184">
        <v>0.38009999999999999</v>
      </c>
      <c r="K102" s="184">
        <v>1.1749000000000001</v>
      </c>
      <c r="L102" s="184">
        <v>1.8599000000000001</v>
      </c>
      <c r="M102" s="184">
        <v>2.6429</v>
      </c>
      <c r="N102" s="184">
        <v>3.4201000000000001</v>
      </c>
      <c r="O102" s="184">
        <v>5.0297000000000001</v>
      </c>
      <c r="P102" s="184"/>
      <c r="Q102" s="184">
        <v>5.1566000000000001</v>
      </c>
      <c r="R102" s="184">
        <v>4.3670999999999998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44378</v>
      </c>
      <c r="E103" s="184">
        <v>15.9649</v>
      </c>
      <c r="F103" s="184">
        <v>-5.5999999999999999E-3</v>
      </c>
      <c r="G103" s="184">
        <v>0.1079</v>
      </c>
      <c r="H103" s="184">
        <v>9.1499999999999998E-2</v>
      </c>
      <c r="I103" s="184">
        <v>0.1895</v>
      </c>
      <c r="J103" s="184">
        <v>0.53649999999999998</v>
      </c>
      <c r="K103" s="184">
        <v>1.4295</v>
      </c>
      <c r="L103" s="184">
        <v>2.4809999999999999</v>
      </c>
      <c r="M103" s="184">
        <v>3.4881000000000002</v>
      </c>
      <c r="N103" s="184">
        <v>4.3811999999999998</v>
      </c>
      <c r="O103" s="184">
        <v>5.9614000000000003</v>
      </c>
      <c r="P103" s="184">
        <v>6.3407999999999998</v>
      </c>
      <c r="Q103" s="184">
        <v>6.8945999999999996</v>
      </c>
      <c r="R103" s="184">
        <v>5.4569999999999999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44378</v>
      </c>
      <c r="E104" s="184">
        <v>15.3003</v>
      </c>
      <c r="F104" s="184">
        <v>-7.1999999999999998E-3</v>
      </c>
      <c r="G104" s="184">
        <v>0.1021</v>
      </c>
      <c r="H104" s="184">
        <v>7.7799999999999994E-2</v>
      </c>
      <c r="I104" s="184">
        <v>0.161</v>
      </c>
      <c r="J104" s="184">
        <v>0.4748</v>
      </c>
      <c r="K104" s="184">
        <v>1.242</v>
      </c>
      <c r="L104" s="184">
        <v>2.1150000000000002</v>
      </c>
      <c r="M104" s="184">
        <v>2.9367000000000001</v>
      </c>
      <c r="N104" s="184">
        <v>3.6381000000000001</v>
      </c>
      <c r="O104" s="184">
        <v>5.2183000000000002</v>
      </c>
      <c r="P104" s="184">
        <v>5.6181999999999999</v>
      </c>
      <c r="Q104" s="184">
        <v>6.2488000000000001</v>
      </c>
      <c r="R104" s="184">
        <v>4.6981999999999999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44378</v>
      </c>
      <c r="E105" s="184">
        <v>24.791</v>
      </c>
      <c r="F105" s="184">
        <v>-2.0199999999999999E-2</v>
      </c>
      <c r="G105" s="184">
        <v>8.48E-2</v>
      </c>
      <c r="H105" s="184">
        <v>7.6700000000000004E-2</v>
      </c>
      <c r="I105" s="184">
        <v>0.1535</v>
      </c>
      <c r="J105" s="184">
        <v>0.4864</v>
      </c>
      <c r="K105" s="184">
        <v>1.3905000000000001</v>
      </c>
      <c r="L105" s="184">
        <v>2.3449</v>
      </c>
      <c r="M105" s="184">
        <v>3.3561000000000001</v>
      </c>
      <c r="N105" s="184">
        <v>4.2382999999999997</v>
      </c>
      <c r="O105" s="184">
        <v>5.3791000000000002</v>
      </c>
      <c r="P105" s="184">
        <v>5.7685000000000004</v>
      </c>
      <c r="Q105" s="184">
        <v>6.6752000000000002</v>
      </c>
      <c r="R105" s="184">
        <v>4.8352000000000004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44378</v>
      </c>
      <c r="E106" s="184">
        <v>24.268999999999998</v>
      </c>
      <c r="F106" s="184">
        <v>-1.6500000000000001E-2</v>
      </c>
      <c r="G106" s="184">
        <v>8.2500000000000004E-2</v>
      </c>
      <c r="H106" s="184">
        <v>6.6000000000000003E-2</v>
      </c>
      <c r="I106" s="184">
        <v>0.13619999999999999</v>
      </c>
      <c r="J106" s="184">
        <v>0.44280000000000003</v>
      </c>
      <c r="K106" s="184">
        <v>1.2516</v>
      </c>
      <c r="L106" s="184">
        <v>2.0691999999999999</v>
      </c>
      <c r="M106" s="184">
        <v>2.9350999999999998</v>
      </c>
      <c r="N106" s="184">
        <v>3.6694</v>
      </c>
      <c r="O106" s="184">
        <v>4.8308</v>
      </c>
      <c r="P106" s="184">
        <v>5.2286999999999999</v>
      </c>
      <c r="Q106" s="184">
        <v>6.6863000000000001</v>
      </c>
      <c r="R106" s="184">
        <v>4.2756999999999996</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44378</v>
      </c>
      <c r="E107" s="184">
        <v>15.64</v>
      </c>
      <c r="F107" s="184">
        <v>-1.9199999999999998E-2</v>
      </c>
      <c r="G107" s="184">
        <v>8.3199999999999996E-2</v>
      </c>
      <c r="H107" s="184">
        <v>7.6799999999999993E-2</v>
      </c>
      <c r="I107" s="184">
        <v>0.1537</v>
      </c>
      <c r="J107" s="184">
        <v>0.48830000000000001</v>
      </c>
      <c r="K107" s="184">
        <v>1.3873</v>
      </c>
      <c r="L107" s="184">
        <v>2.3426</v>
      </c>
      <c r="M107" s="184">
        <v>3.3571</v>
      </c>
      <c r="N107" s="184">
        <v>4.2389000000000001</v>
      </c>
      <c r="O107" s="184">
        <v>5.3800999999999997</v>
      </c>
      <c r="P107" s="184">
        <v>5.7717000000000001</v>
      </c>
      <c r="Q107" s="184">
        <v>6.3563999999999998</v>
      </c>
      <c r="R107" s="184">
        <v>4.8342000000000001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44378</v>
      </c>
      <c r="E108" s="184">
        <v>27.138100000000001</v>
      </c>
      <c r="F108" s="184">
        <v>-1.44E-2</v>
      </c>
      <c r="G108" s="184">
        <v>0.1103</v>
      </c>
      <c r="H108" s="184">
        <v>9.5500000000000002E-2</v>
      </c>
      <c r="I108" s="184">
        <v>0.19350000000000001</v>
      </c>
      <c r="J108" s="184">
        <v>0.47539999999999999</v>
      </c>
      <c r="K108" s="184">
        <v>1.3179000000000001</v>
      </c>
      <c r="L108" s="184">
        <v>2.1223999999999998</v>
      </c>
      <c r="M108" s="184">
        <v>3.0116000000000001</v>
      </c>
      <c r="N108" s="184">
        <v>3.7210999999999999</v>
      </c>
      <c r="O108" s="184">
        <v>5.1238999999999999</v>
      </c>
      <c r="P108" s="184">
        <v>5.5095000000000001</v>
      </c>
      <c r="Q108" s="184">
        <v>7.1215000000000002</v>
      </c>
      <c r="R108" s="184">
        <v>4.5347999999999997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44378</v>
      </c>
      <c r="E109" s="184">
        <v>28.443899999999999</v>
      </c>
      <c r="F109" s="184">
        <v>-1.2699999999999999E-2</v>
      </c>
      <c r="G109" s="184">
        <v>0.1147</v>
      </c>
      <c r="H109" s="184">
        <v>0.1056</v>
      </c>
      <c r="I109" s="184">
        <v>0.2135</v>
      </c>
      <c r="J109" s="184">
        <v>0.51910000000000001</v>
      </c>
      <c r="K109" s="184">
        <v>1.4517</v>
      </c>
      <c r="L109" s="184">
        <v>2.3913000000000002</v>
      </c>
      <c r="M109" s="184">
        <v>3.4207000000000001</v>
      </c>
      <c r="N109" s="184">
        <v>4.2721999999999998</v>
      </c>
      <c r="O109" s="184">
        <v>5.7111999999999998</v>
      </c>
      <c r="P109" s="184">
        <v>6.1275000000000004</v>
      </c>
      <c r="Q109" s="184">
        <v>7.2629999999999999</v>
      </c>
      <c r="R109" s="184">
        <v>5.0963000000000003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44378</v>
      </c>
      <c r="E110" s="184">
        <v>27.108799999999999</v>
      </c>
      <c r="F110" s="184">
        <v>7.0000000000000001E-3</v>
      </c>
      <c r="G110" s="184">
        <v>0.1178</v>
      </c>
      <c r="H110" s="184">
        <v>8.1199999999999994E-2</v>
      </c>
      <c r="I110" s="184">
        <v>0.1663</v>
      </c>
      <c r="J110" s="184">
        <v>0.49940000000000001</v>
      </c>
      <c r="K110" s="184">
        <v>1.3531</v>
      </c>
      <c r="L110" s="184">
        <v>2.3216999999999999</v>
      </c>
      <c r="M110" s="184">
        <v>3.3681000000000001</v>
      </c>
      <c r="N110" s="184">
        <v>4.2649999999999997</v>
      </c>
      <c r="O110" s="184">
        <v>5.7281000000000004</v>
      </c>
      <c r="P110" s="184">
        <v>6.0933000000000002</v>
      </c>
      <c r="Q110" s="184">
        <v>7.1241000000000003</v>
      </c>
      <c r="R110" s="184">
        <v>5.0095999999999998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44378</v>
      </c>
      <c r="E111" s="184">
        <v>25.764099999999999</v>
      </c>
      <c r="F111" s="184">
        <v>5.4000000000000003E-3</v>
      </c>
      <c r="G111" s="184">
        <v>0.1123</v>
      </c>
      <c r="H111" s="184">
        <v>6.8400000000000002E-2</v>
      </c>
      <c r="I111" s="184">
        <v>0.14030000000000001</v>
      </c>
      <c r="J111" s="184">
        <v>0.44330000000000003</v>
      </c>
      <c r="K111" s="184">
        <v>1.1829000000000001</v>
      </c>
      <c r="L111" s="184">
        <v>1.9952000000000001</v>
      </c>
      <c r="M111" s="184">
        <v>2.8408000000000002</v>
      </c>
      <c r="N111" s="184">
        <v>3.5335000000000001</v>
      </c>
      <c r="O111" s="184">
        <v>4.9808000000000003</v>
      </c>
      <c r="P111" s="184">
        <v>5.3856999999999999</v>
      </c>
      <c r="Q111" s="184">
        <v>6.7268999999999997</v>
      </c>
      <c r="R111" s="184">
        <v>4.2568999999999999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44378</v>
      </c>
      <c r="E112" s="184">
        <v>14.924300000000001</v>
      </c>
      <c r="F112" s="184">
        <v>-1.2999999999999999E-3</v>
      </c>
      <c r="G112" s="184">
        <v>6.4399999999999999E-2</v>
      </c>
      <c r="H112" s="184">
        <v>7.9100000000000004E-2</v>
      </c>
      <c r="I112" s="184">
        <v>0.11940000000000001</v>
      </c>
      <c r="J112" s="184">
        <v>0.33879999999999999</v>
      </c>
      <c r="K112" s="184">
        <v>1.0330999999999999</v>
      </c>
      <c r="L112" s="184">
        <v>1.7750999999999999</v>
      </c>
      <c r="M112" s="184">
        <v>2.3214999999999999</v>
      </c>
      <c r="N112" s="184">
        <v>2.9609999999999999</v>
      </c>
      <c r="O112" s="184">
        <v>4.8399000000000001</v>
      </c>
      <c r="P112" s="184">
        <v>5.6806999999999999</v>
      </c>
      <c r="Q112" s="184">
        <v>6.3167</v>
      </c>
      <c r="R112" s="184">
        <v>4.2060000000000004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44378</v>
      </c>
      <c r="E113" s="184">
        <v>14.349399999999999</v>
      </c>
      <c r="F113" s="184">
        <v>-2.8E-3</v>
      </c>
      <c r="G113" s="184">
        <v>5.9299999999999999E-2</v>
      </c>
      <c r="H113" s="184">
        <v>6.6199999999999995E-2</v>
      </c>
      <c r="I113" s="184">
        <v>9.2799999999999994E-2</v>
      </c>
      <c r="J113" s="184">
        <v>0.28160000000000002</v>
      </c>
      <c r="K113" s="184">
        <v>0.85750000000000004</v>
      </c>
      <c r="L113" s="184">
        <v>1.4228000000000001</v>
      </c>
      <c r="M113" s="184">
        <v>1.7876000000000001</v>
      </c>
      <c r="N113" s="184">
        <v>2.2437999999999998</v>
      </c>
      <c r="O113" s="184">
        <v>4.2190000000000003</v>
      </c>
      <c r="P113" s="184">
        <v>5.0670000000000002</v>
      </c>
      <c r="Q113" s="184">
        <v>5.6797000000000004</v>
      </c>
      <c r="R113" s="184">
        <v>3.5430999999999999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44378</v>
      </c>
      <c r="E114" s="184">
        <v>25.0169</v>
      </c>
      <c r="F114" s="184">
        <v>-2.3599999999999999E-2</v>
      </c>
      <c r="G114" s="184">
        <v>7.5600000000000001E-2</v>
      </c>
      <c r="H114" s="184">
        <v>5.16E-2</v>
      </c>
      <c r="I114" s="184">
        <v>0.1449</v>
      </c>
      <c r="J114" s="184">
        <v>0.41220000000000001</v>
      </c>
      <c r="K114" s="184">
        <v>1.1716</v>
      </c>
      <c r="L114" s="184">
        <v>1.9409000000000001</v>
      </c>
      <c r="M114" s="184">
        <v>2.7321</v>
      </c>
      <c r="N114" s="184">
        <v>3.4701</v>
      </c>
      <c r="O114" s="184">
        <v>4.9814999999999996</v>
      </c>
      <c r="P114" s="184">
        <v>5.3834999999999997</v>
      </c>
      <c r="Q114" s="184">
        <v>6.6798999999999999</v>
      </c>
      <c r="R114" s="184">
        <v>4.5225</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44378</v>
      </c>
      <c r="E115" s="184">
        <v>26.344799999999999</v>
      </c>
      <c r="F115" s="184">
        <v>-2.1600000000000001E-2</v>
      </c>
      <c r="G115" s="184">
        <v>8.09E-2</v>
      </c>
      <c r="H115" s="184">
        <v>6.3399999999999998E-2</v>
      </c>
      <c r="I115" s="184">
        <v>0.16839999999999999</v>
      </c>
      <c r="J115" s="184">
        <v>0.4622</v>
      </c>
      <c r="K115" s="184">
        <v>1.3398000000000001</v>
      </c>
      <c r="L115" s="184">
        <v>2.2869000000000002</v>
      </c>
      <c r="M115" s="184">
        <v>3.2643</v>
      </c>
      <c r="N115" s="184">
        <v>4.1931000000000003</v>
      </c>
      <c r="O115" s="184">
        <v>5.6632999999999996</v>
      </c>
      <c r="P115" s="184">
        <v>6.0446</v>
      </c>
      <c r="Q115" s="184">
        <v>6.9820000000000002</v>
      </c>
      <c r="R115" s="184">
        <v>5.2263000000000002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44378</v>
      </c>
      <c r="E116" s="184">
        <v>10.7463</v>
      </c>
      <c r="F116" s="184">
        <v>-3.9100000000000003E-2</v>
      </c>
      <c r="G116" s="184">
        <v>5.5899999999999998E-2</v>
      </c>
      <c r="H116" s="184">
        <v>3.3500000000000002E-2</v>
      </c>
      <c r="I116" s="184">
        <v>5.7700000000000001E-2</v>
      </c>
      <c r="J116" s="184">
        <v>0.40550000000000003</v>
      </c>
      <c r="K116" s="184">
        <v>1.1396999999999999</v>
      </c>
      <c r="L116" s="184">
        <v>1.7536</v>
      </c>
      <c r="M116" s="184">
        <v>2.4853000000000001</v>
      </c>
      <c r="N116" s="184">
        <v>3.3328000000000002</v>
      </c>
      <c r="O116" s="184"/>
      <c r="P116" s="184"/>
      <c r="Q116" s="184">
        <v>4.0545</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44378</v>
      </c>
      <c r="E117" s="184">
        <v>10.6015</v>
      </c>
      <c r="F117" s="184">
        <v>-4.0500000000000001E-2</v>
      </c>
      <c r="G117" s="184">
        <v>0.05</v>
      </c>
      <c r="H117" s="184">
        <v>1.9800000000000002E-2</v>
      </c>
      <c r="I117" s="184">
        <v>2.92E-2</v>
      </c>
      <c r="J117" s="184">
        <v>0.34360000000000002</v>
      </c>
      <c r="K117" s="184">
        <v>0.95130000000000003</v>
      </c>
      <c r="L117" s="184">
        <v>1.377</v>
      </c>
      <c r="M117" s="184">
        <v>1.9139999999999999</v>
      </c>
      <c r="N117" s="184">
        <v>2.5617000000000001</v>
      </c>
      <c r="O117" s="184"/>
      <c r="P117" s="184"/>
      <c r="Q117" s="184">
        <v>3.278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44378</v>
      </c>
      <c r="E118" s="184">
        <v>26.266400000000001</v>
      </c>
      <c r="F118" s="184">
        <v>-2.3199999999999998E-2</v>
      </c>
      <c r="G118" s="184">
        <v>0.1037</v>
      </c>
      <c r="H118" s="184">
        <v>0.10249999999999999</v>
      </c>
      <c r="I118" s="184">
        <v>0.13039999999999999</v>
      </c>
      <c r="J118" s="184">
        <v>0.44090000000000001</v>
      </c>
      <c r="K118" s="184">
        <v>1.0518000000000001</v>
      </c>
      <c r="L118" s="184">
        <v>1.4311</v>
      </c>
      <c r="M118" s="184">
        <v>2.0308000000000002</v>
      </c>
      <c r="N118" s="184">
        <v>2.4790000000000001</v>
      </c>
      <c r="O118" s="184">
        <v>3.9885999999999999</v>
      </c>
      <c r="P118" s="184">
        <v>4.6874000000000002</v>
      </c>
      <c r="Q118" s="184">
        <v>6.6661000000000001</v>
      </c>
      <c r="R118" s="184">
        <v>3.1313</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44378</v>
      </c>
      <c r="E119" s="184">
        <v>27.3018</v>
      </c>
      <c r="F119" s="184">
        <v>-2.23E-2</v>
      </c>
      <c r="G119" s="184">
        <v>0.1067</v>
      </c>
      <c r="H119" s="184">
        <v>0.11</v>
      </c>
      <c r="I119" s="184">
        <v>0.14560000000000001</v>
      </c>
      <c r="J119" s="184">
        <v>0.47360000000000002</v>
      </c>
      <c r="K119" s="184">
        <v>1.1526000000000001</v>
      </c>
      <c r="L119" s="184">
        <v>1.6323000000000001</v>
      </c>
      <c r="M119" s="184">
        <v>2.3363</v>
      </c>
      <c r="N119" s="184">
        <v>2.8894000000000002</v>
      </c>
      <c r="O119" s="184">
        <v>4.4046000000000003</v>
      </c>
      <c r="P119" s="184">
        <v>5.1153000000000004</v>
      </c>
      <c r="Q119" s="184">
        <v>6.5147000000000004</v>
      </c>
      <c r="R119" s="184">
        <v>3.5440999999999998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44378</v>
      </c>
      <c r="E120" s="184">
        <v>29.414100000000001</v>
      </c>
      <c r="F120" s="184">
        <v>-1.4E-3</v>
      </c>
      <c r="G120" s="184">
        <v>9.9699999999999997E-2</v>
      </c>
      <c r="H120" s="184">
        <v>6.9699999999999998E-2</v>
      </c>
      <c r="I120" s="184">
        <v>0.1983</v>
      </c>
      <c r="J120" s="184">
        <v>0.47339999999999999</v>
      </c>
      <c r="K120" s="184">
        <v>1.3043</v>
      </c>
      <c r="L120" s="184">
        <v>2.2309999999999999</v>
      </c>
      <c r="M120" s="184">
        <v>3.1168999999999998</v>
      </c>
      <c r="N120" s="184">
        <v>3.8733</v>
      </c>
      <c r="O120" s="184">
        <v>5.2302999999999997</v>
      </c>
      <c r="P120" s="184">
        <v>5.6214000000000004</v>
      </c>
      <c r="Q120" s="184">
        <v>7.0834999999999999</v>
      </c>
      <c r="R120" s="184">
        <v>4.6506999999999996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44378</v>
      </c>
      <c r="E121" s="184">
        <v>30.701799999999999</v>
      </c>
      <c r="F121" s="184">
        <v>0</v>
      </c>
      <c r="G121" s="184">
        <v>0.1043</v>
      </c>
      <c r="H121" s="184">
        <v>8.0799999999999997E-2</v>
      </c>
      <c r="I121" s="184">
        <v>0.2203</v>
      </c>
      <c r="J121" s="184">
        <v>0.52090000000000003</v>
      </c>
      <c r="K121" s="184">
        <v>1.45</v>
      </c>
      <c r="L121" s="184">
        <v>2.5272999999999999</v>
      </c>
      <c r="M121" s="184">
        <v>3.5634999999999999</v>
      </c>
      <c r="N121" s="184">
        <v>4.4691000000000001</v>
      </c>
      <c r="O121" s="184">
        <v>5.7854999999999999</v>
      </c>
      <c r="P121" s="184">
        <v>6.1590999999999996</v>
      </c>
      <c r="Q121" s="184">
        <v>7.2480000000000002</v>
      </c>
      <c r="R121" s="184">
        <v>5.2267000000000001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44378</v>
      </c>
      <c r="E122" s="184">
        <v>15.792999999999999</v>
      </c>
      <c r="F122" s="184">
        <v>-1.2699999999999999E-2</v>
      </c>
      <c r="G122" s="184">
        <v>0.10780000000000001</v>
      </c>
      <c r="H122" s="184">
        <v>8.2400000000000001E-2</v>
      </c>
      <c r="I122" s="184">
        <v>0.16489999999999999</v>
      </c>
      <c r="J122" s="184">
        <v>0.5091</v>
      </c>
      <c r="K122" s="184">
        <v>1.3932</v>
      </c>
      <c r="L122" s="184">
        <v>2.4921000000000002</v>
      </c>
      <c r="M122" s="184">
        <v>3.4927999999999999</v>
      </c>
      <c r="N122" s="184">
        <v>4.6170999999999998</v>
      </c>
      <c r="O122" s="184">
        <v>5.8456000000000001</v>
      </c>
      <c r="P122" s="184">
        <v>6.2397</v>
      </c>
      <c r="Q122" s="184">
        <v>6.7378999999999998</v>
      </c>
      <c r="R122" s="184">
        <v>5.4264999999999999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44378</v>
      </c>
      <c r="E123" s="184">
        <v>15.151999999999999</v>
      </c>
      <c r="F123" s="184">
        <v>-1.32E-2</v>
      </c>
      <c r="G123" s="184">
        <v>0.1057</v>
      </c>
      <c r="H123" s="184">
        <v>7.2700000000000001E-2</v>
      </c>
      <c r="I123" s="184">
        <v>0.13880000000000001</v>
      </c>
      <c r="J123" s="184">
        <v>0.45079999999999998</v>
      </c>
      <c r="K123" s="184">
        <v>1.2224999999999999</v>
      </c>
      <c r="L123" s="184">
        <v>2.1368</v>
      </c>
      <c r="M123" s="184">
        <v>2.9767999999999999</v>
      </c>
      <c r="N123" s="184">
        <v>3.9660000000000002</v>
      </c>
      <c r="O123" s="184">
        <v>5.2483000000000004</v>
      </c>
      <c r="P123" s="184">
        <v>5.6234000000000002</v>
      </c>
      <c r="Q123" s="184">
        <v>6.1086999999999998</v>
      </c>
      <c r="R123" s="184">
        <v>4.8380999999999998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44378</v>
      </c>
      <c r="E124" s="184">
        <v>11.248200000000001</v>
      </c>
      <c r="F124" s="184">
        <v>-1.6E-2</v>
      </c>
      <c r="G124" s="184">
        <v>5.16E-2</v>
      </c>
      <c r="H124" s="184">
        <v>6.4899999999999999E-2</v>
      </c>
      <c r="I124" s="184">
        <v>0.16830000000000001</v>
      </c>
      <c r="J124" s="184">
        <v>0.41239999999999999</v>
      </c>
      <c r="K124" s="184">
        <v>1.2494000000000001</v>
      </c>
      <c r="L124" s="184">
        <v>1.9763999999999999</v>
      </c>
      <c r="M124" s="184">
        <v>2.8172000000000001</v>
      </c>
      <c r="N124" s="184">
        <v>3.5259999999999998</v>
      </c>
      <c r="O124" s="184"/>
      <c r="P124" s="184"/>
      <c r="Q124" s="184">
        <v>4.9535</v>
      </c>
      <c r="R124" s="184">
        <v>4.6161000000000003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44378</v>
      </c>
      <c r="E125" s="184">
        <v>11.0806</v>
      </c>
      <c r="F125" s="184">
        <v>-1.7999999999999999E-2</v>
      </c>
      <c r="G125" s="184">
        <v>4.4200000000000003E-2</v>
      </c>
      <c r="H125" s="184">
        <v>4.8800000000000003E-2</v>
      </c>
      <c r="I125" s="184">
        <v>0.1356</v>
      </c>
      <c r="J125" s="184">
        <v>0.3523</v>
      </c>
      <c r="K125" s="184">
        <v>1.0939000000000001</v>
      </c>
      <c r="L125" s="184">
        <v>1.6811</v>
      </c>
      <c r="M125" s="184">
        <v>2.3754</v>
      </c>
      <c r="N125" s="184">
        <v>2.9365000000000001</v>
      </c>
      <c r="O125" s="184"/>
      <c r="P125" s="184"/>
      <c r="Q125" s="184">
        <v>4.3079000000000001</v>
      </c>
      <c r="R125" s="184">
        <v>3.9799000000000002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44378</v>
      </c>
      <c r="E126" s="184">
        <v>10.323600000000001</v>
      </c>
      <c r="F126" s="184">
        <v>-3.8699999999999998E-2</v>
      </c>
      <c r="G126" s="184">
        <v>2.1299999999999999E-2</v>
      </c>
      <c r="H126" s="184">
        <v>1.6500000000000001E-2</v>
      </c>
      <c r="I126" s="184">
        <v>0.14549999999999999</v>
      </c>
      <c r="J126" s="184">
        <v>0.4945</v>
      </c>
      <c r="K126" s="184">
        <v>1.177</v>
      </c>
      <c r="L126" s="184">
        <v>2.0390999999999999</v>
      </c>
      <c r="M126" s="184">
        <v>2.8370000000000002</v>
      </c>
      <c r="N126" s="184"/>
      <c r="O126" s="184"/>
      <c r="P126" s="184"/>
      <c r="Q126" s="184">
        <v>3.2360000000000002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44378</v>
      </c>
      <c r="E127" s="184">
        <v>10.249000000000001</v>
      </c>
      <c r="F127" s="184">
        <v>-4.1000000000000002E-2</v>
      </c>
      <c r="G127" s="184">
        <v>1.46E-2</v>
      </c>
      <c r="H127" s="184">
        <v>0</v>
      </c>
      <c r="I127" s="184">
        <v>0.1133</v>
      </c>
      <c r="J127" s="184">
        <v>0.42530000000000001</v>
      </c>
      <c r="K127" s="184">
        <v>0.96340000000000003</v>
      </c>
      <c r="L127" s="184">
        <v>1.6121000000000001</v>
      </c>
      <c r="M127" s="184">
        <v>2.1875</v>
      </c>
      <c r="N127" s="184"/>
      <c r="O127" s="184"/>
      <c r="P127" s="184"/>
      <c r="Q127" s="184">
        <v>2.4900000000000002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44378</v>
      </c>
      <c r="E128" s="184">
        <v>10.439</v>
      </c>
      <c r="F128" s="184">
        <v>-9.5999999999999992E-3</v>
      </c>
      <c r="G128" s="184">
        <v>9.5899999999999999E-2</v>
      </c>
      <c r="H128" s="184">
        <v>0.12470000000000001</v>
      </c>
      <c r="I128" s="184">
        <v>0.18229999999999999</v>
      </c>
      <c r="J128" s="184">
        <v>0.49099999999999999</v>
      </c>
      <c r="K128" s="184">
        <v>1.3889</v>
      </c>
      <c r="L128" s="184">
        <v>2.3029999999999999</v>
      </c>
      <c r="M128" s="184">
        <v>3.3563999999999998</v>
      </c>
      <c r="N128" s="184">
        <v>4.2545000000000002</v>
      </c>
      <c r="O128" s="184"/>
      <c r="P128" s="184"/>
      <c r="Q128" s="184">
        <v>4.2473000000000001</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44378</v>
      </c>
      <c r="E129" s="184">
        <v>10.366</v>
      </c>
      <c r="F129" s="184">
        <v>-9.5999999999999992E-3</v>
      </c>
      <c r="G129" s="184">
        <v>8.6900000000000005E-2</v>
      </c>
      <c r="H129" s="184">
        <v>0.1159</v>
      </c>
      <c r="I129" s="184">
        <v>0.1643</v>
      </c>
      <c r="J129" s="184">
        <v>0.436</v>
      </c>
      <c r="K129" s="184">
        <v>1.2205999999999999</v>
      </c>
      <c r="L129" s="184">
        <v>1.9673</v>
      </c>
      <c r="M129" s="184">
        <v>2.8372999999999999</v>
      </c>
      <c r="N129" s="184">
        <v>3.5564</v>
      </c>
      <c r="O129" s="184"/>
      <c r="P129" s="184"/>
      <c r="Q129" s="184">
        <v>3.5415000000000001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44378</v>
      </c>
      <c r="E130" s="184">
        <v>10.897399999999999</v>
      </c>
      <c r="F130" s="184">
        <v>2.8E-3</v>
      </c>
      <c r="G130" s="184">
        <v>9.1999999999999998E-3</v>
      </c>
      <c r="H130" s="184">
        <v>2.1999999999999999E-2</v>
      </c>
      <c r="I130" s="184">
        <v>4.4999999999999998E-2</v>
      </c>
      <c r="J130" s="184">
        <v>0.10009999999999999</v>
      </c>
      <c r="K130" s="184">
        <v>0.37209999999999999</v>
      </c>
      <c r="L130" s="184">
        <v>0.78049999999999997</v>
      </c>
      <c r="M130" s="184">
        <v>1.1266</v>
      </c>
      <c r="N130" s="184">
        <v>0.86819999999999997</v>
      </c>
      <c r="O130" s="184"/>
      <c r="P130" s="184"/>
      <c r="Q130" s="184">
        <v>3.0680999999999998</v>
      </c>
      <c r="R130" s="184">
        <v>1.6645000000000001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44378</v>
      </c>
      <c r="E131" s="184">
        <v>10.7075</v>
      </c>
      <c r="F131" s="184">
        <v>8.9999999999999998E-4</v>
      </c>
      <c r="G131" s="184">
        <v>3.7000000000000002E-3</v>
      </c>
      <c r="H131" s="184">
        <v>9.2999999999999992E-3</v>
      </c>
      <c r="I131" s="184">
        <v>1.8700000000000001E-2</v>
      </c>
      <c r="J131" s="184">
        <v>4.1099999999999998E-2</v>
      </c>
      <c r="K131" s="184">
        <v>0.1918</v>
      </c>
      <c r="L131" s="184">
        <v>0.40889999999999999</v>
      </c>
      <c r="M131" s="184">
        <v>0.55600000000000005</v>
      </c>
      <c r="N131" s="184">
        <v>0.16089999999999999</v>
      </c>
      <c r="O131" s="184"/>
      <c r="P131" s="184"/>
      <c r="Q131" s="184">
        <v>2.4329000000000001</v>
      </c>
      <c r="R131" s="184">
        <v>1.0887</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44378</v>
      </c>
      <c r="E132" s="184">
        <v>21.080200000000001</v>
      </c>
      <c r="F132" s="184">
        <v>-8.0999999999999996E-3</v>
      </c>
      <c r="G132" s="184">
        <v>0.1016</v>
      </c>
      <c r="H132" s="184">
        <v>6.08E-2</v>
      </c>
      <c r="I132" s="184">
        <v>0.16919999999999999</v>
      </c>
      <c r="J132" s="184">
        <v>0.46229999999999999</v>
      </c>
      <c r="K132" s="184">
        <v>1.2619</v>
      </c>
      <c r="L132" s="184">
        <v>2.1015999999999999</v>
      </c>
      <c r="M132" s="184">
        <v>2.9628000000000001</v>
      </c>
      <c r="N132" s="184">
        <v>3.6947000000000001</v>
      </c>
      <c r="O132" s="184">
        <v>5.1898999999999997</v>
      </c>
      <c r="P132" s="184">
        <v>5.6417999999999999</v>
      </c>
      <c r="Q132" s="184">
        <v>7.2039</v>
      </c>
      <c r="R132" s="184">
        <v>4.5744999999999996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44378</v>
      </c>
      <c r="E133" s="184">
        <v>22.128299999999999</v>
      </c>
      <c r="F133" s="184">
        <v>-6.3E-3</v>
      </c>
      <c r="G133" s="184">
        <v>0.1072</v>
      </c>
      <c r="H133" s="184">
        <v>7.3300000000000004E-2</v>
      </c>
      <c r="I133" s="184">
        <v>0.19520000000000001</v>
      </c>
      <c r="J133" s="184">
        <v>0.51739999999999997</v>
      </c>
      <c r="K133" s="184">
        <v>1.4315</v>
      </c>
      <c r="L133" s="184">
        <v>2.4416000000000002</v>
      </c>
      <c r="M133" s="184">
        <v>3.4802</v>
      </c>
      <c r="N133" s="184">
        <v>4.3955000000000002</v>
      </c>
      <c r="O133" s="184">
        <v>5.9100999999999999</v>
      </c>
      <c r="P133" s="184">
        <v>6.3327999999999998</v>
      </c>
      <c r="Q133" s="184">
        <v>7.3204000000000002</v>
      </c>
      <c r="R133" s="184">
        <v>5.2896999999999998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44378</v>
      </c>
      <c r="E134" s="184">
        <v>15.3355</v>
      </c>
      <c r="F134" s="184">
        <v>-3.1899999999999998E-2</v>
      </c>
      <c r="G134" s="184">
        <v>6.9199999999999998E-2</v>
      </c>
      <c r="H134" s="184">
        <v>5.1499999999999997E-2</v>
      </c>
      <c r="I134" s="184">
        <v>0.1358</v>
      </c>
      <c r="J134" s="184">
        <v>0.46179999999999999</v>
      </c>
      <c r="K134" s="184">
        <v>1.2739</v>
      </c>
      <c r="L134" s="184">
        <v>2.1863000000000001</v>
      </c>
      <c r="M134" s="184">
        <v>3.2568000000000001</v>
      </c>
      <c r="N134" s="184">
        <v>4.3451000000000004</v>
      </c>
      <c r="O134" s="184">
        <v>5.3765999999999998</v>
      </c>
      <c r="P134" s="184">
        <v>5.8794000000000004</v>
      </c>
      <c r="Q134" s="184">
        <v>6.4417</v>
      </c>
      <c r="R134" s="184">
        <v>4.8648999999999996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44378</v>
      </c>
      <c r="E135" s="184">
        <v>14.7525</v>
      </c>
      <c r="F135" s="184">
        <v>-3.32E-2</v>
      </c>
      <c r="G135" s="184">
        <v>6.4399999999999999E-2</v>
      </c>
      <c r="H135" s="184">
        <v>3.9300000000000002E-2</v>
      </c>
      <c r="I135" s="184">
        <v>0.1113</v>
      </c>
      <c r="J135" s="184">
        <v>0.40839999999999999</v>
      </c>
      <c r="K135" s="184">
        <v>1.1131</v>
      </c>
      <c r="L135" s="184">
        <v>1.8629</v>
      </c>
      <c r="M135" s="184">
        <v>2.7654999999999998</v>
      </c>
      <c r="N135" s="184">
        <v>3.6842000000000001</v>
      </c>
      <c r="O135" s="184">
        <v>4.7728999999999999</v>
      </c>
      <c r="P135" s="184">
        <v>5.2763999999999998</v>
      </c>
      <c r="Q135" s="184">
        <v>5.8411</v>
      </c>
      <c r="R135" s="184">
        <v>4.2739000000000003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44378</v>
      </c>
      <c r="E136" s="184">
        <v>11.683999999999999</v>
      </c>
      <c r="F136" s="184">
        <v>-5.2200000000000003E-2</v>
      </c>
      <c r="G136" s="184">
        <v>-1.37E-2</v>
      </c>
      <c r="H136" s="184">
        <v>-2.1399999999999999E-2</v>
      </c>
      <c r="I136" s="184">
        <v>8.14E-2</v>
      </c>
      <c r="J136" s="184">
        <v>0.28070000000000001</v>
      </c>
      <c r="K136" s="184">
        <v>0.93210000000000004</v>
      </c>
      <c r="L136" s="184">
        <v>1.4588000000000001</v>
      </c>
      <c r="M136" s="184">
        <v>1.9928999999999999</v>
      </c>
      <c r="N136" s="184">
        <v>2.2643</v>
      </c>
      <c r="O136" s="184">
        <v>1.2755000000000001</v>
      </c>
      <c r="P136" s="184">
        <v>2.8742000000000001</v>
      </c>
      <c r="Q136" s="184">
        <v>3.0398999999999998</v>
      </c>
      <c r="R136" s="184">
        <v>2.6635</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44378</v>
      </c>
      <c r="E137" s="184">
        <v>12.022</v>
      </c>
      <c r="F137" s="184">
        <v>-5.1499999999999997E-2</v>
      </c>
      <c r="G137" s="184">
        <v>-1.0800000000000001E-2</v>
      </c>
      <c r="H137" s="184">
        <v>-1.3299999999999999E-2</v>
      </c>
      <c r="I137" s="184">
        <v>9.74E-2</v>
      </c>
      <c r="J137" s="184">
        <v>0.31540000000000001</v>
      </c>
      <c r="K137" s="184">
        <v>1.0405</v>
      </c>
      <c r="L137" s="184">
        <v>1.6728000000000001</v>
      </c>
      <c r="M137" s="184">
        <v>2.3174999999999999</v>
      </c>
      <c r="N137" s="184">
        <v>2.7029999999999998</v>
      </c>
      <c r="O137" s="184">
        <v>1.7386999999999999</v>
      </c>
      <c r="P137" s="184">
        <v>3.4346000000000001</v>
      </c>
      <c r="Q137" s="184">
        <v>3.6067999999999998</v>
      </c>
      <c r="R137" s="184">
        <v>3.1185</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44378</v>
      </c>
      <c r="E138" s="184">
        <v>27.628900000000002</v>
      </c>
      <c r="F138" s="184">
        <v>-2.64E-2</v>
      </c>
      <c r="G138" s="184">
        <v>8.6900000000000005E-2</v>
      </c>
      <c r="H138" s="184">
        <v>6.9900000000000004E-2</v>
      </c>
      <c r="I138" s="184">
        <v>0.1464</v>
      </c>
      <c r="J138" s="184">
        <v>0.47199999999999998</v>
      </c>
      <c r="K138" s="184">
        <v>1.3429</v>
      </c>
      <c r="L138" s="184">
        <v>2.2452000000000001</v>
      </c>
      <c r="M138" s="184">
        <v>3.0798000000000001</v>
      </c>
      <c r="N138" s="184">
        <v>3.7806999999999999</v>
      </c>
      <c r="O138" s="184">
        <v>5.2789999999999999</v>
      </c>
      <c r="P138" s="184">
        <v>5.7880000000000003</v>
      </c>
      <c r="Q138" s="184">
        <v>6.8913000000000002</v>
      </c>
      <c r="R138" s="184">
        <v>4.5743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44378</v>
      </c>
      <c r="E139" s="184">
        <v>26.507400000000001</v>
      </c>
      <c r="F139" s="184">
        <v>-2.75E-2</v>
      </c>
      <c r="G139" s="184">
        <v>8.3400000000000002E-2</v>
      </c>
      <c r="H139" s="184">
        <v>6.1499999999999999E-2</v>
      </c>
      <c r="I139" s="184">
        <v>0.12920000000000001</v>
      </c>
      <c r="J139" s="184">
        <v>0.435</v>
      </c>
      <c r="K139" s="184">
        <v>1.2293000000000001</v>
      </c>
      <c r="L139" s="184">
        <v>2.0171000000000001</v>
      </c>
      <c r="M139" s="184">
        <v>2.7343000000000002</v>
      </c>
      <c r="N139" s="184">
        <v>3.3153000000000001</v>
      </c>
      <c r="O139" s="184">
        <v>4.7662000000000004</v>
      </c>
      <c r="P139" s="184">
        <v>5.2575000000000003</v>
      </c>
      <c r="Q139" s="184">
        <v>6.8715999999999999</v>
      </c>
      <c r="R139" s="184">
        <v>4.1062000000000003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44378</v>
      </c>
      <c r="E140" s="184">
        <v>10.6594</v>
      </c>
      <c r="F140" s="184">
        <v>-7.4999999999999997E-3</v>
      </c>
      <c r="G140" s="184">
        <v>9.9500000000000005E-2</v>
      </c>
      <c r="H140" s="184">
        <v>0.13059999999999999</v>
      </c>
      <c r="I140" s="184">
        <v>0.25019999999999998</v>
      </c>
      <c r="J140" s="184">
        <v>0.59260000000000002</v>
      </c>
      <c r="K140" s="184">
        <v>1.6419999999999999</v>
      </c>
      <c r="L140" s="184">
        <v>2.5672000000000001</v>
      </c>
      <c r="M140" s="184">
        <v>3.6695000000000002</v>
      </c>
      <c r="N140" s="184">
        <v>4.9805000000000001</v>
      </c>
      <c r="O140" s="184"/>
      <c r="P140" s="184"/>
      <c r="Q140" s="184">
        <v>4.6482000000000001</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44378</v>
      </c>
      <c r="E141" s="184">
        <v>10.5565</v>
      </c>
      <c r="F141" s="184">
        <v>-9.4999999999999998E-3</v>
      </c>
      <c r="G141" s="184">
        <v>9.3899999999999997E-2</v>
      </c>
      <c r="H141" s="184">
        <v>0.1176</v>
      </c>
      <c r="I141" s="184">
        <v>0.22409999999999999</v>
      </c>
      <c r="J141" s="184">
        <v>0.53520000000000001</v>
      </c>
      <c r="K141" s="184">
        <v>1.4619</v>
      </c>
      <c r="L141" s="184">
        <v>2.2054999999999998</v>
      </c>
      <c r="M141" s="184">
        <v>3.1190000000000002</v>
      </c>
      <c r="N141" s="184">
        <v>4.2442000000000002</v>
      </c>
      <c r="O141" s="184"/>
      <c r="P141" s="184"/>
      <c r="Q141" s="184">
        <v>3.9285000000000001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44378</v>
      </c>
      <c r="E142" s="184">
        <v>11.635999999999999</v>
      </c>
      <c r="F142" s="184">
        <v>1.03E-2</v>
      </c>
      <c r="G142" s="184">
        <v>-0.27079999999999999</v>
      </c>
      <c r="H142" s="184">
        <v>8.3400000000000002E-2</v>
      </c>
      <c r="I142" s="184">
        <v>0.20580000000000001</v>
      </c>
      <c r="J142" s="184">
        <v>0.50790000000000002</v>
      </c>
      <c r="K142" s="184">
        <v>1.4985999999999999</v>
      </c>
      <c r="L142" s="184">
        <v>2.5369999999999999</v>
      </c>
      <c r="M142" s="184">
        <v>3.7288999999999999</v>
      </c>
      <c r="N142" s="184">
        <v>4.7373000000000003</v>
      </c>
      <c r="O142" s="184"/>
      <c r="P142" s="184"/>
      <c r="Q142" s="184">
        <v>6.1543000000000001</v>
      </c>
      <c r="R142" s="184">
        <v>5.774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44378</v>
      </c>
      <c r="E143" s="184">
        <v>11.415800000000001</v>
      </c>
      <c r="F143" s="184">
        <v>8.8000000000000005E-3</v>
      </c>
      <c r="G143" s="184">
        <v>-0.27689999999999998</v>
      </c>
      <c r="H143" s="184">
        <v>6.93E-2</v>
      </c>
      <c r="I143" s="184">
        <v>0.17730000000000001</v>
      </c>
      <c r="J143" s="184">
        <v>0.44429999999999997</v>
      </c>
      <c r="K143" s="184">
        <v>1.3045</v>
      </c>
      <c r="L143" s="184">
        <v>2.1475</v>
      </c>
      <c r="M143" s="184">
        <v>3.1423999999999999</v>
      </c>
      <c r="N143" s="184">
        <v>3.9491999999999998</v>
      </c>
      <c r="O143" s="184"/>
      <c r="P143" s="184"/>
      <c r="Q143" s="184">
        <v>5.3578999999999999</v>
      </c>
      <c r="R143" s="184">
        <v>4.9573999999999998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44378</v>
      </c>
      <c r="E144" s="184">
        <v>11.3207</v>
      </c>
      <c r="F144" s="184">
        <v>3.09E-2</v>
      </c>
      <c r="G144" s="184">
        <v>0.14419999999999999</v>
      </c>
      <c r="H144" s="184">
        <v>5.1299999999999998E-2</v>
      </c>
      <c r="I144" s="184">
        <v>0.16009999999999999</v>
      </c>
      <c r="J144" s="184">
        <v>0.41689999999999999</v>
      </c>
      <c r="K144" s="184">
        <v>1.3291999999999999</v>
      </c>
      <c r="L144" s="184">
        <v>2.0950000000000002</v>
      </c>
      <c r="M144" s="184">
        <v>3.0316000000000001</v>
      </c>
      <c r="N144" s="184">
        <v>3.8767999999999998</v>
      </c>
      <c r="O144" s="184"/>
      <c r="P144" s="184"/>
      <c r="Q144" s="184">
        <v>5.3929999999999998</v>
      </c>
      <c r="R144" s="184">
        <v>5.0278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44378</v>
      </c>
      <c r="E145" s="184">
        <v>11.191000000000001</v>
      </c>
      <c r="F145" s="184">
        <v>3.04E-2</v>
      </c>
      <c r="G145" s="184">
        <v>0.14230000000000001</v>
      </c>
      <c r="H145" s="184">
        <v>4.65E-2</v>
      </c>
      <c r="I145" s="184">
        <v>0.15029999999999999</v>
      </c>
      <c r="J145" s="184">
        <v>0.39650000000000002</v>
      </c>
      <c r="K145" s="184">
        <v>1.2264999999999999</v>
      </c>
      <c r="L145" s="184">
        <v>1.9152</v>
      </c>
      <c r="M145" s="184">
        <v>2.6999</v>
      </c>
      <c r="N145" s="184">
        <v>3.4001999999999999</v>
      </c>
      <c r="O145" s="184"/>
      <c r="P145" s="184"/>
      <c r="Q145" s="184">
        <v>4.88</v>
      </c>
      <c r="R145" s="184">
        <v>4.5117000000000003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44378</v>
      </c>
      <c r="E146" s="184">
        <v>28.858799999999999</v>
      </c>
      <c r="F146" s="184">
        <v>-3.15E-2</v>
      </c>
      <c r="G146" s="184">
        <v>8.0100000000000005E-2</v>
      </c>
      <c r="H146" s="184">
        <v>7.3499999999999996E-2</v>
      </c>
      <c r="I146" s="184">
        <v>0.1739</v>
      </c>
      <c r="J146" s="184">
        <v>0.51549999999999996</v>
      </c>
      <c r="K146" s="184">
        <v>1.4629000000000001</v>
      </c>
      <c r="L146" s="184">
        <v>2.4567999999999999</v>
      </c>
      <c r="M146" s="184">
        <v>3.4655</v>
      </c>
      <c r="N146" s="184">
        <v>4.4118000000000004</v>
      </c>
      <c r="O146" s="184">
        <v>5.7746000000000004</v>
      </c>
      <c r="P146" s="184">
        <v>6.1231</v>
      </c>
      <c r="Q146" s="184">
        <v>6.8940000000000001</v>
      </c>
      <c r="R146" s="184">
        <v>5.2214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44378</v>
      </c>
      <c r="E147" s="184">
        <v>27.719200000000001</v>
      </c>
      <c r="F147" s="184">
        <v>-3.32E-2</v>
      </c>
      <c r="G147" s="184">
        <v>7.5499999999999998E-2</v>
      </c>
      <c r="H147" s="184">
        <v>6.25E-2</v>
      </c>
      <c r="I147" s="184">
        <v>0.1517</v>
      </c>
      <c r="J147" s="184">
        <v>0.46829999999999999</v>
      </c>
      <c r="K147" s="184">
        <v>1.3184</v>
      </c>
      <c r="L147" s="184">
        <v>2.1676000000000002</v>
      </c>
      <c r="M147" s="184">
        <v>3.0339</v>
      </c>
      <c r="N147" s="184">
        <v>3.8277000000000001</v>
      </c>
      <c r="O147" s="184">
        <v>5.2263000000000002</v>
      </c>
      <c r="P147" s="184">
        <v>5.5835999999999997</v>
      </c>
      <c r="Q147" s="184">
        <v>7.0252999999999997</v>
      </c>
      <c r="R147" s="184">
        <v>4.6570999999999998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-1.2407272727272722E-2</v>
      </c>
      <c r="G148" s="186">
        <v>6.8167272727272715E-2</v>
      </c>
      <c r="H148" s="186">
        <v>6.6381818181818181E-2</v>
      </c>
      <c r="I148" s="186">
        <v>0.14872363636363636</v>
      </c>
      <c r="J148" s="186">
        <v>0.43148545454545439</v>
      </c>
      <c r="K148" s="186">
        <v>1.2164218181818185</v>
      </c>
      <c r="L148" s="186">
        <v>2.0121799999999999</v>
      </c>
      <c r="M148" s="186">
        <v>2.8425345454545456</v>
      </c>
      <c r="N148" s="186">
        <v>3.605769811320755</v>
      </c>
      <c r="O148" s="186">
        <v>5.032279487179486</v>
      </c>
      <c r="P148" s="186">
        <v>5.5442999999999989</v>
      </c>
      <c r="Q148" s="186">
        <v>5.6790509090909058</v>
      </c>
      <c r="R148" s="186">
        <v>4.438593617021275</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-1.1900000000000001E-2</v>
      </c>
      <c r="G149" s="186">
        <v>8.48E-2</v>
      </c>
      <c r="H149" s="186">
        <v>6.9699999999999998E-2</v>
      </c>
      <c r="I149" s="186">
        <v>0.1517</v>
      </c>
      <c r="J149" s="186">
        <v>0.45079999999999998</v>
      </c>
      <c r="K149" s="186">
        <v>1.2516</v>
      </c>
      <c r="L149" s="186">
        <v>2.1015999999999999</v>
      </c>
      <c r="M149" s="186">
        <v>2.9767999999999999</v>
      </c>
      <c r="N149" s="186">
        <v>3.742</v>
      </c>
      <c r="O149" s="186">
        <v>5.2263000000000002</v>
      </c>
      <c r="P149" s="186">
        <v>5.6234000000000002</v>
      </c>
      <c r="Q149" s="186">
        <v>6.2488000000000001</v>
      </c>
      <c r="R149" s="186">
        <v>4.6161000000000003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44378</v>
      </c>
      <c r="E152" s="184">
        <v>69.56</v>
      </c>
      <c r="F152" s="184">
        <v>-7.1800000000000003E-2</v>
      </c>
      <c r="G152" s="184">
        <v>-0.24379999999999999</v>
      </c>
      <c r="H152" s="184">
        <v>7.1900000000000006E-2</v>
      </c>
      <c r="I152" s="184">
        <v>0.20169999999999999</v>
      </c>
      <c r="J152" s="184">
        <v>1.3846000000000001</v>
      </c>
      <c r="K152" s="184">
        <v>5.4737999999999998</v>
      </c>
      <c r="L152" s="184">
        <v>8.3152000000000008</v>
      </c>
      <c r="M152" s="184">
        <v>24.9955</v>
      </c>
      <c r="N152" s="184">
        <v>31.047499999999999</v>
      </c>
      <c r="O152" s="184">
        <v>11.7492</v>
      </c>
      <c r="P152" s="184">
        <v>11.037000000000001</v>
      </c>
      <c r="Q152" s="184">
        <v>9.5820000000000007</v>
      </c>
      <c r="R152" s="184">
        <v>13.719099999999999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44378</v>
      </c>
      <c r="E153" s="184">
        <v>75.260000000000005</v>
      </c>
      <c r="F153" s="184">
        <v>-6.6400000000000001E-2</v>
      </c>
      <c r="G153" s="184">
        <v>-0.23860000000000001</v>
      </c>
      <c r="H153" s="184">
        <v>9.3100000000000002E-2</v>
      </c>
      <c r="I153" s="184">
        <v>0.2397</v>
      </c>
      <c r="J153" s="184">
        <v>1.4833000000000001</v>
      </c>
      <c r="K153" s="184">
        <v>5.7914000000000003</v>
      </c>
      <c r="L153" s="184">
        <v>8.9777000000000005</v>
      </c>
      <c r="M153" s="184">
        <v>26.105899999999998</v>
      </c>
      <c r="N153" s="184">
        <v>32.593400000000003</v>
      </c>
      <c r="O153" s="184">
        <v>12.9687</v>
      </c>
      <c r="P153" s="184">
        <v>12.259399999999999</v>
      </c>
      <c r="Q153" s="184">
        <v>12.6348</v>
      </c>
      <c r="R153" s="184">
        <v>14.9855</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44378</v>
      </c>
      <c r="E154" s="184">
        <v>257.50099999999998</v>
      </c>
      <c r="F154" s="184">
        <v>-0.11020000000000001</v>
      </c>
      <c r="G154" s="184">
        <v>-0.4773</v>
      </c>
      <c r="H154" s="184">
        <v>0.4521</v>
      </c>
      <c r="I154" s="184">
        <v>-0.21160000000000001</v>
      </c>
      <c r="J154" s="184">
        <v>1.4055</v>
      </c>
      <c r="K154" s="184">
        <v>7.7347000000000001</v>
      </c>
      <c r="L154" s="184">
        <v>18.083400000000001</v>
      </c>
      <c r="M154" s="184">
        <v>46.110599999999998</v>
      </c>
      <c r="N154" s="184">
        <v>49.7883</v>
      </c>
      <c r="O154" s="184">
        <v>12.8512</v>
      </c>
      <c r="P154" s="184">
        <v>13.3086</v>
      </c>
      <c r="Q154" s="184">
        <v>16.8887</v>
      </c>
      <c r="R154" s="184">
        <v>11.5556</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44378</v>
      </c>
      <c r="E155" s="184">
        <v>257.50099999999998</v>
      </c>
      <c r="F155" s="184">
        <v>-0.11020000000000001</v>
      </c>
      <c r="G155" s="184">
        <v>-0.4773</v>
      </c>
      <c r="H155" s="184">
        <v>0.4521</v>
      </c>
      <c r="I155" s="184">
        <v>-0.21160000000000001</v>
      </c>
      <c r="J155" s="184">
        <v>1.4055</v>
      </c>
      <c r="K155" s="184">
        <v>7.7347000000000001</v>
      </c>
      <c r="L155" s="184">
        <v>18.083400000000001</v>
      </c>
      <c r="M155" s="184">
        <v>46.110599999999998</v>
      </c>
      <c r="N155" s="184">
        <v>49.7883</v>
      </c>
      <c r="O155" s="184">
        <v>12.8512</v>
      </c>
      <c r="P155" s="184">
        <v>12.3043</v>
      </c>
      <c r="Q155" s="184">
        <v>18.0732</v>
      </c>
      <c r="R155" s="184">
        <v>11.5556</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44378</v>
      </c>
      <c r="E156" s="184">
        <v>271.33100000000002</v>
      </c>
      <c r="F156" s="184">
        <v>-0.1082</v>
      </c>
      <c r="G156" s="184">
        <v>-0.47249999999999998</v>
      </c>
      <c r="H156" s="184">
        <v>0.4632</v>
      </c>
      <c r="I156" s="184">
        <v>-0.1905</v>
      </c>
      <c r="J156" s="184">
        <v>1.4519</v>
      </c>
      <c r="K156" s="184">
        <v>7.8868</v>
      </c>
      <c r="L156" s="184">
        <v>18.424099999999999</v>
      </c>
      <c r="M156" s="184">
        <v>46.7408</v>
      </c>
      <c r="N156" s="184">
        <v>50.649099999999997</v>
      </c>
      <c r="O156" s="184">
        <v>13.6516</v>
      </c>
      <c r="P156" s="184">
        <v>14.103999999999999</v>
      </c>
      <c r="Q156" s="184">
        <v>13.2966</v>
      </c>
      <c r="R156" s="184">
        <v>12.2143</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44378</v>
      </c>
      <c r="E157" s="184">
        <v>271.33100000000002</v>
      </c>
      <c r="F157" s="184">
        <v>-0.1082</v>
      </c>
      <c r="G157" s="184">
        <v>-0.47249999999999998</v>
      </c>
      <c r="H157" s="184">
        <v>0.4632</v>
      </c>
      <c r="I157" s="184">
        <v>-0.1905</v>
      </c>
      <c r="J157" s="184">
        <v>1.4519</v>
      </c>
      <c r="K157" s="184">
        <v>7.8868</v>
      </c>
      <c r="L157" s="184">
        <v>18.424099999999999</v>
      </c>
      <c r="M157" s="184">
        <v>46.7408</v>
      </c>
      <c r="N157" s="184">
        <v>50.649099999999997</v>
      </c>
      <c r="O157" s="184">
        <v>13.6516</v>
      </c>
      <c r="P157" s="184">
        <v>13.305099999999999</v>
      </c>
      <c r="Q157" s="184">
        <v>13.9978</v>
      </c>
      <c r="R157" s="184">
        <v>12.2143</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44378</v>
      </c>
      <c r="E158" s="184">
        <v>46.24</v>
      </c>
      <c r="F158" s="184">
        <v>-2.1600000000000001E-2</v>
      </c>
      <c r="G158" s="184">
        <v>-0.25879999999999997</v>
      </c>
      <c r="H158" s="184">
        <v>0</v>
      </c>
      <c r="I158" s="184">
        <v>0.19500000000000001</v>
      </c>
      <c r="J158" s="184">
        <v>0.9607</v>
      </c>
      <c r="K158" s="184">
        <v>4.0503999999999998</v>
      </c>
      <c r="L158" s="184">
        <v>8.5701000000000001</v>
      </c>
      <c r="M158" s="184">
        <v>21.301200000000001</v>
      </c>
      <c r="N158" s="184">
        <v>30.180199999999999</v>
      </c>
      <c r="O158" s="184">
        <v>11.475199999999999</v>
      </c>
      <c r="P158" s="184">
        <v>10.8416</v>
      </c>
      <c r="Q158" s="184">
        <v>11.1282</v>
      </c>
      <c r="R158" s="184">
        <v>12.985300000000001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44378</v>
      </c>
      <c r="E159" s="184">
        <v>50.29</v>
      </c>
      <c r="F159" s="184">
        <v>-3.9800000000000002E-2</v>
      </c>
      <c r="G159" s="184">
        <v>-0.25779999999999997</v>
      </c>
      <c r="H159" s="184">
        <v>1.9900000000000001E-2</v>
      </c>
      <c r="I159" s="184">
        <v>0.21920000000000001</v>
      </c>
      <c r="J159" s="184">
        <v>1.0245</v>
      </c>
      <c r="K159" s="184">
        <v>4.2064000000000004</v>
      </c>
      <c r="L159" s="184">
        <v>8.9</v>
      </c>
      <c r="M159" s="184">
        <v>21.826599999999999</v>
      </c>
      <c r="N159" s="184">
        <v>30.9635</v>
      </c>
      <c r="O159" s="184">
        <v>12.2217</v>
      </c>
      <c r="P159" s="184">
        <v>11.8725</v>
      </c>
      <c r="Q159" s="184">
        <v>13.381600000000001</v>
      </c>
      <c r="R159" s="184">
        <v>13.623200000000001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44378</v>
      </c>
      <c r="E160" s="184">
        <v>10.4861</v>
      </c>
      <c r="F160" s="184">
        <v>0.43580000000000002</v>
      </c>
      <c r="G160" s="184">
        <v>0.40600000000000003</v>
      </c>
      <c r="H160" s="184">
        <v>0.64880000000000004</v>
      </c>
      <c r="I160" s="184">
        <v>0.35220000000000001</v>
      </c>
      <c r="J160" s="184">
        <v>1.7317</v>
      </c>
      <c r="K160" s="184">
        <v>7.8483999999999998</v>
      </c>
      <c r="L160" s="184">
        <v>13.2323</v>
      </c>
      <c r="M160" s="184">
        <v>21.321999999999999</v>
      </c>
      <c r="N160" s="184">
        <v>22.7837</v>
      </c>
      <c r="O160" s="184"/>
      <c r="P160" s="184"/>
      <c r="Q160" s="184">
        <v>3.2120000000000002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44378</v>
      </c>
      <c r="E161" s="184">
        <v>10.150700000000001</v>
      </c>
      <c r="F161" s="184">
        <v>0.43140000000000001</v>
      </c>
      <c r="G161" s="184">
        <v>0.38869999999999999</v>
      </c>
      <c r="H161" s="184">
        <v>0.60860000000000003</v>
      </c>
      <c r="I161" s="184">
        <v>0.2707</v>
      </c>
      <c r="J161" s="184">
        <v>1.5537000000000001</v>
      </c>
      <c r="K161" s="184">
        <v>7.1483999999999996</v>
      </c>
      <c r="L161" s="184">
        <v>11.957100000000001</v>
      </c>
      <c r="M161" s="184">
        <v>19.3245</v>
      </c>
      <c r="N161" s="184">
        <v>20.1266</v>
      </c>
      <c r="O161" s="184"/>
      <c r="P161" s="184"/>
      <c r="Q161" s="184">
        <v>1.0012000000000001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44378</v>
      </c>
      <c r="E162" s="184">
        <v>14.188000000000001</v>
      </c>
      <c r="F162" s="184">
        <v>-8.4500000000000006E-2</v>
      </c>
      <c r="G162" s="184">
        <v>2.1100000000000001E-2</v>
      </c>
      <c r="H162" s="184">
        <v>0.15529999999999999</v>
      </c>
      <c r="I162" s="184">
        <v>0.3821</v>
      </c>
      <c r="J162" s="184">
        <v>1.5823</v>
      </c>
      <c r="K162" s="184">
        <v>4.1627000000000001</v>
      </c>
      <c r="L162" s="184">
        <v>8.0413999999999994</v>
      </c>
      <c r="M162" s="184">
        <v>17.860099999999999</v>
      </c>
      <c r="N162" s="184">
        <v>27.877400000000002</v>
      </c>
      <c r="O162" s="184"/>
      <c r="P162" s="184"/>
      <c r="Q162" s="184">
        <v>12.762499999999999</v>
      </c>
      <c r="R162" s="184">
        <v>14.888</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44378</v>
      </c>
      <c r="E163" s="184">
        <v>13.725</v>
      </c>
      <c r="F163" s="184">
        <v>-8.7400000000000005E-2</v>
      </c>
      <c r="G163" s="184">
        <v>1.46E-2</v>
      </c>
      <c r="H163" s="184">
        <v>0.1313</v>
      </c>
      <c r="I163" s="184">
        <v>0.32890000000000003</v>
      </c>
      <c r="J163" s="184">
        <v>1.4712000000000001</v>
      </c>
      <c r="K163" s="184">
        <v>3.8277999999999999</v>
      </c>
      <c r="L163" s="184">
        <v>7.3692000000000002</v>
      </c>
      <c r="M163" s="184">
        <v>16.748899999999999</v>
      </c>
      <c r="N163" s="184">
        <v>26.276599999999998</v>
      </c>
      <c r="O163" s="184"/>
      <c r="P163" s="184"/>
      <c r="Q163" s="184">
        <v>11.485200000000001</v>
      </c>
      <c r="R163" s="184">
        <v>13.571899999999999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44378</v>
      </c>
      <c r="E164" s="184">
        <v>32.606999999999999</v>
      </c>
      <c r="F164" s="184">
        <v>0.12280000000000001</v>
      </c>
      <c r="G164" s="184">
        <v>9.8199999999999996E-2</v>
      </c>
      <c r="H164" s="184">
        <v>6.7500000000000004E-2</v>
      </c>
      <c r="I164" s="184">
        <v>0.30759999999999998</v>
      </c>
      <c r="J164" s="184">
        <v>1.264</v>
      </c>
      <c r="K164" s="184">
        <v>3.3633000000000002</v>
      </c>
      <c r="L164" s="184">
        <v>4.5564999999999998</v>
      </c>
      <c r="M164" s="184">
        <v>11.416</v>
      </c>
      <c r="N164" s="184">
        <v>19.173300000000001</v>
      </c>
      <c r="O164" s="184">
        <v>9.7116000000000007</v>
      </c>
      <c r="P164" s="184">
        <v>9.5823</v>
      </c>
      <c r="Q164" s="184">
        <v>12.4467</v>
      </c>
      <c r="R164" s="184">
        <v>11.4765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44378</v>
      </c>
      <c r="E165" s="184">
        <v>29.722000000000001</v>
      </c>
      <c r="F165" s="184">
        <v>0.1179</v>
      </c>
      <c r="G165" s="184">
        <v>8.4199999999999997E-2</v>
      </c>
      <c r="H165" s="184">
        <v>4.0399999999999998E-2</v>
      </c>
      <c r="I165" s="184">
        <v>0.253</v>
      </c>
      <c r="J165" s="184">
        <v>1.1503000000000001</v>
      </c>
      <c r="K165" s="184">
        <v>3.0118</v>
      </c>
      <c r="L165" s="184">
        <v>3.8721999999999999</v>
      </c>
      <c r="M165" s="184">
        <v>10.3103</v>
      </c>
      <c r="N165" s="184">
        <v>17.613099999999999</v>
      </c>
      <c r="O165" s="184">
        <v>8.3684999999999992</v>
      </c>
      <c r="P165" s="184">
        <v>8.2851999999999997</v>
      </c>
      <c r="Q165" s="184">
        <v>11.039199999999999</v>
      </c>
      <c r="R165" s="184">
        <v>10.0632</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44378</v>
      </c>
      <c r="E166" s="184">
        <v>115.46729999999999</v>
      </c>
      <c r="F166" s="184">
        <v>-3.0099999999999998E-2</v>
      </c>
      <c r="G166" s="184">
        <v>-8.7900000000000006E-2</v>
      </c>
      <c r="H166" s="184">
        <v>0.31969999999999998</v>
      </c>
      <c r="I166" s="184">
        <v>0.37869999999999998</v>
      </c>
      <c r="J166" s="184">
        <v>1.7004999999999999</v>
      </c>
      <c r="K166" s="184">
        <v>5.2221000000000002</v>
      </c>
      <c r="L166" s="184">
        <v>9.9582999999999995</v>
      </c>
      <c r="M166" s="184">
        <v>23.715699999999998</v>
      </c>
      <c r="N166" s="184">
        <v>31.5501</v>
      </c>
      <c r="O166" s="184">
        <v>10.7125</v>
      </c>
      <c r="P166" s="184">
        <v>11.6214</v>
      </c>
      <c r="Q166" s="184">
        <v>15.8421</v>
      </c>
      <c r="R166" s="184">
        <v>11.610900000000001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44378</v>
      </c>
      <c r="E167" s="184">
        <v>124.2347</v>
      </c>
      <c r="F167" s="184">
        <v>-2.6100000000000002E-2</v>
      </c>
      <c r="G167" s="184">
        <v>-7.5800000000000006E-2</v>
      </c>
      <c r="H167" s="184">
        <v>0.34849999999999998</v>
      </c>
      <c r="I167" s="184">
        <v>0.43569999999999998</v>
      </c>
      <c r="J167" s="184">
        <v>1.8213999999999999</v>
      </c>
      <c r="K167" s="184">
        <v>5.6772</v>
      </c>
      <c r="L167" s="184">
        <v>10.757099999999999</v>
      </c>
      <c r="M167" s="184">
        <v>25.028099999999998</v>
      </c>
      <c r="N167" s="184">
        <v>33.401899999999998</v>
      </c>
      <c r="O167" s="184">
        <v>12.2</v>
      </c>
      <c r="P167" s="184">
        <v>12.818899999999999</v>
      </c>
      <c r="Q167" s="184">
        <v>12.6868</v>
      </c>
      <c r="R167" s="184">
        <v>13.136100000000001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44378</v>
      </c>
      <c r="E168" s="184">
        <v>14.111800000000001</v>
      </c>
      <c r="F168" s="184">
        <v>-0.15279999999999999</v>
      </c>
      <c r="G168" s="184">
        <v>-0.32629999999999998</v>
      </c>
      <c r="H168" s="184">
        <v>0.28070000000000001</v>
      </c>
      <c r="I168" s="184">
        <v>0.66700000000000004</v>
      </c>
      <c r="J168" s="184">
        <v>1.8403</v>
      </c>
      <c r="K168" s="184">
        <v>4.6147999999999998</v>
      </c>
      <c r="L168" s="184">
        <v>8.7957999999999998</v>
      </c>
      <c r="M168" s="184">
        <v>21.924600000000002</v>
      </c>
      <c r="N168" s="184">
        <v>30.116599999999998</v>
      </c>
      <c r="O168" s="184"/>
      <c r="P168" s="184"/>
      <c r="Q168" s="184">
        <v>29.799499999999998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44378</v>
      </c>
      <c r="E169" s="184">
        <v>13.7607</v>
      </c>
      <c r="F169" s="184">
        <v>-0.15820000000000001</v>
      </c>
      <c r="G169" s="184">
        <v>-0.34260000000000002</v>
      </c>
      <c r="H169" s="184">
        <v>0.24479999999999999</v>
      </c>
      <c r="I169" s="184">
        <v>0.59360000000000002</v>
      </c>
      <c r="J169" s="184">
        <v>1.6848000000000001</v>
      </c>
      <c r="K169" s="184">
        <v>4.1277999999999997</v>
      </c>
      <c r="L169" s="184">
        <v>7.7960000000000003</v>
      </c>
      <c r="M169" s="184">
        <v>20.218599999999999</v>
      </c>
      <c r="N169" s="184">
        <v>27.665700000000001</v>
      </c>
      <c r="O169" s="184"/>
      <c r="P169" s="184"/>
      <c r="Q169" s="184">
        <v>27.346499999999999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44378</v>
      </c>
      <c r="E170" s="184">
        <v>14.279500000000001</v>
      </c>
      <c r="F170" s="184">
        <v>-7.0000000000000007E-2</v>
      </c>
      <c r="G170" s="184">
        <v>-0.27310000000000001</v>
      </c>
      <c r="H170" s="184">
        <v>0.29010000000000002</v>
      </c>
      <c r="I170" s="184">
        <v>0.47</v>
      </c>
      <c r="J170" s="184">
        <v>1.5452999999999999</v>
      </c>
      <c r="K170" s="184">
        <v>4.4509999999999996</v>
      </c>
      <c r="L170" s="184">
        <v>10.315</v>
      </c>
      <c r="M170" s="184">
        <v>22.2256</v>
      </c>
      <c r="N170" s="184">
        <v>30.137799999999999</v>
      </c>
      <c r="O170" s="184"/>
      <c r="P170" s="184"/>
      <c r="Q170" s="184">
        <v>15.826599999999999</v>
      </c>
      <c r="R170" s="184">
        <v>15.636900000000001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44378</v>
      </c>
      <c r="E171" s="184">
        <v>13.6777</v>
      </c>
      <c r="F171" s="184">
        <v>-7.4499999999999997E-2</v>
      </c>
      <c r="G171" s="184">
        <v>-0.28649999999999998</v>
      </c>
      <c r="H171" s="184">
        <v>0.25729999999999997</v>
      </c>
      <c r="I171" s="184">
        <v>0.40960000000000002</v>
      </c>
      <c r="J171" s="184">
        <v>1.4117</v>
      </c>
      <c r="K171" s="184">
        <v>4.0263999999999998</v>
      </c>
      <c r="L171" s="184">
        <v>9.4268999999999998</v>
      </c>
      <c r="M171" s="184">
        <v>20.695499999999999</v>
      </c>
      <c r="N171" s="184">
        <v>27.997599999999998</v>
      </c>
      <c r="O171" s="184"/>
      <c r="P171" s="184"/>
      <c r="Q171" s="184">
        <v>13.787800000000001</v>
      </c>
      <c r="R171" s="184">
        <v>13.648199999999999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44378</v>
      </c>
      <c r="E172" s="184">
        <v>14.7</v>
      </c>
      <c r="F172" s="184">
        <v>-6.8000000000000005E-2</v>
      </c>
      <c r="G172" s="184">
        <v>-0.20369999999999999</v>
      </c>
      <c r="H172" s="184">
        <v>-0.13589999999999999</v>
      </c>
      <c r="I172" s="184">
        <v>6.8099999999999994E-2</v>
      </c>
      <c r="J172" s="184">
        <v>0.82299999999999995</v>
      </c>
      <c r="K172" s="184">
        <v>2.8691</v>
      </c>
      <c r="L172" s="184">
        <v>4.9250999999999996</v>
      </c>
      <c r="M172" s="184">
        <v>19.221399999999999</v>
      </c>
      <c r="N172" s="184">
        <v>28.608899999999998</v>
      </c>
      <c r="O172" s="184">
        <v>13.475</v>
      </c>
      <c r="P172" s="184"/>
      <c r="Q172" s="184">
        <v>11.6122</v>
      </c>
      <c r="R172" s="184">
        <v>16.1065</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44378</v>
      </c>
      <c r="E173" s="184">
        <v>14.33</v>
      </c>
      <c r="F173" s="184">
        <v>-6.9699999999999998E-2</v>
      </c>
      <c r="G173" s="184">
        <v>-0.2089</v>
      </c>
      <c r="H173" s="184">
        <v>-0.2089</v>
      </c>
      <c r="I173" s="184">
        <v>6.9800000000000001E-2</v>
      </c>
      <c r="J173" s="184">
        <v>0.70269999999999999</v>
      </c>
      <c r="K173" s="184">
        <v>2.577</v>
      </c>
      <c r="L173" s="184">
        <v>4.37</v>
      </c>
      <c r="M173" s="184">
        <v>18.4298</v>
      </c>
      <c r="N173" s="184">
        <v>27.377800000000001</v>
      </c>
      <c r="O173" s="184">
        <v>12.7041</v>
      </c>
      <c r="P173" s="184"/>
      <c r="Q173" s="184">
        <v>10.803800000000001</v>
      </c>
      <c r="R173" s="184">
        <v>15.2201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-1.5900000000000004E-2</v>
      </c>
      <c r="G174" s="186">
        <v>-0.16775454545454543</v>
      </c>
      <c r="H174" s="186">
        <v>0.23016818181818177</v>
      </c>
      <c r="I174" s="186">
        <v>0.22901818181818182</v>
      </c>
      <c r="J174" s="186">
        <v>1.4023090909090909</v>
      </c>
      <c r="K174" s="186">
        <v>5.1678545454545439</v>
      </c>
      <c r="L174" s="186">
        <v>10.143222727272727</v>
      </c>
      <c r="M174" s="186">
        <v>24.926049999999996</v>
      </c>
      <c r="N174" s="186">
        <v>31.65302272727272</v>
      </c>
      <c r="O174" s="186">
        <v>12.042292857142856</v>
      </c>
      <c r="P174" s="186">
        <v>11.778358333333335</v>
      </c>
      <c r="Q174" s="186">
        <v>13.574318181818182</v>
      </c>
      <c r="R174" s="186">
        <v>13.233955555555555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-6.9849999999999995E-2</v>
      </c>
      <c r="G175" s="186">
        <v>-0.2412</v>
      </c>
      <c r="H175" s="186">
        <v>0.25105</v>
      </c>
      <c r="I175" s="186">
        <v>0.26185000000000003</v>
      </c>
      <c r="J175" s="186">
        <v>1.4519</v>
      </c>
      <c r="K175" s="186">
        <v>4.5328999999999997</v>
      </c>
      <c r="L175" s="186">
        <v>8.9388500000000004</v>
      </c>
      <c r="M175" s="186">
        <v>21.574300000000001</v>
      </c>
      <c r="N175" s="186">
        <v>30.127199999999998</v>
      </c>
      <c r="O175" s="186">
        <v>12.462900000000001</v>
      </c>
      <c r="P175" s="186">
        <v>12.065950000000001</v>
      </c>
      <c r="Q175" s="186">
        <v>12.72465</v>
      </c>
      <c r="R175" s="186">
        <v>13.353999999999999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44378</v>
      </c>
      <c r="E178" s="184">
        <v>287.43349999999998</v>
      </c>
      <c r="F178" s="184">
        <v>12.398</v>
      </c>
      <c r="G178" s="184">
        <v>1.2615000000000001</v>
      </c>
      <c r="H178" s="184">
        <v>-1.5161</v>
      </c>
      <c r="I178" s="184">
        <v>0.90649999999999997</v>
      </c>
      <c r="J178" s="184">
        <v>1.9914000000000001</v>
      </c>
      <c r="K178" s="184">
        <v>5.8704000000000001</v>
      </c>
      <c r="L178" s="184">
        <v>2.6964999999999999</v>
      </c>
      <c r="M178" s="184">
        <v>5.3574999999999999</v>
      </c>
      <c r="N178" s="184">
        <v>5.3693999999999997</v>
      </c>
      <c r="O178" s="184">
        <v>8.8778000000000006</v>
      </c>
      <c r="P178" s="184">
        <v>8.218</v>
      </c>
      <c r="Q178" s="184">
        <v>8.3440999999999992</v>
      </c>
      <c r="R178" s="184">
        <v>8.5710999999999995</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44378</v>
      </c>
      <c r="E179" s="184">
        <v>294.2722</v>
      </c>
      <c r="F179" s="184">
        <v>12.718</v>
      </c>
      <c r="G179" s="184">
        <v>1.5920000000000001</v>
      </c>
      <c r="H179" s="184">
        <v>-1.1869000000000001</v>
      </c>
      <c r="I179" s="184">
        <v>1.2356</v>
      </c>
      <c r="J179" s="184">
        <v>2.3218000000000001</v>
      </c>
      <c r="K179" s="184">
        <v>6.2336999999999998</v>
      </c>
      <c r="L179" s="184">
        <v>3.0455999999999999</v>
      </c>
      <c r="M179" s="184">
        <v>5.7108999999999996</v>
      </c>
      <c r="N179" s="184">
        <v>5.7346000000000004</v>
      </c>
      <c r="O179" s="184">
        <v>9.2228999999999992</v>
      </c>
      <c r="P179" s="184">
        <v>8.5582999999999991</v>
      </c>
      <c r="Q179" s="184">
        <v>9.3666999999999998</v>
      </c>
      <c r="R179" s="184">
        <v>8.9255999999999993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44378</v>
      </c>
      <c r="E180" s="184">
        <v>2122.5392999999999</v>
      </c>
      <c r="F180" s="184">
        <v>10.819699999999999</v>
      </c>
      <c r="G180" s="184">
        <v>4.8564999999999996</v>
      </c>
      <c r="H180" s="184">
        <v>1.0939000000000001</v>
      </c>
      <c r="I180" s="184">
        <v>2.3671000000000002</v>
      </c>
      <c r="J180" s="184">
        <v>2.6111</v>
      </c>
      <c r="K180" s="184">
        <v>4.6806000000000001</v>
      </c>
      <c r="L180" s="184">
        <v>3.2427999999999999</v>
      </c>
      <c r="M180" s="184">
        <v>4.9084000000000003</v>
      </c>
      <c r="N180" s="184">
        <v>5.1524999999999999</v>
      </c>
      <c r="O180" s="184">
        <v>9.1600999999999999</v>
      </c>
      <c r="P180" s="184">
        <v>8.3313000000000006</v>
      </c>
      <c r="Q180" s="184">
        <v>8.5969999999999995</v>
      </c>
      <c r="R180" s="184">
        <v>8.6221999999999994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44378</v>
      </c>
      <c r="E181" s="184">
        <v>2082.0805</v>
      </c>
      <c r="F181" s="184">
        <v>10.530099999999999</v>
      </c>
      <c r="G181" s="184">
        <v>4.5667</v>
      </c>
      <c r="H181" s="184">
        <v>0.80379999999999996</v>
      </c>
      <c r="I181" s="184">
        <v>2.0684</v>
      </c>
      <c r="J181" s="184">
        <v>2.3058000000000001</v>
      </c>
      <c r="K181" s="184">
        <v>4.3688000000000002</v>
      </c>
      <c r="L181" s="184">
        <v>2.9289000000000001</v>
      </c>
      <c r="M181" s="184">
        <v>4.5879000000000003</v>
      </c>
      <c r="N181" s="184">
        <v>4.8274999999999997</v>
      </c>
      <c r="O181" s="184">
        <v>8.8398000000000003</v>
      </c>
      <c r="P181" s="184">
        <v>8.0515000000000008</v>
      </c>
      <c r="Q181" s="184">
        <v>8.423</v>
      </c>
      <c r="R181" s="184">
        <v>8.2916000000000007</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44378</v>
      </c>
      <c r="E182" s="184">
        <v>10.169600000000001</v>
      </c>
      <c r="F182" s="184">
        <v>9.6931999999999992</v>
      </c>
      <c r="G182" s="184">
        <v>6.8231999999999999</v>
      </c>
      <c r="H182" s="184">
        <v>-0.3589</v>
      </c>
      <c r="I182" s="184">
        <v>1.1798</v>
      </c>
      <c r="J182" s="184">
        <v>2.2172999999999998</v>
      </c>
      <c r="K182" s="184">
        <v>6.0198</v>
      </c>
      <c r="L182" s="184">
        <v>2.8047</v>
      </c>
      <c r="M182" s="184"/>
      <c r="N182" s="184"/>
      <c r="O182" s="184"/>
      <c r="P182" s="184"/>
      <c r="Q182" s="184">
        <v>3.1583999999999999</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44378</v>
      </c>
      <c r="E183" s="184">
        <v>10.1462</v>
      </c>
      <c r="F183" s="184">
        <v>9.3557000000000006</v>
      </c>
      <c r="G183" s="184">
        <v>6.4787999999999997</v>
      </c>
      <c r="H183" s="184">
        <v>-0.77080000000000004</v>
      </c>
      <c r="I183" s="184">
        <v>0.77110000000000001</v>
      </c>
      <c r="J183" s="184">
        <v>1.8013999999999999</v>
      </c>
      <c r="K183" s="184">
        <v>5.6112000000000002</v>
      </c>
      <c r="L183" s="184">
        <v>2.3748999999999998</v>
      </c>
      <c r="M183" s="184"/>
      <c r="N183" s="184"/>
      <c r="O183" s="184"/>
      <c r="P183" s="184"/>
      <c r="Q183" s="184">
        <v>2.7225999999999999</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44378</v>
      </c>
      <c r="E184" s="184">
        <v>19.3873</v>
      </c>
      <c r="F184" s="184">
        <v>6.2138999999999998</v>
      </c>
      <c r="G184" s="184">
        <v>1.6318999999999999</v>
      </c>
      <c r="H184" s="184">
        <v>-4.0042999999999997</v>
      </c>
      <c r="I184" s="184">
        <v>-1.3306</v>
      </c>
      <c r="J184" s="184">
        <v>0.52739999999999998</v>
      </c>
      <c r="K184" s="184">
        <v>4.2065000000000001</v>
      </c>
      <c r="L184" s="184">
        <v>2.3858999999999999</v>
      </c>
      <c r="M184" s="184">
        <v>4.7813999999999997</v>
      </c>
      <c r="N184" s="184">
        <v>4.8075000000000001</v>
      </c>
      <c r="O184" s="184">
        <v>9.0690000000000008</v>
      </c>
      <c r="P184" s="184">
        <v>8.2439999999999998</v>
      </c>
      <c r="Q184" s="184">
        <v>8.8582000000000001</v>
      </c>
      <c r="R184" s="184">
        <v>8.8696000000000002</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44378</v>
      </c>
      <c r="E185" s="184">
        <v>18.9193</v>
      </c>
      <c r="F185" s="184">
        <v>6.1745999999999999</v>
      </c>
      <c r="G185" s="184">
        <v>1.4149</v>
      </c>
      <c r="H185" s="184">
        <v>-4.2134</v>
      </c>
      <c r="I185" s="184">
        <v>-1.5562</v>
      </c>
      <c r="J185" s="184">
        <v>0.30230000000000001</v>
      </c>
      <c r="K185" s="184">
        <v>3.9691000000000001</v>
      </c>
      <c r="L185" s="184">
        <v>2.1154000000000002</v>
      </c>
      <c r="M185" s="184">
        <v>4.5140000000000002</v>
      </c>
      <c r="N185" s="184">
        <v>4.5404</v>
      </c>
      <c r="O185" s="184">
        <v>8.7491000000000003</v>
      </c>
      <c r="P185" s="184">
        <v>7.9268999999999998</v>
      </c>
      <c r="Q185" s="184">
        <v>8.5176999999999996</v>
      </c>
      <c r="R185" s="184">
        <v>8.5760000000000005</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44378</v>
      </c>
      <c r="E186" s="184">
        <v>19.775400000000001</v>
      </c>
      <c r="F186" s="184">
        <v>-15.4975</v>
      </c>
      <c r="G186" s="184">
        <v>-20.6371</v>
      </c>
      <c r="H186" s="184">
        <v>-12.3109</v>
      </c>
      <c r="I186" s="184">
        <v>-4.9607999999999999</v>
      </c>
      <c r="J186" s="184">
        <v>0.32</v>
      </c>
      <c r="K186" s="184">
        <v>6.5503999999999998</v>
      </c>
      <c r="L186" s="184">
        <v>3.0127999999999999</v>
      </c>
      <c r="M186" s="184">
        <v>6.2295999999999996</v>
      </c>
      <c r="N186" s="184">
        <v>5.67</v>
      </c>
      <c r="O186" s="184">
        <v>10.6273</v>
      </c>
      <c r="P186" s="184">
        <v>8.8651999999999997</v>
      </c>
      <c r="Q186" s="184">
        <v>9.1318000000000001</v>
      </c>
      <c r="R186" s="184">
        <v>10.499700000000001</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44378</v>
      </c>
      <c r="E187" s="184">
        <v>19.3276</v>
      </c>
      <c r="F187" s="184">
        <v>-15.856400000000001</v>
      </c>
      <c r="G187" s="184">
        <v>-20.926200000000001</v>
      </c>
      <c r="H187" s="184">
        <v>-12.622299999999999</v>
      </c>
      <c r="I187" s="184">
        <v>-5.2770999999999999</v>
      </c>
      <c r="J187" s="184">
        <v>1.26E-2</v>
      </c>
      <c r="K187" s="184">
        <v>6.2362000000000002</v>
      </c>
      <c r="L187" s="184">
        <v>2.6897000000000002</v>
      </c>
      <c r="M187" s="184">
        <v>5.8845000000000001</v>
      </c>
      <c r="N187" s="184">
        <v>5.3159999999999998</v>
      </c>
      <c r="O187" s="184">
        <v>10.298299999999999</v>
      </c>
      <c r="P187" s="184">
        <v>8.5473999999999997</v>
      </c>
      <c r="Q187" s="184">
        <v>8.8119999999999994</v>
      </c>
      <c r="R187" s="184">
        <v>10.120799999999999</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44378</v>
      </c>
      <c r="E188" s="184">
        <v>17.716200000000001</v>
      </c>
      <c r="F188" s="184">
        <v>3.2967</v>
      </c>
      <c r="G188" s="184">
        <v>4.9466000000000001</v>
      </c>
      <c r="H188" s="184">
        <v>-0.41199999999999998</v>
      </c>
      <c r="I188" s="184">
        <v>-0.60319999999999996</v>
      </c>
      <c r="J188" s="184">
        <v>-6.1800000000000001E-2</v>
      </c>
      <c r="K188" s="184">
        <v>5.0138999999999996</v>
      </c>
      <c r="L188" s="184">
        <v>3.0036</v>
      </c>
      <c r="M188" s="184">
        <v>5.0808</v>
      </c>
      <c r="N188" s="184">
        <v>4.6036999999999999</v>
      </c>
      <c r="O188" s="184">
        <v>8.9720999999999993</v>
      </c>
      <c r="P188" s="184">
        <v>7.9903000000000004</v>
      </c>
      <c r="Q188" s="184">
        <v>8.2800999999999991</v>
      </c>
      <c r="R188" s="184">
        <v>8.0414999999999992</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44378</v>
      </c>
      <c r="E189" s="184">
        <v>18.261099999999999</v>
      </c>
      <c r="F189" s="184">
        <v>3.5981999999999998</v>
      </c>
      <c r="G189" s="184">
        <v>5.3323999999999998</v>
      </c>
      <c r="H189" s="184">
        <v>-8.5699999999999998E-2</v>
      </c>
      <c r="I189" s="184">
        <v>-0.2712</v>
      </c>
      <c r="J189" s="184">
        <v>0.2732</v>
      </c>
      <c r="K189" s="184">
        <v>5.3438999999999997</v>
      </c>
      <c r="L189" s="184">
        <v>3.3271999999999999</v>
      </c>
      <c r="M189" s="184">
        <v>5.4093999999999998</v>
      </c>
      <c r="N189" s="184">
        <v>4.9337999999999997</v>
      </c>
      <c r="O189" s="184">
        <v>9.3371999999999993</v>
      </c>
      <c r="P189" s="184">
        <v>8.3750999999999998</v>
      </c>
      <c r="Q189" s="184">
        <v>8.7372999999999994</v>
      </c>
      <c r="R189" s="184">
        <v>8.3866999999999994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44378</v>
      </c>
      <c r="E190" s="184">
        <v>18.554500000000001</v>
      </c>
      <c r="F190" s="184">
        <v>25.000299999999999</v>
      </c>
      <c r="G190" s="184">
        <v>0.52459999999999996</v>
      </c>
      <c r="H190" s="184">
        <v>0.30909999999999999</v>
      </c>
      <c r="I190" s="184">
        <v>3.7711999999999999</v>
      </c>
      <c r="J190" s="184">
        <v>3.3864000000000001</v>
      </c>
      <c r="K190" s="184">
        <v>6.6327999999999996</v>
      </c>
      <c r="L190" s="184">
        <v>3.4186000000000001</v>
      </c>
      <c r="M190" s="184">
        <v>6.0346000000000002</v>
      </c>
      <c r="N190" s="184">
        <v>6.5163000000000002</v>
      </c>
      <c r="O190" s="184">
        <v>9.4199000000000002</v>
      </c>
      <c r="P190" s="184">
        <v>8.5581999999999994</v>
      </c>
      <c r="Q190" s="184">
        <v>8.8727999999999998</v>
      </c>
      <c r="R190" s="184">
        <v>9.2151999999999994</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44378</v>
      </c>
      <c r="E191" s="184">
        <v>18.114999999999998</v>
      </c>
      <c r="F191" s="184">
        <v>24.598400000000002</v>
      </c>
      <c r="G191" s="184">
        <v>6.7199999999999996E-2</v>
      </c>
      <c r="H191" s="184">
        <v>-0.1439</v>
      </c>
      <c r="I191" s="184">
        <v>3.3144</v>
      </c>
      <c r="J191" s="184">
        <v>2.9285999999999999</v>
      </c>
      <c r="K191" s="184">
        <v>6.1721000000000004</v>
      </c>
      <c r="L191" s="184">
        <v>2.956</v>
      </c>
      <c r="M191" s="184">
        <v>5.5603999999999996</v>
      </c>
      <c r="N191" s="184">
        <v>6.0298999999999996</v>
      </c>
      <c r="O191" s="184">
        <v>8.9257000000000009</v>
      </c>
      <c r="P191" s="184">
        <v>8.0731000000000002</v>
      </c>
      <c r="Q191" s="184">
        <v>8.5144000000000002</v>
      </c>
      <c r="R191" s="184">
        <v>8.7209000000000003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44378</v>
      </c>
      <c r="E192" s="184">
        <v>25.3628</v>
      </c>
      <c r="F192" s="184">
        <v>19.5825</v>
      </c>
      <c r="G192" s="184">
        <v>-2.5899000000000001</v>
      </c>
      <c r="H192" s="184">
        <v>-2.1989000000000001</v>
      </c>
      <c r="I192" s="184">
        <v>3.1080999999999999</v>
      </c>
      <c r="J192" s="184">
        <v>4.5792000000000002</v>
      </c>
      <c r="K192" s="184">
        <v>6.0571999999999999</v>
      </c>
      <c r="L192" s="184">
        <v>3.4876999999999998</v>
      </c>
      <c r="M192" s="184">
        <v>5.7191000000000001</v>
      </c>
      <c r="N192" s="184">
        <v>5.6942000000000004</v>
      </c>
      <c r="O192" s="184">
        <v>8.2280999999999995</v>
      </c>
      <c r="P192" s="184">
        <v>7.8945999999999996</v>
      </c>
      <c r="Q192" s="184">
        <v>8.4263999999999992</v>
      </c>
      <c r="R192" s="184">
        <v>8.0216999999999992</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44378</v>
      </c>
      <c r="E193" s="184">
        <v>26.036999999999999</v>
      </c>
      <c r="F193" s="184">
        <v>20.057500000000001</v>
      </c>
      <c r="G193" s="184">
        <v>-2.1023999999999998</v>
      </c>
      <c r="H193" s="184">
        <v>-1.7417</v>
      </c>
      <c r="I193" s="184">
        <v>3.5594999999999999</v>
      </c>
      <c r="J193" s="184">
        <v>5.03</v>
      </c>
      <c r="K193" s="184">
        <v>6.5141</v>
      </c>
      <c r="L193" s="184">
        <v>3.9483000000000001</v>
      </c>
      <c r="M193" s="184">
        <v>6.1927000000000003</v>
      </c>
      <c r="N193" s="184">
        <v>6.1750999999999996</v>
      </c>
      <c r="O193" s="184">
        <v>8.7087000000000003</v>
      </c>
      <c r="P193" s="184">
        <v>8.3064</v>
      </c>
      <c r="Q193" s="184">
        <v>8.8451000000000004</v>
      </c>
      <c r="R193" s="184">
        <v>8.5143000000000004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44378</v>
      </c>
      <c r="E194" s="184">
        <v>19.777200000000001</v>
      </c>
      <c r="F194" s="184">
        <v>14.401</v>
      </c>
      <c r="G194" s="184">
        <v>9.1115999999999993</v>
      </c>
      <c r="H194" s="184">
        <v>2.64E-2</v>
      </c>
      <c r="I194" s="184">
        <v>0.71209999999999996</v>
      </c>
      <c r="J194" s="184">
        <v>1.9964999999999999</v>
      </c>
      <c r="K194" s="184">
        <v>4.8057999999999996</v>
      </c>
      <c r="L194" s="184">
        <v>3.1555</v>
      </c>
      <c r="M194" s="184">
        <v>5.1612999999999998</v>
      </c>
      <c r="N194" s="184">
        <v>5.4215999999999998</v>
      </c>
      <c r="O194" s="184">
        <v>9.8388000000000009</v>
      </c>
      <c r="P194" s="184">
        <v>8.2464999999999993</v>
      </c>
      <c r="Q194" s="184">
        <v>8.5381999999999998</v>
      </c>
      <c r="R194" s="184">
        <v>9.3954000000000004</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44378</v>
      </c>
      <c r="E195" s="184">
        <v>19.452000000000002</v>
      </c>
      <c r="F195" s="184">
        <v>14.0785</v>
      </c>
      <c r="G195" s="184">
        <v>8.8254999999999999</v>
      </c>
      <c r="H195" s="184">
        <v>-0.29480000000000001</v>
      </c>
      <c r="I195" s="184">
        <v>0.38869999999999999</v>
      </c>
      <c r="J195" s="184">
        <v>1.6786000000000001</v>
      </c>
      <c r="K195" s="184">
        <v>4.4821</v>
      </c>
      <c r="L195" s="184">
        <v>2.8298999999999999</v>
      </c>
      <c r="M195" s="184">
        <v>4.8194999999999997</v>
      </c>
      <c r="N195" s="184">
        <v>5.0704000000000002</v>
      </c>
      <c r="O195" s="184">
        <v>9.5028000000000006</v>
      </c>
      <c r="P195" s="184">
        <v>7.9676</v>
      </c>
      <c r="Q195" s="184">
        <v>8.3222000000000005</v>
      </c>
      <c r="R195" s="184">
        <v>9.0275999999999996</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44378</v>
      </c>
      <c r="E198" s="184">
        <v>1825.8758</v>
      </c>
      <c r="F198" s="184">
        <v>3.3706999999999998</v>
      </c>
      <c r="G198" s="184">
        <v>-17.3841</v>
      </c>
      <c r="H198" s="184">
        <v>-16.787400000000002</v>
      </c>
      <c r="I198" s="184">
        <v>-5.8513000000000002</v>
      </c>
      <c r="J198" s="184">
        <v>-0.26219999999999999</v>
      </c>
      <c r="K198" s="184">
        <v>5.5270000000000001</v>
      </c>
      <c r="L198" s="184">
        <v>1.9469000000000001</v>
      </c>
      <c r="M198" s="184">
        <v>4.8845000000000001</v>
      </c>
      <c r="N198" s="184">
        <v>4.3643000000000001</v>
      </c>
      <c r="O198" s="184">
        <v>7.9177</v>
      </c>
      <c r="P198" s="184">
        <v>7.2515000000000001</v>
      </c>
      <c r="Q198" s="184">
        <v>7.3314000000000004</v>
      </c>
      <c r="R198" s="184">
        <v>7.6658999999999997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44378</v>
      </c>
      <c r="E199" s="184">
        <v>1925.9799</v>
      </c>
      <c r="F199" s="184">
        <v>3.7907000000000002</v>
      </c>
      <c r="G199" s="184">
        <v>-16.965</v>
      </c>
      <c r="H199" s="184">
        <v>-16.3688</v>
      </c>
      <c r="I199" s="184">
        <v>-5.4321999999999999</v>
      </c>
      <c r="J199" s="184">
        <v>0.14680000000000001</v>
      </c>
      <c r="K199" s="184">
        <v>5.9494999999999996</v>
      </c>
      <c r="L199" s="184">
        <v>2.3704000000000001</v>
      </c>
      <c r="M199" s="184">
        <v>5.3197000000000001</v>
      </c>
      <c r="N199" s="184">
        <v>4.8025000000000002</v>
      </c>
      <c r="O199" s="184">
        <v>8.3802000000000003</v>
      </c>
      <c r="P199" s="184">
        <v>7.6993</v>
      </c>
      <c r="Q199" s="184">
        <v>7.9676</v>
      </c>
      <c r="R199" s="184">
        <v>8.1422000000000008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44378</v>
      </c>
      <c r="E200" s="184">
        <v>10.311400000000001</v>
      </c>
      <c r="F200" s="184">
        <v>1.4159999999999999</v>
      </c>
      <c r="G200" s="184">
        <v>4.2492000000000001</v>
      </c>
      <c r="H200" s="184">
        <v>1.2645</v>
      </c>
      <c r="I200" s="184">
        <v>2.9363000000000001</v>
      </c>
      <c r="J200" s="184">
        <v>2.8740000000000001</v>
      </c>
      <c r="K200" s="184">
        <v>5.5715000000000003</v>
      </c>
      <c r="L200" s="184">
        <v>3.4956999999999998</v>
      </c>
      <c r="M200" s="184"/>
      <c r="N200" s="184"/>
      <c r="O200" s="184"/>
      <c r="P200" s="184"/>
      <c r="Q200" s="184">
        <v>4.5103999999999997</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44378</v>
      </c>
      <c r="E201" s="184">
        <v>10.2722</v>
      </c>
      <c r="F201" s="184">
        <v>0.7107</v>
      </c>
      <c r="G201" s="184">
        <v>3.7913000000000001</v>
      </c>
      <c r="H201" s="184">
        <v>0.76149999999999995</v>
      </c>
      <c r="I201" s="184">
        <v>2.3879999999999999</v>
      </c>
      <c r="J201" s="184">
        <v>2.3258999999999999</v>
      </c>
      <c r="K201" s="184">
        <v>5.0140000000000002</v>
      </c>
      <c r="L201" s="184">
        <v>2.9378000000000002</v>
      </c>
      <c r="M201" s="184"/>
      <c r="N201" s="184"/>
      <c r="O201" s="184"/>
      <c r="P201" s="184"/>
      <c r="Q201" s="184">
        <v>3.9426000000000001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44378</v>
      </c>
      <c r="E202" s="184">
        <v>51.114600000000003</v>
      </c>
      <c r="F202" s="184">
        <v>24.008900000000001</v>
      </c>
      <c r="G202" s="184">
        <v>-0.5474</v>
      </c>
      <c r="H202" s="184">
        <v>-1.7132000000000001</v>
      </c>
      <c r="I202" s="184">
        <v>2.4914999999999998</v>
      </c>
      <c r="J202" s="184">
        <v>3.4899</v>
      </c>
      <c r="K202" s="184">
        <v>6.3033000000000001</v>
      </c>
      <c r="L202" s="184">
        <v>2.7477</v>
      </c>
      <c r="M202" s="184">
        <v>5.2988999999999997</v>
      </c>
      <c r="N202" s="184">
        <v>5.4250999999999996</v>
      </c>
      <c r="O202" s="184">
        <v>9.0798000000000005</v>
      </c>
      <c r="P202" s="184">
        <v>8.2376000000000005</v>
      </c>
      <c r="Q202" s="184">
        <v>7.5133000000000001</v>
      </c>
      <c r="R202" s="184">
        <v>8.5877999999999997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44378</v>
      </c>
      <c r="E203" s="184">
        <v>52.395899999999997</v>
      </c>
      <c r="F203" s="184">
        <v>24.467700000000001</v>
      </c>
      <c r="G203" s="184">
        <v>-0.11609999999999999</v>
      </c>
      <c r="H203" s="184">
        <v>-1.3032999999999999</v>
      </c>
      <c r="I203" s="184">
        <v>2.9041999999999999</v>
      </c>
      <c r="J203" s="184">
        <v>3.8948999999999998</v>
      </c>
      <c r="K203" s="184">
        <v>6.7168000000000001</v>
      </c>
      <c r="L203" s="184">
        <v>3.1692</v>
      </c>
      <c r="M203" s="184">
        <v>5.7323000000000004</v>
      </c>
      <c r="N203" s="184">
        <v>5.8672000000000004</v>
      </c>
      <c r="O203" s="184">
        <v>9.4701000000000004</v>
      </c>
      <c r="P203" s="184">
        <v>8.6229999999999993</v>
      </c>
      <c r="Q203" s="184">
        <v>8.9259000000000004</v>
      </c>
      <c r="R203" s="184">
        <v>8.9853000000000005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44378</v>
      </c>
      <c r="E204" s="184">
        <v>20.3626</v>
      </c>
      <c r="F204" s="184">
        <v>16.4985</v>
      </c>
      <c r="G204" s="184">
        <v>5.0210999999999997</v>
      </c>
      <c r="H204" s="184">
        <v>-3.915</v>
      </c>
      <c r="I204" s="184">
        <v>-2.2770000000000001</v>
      </c>
      <c r="J204" s="184">
        <v>0.55589999999999995</v>
      </c>
      <c r="K204" s="184">
        <v>4.9435000000000002</v>
      </c>
      <c r="L204" s="184">
        <v>2.5716000000000001</v>
      </c>
      <c r="M204" s="184">
        <v>5.0327999999999999</v>
      </c>
      <c r="N204" s="184">
        <v>5.1623999999999999</v>
      </c>
      <c r="O204" s="184">
        <v>8.6097000000000001</v>
      </c>
      <c r="P204" s="184">
        <v>8.2498000000000005</v>
      </c>
      <c r="Q204" s="184">
        <v>8.4063999999999997</v>
      </c>
      <c r="R204" s="184">
        <v>8.9626999999999999</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44378</v>
      </c>
      <c r="E205" s="184">
        <v>19.627400000000002</v>
      </c>
      <c r="F205" s="184">
        <v>16.1861</v>
      </c>
      <c r="G205" s="184">
        <v>4.6509</v>
      </c>
      <c r="H205" s="184">
        <v>-4.3002000000000002</v>
      </c>
      <c r="I205" s="184">
        <v>-2.6539000000000001</v>
      </c>
      <c r="J205" s="184">
        <v>0.1736</v>
      </c>
      <c r="K205" s="184">
        <v>4.5594000000000001</v>
      </c>
      <c r="L205" s="184">
        <v>2.1778</v>
      </c>
      <c r="M205" s="184">
        <v>4.6260000000000003</v>
      </c>
      <c r="N205" s="184">
        <v>4.7481999999999998</v>
      </c>
      <c r="O205" s="184">
        <v>8.1742000000000008</v>
      </c>
      <c r="P205" s="184">
        <v>7.7869000000000002</v>
      </c>
      <c r="Q205" s="184">
        <v>5.0119999999999996</v>
      </c>
      <c r="R205" s="184">
        <v>8.5334000000000003</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44378</v>
      </c>
      <c r="E206" s="184">
        <v>27.669799999999999</v>
      </c>
      <c r="F206" s="184">
        <v>6.069</v>
      </c>
      <c r="G206" s="184">
        <v>2.0670000000000002</v>
      </c>
      <c r="H206" s="184">
        <v>-1.2810999999999999</v>
      </c>
      <c r="I206" s="184">
        <v>0.26390000000000002</v>
      </c>
      <c r="J206" s="184">
        <v>1.1091</v>
      </c>
      <c r="K206" s="184">
        <v>3.718</v>
      </c>
      <c r="L206" s="184">
        <v>1.8891</v>
      </c>
      <c r="M206" s="184">
        <v>3.6478999999999999</v>
      </c>
      <c r="N206" s="184">
        <v>3.7581000000000002</v>
      </c>
      <c r="O206" s="184">
        <v>7.9528999999999996</v>
      </c>
      <c r="P206" s="184">
        <v>7.3596000000000004</v>
      </c>
      <c r="Q206" s="184">
        <v>7.4858000000000002</v>
      </c>
      <c r="R206" s="184">
        <v>7.0964999999999998</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44378</v>
      </c>
      <c r="E207" s="184">
        <v>29.2209</v>
      </c>
      <c r="F207" s="184">
        <v>6.6215000000000002</v>
      </c>
      <c r="G207" s="184">
        <v>2.6236999999999999</v>
      </c>
      <c r="H207" s="184">
        <v>-0.73150000000000004</v>
      </c>
      <c r="I207" s="184">
        <v>0.80320000000000003</v>
      </c>
      <c r="J207" s="184">
        <v>1.6552</v>
      </c>
      <c r="K207" s="184">
        <v>4.2721</v>
      </c>
      <c r="L207" s="184">
        <v>2.4447000000000001</v>
      </c>
      <c r="M207" s="184">
        <v>4.2045000000000003</v>
      </c>
      <c r="N207" s="184">
        <v>4.3231000000000002</v>
      </c>
      <c r="O207" s="184">
        <v>8.5350999999999999</v>
      </c>
      <c r="P207" s="184">
        <v>7.9983000000000004</v>
      </c>
      <c r="Q207" s="184">
        <v>8.0200999999999993</v>
      </c>
      <c r="R207" s="184">
        <v>7.6772999999999998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44378</v>
      </c>
      <c r="E208" s="184">
        <v>10.374700000000001</v>
      </c>
      <c r="F208" s="184">
        <v>-5.2765000000000004</v>
      </c>
      <c r="G208" s="184">
        <v>-0.3518</v>
      </c>
      <c r="H208" s="184">
        <v>-5.1715999999999998</v>
      </c>
      <c r="I208" s="184">
        <v>-2.2848000000000002</v>
      </c>
      <c r="J208" s="184">
        <v>0.66879999999999995</v>
      </c>
      <c r="K208" s="184">
        <v>4.6779000000000002</v>
      </c>
      <c r="L208" s="184">
        <v>3.0684999999999998</v>
      </c>
      <c r="M208" s="184">
        <v>4.8365999999999998</v>
      </c>
      <c r="N208" s="184"/>
      <c r="O208" s="184"/>
      <c r="P208" s="184"/>
      <c r="Q208" s="184">
        <v>3.9990000000000001</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44378</v>
      </c>
      <c r="E209" s="184">
        <v>10.330500000000001</v>
      </c>
      <c r="F209" s="184">
        <v>-6.0054999999999996</v>
      </c>
      <c r="G209" s="184">
        <v>-0.94210000000000005</v>
      </c>
      <c r="H209" s="184">
        <v>-5.6974</v>
      </c>
      <c r="I209" s="184">
        <v>-2.7480000000000002</v>
      </c>
      <c r="J209" s="184">
        <v>0.21199999999999999</v>
      </c>
      <c r="K209" s="184">
        <v>4.2190000000000003</v>
      </c>
      <c r="L209" s="184">
        <v>2.6120999999999999</v>
      </c>
      <c r="M209" s="184">
        <v>4.3718000000000004</v>
      </c>
      <c r="N209" s="184"/>
      <c r="O209" s="184"/>
      <c r="P209" s="184"/>
      <c r="Q209" s="184">
        <v>3.5272999999999999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44378</v>
      </c>
      <c r="E210" s="184">
        <v>16.3309</v>
      </c>
      <c r="F210" s="184">
        <v>9.3895</v>
      </c>
      <c r="G210" s="184">
        <v>4.6208</v>
      </c>
      <c r="H210" s="184">
        <v>-1.0215000000000001</v>
      </c>
      <c r="I210" s="184">
        <v>-7.9799999999999996E-2</v>
      </c>
      <c r="J210" s="184">
        <v>1.8354999999999999</v>
      </c>
      <c r="K210" s="184">
        <v>5.3253000000000004</v>
      </c>
      <c r="L210" s="184">
        <v>2.9950999999999999</v>
      </c>
      <c r="M210" s="184">
        <v>5.1391999999999998</v>
      </c>
      <c r="N210" s="184">
        <v>5.1294000000000004</v>
      </c>
      <c r="O210" s="184">
        <v>9.1217000000000006</v>
      </c>
      <c r="P210" s="184">
        <v>8.1645000000000003</v>
      </c>
      <c r="Q210" s="184">
        <v>8.3239999999999998</v>
      </c>
      <c r="R210" s="184">
        <v>8.9519000000000002</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44378</v>
      </c>
      <c r="E211" s="184">
        <v>16.660900000000002</v>
      </c>
      <c r="F211" s="184">
        <v>9.8611000000000004</v>
      </c>
      <c r="G211" s="184">
        <v>5.0407999999999999</v>
      </c>
      <c r="H211" s="184">
        <v>-0.56330000000000002</v>
      </c>
      <c r="I211" s="184">
        <v>0.37559999999999999</v>
      </c>
      <c r="J211" s="184">
        <v>2.2972999999999999</v>
      </c>
      <c r="K211" s="184">
        <v>5.7911999999999999</v>
      </c>
      <c r="L211" s="184">
        <v>3.472</v>
      </c>
      <c r="M211" s="184">
        <v>5.6349999999999998</v>
      </c>
      <c r="N211" s="184">
        <v>5.6353</v>
      </c>
      <c r="O211" s="184">
        <v>9.6114999999999995</v>
      </c>
      <c r="P211" s="184">
        <v>8.5486000000000004</v>
      </c>
      <c r="Q211" s="184">
        <v>8.6778999999999993</v>
      </c>
      <c r="R211" s="184">
        <v>9.4619</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44378</v>
      </c>
      <c r="E212" s="184">
        <v>19.268799999999999</v>
      </c>
      <c r="F212" s="184">
        <v>16.487500000000001</v>
      </c>
      <c r="G212" s="184">
        <v>0.1263</v>
      </c>
      <c r="H212" s="184">
        <v>-4.8394000000000004</v>
      </c>
      <c r="I212" s="184">
        <v>-1.109</v>
      </c>
      <c r="J212" s="184">
        <v>1.1629</v>
      </c>
      <c r="K212" s="184">
        <v>6.3894000000000002</v>
      </c>
      <c r="L212" s="184">
        <v>2.8938000000000001</v>
      </c>
      <c r="M212" s="184">
        <v>4.7613000000000003</v>
      </c>
      <c r="N212" s="184">
        <v>5.0540000000000003</v>
      </c>
      <c r="O212" s="184">
        <v>8.6229999999999993</v>
      </c>
      <c r="P212" s="184">
        <v>7.6769999999999996</v>
      </c>
      <c r="Q212" s="184">
        <v>8.2019000000000002</v>
      </c>
      <c r="R212" s="184">
        <v>8.2306000000000008</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44378</v>
      </c>
      <c r="E213" s="184">
        <v>20.0517</v>
      </c>
      <c r="F213" s="184">
        <v>17.1188</v>
      </c>
      <c r="G213" s="184">
        <v>0.66749999999999998</v>
      </c>
      <c r="H213" s="184">
        <v>-4.3391000000000002</v>
      </c>
      <c r="I213" s="184">
        <v>-0.624</v>
      </c>
      <c r="J213" s="184">
        <v>1.6405000000000001</v>
      </c>
      <c r="K213" s="184">
        <v>6.8719000000000001</v>
      </c>
      <c r="L213" s="184">
        <v>3.3691</v>
      </c>
      <c r="M213" s="184">
        <v>5.2434000000000003</v>
      </c>
      <c r="N213" s="184">
        <v>5.5425000000000004</v>
      </c>
      <c r="O213" s="184">
        <v>9.1478000000000002</v>
      </c>
      <c r="P213" s="184">
        <v>8.2074999999999996</v>
      </c>
      <c r="Q213" s="184">
        <v>8.7210999999999999</v>
      </c>
      <c r="R213" s="184">
        <v>8.7355999999999998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44378</v>
      </c>
      <c r="E214" s="184">
        <v>2587.9241999999999</v>
      </c>
      <c r="F214" s="184">
        <v>5.8851000000000004</v>
      </c>
      <c r="G214" s="184">
        <v>1.3485</v>
      </c>
      <c r="H214" s="184">
        <v>-2.7364999999999999</v>
      </c>
      <c r="I214" s="184">
        <v>-0.24970000000000001</v>
      </c>
      <c r="J214" s="184">
        <v>0.87050000000000005</v>
      </c>
      <c r="K214" s="184">
        <v>5.2682000000000002</v>
      </c>
      <c r="L214" s="184">
        <v>1.927</v>
      </c>
      <c r="M214" s="184">
        <v>5.0286999999999997</v>
      </c>
      <c r="N214" s="184">
        <v>4.8738999999999999</v>
      </c>
      <c r="O214" s="184">
        <v>8.8196999999999992</v>
      </c>
      <c r="P214" s="184">
        <v>8.2769999999999992</v>
      </c>
      <c r="Q214" s="184">
        <v>8.7637</v>
      </c>
      <c r="R214" s="184">
        <v>8.5649999999999995</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44378</v>
      </c>
      <c r="E215" s="184">
        <v>2480.5515999999998</v>
      </c>
      <c r="F215" s="184">
        <v>5.4142999999999999</v>
      </c>
      <c r="G215" s="184">
        <v>0.878</v>
      </c>
      <c r="H215" s="184">
        <v>-3.2061999999999999</v>
      </c>
      <c r="I215" s="184">
        <v>-0.71970000000000001</v>
      </c>
      <c r="J215" s="184">
        <v>0.39979999999999999</v>
      </c>
      <c r="K215" s="184">
        <v>4.7919999999999998</v>
      </c>
      <c r="L215" s="184">
        <v>1.4538</v>
      </c>
      <c r="M215" s="184">
        <v>4.5422000000000002</v>
      </c>
      <c r="N215" s="184">
        <v>4.3821000000000003</v>
      </c>
      <c r="O215" s="184">
        <v>8.3019999999999996</v>
      </c>
      <c r="P215" s="184">
        <v>7.7156000000000002</v>
      </c>
      <c r="Q215" s="184">
        <v>8.0496999999999996</v>
      </c>
      <c r="R215" s="184">
        <v>8.0562000000000005</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44378</v>
      </c>
      <c r="E216" s="184">
        <v>34.191499999999998</v>
      </c>
      <c r="F216" s="184">
        <v>5.8723000000000001</v>
      </c>
      <c r="G216" s="184">
        <v>4.3428000000000004</v>
      </c>
      <c r="H216" s="184">
        <v>3.8306</v>
      </c>
      <c r="I216" s="184">
        <v>3.8563999999999998</v>
      </c>
      <c r="J216" s="184">
        <v>3.3397999999999999</v>
      </c>
      <c r="K216" s="184">
        <v>3.323</v>
      </c>
      <c r="L216" s="184">
        <v>3.1520000000000001</v>
      </c>
      <c r="M216" s="184">
        <v>3.7635000000000001</v>
      </c>
      <c r="N216" s="184">
        <v>4.0823999999999998</v>
      </c>
      <c r="O216" s="184">
        <v>7.9489000000000001</v>
      </c>
      <c r="P216" s="184">
        <v>7.0179999999999998</v>
      </c>
      <c r="Q216" s="184">
        <v>7.7294999999999998</v>
      </c>
      <c r="R216" s="184">
        <v>7.1771000000000003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44378</v>
      </c>
      <c r="E217" s="184">
        <v>34.477499999999999</v>
      </c>
      <c r="F217" s="184">
        <v>6.0354000000000001</v>
      </c>
      <c r="G217" s="184">
        <v>4.5186000000000002</v>
      </c>
      <c r="H217" s="184">
        <v>3.9956999999999998</v>
      </c>
      <c r="I217" s="184">
        <v>4.0214999999999996</v>
      </c>
      <c r="J217" s="184">
        <v>3.5072000000000001</v>
      </c>
      <c r="K217" s="184">
        <v>3.452</v>
      </c>
      <c r="L217" s="184">
        <v>3.3416000000000001</v>
      </c>
      <c r="M217" s="184">
        <v>3.9378000000000002</v>
      </c>
      <c r="N217" s="184">
        <v>4.2485999999999997</v>
      </c>
      <c r="O217" s="184">
        <v>8.1013999999999999</v>
      </c>
      <c r="P217" s="184">
        <v>7.1323999999999996</v>
      </c>
      <c r="Q217" s="184">
        <v>7.8227000000000002</v>
      </c>
      <c r="R217" s="184">
        <v>7.3334000000000001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44378</v>
      </c>
      <c r="E218" s="184">
        <v>11.4595</v>
      </c>
      <c r="F218" s="184">
        <v>17.207799999999999</v>
      </c>
      <c r="G218" s="184">
        <v>-3.1842999999999999</v>
      </c>
      <c r="H218" s="184">
        <v>-5.3182999999999998</v>
      </c>
      <c r="I218" s="184">
        <v>-3.2947000000000002</v>
      </c>
      <c r="J218" s="184">
        <v>0.13800000000000001</v>
      </c>
      <c r="K218" s="184">
        <v>6.4455999999999998</v>
      </c>
      <c r="L218" s="184">
        <v>2.4112</v>
      </c>
      <c r="M218" s="184">
        <v>5.5837000000000003</v>
      </c>
      <c r="N218" s="184">
        <v>5.6409000000000002</v>
      </c>
      <c r="O218" s="184"/>
      <c r="P218" s="184"/>
      <c r="Q218" s="184">
        <v>8.2127999999999997</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44378</v>
      </c>
      <c r="E219" s="184">
        <v>11.358000000000001</v>
      </c>
      <c r="F219" s="184">
        <v>16.718299999999999</v>
      </c>
      <c r="G219" s="184">
        <v>-3.641</v>
      </c>
      <c r="H219" s="184">
        <v>-5.7781000000000002</v>
      </c>
      <c r="I219" s="184">
        <v>-3.7362000000000002</v>
      </c>
      <c r="J219" s="184">
        <v>-0.31059999999999999</v>
      </c>
      <c r="K219" s="184">
        <v>5.9923999999999999</v>
      </c>
      <c r="L219" s="184">
        <v>1.9287000000000001</v>
      </c>
      <c r="M219" s="184">
        <v>5.0754999999999999</v>
      </c>
      <c r="N219" s="184">
        <v>5.1268000000000002</v>
      </c>
      <c r="O219" s="184"/>
      <c r="P219" s="184"/>
      <c r="Q219" s="184">
        <v>7.6563999999999997</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44378</v>
      </c>
      <c r="E220" s="184">
        <v>1018.8667</v>
      </c>
      <c r="F220" s="184">
        <v>5.5715000000000003</v>
      </c>
      <c r="G220" s="184">
        <v>2.1821000000000002</v>
      </c>
      <c r="H220" s="184">
        <v>-4.3979999999999997</v>
      </c>
      <c r="I220" s="184">
        <v>-2.2372999999999998</v>
      </c>
      <c r="J220" s="184">
        <v>-0.24279999999999999</v>
      </c>
      <c r="K220" s="184">
        <v>6.7862999999999998</v>
      </c>
      <c r="L220" s="184"/>
      <c r="M220" s="184"/>
      <c r="N220" s="184"/>
      <c r="O220" s="184"/>
      <c r="P220" s="184"/>
      <c r="Q220" s="184">
        <v>4.5909000000000004</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44378</v>
      </c>
      <c r="E221" s="184">
        <v>1016.759</v>
      </c>
      <c r="F221" s="184">
        <v>5.0731000000000002</v>
      </c>
      <c r="G221" s="184">
        <v>1.6827000000000001</v>
      </c>
      <c r="H221" s="184">
        <v>-4.8975999999999997</v>
      </c>
      <c r="I221" s="184">
        <v>-2.7368999999999999</v>
      </c>
      <c r="J221" s="184">
        <v>-0.74260000000000004</v>
      </c>
      <c r="K221" s="184">
        <v>6.2778999999999998</v>
      </c>
      <c r="L221" s="184"/>
      <c r="M221" s="184"/>
      <c r="N221" s="184"/>
      <c r="O221" s="184"/>
      <c r="P221" s="184"/>
      <c r="Q221" s="184">
        <v>4.0780000000000003</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44378</v>
      </c>
      <c r="E222" s="184">
        <v>16.389399999999998</v>
      </c>
      <c r="F222" s="184">
        <v>-2.8948999999999998</v>
      </c>
      <c r="G222" s="184">
        <v>0.2969</v>
      </c>
      <c r="H222" s="184">
        <v>-3.3384</v>
      </c>
      <c r="I222" s="184">
        <v>-0.36580000000000001</v>
      </c>
      <c r="J222" s="184">
        <v>0.89890000000000003</v>
      </c>
      <c r="K222" s="184">
        <v>3.5192000000000001</v>
      </c>
      <c r="L222" s="184">
        <v>2.0796999999999999</v>
      </c>
      <c r="M222" s="184">
        <v>3.7366999999999999</v>
      </c>
      <c r="N222" s="184">
        <v>3.9790999999999999</v>
      </c>
      <c r="O222" s="184">
        <v>4.3883999999999999</v>
      </c>
      <c r="P222" s="184">
        <v>5.7339000000000002</v>
      </c>
      <c r="Q222" s="184">
        <v>6.8936999999999999</v>
      </c>
      <c r="R222" s="184">
        <v>6.5377999999999998</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44378</v>
      </c>
      <c r="E223" s="184">
        <v>16.2791</v>
      </c>
      <c r="F223" s="184">
        <v>-3.1387</v>
      </c>
      <c r="G223" s="184">
        <v>0.22420000000000001</v>
      </c>
      <c r="H223" s="184">
        <v>-3.4249999999999998</v>
      </c>
      <c r="I223" s="184">
        <v>-0.43230000000000002</v>
      </c>
      <c r="J223" s="184">
        <v>0.81520000000000004</v>
      </c>
      <c r="K223" s="184">
        <v>3.444</v>
      </c>
      <c r="L223" s="184">
        <v>2.0066999999999999</v>
      </c>
      <c r="M223" s="184">
        <v>3.669</v>
      </c>
      <c r="N223" s="184">
        <v>3.9247999999999998</v>
      </c>
      <c r="O223" s="184">
        <v>4.3108000000000004</v>
      </c>
      <c r="P223" s="184">
        <v>5.6557000000000004</v>
      </c>
      <c r="Q223" s="184">
        <v>6.7964000000000002</v>
      </c>
      <c r="R223" s="184">
        <v>6.4752999999999998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8.5823022727272757</v>
      </c>
      <c r="G224" s="186">
        <v>0.3722363636363637</v>
      </c>
      <c r="H224" s="186">
        <v>-2.9751363636363637</v>
      </c>
      <c r="I224" s="186">
        <v>-0.16837727272727279</v>
      </c>
      <c r="J224" s="186">
        <v>1.5153477272727278</v>
      </c>
      <c r="K224" s="186">
        <v>5.3163409090909095</v>
      </c>
      <c r="L224" s="186">
        <v>2.7591952380952378</v>
      </c>
      <c r="M224" s="186">
        <v>5.0006052631578957</v>
      </c>
      <c r="N224" s="186">
        <v>5.0537111111111104</v>
      </c>
      <c r="O224" s="186">
        <v>8.6550735294117658</v>
      </c>
      <c r="P224" s="186">
        <v>7.9261941176470581</v>
      </c>
      <c r="Q224" s="186">
        <v>7.4006477272727267</v>
      </c>
      <c r="R224" s="186">
        <v>8.4404647058823521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7.9885999999999999</v>
      </c>
      <c r="G225" s="186">
        <v>1.50345</v>
      </c>
      <c r="H225" s="186">
        <v>-1.7274500000000002</v>
      </c>
      <c r="I225" s="186">
        <v>-0.16475000000000001</v>
      </c>
      <c r="J225" s="186">
        <v>1.4016999999999999</v>
      </c>
      <c r="K225" s="186">
        <v>5.4354499999999994</v>
      </c>
      <c r="L225" s="186">
        <v>2.86185</v>
      </c>
      <c r="M225" s="186">
        <v>5.0541499999999999</v>
      </c>
      <c r="N225" s="186">
        <v>5.0986000000000002</v>
      </c>
      <c r="O225" s="186">
        <v>8.8588000000000005</v>
      </c>
      <c r="P225" s="186">
        <v>8.1188000000000002</v>
      </c>
      <c r="Q225" s="186">
        <v>8.2464499999999994</v>
      </c>
      <c r="R225" s="186">
        <v>8.5680499999999995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44378</v>
      </c>
      <c r="E228" s="184">
        <v>47.595999999999997</v>
      </c>
      <c r="F228" s="184">
        <v>-23.604399999999998</v>
      </c>
      <c r="G228" s="184">
        <v>-27.366700000000002</v>
      </c>
      <c r="H228" s="184">
        <v>-3.1751</v>
      </c>
      <c r="I228" s="184">
        <v>4.3181000000000003</v>
      </c>
      <c r="J228" s="184">
        <v>13.603899999999999</v>
      </c>
      <c r="K228" s="184">
        <v>12.1066</v>
      </c>
      <c r="L228" s="184">
        <v>15.3049</v>
      </c>
      <c r="M228" s="184">
        <v>24.2562</v>
      </c>
      <c r="N228" s="184">
        <v>24.2592</v>
      </c>
      <c r="O228" s="184">
        <v>7.6425999999999998</v>
      </c>
      <c r="P228" s="184">
        <v>8.2492999999999999</v>
      </c>
      <c r="Q228" s="184">
        <v>9.5409000000000006</v>
      </c>
      <c r="R228" s="184">
        <v>9.5279000000000007</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44378</v>
      </c>
      <c r="E229" s="184">
        <v>51.251600000000003</v>
      </c>
      <c r="F229" s="184">
        <v>-22.846399999999999</v>
      </c>
      <c r="G229" s="184">
        <v>-26.577100000000002</v>
      </c>
      <c r="H229" s="184">
        <v>-2.3593000000000002</v>
      </c>
      <c r="I229" s="184">
        <v>5.1326000000000001</v>
      </c>
      <c r="J229" s="184">
        <v>14.4292</v>
      </c>
      <c r="K229" s="184">
        <v>12.944000000000001</v>
      </c>
      <c r="L229" s="184">
        <v>16.199100000000001</v>
      </c>
      <c r="M229" s="184">
        <v>25.236000000000001</v>
      </c>
      <c r="N229" s="184">
        <v>25.329499999999999</v>
      </c>
      <c r="O229" s="184">
        <v>8.4982000000000006</v>
      </c>
      <c r="P229" s="184">
        <v>9.3114000000000008</v>
      </c>
      <c r="Q229" s="184">
        <v>11.105700000000001</v>
      </c>
      <c r="R229" s="184">
        <v>10.4269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44378</v>
      </c>
      <c r="E230" s="184">
        <v>51.251600000000003</v>
      </c>
      <c r="F230" s="184">
        <v>-22.846399999999999</v>
      </c>
      <c r="G230" s="184">
        <v>-26.577100000000002</v>
      </c>
      <c r="H230" s="184">
        <v>-2.3593000000000002</v>
      </c>
      <c r="I230" s="184">
        <v>5.1326000000000001</v>
      </c>
      <c r="J230" s="184">
        <v>14.4292</v>
      </c>
      <c r="K230" s="184">
        <v>12.944000000000001</v>
      </c>
      <c r="L230" s="184">
        <v>16.199100000000001</v>
      </c>
      <c r="M230" s="184">
        <v>25.236000000000001</v>
      </c>
      <c r="N230" s="184">
        <v>25.329499999999999</v>
      </c>
      <c r="O230" s="184">
        <v>8.4982000000000006</v>
      </c>
      <c r="P230" s="184">
        <v>9.3114000000000008</v>
      </c>
      <c r="Q230" s="184">
        <v>11.0741</v>
      </c>
      <c r="R230" s="184">
        <v>10.4269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44378</v>
      </c>
      <c r="E231" s="184">
        <v>23.133700000000001</v>
      </c>
      <c r="F231" s="184">
        <v>-9.7796000000000003</v>
      </c>
      <c r="G231" s="184">
        <v>-6.0976999999999997</v>
      </c>
      <c r="H231" s="184">
        <v>1.1722999999999999</v>
      </c>
      <c r="I231" s="184">
        <v>5.4433999999999996</v>
      </c>
      <c r="J231" s="184">
        <v>9.4608000000000008</v>
      </c>
      <c r="K231" s="184">
        <v>12.879799999999999</v>
      </c>
      <c r="L231" s="184">
        <v>8.8264999999999993</v>
      </c>
      <c r="M231" s="184">
        <v>16.174499999999998</v>
      </c>
      <c r="N231" s="184">
        <v>15.7044</v>
      </c>
      <c r="O231" s="184">
        <v>7.3018999999999998</v>
      </c>
      <c r="P231" s="184">
        <v>7.2305999999999999</v>
      </c>
      <c r="Q231" s="184">
        <v>7.9474999999999998</v>
      </c>
      <c r="R231" s="184">
        <v>11.1191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44378</v>
      </c>
      <c r="E232" s="184">
        <v>25.657900000000001</v>
      </c>
      <c r="F232" s="184">
        <v>-8.6755999999999993</v>
      </c>
      <c r="G232" s="184">
        <v>-4.9768999999999997</v>
      </c>
      <c r="H232" s="184">
        <v>2.3178000000000001</v>
      </c>
      <c r="I232" s="184">
        <v>6.5807000000000002</v>
      </c>
      <c r="J232" s="184">
        <v>10.599500000000001</v>
      </c>
      <c r="K232" s="184">
        <v>14.0175</v>
      </c>
      <c r="L232" s="184">
        <v>10.005699999999999</v>
      </c>
      <c r="M232" s="184">
        <v>17.436199999999999</v>
      </c>
      <c r="N232" s="184">
        <v>16.9986</v>
      </c>
      <c r="O232" s="184">
        <v>8.3770000000000007</v>
      </c>
      <c r="P232" s="184">
        <v>8.4281000000000006</v>
      </c>
      <c r="Q232" s="184">
        <v>9.6079000000000008</v>
      </c>
      <c r="R232" s="184">
        <v>12.2653</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44378</v>
      </c>
      <c r="E233" s="184">
        <v>29.616900000000001</v>
      </c>
      <c r="F233" s="184">
        <v>51.958100000000002</v>
      </c>
      <c r="G233" s="184">
        <v>31.259899999999998</v>
      </c>
      <c r="H233" s="184">
        <v>13.0786</v>
      </c>
      <c r="I233" s="184">
        <v>2.4319000000000002</v>
      </c>
      <c r="J233" s="184">
        <v>9.6559000000000008</v>
      </c>
      <c r="K233" s="184">
        <v>9.2220999999999993</v>
      </c>
      <c r="L233" s="184">
        <v>3.4325999999999999</v>
      </c>
      <c r="M233" s="184">
        <v>9.0904000000000007</v>
      </c>
      <c r="N233" s="184">
        <v>9.3544</v>
      </c>
      <c r="O233" s="184">
        <v>10.383900000000001</v>
      </c>
      <c r="P233" s="184">
        <v>8.4042999999999992</v>
      </c>
      <c r="Q233" s="184">
        <v>6.6673</v>
      </c>
      <c r="R233" s="184">
        <v>8.9459999999999997</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44378</v>
      </c>
      <c r="E234" s="184">
        <v>31.8264</v>
      </c>
      <c r="F234" s="184">
        <v>52.831299999999999</v>
      </c>
      <c r="G234" s="184">
        <v>32.119799999999998</v>
      </c>
      <c r="H234" s="184">
        <v>13.9468</v>
      </c>
      <c r="I234" s="184">
        <v>3.2972999999999999</v>
      </c>
      <c r="J234" s="184">
        <v>10.507199999999999</v>
      </c>
      <c r="K234" s="184">
        <v>10.0816</v>
      </c>
      <c r="L234" s="184">
        <v>4.3193000000000001</v>
      </c>
      <c r="M234" s="184">
        <v>10.0374</v>
      </c>
      <c r="N234" s="184">
        <v>10.3225</v>
      </c>
      <c r="O234" s="184">
        <v>11.292999999999999</v>
      </c>
      <c r="P234" s="184">
        <v>9.3267000000000007</v>
      </c>
      <c r="Q234" s="184">
        <v>9.5005000000000006</v>
      </c>
      <c r="R234" s="184">
        <v>9.8794000000000004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44378</v>
      </c>
      <c r="E235" s="184">
        <v>38.587600000000002</v>
      </c>
      <c r="F235" s="184">
        <v>-15.8842</v>
      </c>
      <c r="G235" s="184">
        <v>-10.7422</v>
      </c>
      <c r="H235" s="184">
        <v>-0.2838</v>
      </c>
      <c r="I235" s="184">
        <v>5.1382000000000003</v>
      </c>
      <c r="J235" s="184">
        <v>4.9481999999999999</v>
      </c>
      <c r="K235" s="184">
        <v>10.766500000000001</v>
      </c>
      <c r="L235" s="184">
        <v>8.2159999999999993</v>
      </c>
      <c r="M235" s="184">
        <v>13.667999999999999</v>
      </c>
      <c r="N235" s="184">
        <v>12.834199999999999</v>
      </c>
      <c r="O235" s="184">
        <v>9.4098000000000006</v>
      </c>
      <c r="P235" s="184">
        <v>9.5297999999999998</v>
      </c>
      <c r="Q235" s="184">
        <v>10.0357</v>
      </c>
      <c r="R235" s="184">
        <v>9.6052999999999997</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44378</v>
      </c>
      <c r="E236" s="184">
        <v>33.709200000000003</v>
      </c>
      <c r="F236" s="184">
        <v>-17.857299999999999</v>
      </c>
      <c r="G236" s="184">
        <v>-12.6915</v>
      </c>
      <c r="H236" s="184">
        <v>-2.242</v>
      </c>
      <c r="I236" s="184">
        <v>3.1749000000000001</v>
      </c>
      <c r="J236" s="184">
        <v>3.1118999999999999</v>
      </c>
      <c r="K236" s="184">
        <v>8.9960000000000004</v>
      </c>
      <c r="L236" s="184">
        <v>6.5063000000000004</v>
      </c>
      <c r="M236" s="184">
        <v>11.942399999999999</v>
      </c>
      <c r="N236" s="184">
        <v>11.088699999999999</v>
      </c>
      <c r="O236" s="184">
        <v>7.6342999999999996</v>
      </c>
      <c r="P236" s="184">
        <v>7.4833999999999996</v>
      </c>
      <c r="Q236" s="184">
        <v>7.5102000000000002</v>
      </c>
      <c r="R236" s="184">
        <v>7.9166999999999996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44378</v>
      </c>
      <c r="E237" s="184">
        <v>23.019100000000002</v>
      </c>
      <c r="F237" s="184">
        <v>2.2200000000000002</v>
      </c>
      <c r="G237" s="184">
        <v>-20.157</v>
      </c>
      <c r="H237" s="184">
        <v>-1.4945999999999999</v>
      </c>
      <c r="I237" s="184">
        <v>11.9125</v>
      </c>
      <c r="J237" s="184">
        <v>11.691700000000001</v>
      </c>
      <c r="K237" s="184">
        <v>14.142200000000001</v>
      </c>
      <c r="L237" s="184">
        <v>8.2820999999999998</v>
      </c>
      <c r="M237" s="184">
        <v>11.1069</v>
      </c>
      <c r="N237" s="184">
        <v>15.7681</v>
      </c>
      <c r="O237" s="184">
        <v>2.8008000000000002</v>
      </c>
      <c r="P237" s="184">
        <v>5.0666000000000002</v>
      </c>
      <c r="Q237" s="184">
        <v>6.9330999999999996</v>
      </c>
      <c r="R237" s="184">
        <v>9.6466999999999992</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44378</v>
      </c>
      <c r="E238" s="184">
        <v>22.076899999999998</v>
      </c>
      <c r="F238" s="184">
        <v>1.8187</v>
      </c>
      <c r="G238" s="184">
        <v>-20.5764</v>
      </c>
      <c r="H238" s="184">
        <v>-1.8652</v>
      </c>
      <c r="I238" s="184">
        <v>11.541399999999999</v>
      </c>
      <c r="J238" s="184">
        <v>11.3193</v>
      </c>
      <c r="K238" s="184">
        <v>13.646100000000001</v>
      </c>
      <c r="L238" s="184">
        <v>7.6726999999999999</v>
      </c>
      <c r="M238" s="184">
        <v>10.4497</v>
      </c>
      <c r="N238" s="184">
        <v>15.066599999999999</v>
      </c>
      <c r="O238" s="184">
        <v>2.1937000000000002</v>
      </c>
      <c r="P238" s="184">
        <v>4.4341999999999997</v>
      </c>
      <c r="Q238" s="184">
        <v>6.6527000000000003</v>
      </c>
      <c r="R238" s="184">
        <v>8.9877000000000002</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44378</v>
      </c>
      <c r="E239" s="184">
        <v>79.072199999999995</v>
      </c>
      <c r="F239" s="184">
        <v>34.051900000000003</v>
      </c>
      <c r="G239" s="184">
        <v>5.2492000000000001</v>
      </c>
      <c r="H239" s="184">
        <v>7.7267999999999999</v>
      </c>
      <c r="I239" s="184">
        <v>11.305300000000001</v>
      </c>
      <c r="J239" s="184">
        <v>15.905900000000001</v>
      </c>
      <c r="K239" s="184">
        <v>16.292000000000002</v>
      </c>
      <c r="L239" s="184">
        <v>12.0837</v>
      </c>
      <c r="M239" s="184">
        <v>16.7621</v>
      </c>
      <c r="N239" s="184">
        <v>17.190899999999999</v>
      </c>
      <c r="O239" s="184">
        <v>12.236499999999999</v>
      </c>
      <c r="P239" s="184">
        <v>10.307700000000001</v>
      </c>
      <c r="Q239" s="184">
        <v>10.417400000000001</v>
      </c>
      <c r="R239" s="184">
        <v>13.306900000000001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44378</v>
      </c>
      <c r="E240" s="184">
        <v>83.401289988509902</v>
      </c>
      <c r="F240" s="184">
        <v>32.778399999999998</v>
      </c>
      <c r="G240" s="184">
        <v>3.9371999999999998</v>
      </c>
      <c r="H240" s="184">
        <v>6.4452999999999996</v>
      </c>
      <c r="I240" s="184">
        <v>10.0115</v>
      </c>
      <c r="J240" s="184">
        <v>14.6015</v>
      </c>
      <c r="K240" s="184">
        <v>14.978899999999999</v>
      </c>
      <c r="L240" s="184">
        <v>10.7057</v>
      </c>
      <c r="M240" s="184">
        <v>15.3407</v>
      </c>
      <c r="N240" s="184">
        <v>15.755800000000001</v>
      </c>
      <c r="O240" s="184">
        <v>11.0372</v>
      </c>
      <c r="P240" s="184">
        <v>9.1095000000000006</v>
      </c>
      <c r="Q240" s="184">
        <v>8.5677000000000003</v>
      </c>
      <c r="R240" s="184">
        <v>12.0345</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44378</v>
      </c>
      <c r="E241" s="184">
        <v>46.669699999999999</v>
      </c>
      <c r="F241" s="184">
        <v>-18.057400000000001</v>
      </c>
      <c r="G241" s="184">
        <v>-11.9282</v>
      </c>
      <c r="H241" s="184">
        <v>9.8618000000000006</v>
      </c>
      <c r="I241" s="184">
        <v>11.085599999999999</v>
      </c>
      <c r="J241" s="184">
        <v>16.913900000000002</v>
      </c>
      <c r="K241" s="184">
        <v>16.378799999999998</v>
      </c>
      <c r="L241" s="184">
        <v>12.8611</v>
      </c>
      <c r="M241" s="184">
        <v>17.113399999999999</v>
      </c>
      <c r="N241" s="184">
        <v>17.121700000000001</v>
      </c>
      <c r="O241" s="184">
        <v>7.7590000000000003</v>
      </c>
      <c r="P241" s="184">
        <v>8.1646999999999998</v>
      </c>
      <c r="Q241" s="184">
        <v>8.8310999999999993</v>
      </c>
      <c r="R241" s="184">
        <v>10.748699999999999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44378</v>
      </c>
      <c r="E242" s="184">
        <v>42.722000000000001</v>
      </c>
      <c r="F242" s="184">
        <v>-19.639700000000001</v>
      </c>
      <c r="G242" s="184">
        <v>-13.5692</v>
      </c>
      <c r="H242" s="184">
        <v>8.2270000000000003</v>
      </c>
      <c r="I242" s="184">
        <v>9.4443000000000001</v>
      </c>
      <c r="J242" s="184">
        <v>15.2629</v>
      </c>
      <c r="K242" s="184">
        <v>14.6433</v>
      </c>
      <c r="L242" s="184">
        <v>11.0627</v>
      </c>
      <c r="M242" s="184">
        <v>15.2029</v>
      </c>
      <c r="N242" s="184">
        <v>15.1639</v>
      </c>
      <c r="O242" s="184">
        <v>5.9768999999999997</v>
      </c>
      <c r="P242" s="184">
        <v>6.7481999999999998</v>
      </c>
      <c r="Q242" s="184">
        <v>8.8815000000000008</v>
      </c>
      <c r="R242" s="184">
        <v>8.9469999999999992</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44378</v>
      </c>
      <c r="E243" s="184">
        <v>65.945999999999998</v>
      </c>
      <c r="F243" s="184">
        <v>-9.7940000000000005</v>
      </c>
      <c r="G243" s="184">
        <v>-7.4489999999999998</v>
      </c>
      <c r="H243" s="184">
        <v>4.8356000000000003</v>
      </c>
      <c r="I243" s="184">
        <v>4.7408999999999999</v>
      </c>
      <c r="J243" s="184">
        <v>6.5625999999999998</v>
      </c>
      <c r="K243" s="184">
        <v>9.9977999999999998</v>
      </c>
      <c r="L243" s="184">
        <v>9.5747</v>
      </c>
      <c r="M243" s="184">
        <v>15.255100000000001</v>
      </c>
      <c r="N243" s="184">
        <v>13.9436</v>
      </c>
      <c r="O243" s="184">
        <v>7.7460000000000004</v>
      </c>
      <c r="P243" s="184">
        <v>7.0242000000000004</v>
      </c>
      <c r="Q243" s="184">
        <v>9.5068000000000001</v>
      </c>
      <c r="R243" s="184">
        <v>8.0569000000000006</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44378</v>
      </c>
      <c r="E244" s="184">
        <v>70.284400000000005</v>
      </c>
      <c r="F244" s="184">
        <v>-8.9819999999999993</v>
      </c>
      <c r="G244" s="184">
        <v>-6.6782000000000004</v>
      </c>
      <c r="H244" s="184">
        <v>5.5552000000000001</v>
      </c>
      <c r="I244" s="184">
        <v>5.4382000000000001</v>
      </c>
      <c r="J244" s="184">
        <v>7.2511000000000001</v>
      </c>
      <c r="K244" s="184">
        <v>10.6913</v>
      </c>
      <c r="L244" s="184">
        <v>10.3049</v>
      </c>
      <c r="M244" s="184">
        <v>16.0684</v>
      </c>
      <c r="N244" s="184">
        <v>14.8102</v>
      </c>
      <c r="O244" s="184">
        <v>8.5576000000000008</v>
      </c>
      <c r="P244" s="184">
        <v>7.8258000000000001</v>
      </c>
      <c r="Q244" s="184">
        <v>9.5129999999999999</v>
      </c>
      <c r="R244" s="184">
        <v>8.9099000000000004</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44378</v>
      </c>
      <c r="E247" s="184">
        <v>56.633600000000001</v>
      </c>
      <c r="F247" s="184">
        <v>-30.7165</v>
      </c>
      <c r="G247" s="184">
        <v>-24.248999999999999</v>
      </c>
      <c r="H247" s="184">
        <v>18.535</v>
      </c>
      <c r="I247" s="184">
        <v>9.5828000000000007</v>
      </c>
      <c r="J247" s="184">
        <v>14.7971</v>
      </c>
      <c r="K247" s="184">
        <v>19.874500000000001</v>
      </c>
      <c r="L247" s="184">
        <v>16.170500000000001</v>
      </c>
      <c r="M247" s="184">
        <v>23.9086</v>
      </c>
      <c r="N247" s="184">
        <v>21.6982</v>
      </c>
      <c r="O247" s="184">
        <v>9.9559999999999995</v>
      </c>
      <c r="P247" s="184">
        <v>8.6668000000000003</v>
      </c>
      <c r="Q247" s="184">
        <v>10.4</v>
      </c>
      <c r="R247" s="184">
        <v>10.2525</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44378</v>
      </c>
      <c r="E248" s="184">
        <v>59.037100000000002</v>
      </c>
      <c r="F248" s="184">
        <v>-30.269400000000001</v>
      </c>
      <c r="G248" s="184">
        <v>-23.817900000000002</v>
      </c>
      <c r="H248" s="184">
        <v>18.951899999999998</v>
      </c>
      <c r="I248" s="184">
        <v>9.9921000000000006</v>
      </c>
      <c r="J248" s="184">
        <v>15.2135</v>
      </c>
      <c r="K248" s="184">
        <v>20.2776</v>
      </c>
      <c r="L248" s="184">
        <v>16.6053</v>
      </c>
      <c r="M248" s="184">
        <v>24.387699999999999</v>
      </c>
      <c r="N248" s="184">
        <v>22.1951</v>
      </c>
      <c r="O248" s="184">
        <v>10.442500000000001</v>
      </c>
      <c r="P248" s="184">
        <v>9.2283000000000008</v>
      </c>
      <c r="Q248" s="184">
        <v>9.8927999999999994</v>
      </c>
      <c r="R248" s="184">
        <v>10.706200000000001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44378</v>
      </c>
      <c r="E249" s="184">
        <v>44.027200000000001</v>
      </c>
      <c r="F249" s="184">
        <v>18.081900000000001</v>
      </c>
      <c r="G249" s="184">
        <v>-14.16</v>
      </c>
      <c r="H249" s="184">
        <v>-0.50919999999999999</v>
      </c>
      <c r="I249" s="184">
        <v>0.77</v>
      </c>
      <c r="J249" s="184">
        <v>6.4954000000000001</v>
      </c>
      <c r="K249" s="184">
        <v>11.259399999999999</v>
      </c>
      <c r="L249" s="184">
        <v>5.8358999999999996</v>
      </c>
      <c r="M249" s="184">
        <v>13.4274</v>
      </c>
      <c r="N249" s="184">
        <v>12.5768</v>
      </c>
      <c r="O249" s="184">
        <v>8.4532000000000007</v>
      </c>
      <c r="P249" s="184">
        <v>7.3131000000000004</v>
      </c>
      <c r="Q249" s="184">
        <v>8.9123999999999999</v>
      </c>
      <c r="R249" s="184">
        <v>8.5869</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44378</v>
      </c>
      <c r="E250" s="184">
        <v>47.2425</v>
      </c>
      <c r="F250" s="184">
        <v>19.634799999999998</v>
      </c>
      <c r="G250" s="184">
        <v>-12.606199999999999</v>
      </c>
      <c r="H250" s="184">
        <v>1.0488</v>
      </c>
      <c r="I250" s="184">
        <v>2.3365</v>
      </c>
      <c r="J250" s="184">
        <v>8.0754999999999999</v>
      </c>
      <c r="K250" s="184">
        <v>12.8873</v>
      </c>
      <c r="L250" s="184">
        <v>7.4970999999999997</v>
      </c>
      <c r="M250" s="184">
        <v>15.230499999999999</v>
      </c>
      <c r="N250" s="184">
        <v>14.475899999999999</v>
      </c>
      <c r="O250" s="184">
        <v>9.9489999999999998</v>
      </c>
      <c r="P250" s="184">
        <v>8.4290000000000003</v>
      </c>
      <c r="Q250" s="184">
        <v>9.0114999999999998</v>
      </c>
      <c r="R250" s="184">
        <v>10.4863</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44378</v>
      </c>
      <c r="E253" s="184">
        <v>52.362699999999997</v>
      </c>
      <c r="F253" s="184">
        <v>4.1131000000000002</v>
      </c>
      <c r="G253" s="184">
        <v>-8.8694000000000006</v>
      </c>
      <c r="H253" s="184">
        <v>-4.7058999999999997</v>
      </c>
      <c r="I253" s="184">
        <v>1.0161</v>
      </c>
      <c r="J253" s="184">
        <v>5.2130000000000001</v>
      </c>
      <c r="K253" s="184">
        <v>9.9674999999999994</v>
      </c>
      <c r="L253" s="184">
        <v>7.8634000000000004</v>
      </c>
      <c r="M253" s="184">
        <v>12.7346</v>
      </c>
      <c r="N253" s="184">
        <v>14.504300000000001</v>
      </c>
      <c r="O253" s="184">
        <v>9.4649000000000001</v>
      </c>
      <c r="P253" s="184">
        <v>9.5686</v>
      </c>
      <c r="Q253" s="184">
        <v>10.063800000000001</v>
      </c>
      <c r="R253" s="184">
        <v>9.9497999999999998</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44378</v>
      </c>
      <c r="E254" s="184">
        <v>55.829799999999999</v>
      </c>
      <c r="F254" s="184">
        <v>5.1001000000000003</v>
      </c>
      <c r="G254" s="184">
        <v>-7.8837000000000002</v>
      </c>
      <c r="H254" s="184">
        <v>-3.7145000000000001</v>
      </c>
      <c r="I254" s="184">
        <v>2.0049000000000001</v>
      </c>
      <c r="J254" s="184">
        <v>6.1920999999999999</v>
      </c>
      <c r="K254" s="184">
        <v>10.9236</v>
      </c>
      <c r="L254" s="184">
        <v>8.8217999999999996</v>
      </c>
      <c r="M254" s="184">
        <v>13.7196</v>
      </c>
      <c r="N254" s="184">
        <v>15.504</v>
      </c>
      <c r="O254" s="184">
        <v>10.246700000000001</v>
      </c>
      <c r="P254" s="184">
        <v>10.4107</v>
      </c>
      <c r="Q254" s="184">
        <v>10.9893</v>
      </c>
      <c r="R254" s="184">
        <v>10.770899999999999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44378</v>
      </c>
      <c r="E255" s="184">
        <v>27.1099</v>
      </c>
      <c r="F255" s="184">
        <v>32.071800000000003</v>
      </c>
      <c r="G255" s="184">
        <v>2.7382</v>
      </c>
      <c r="H255" s="184">
        <v>-7.6899999999999996E-2</v>
      </c>
      <c r="I255" s="184">
        <v>3.5438000000000001</v>
      </c>
      <c r="J255" s="184">
        <v>4.9297000000000004</v>
      </c>
      <c r="K255" s="184">
        <v>9.0069999999999997</v>
      </c>
      <c r="L255" s="184">
        <v>6.0110000000000001</v>
      </c>
      <c r="M255" s="184">
        <v>11.3911</v>
      </c>
      <c r="N255" s="184">
        <v>12.1922</v>
      </c>
      <c r="O255" s="184">
        <v>8.4459</v>
      </c>
      <c r="P255" s="184">
        <v>8.1327999999999996</v>
      </c>
      <c r="Q255" s="184">
        <v>9.1173000000000002</v>
      </c>
      <c r="R255" s="184">
        <v>8.4383999999999997</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44378</v>
      </c>
      <c r="E256" s="184">
        <v>25.1586</v>
      </c>
      <c r="F256" s="184">
        <v>31.073499999999999</v>
      </c>
      <c r="G256" s="184">
        <v>1.7896000000000001</v>
      </c>
      <c r="H256" s="184">
        <v>-1.0154000000000001</v>
      </c>
      <c r="I256" s="184">
        <v>2.6036999999999999</v>
      </c>
      <c r="J256" s="184">
        <v>3.9979</v>
      </c>
      <c r="K256" s="184">
        <v>8.0741999999999994</v>
      </c>
      <c r="L256" s="184">
        <v>5.0640000000000001</v>
      </c>
      <c r="M256" s="184">
        <v>10.389200000000001</v>
      </c>
      <c r="N256" s="184">
        <v>11.157</v>
      </c>
      <c r="O256" s="184">
        <v>7.5048000000000004</v>
      </c>
      <c r="P256" s="184">
        <v>7.1847000000000003</v>
      </c>
      <c r="Q256" s="184">
        <v>8.4656000000000002</v>
      </c>
      <c r="R256" s="184">
        <v>7.4496000000000002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44378</v>
      </c>
      <c r="E257" s="184">
        <v>16.978200000000001</v>
      </c>
      <c r="F257" s="184">
        <v>0.8599</v>
      </c>
      <c r="G257" s="184">
        <v>-11.3834</v>
      </c>
      <c r="H257" s="184">
        <v>11.1722</v>
      </c>
      <c r="I257" s="184">
        <v>3.121</v>
      </c>
      <c r="J257" s="184">
        <v>3.1467999999999998</v>
      </c>
      <c r="K257" s="184">
        <v>7.1412000000000004</v>
      </c>
      <c r="L257" s="184">
        <v>9.8724000000000007</v>
      </c>
      <c r="M257" s="184">
        <v>17.5718</v>
      </c>
      <c r="N257" s="184">
        <v>14.2544</v>
      </c>
      <c r="O257" s="184">
        <v>8.4033999999999995</v>
      </c>
      <c r="P257" s="184">
        <v>10.144500000000001</v>
      </c>
      <c r="Q257" s="184">
        <v>9.9443999999999999</v>
      </c>
      <c r="R257" s="184">
        <v>8.0047999999999995</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44378</v>
      </c>
      <c r="E258" s="184">
        <v>15.599500000000001</v>
      </c>
      <c r="F258" s="184">
        <v>-0.93589999999999995</v>
      </c>
      <c r="G258" s="184">
        <v>-13.166700000000001</v>
      </c>
      <c r="H258" s="184">
        <v>9.4431999999999992</v>
      </c>
      <c r="I258" s="184">
        <v>1.3712</v>
      </c>
      <c r="J258" s="184">
        <v>1.3976999999999999</v>
      </c>
      <c r="K258" s="184">
        <v>5.3693999999999997</v>
      </c>
      <c r="L258" s="184">
        <v>7.7622</v>
      </c>
      <c r="M258" s="184">
        <v>15.403</v>
      </c>
      <c r="N258" s="184">
        <v>12.121</v>
      </c>
      <c r="O258" s="184">
        <v>6.7386999999999997</v>
      </c>
      <c r="P258" s="184">
        <v>8.4579000000000004</v>
      </c>
      <c r="Q258" s="184">
        <v>8.2893000000000008</v>
      </c>
      <c r="R258" s="184">
        <v>6.1486000000000001</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44378</v>
      </c>
      <c r="E259" s="184">
        <v>40.290300000000002</v>
      </c>
      <c r="F259" s="184">
        <v>17.492699999999999</v>
      </c>
      <c r="G259" s="184">
        <v>28.209299999999999</v>
      </c>
      <c r="H259" s="184">
        <v>13.1431</v>
      </c>
      <c r="I259" s="184">
        <v>4.0376000000000003</v>
      </c>
      <c r="J259" s="184">
        <v>8.9525000000000006</v>
      </c>
      <c r="K259" s="184">
        <v>17.625499999999999</v>
      </c>
      <c r="L259" s="184">
        <v>12.871700000000001</v>
      </c>
      <c r="M259" s="184">
        <v>19.850000000000001</v>
      </c>
      <c r="N259" s="184">
        <v>19.8246</v>
      </c>
      <c r="O259" s="184">
        <v>11.3017</v>
      </c>
      <c r="P259" s="184">
        <v>9.5815000000000001</v>
      </c>
      <c r="Q259" s="184">
        <v>8.2437000000000005</v>
      </c>
      <c r="R259" s="184">
        <v>13.0898</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44378</v>
      </c>
      <c r="E260" s="184">
        <v>44.125900000000001</v>
      </c>
      <c r="F260" s="184">
        <v>18.7866</v>
      </c>
      <c r="G260" s="184">
        <v>29.546700000000001</v>
      </c>
      <c r="H260" s="184">
        <v>14.468400000000001</v>
      </c>
      <c r="I260" s="184">
        <v>5.37</v>
      </c>
      <c r="J260" s="184">
        <v>10.293699999999999</v>
      </c>
      <c r="K260" s="184">
        <v>18.9513</v>
      </c>
      <c r="L260" s="184">
        <v>14.156599999999999</v>
      </c>
      <c r="M260" s="184">
        <v>21.236599999999999</v>
      </c>
      <c r="N260" s="184">
        <v>21.264299999999999</v>
      </c>
      <c r="O260" s="184">
        <v>12.608700000000001</v>
      </c>
      <c r="P260" s="184">
        <v>10.934100000000001</v>
      </c>
      <c r="Q260" s="184">
        <v>10.974600000000001</v>
      </c>
      <c r="R260" s="184">
        <v>14.408099999999999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44378</v>
      </c>
      <c r="E261" s="184">
        <v>43.7517</v>
      </c>
      <c r="F261" s="184">
        <v>44.101799999999997</v>
      </c>
      <c r="G261" s="184">
        <v>14.9794</v>
      </c>
      <c r="H261" s="184">
        <v>11.274800000000001</v>
      </c>
      <c r="I261" s="184">
        <v>7.2663000000000002</v>
      </c>
      <c r="J261" s="184">
        <v>9.5798000000000005</v>
      </c>
      <c r="K261" s="184">
        <v>11.7423</v>
      </c>
      <c r="L261" s="184">
        <v>8.2096999999999998</v>
      </c>
      <c r="M261" s="184">
        <v>12.723800000000001</v>
      </c>
      <c r="N261" s="184">
        <v>12.1166</v>
      </c>
      <c r="O261" s="184">
        <v>8.7776999999999994</v>
      </c>
      <c r="P261" s="184">
        <v>8.0319000000000003</v>
      </c>
      <c r="Q261" s="184">
        <v>8.1812000000000005</v>
      </c>
      <c r="R261" s="184">
        <v>8.4619999999999997</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44378</v>
      </c>
      <c r="E262" s="184">
        <v>41.348700000000001</v>
      </c>
      <c r="F262" s="184">
        <v>43.482399999999998</v>
      </c>
      <c r="G262" s="184">
        <v>14.3467</v>
      </c>
      <c r="H262" s="184">
        <v>10.664999999999999</v>
      </c>
      <c r="I262" s="184">
        <v>6.6563999999999997</v>
      </c>
      <c r="J262" s="184">
        <v>8.9844000000000008</v>
      </c>
      <c r="K262" s="184">
        <v>11.1287</v>
      </c>
      <c r="L262" s="184">
        <v>7.5956000000000001</v>
      </c>
      <c r="M262" s="184">
        <v>12.103999999999999</v>
      </c>
      <c r="N262" s="184">
        <v>11.490500000000001</v>
      </c>
      <c r="O262" s="184">
        <v>8.1237999999999992</v>
      </c>
      <c r="P262" s="184">
        <v>7.3304999999999998</v>
      </c>
      <c r="Q262" s="184">
        <v>5.9972000000000003</v>
      </c>
      <c r="R262" s="184">
        <v>7.8662999999999998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44378</v>
      </c>
      <c r="E263" s="184">
        <v>64.5124</v>
      </c>
      <c r="F263" s="184">
        <v>-41.763500000000001</v>
      </c>
      <c r="G263" s="184">
        <v>-23.6038</v>
      </c>
      <c r="H263" s="184">
        <v>-12.4819</v>
      </c>
      <c r="I263" s="184">
        <v>-1.2724</v>
      </c>
      <c r="J263" s="184">
        <v>8.0761000000000003</v>
      </c>
      <c r="K263" s="184">
        <v>7.3498999999999999</v>
      </c>
      <c r="L263" s="184">
        <v>4.1338999999999997</v>
      </c>
      <c r="M263" s="184">
        <v>10.105700000000001</v>
      </c>
      <c r="N263" s="184">
        <v>9.1606000000000005</v>
      </c>
      <c r="O263" s="184">
        <v>7.8612000000000002</v>
      </c>
      <c r="P263" s="184">
        <v>6.7538999999999998</v>
      </c>
      <c r="Q263" s="184">
        <v>8.3427000000000007</v>
      </c>
      <c r="R263" s="184">
        <v>8.0648999999999997</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44378</v>
      </c>
      <c r="E264" s="184">
        <v>68.873599999999996</v>
      </c>
      <c r="F264" s="184">
        <v>-41.025500000000001</v>
      </c>
      <c r="G264" s="184">
        <v>-22.833500000000001</v>
      </c>
      <c r="H264" s="184">
        <v>-11.700900000000001</v>
      </c>
      <c r="I264" s="184">
        <v>-0.49199999999999999</v>
      </c>
      <c r="J264" s="184">
        <v>8.8630999999999993</v>
      </c>
      <c r="K264" s="184">
        <v>8.1472999999999995</v>
      </c>
      <c r="L264" s="184">
        <v>4.9279000000000002</v>
      </c>
      <c r="M264" s="184">
        <v>10.964700000000001</v>
      </c>
      <c r="N264" s="184">
        <v>10.095800000000001</v>
      </c>
      <c r="O264" s="184">
        <v>8.8181999999999992</v>
      </c>
      <c r="P264" s="184">
        <v>7.6828000000000003</v>
      </c>
      <c r="Q264" s="184">
        <v>8.1819000000000006</v>
      </c>
      <c r="R264" s="184">
        <v>8.9977</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44378</v>
      </c>
      <c r="E265" s="184">
        <v>24.345700000000001</v>
      </c>
      <c r="F265" s="184">
        <v>-18.880600000000001</v>
      </c>
      <c r="G265" s="184">
        <v>-21.700199999999999</v>
      </c>
      <c r="H265" s="184">
        <v>-3.1251000000000002</v>
      </c>
      <c r="I265" s="184">
        <v>-1.4235</v>
      </c>
      <c r="J265" s="184">
        <v>1.7516</v>
      </c>
      <c r="K265" s="184">
        <v>5.3510999999999997</v>
      </c>
      <c r="L265" s="184">
        <v>6.8578000000000001</v>
      </c>
      <c r="M265" s="184">
        <v>10.980399999999999</v>
      </c>
      <c r="N265" s="184">
        <v>10.8512</v>
      </c>
      <c r="O265" s="184">
        <v>7.4603999999999999</v>
      </c>
      <c r="P265" s="184">
        <v>7.5740999999999996</v>
      </c>
      <c r="Q265" s="184">
        <v>8.7489000000000008</v>
      </c>
      <c r="R265" s="184">
        <v>7.1237000000000004</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44378</v>
      </c>
      <c r="E266" s="184">
        <v>21.403700000000001</v>
      </c>
      <c r="F266" s="184">
        <v>-20.792999999999999</v>
      </c>
      <c r="G266" s="184">
        <v>-23.714400000000001</v>
      </c>
      <c r="H266" s="184">
        <v>-5.1352000000000002</v>
      </c>
      <c r="I266" s="184">
        <v>-3.4304999999999999</v>
      </c>
      <c r="J266" s="184">
        <v>-0.14779999999999999</v>
      </c>
      <c r="K266" s="184">
        <v>3.4590999999999998</v>
      </c>
      <c r="L266" s="184">
        <v>5.0193000000000003</v>
      </c>
      <c r="M266" s="184">
        <v>8.9664000000000001</v>
      </c>
      <c r="N266" s="184">
        <v>8.83</v>
      </c>
      <c r="O266" s="184">
        <v>5.7328999999999999</v>
      </c>
      <c r="P266" s="184">
        <v>5.8250999999999999</v>
      </c>
      <c r="Q266" s="184">
        <v>7.2093999999999996</v>
      </c>
      <c r="R266" s="184">
        <v>5.5492999999999997</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44378</v>
      </c>
      <c r="E267" s="184">
        <v>42.057600000000001</v>
      </c>
      <c r="F267" s="184">
        <v>4.3398000000000003</v>
      </c>
      <c r="G267" s="184">
        <v>-5.6673999999999998</v>
      </c>
      <c r="H267" s="184">
        <v>4.5913000000000004</v>
      </c>
      <c r="I267" s="184">
        <v>4.2096999999999998</v>
      </c>
      <c r="J267" s="184">
        <v>5.9505999999999997</v>
      </c>
      <c r="K267" s="184">
        <v>11.1691</v>
      </c>
      <c r="L267" s="184">
        <v>9.9427000000000003</v>
      </c>
      <c r="M267" s="184">
        <v>13.5532</v>
      </c>
      <c r="N267" s="184">
        <v>12.5685</v>
      </c>
      <c r="O267" s="184">
        <v>0.84379999999999999</v>
      </c>
      <c r="P267" s="184">
        <v>3.3885999999999998</v>
      </c>
      <c r="Q267" s="184">
        <v>8.5650999999999993</v>
      </c>
      <c r="R267" s="184">
        <v>-1.1240000000000001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44378</v>
      </c>
      <c r="E268" s="184">
        <v>45.078200000000002</v>
      </c>
      <c r="F268" s="184">
        <v>4.9398999999999997</v>
      </c>
      <c r="G268" s="184">
        <v>-5.0720000000000001</v>
      </c>
      <c r="H268" s="184">
        <v>5.1989000000000001</v>
      </c>
      <c r="I268" s="184">
        <v>4.8324999999999996</v>
      </c>
      <c r="J268" s="184">
        <v>6.5750999999999999</v>
      </c>
      <c r="K268" s="184">
        <v>11.8111</v>
      </c>
      <c r="L268" s="184">
        <v>10.5991</v>
      </c>
      <c r="M268" s="184">
        <v>14.242800000000001</v>
      </c>
      <c r="N268" s="184">
        <v>13.270899999999999</v>
      </c>
      <c r="O268" s="184">
        <v>1.5939000000000001</v>
      </c>
      <c r="P268" s="184">
        <v>4.2100999999999997</v>
      </c>
      <c r="Q268" s="184">
        <v>6.9734999999999996</v>
      </c>
      <c r="R268" s="184">
        <v>-0.47420000000000001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44378</v>
      </c>
      <c r="E271" s="184">
        <v>53.371499999999997</v>
      </c>
      <c r="F271" s="184">
        <v>16.009899999999998</v>
      </c>
      <c r="G271" s="184">
        <v>-4.5600000000000002E-2</v>
      </c>
      <c r="H271" s="184">
        <v>2.0329000000000002</v>
      </c>
      <c r="I271" s="184">
        <v>8.1440999999999999</v>
      </c>
      <c r="J271" s="184">
        <v>11.917199999999999</v>
      </c>
      <c r="K271" s="184">
        <v>16.269100000000002</v>
      </c>
      <c r="L271" s="184">
        <v>12.5708</v>
      </c>
      <c r="M271" s="184">
        <v>21.937999999999999</v>
      </c>
      <c r="N271" s="184">
        <v>20.5762</v>
      </c>
      <c r="O271" s="184">
        <v>10.4947</v>
      </c>
      <c r="P271" s="184">
        <v>9.3337000000000003</v>
      </c>
      <c r="Q271" s="184">
        <v>9.9573999999999998</v>
      </c>
      <c r="R271" s="184">
        <v>12.4177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44378</v>
      </c>
      <c r="E272" s="184">
        <v>49.886099999999999</v>
      </c>
      <c r="F272" s="184">
        <v>15.517899999999999</v>
      </c>
      <c r="G272" s="184">
        <v>-0.58530000000000004</v>
      </c>
      <c r="H272" s="184">
        <v>1.4846999999999999</v>
      </c>
      <c r="I272" s="184">
        <v>7.5948000000000002</v>
      </c>
      <c r="J272" s="184">
        <v>11.3606</v>
      </c>
      <c r="K272" s="184">
        <v>15.6976</v>
      </c>
      <c r="L272" s="184">
        <v>11.9794</v>
      </c>
      <c r="M272" s="184">
        <v>21.264199999999999</v>
      </c>
      <c r="N272" s="184">
        <v>19.866599999999998</v>
      </c>
      <c r="O272" s="184">
        <v>9.7875999999999994</v>
      </c>
      <c r="P272" s="184">
        <v>8.4811999999999994</v>
      </c>
      <c r="Q272" s="184">
        <v>8.2440999999999995</v>
      </c>
      <c r="R272" s="184">
        <v>11.748100000000001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44378</v>
      </c>
      <c r="E273" s="184">
        <v>21.6294</v>
      </c>
      <c r="F273" s="184">
        <v>0.16880000000000001</v>
      </c>
      <c r="G273" s="184">
        <v>-16.2347</v>
      </c>
      <c r="H273" s="184">
        <v>3.3289</v>
      </c>
      <c r="I273" s="184">
        <v>5.4718</v>
      </c>
      <c r="J273" s="184">
        <v>8.2969000000000008</v>
      </c>
      <c r="K273" s="184">
        <v>11.5273</v>
      </c>
      <c r="L273" s="184">
        <v>8.7817000000000007</v>
      </c>
      <c r="M273" s="184">
        <v>12.9322</v>
      </c>
      <c r="N273" s="184">
        <v>11.5792</v>
      </c>
      <c r="O273" s="184">
        <v>4.8388</v>
      </c>
      <c r="P273" s="184">
        <v>5.7712000000000003</v>
      </c>
      <c r="Q273" s="184">
        <v>7.0506000000000002</v>
      </c>
      <c r="R273" s="184">
        <v>7.2149000000000001</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44378</v>
      </c>
      <c r="E274" s="184">
        <v>22.962599999999998</v>
      </c>
      <c r="F274" s="184">
        <v>1.1127</v>
      </c>
      <c r="G274" s="184">
        <v>-15.3462</v>
      </c>
      <c r="H274" s="184">
        <v>4.1816000000000004</v>
      </c>
      <c r="I274" s="184">
        <v>6.3281000000000001</v>
      </c>
      <c r="J274" s="184">
        <v>9.1499000000000006</v>
      </c>
      <c r="K274" s="184">
        <v>12.412100000000001</v>
      </c>
      <c r="L274" s="184">
        <v>9.4567999999999994</v>
      </c>
      <c r="M274" s="184">
        <v>13.6622</v>
      </c>
      <c r="N274" s="184">
        <v>12.370100000000001</v>
      </c>
      <c r="O274" s="184">
        <v>5.7957000000000001</v>
      </c>
      <c r="P274" s="184">
        <v>6.8136000000000001</v>
      </c>
      <c r="Q274" s="184">
        <v>7.9645000000000001</v>
      </c>
      <c r="R274" s="184">
        <v>8.0751000000000008</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44378</v>
      </c>
      <c r="E275" s="184">
        <v>0.9748</v>
      </c>
      <c r="F275" s="184">
        <v>11.236499999999999</v>
      </c>
      <c r="G275" s="184">
        <v>11.243499999999999</v>
      </c>
      <c r="H275" s="184">
        <v>10.7202</v>
      </c>
      <c r="I275" s="184">
        <v>11.011900000000001</v>
      </c>
      <c r="J275" s="184">
        <v>11.083500000000001</v>
      </c>
      <c r="K275" s="184">
        <v>11.258900000000001</v>
      </c>
      <c r="L275" s="184">
        <v>-40.291800000000002</v>
      </c>
      <c r="M275" s="184">
        <v>-24.435400000000001</v>
      </c>
      <c r="N275" s="184">
        <v>-16.498200000000001</v>
      </c>
      <c r="O275" s="184"/>
      <c r="P275" s="184"/>
      <c r="Q275" s="184">
        <v>-10.252800000000001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44378</v>
      </c>
      <c r="E276" s="184">
        <v>0.92849999999999999</v>
      </c>
      <c r="F276" s="184">
        <v>11.797000000000001</v>
      </c>
      <c r="G276" s="184">
        <v>10.491899999999999</v>
      </c>
      <c r="H276" s="184">
        <v>10.6919</v>
      </c>
      <c r="I276" s="184">
        <v>10.997</v>
      </c>
      <c r="J276" s="184">
        <v>10.9741</v>
      </c>
      <c r="K276" s="184">
        <v>11.248799999999999</v>
      </c>
      <c r="L276" s="184">
        <v>-40.688600000000001</v>
      </c>
      <c r="M276" s="184">
        <v>-24.6996</v>
      </c>
      <c r="N276" s="184">
        <v>-16.704000000000001</v>
      </c>
      <c r="O276" s="184"/>
      <c r="P276" s="184"/>
      <c r="Q276" s="184">
        <v>-10.410399999999999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44378</v>
      </c>
      <c r="E277" s="184">
        <v>50.499899999999997</v>
      </c>
      <c r="F277" s="184">
        <v>28.282299999999999</v>
      </c>
      <c r="G277" s="184">
        <v>14.4727</v>
      </c>
      <c r="H277" s="184">
        <v>6.3681999999999999</v>
      </c>
      <c r="I277" s="184">
        <v>7.5282</v>
      </c>
      <c r="J277" s="184">
        <v>14.678599999999999</v>
      </c>
      <c r="K277" s="184">
        <v>13.669499999999999</v>
      </c>
      <c r="L277" s="184">
        <v>8.9541000000000004</v>
      </c>
      <c r="M277" s="184">
        <v>19.422999999999998</v>
      </c>
      <c r="N277" s="184">
        <v>20.14</v>
      </c>
      <c r="O277" s="184">
        <v>7.0465</v>
      </c>
      <c r="P277" s="184">
        <v>8.0564999999999998</v>
      </c>
      <c r="Q277" s="184">
        <v>9.6182999999999996</v>
      </c>
      <c r="R277" s="184">
        <v>9.1525999999999996</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44378</v>
      </c>
      <c r="E278" s="184">
        <v>47.796500000000002</v>
      </c>
      <c r="F278" s="184">
        <v>27.665199999999999</v>
      </c>
      <c r="G278" s="184">
        <v>13.8634</v>
      </c>
      <c r="H278" s="184">
        <v>5.7664999999999997</v>
      </c>
      <c r="I278" s="184">
        <v>6.9294000000000002</v>
      </c>
      <c r="J278" s="184">
        <v>14.072100000000001</v>
      </c>
      <c r="K278" s="184">
        <v>13.0464</v>
      </c>
      <c r="L278" s="184">
        <v>8.3164999999999996</v>
      </c>
      <c r="M278" s="184">
        <v>18.716699999999999</v>
      </c>
      <c r="N278" s="184">
        <v>19.392800000000001</v>
      </c>
      <c r="O278" s="184">
        <v>6.3468999999999998</v>
      </c>
      <c r="P278" s="184">
        <v>7.3319999999999999</v>
      </c>
      <c r="Q278" s="184">
        <v>9.3211999999999993</v>
      </c>
      <c r="R278" s="184">
        <v>8.4472000000000005</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3.759457777777778</v>
      </c>
      <c r="G279" s="186">
        <v>-5.1573133333333336</v>
      </c>
      <c r="H279" s="186">
        <v>3.9997866666666679</v>
      </c>
      <c r="I279" s="186">
        <v>5.3829088888888883</v>
      </c>
      <c r="J279" s="186">
        <v>9.3361199999999975</v>
      </c>
      <c r="K279" s="186">
        <v>12.030562222222221</v>
      </c>
      <c r="L279" s="186">
        <v>7.2545311111111106</v>
      </c>
      <c r="M279" s="186">
        <v>13.823748888888888</v>
      </c>
      <c r="N279" s="186">
        <v>13.931475555555553</v>
      </c>
      <c r="O279" s="186">
        <v>8.0089348837209311</v>
      </c>
      <c r="P279" s="186">
        <v>7.9207697674418593</v>
      </c>
      <c r="Q279" s="186">
        <v>8.0064577777777757</v>
      </c>
      <c r="R279" s="186">
        <v>9.0829069767441908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2.2200000000000002</v>
      </c>
      <c r="G280" s="186">
        <v>-7.8837000000000002</v>
      </c>
      <c r="H280" s="186">
        <v>4.1816000000000004</v>
      </c>
      <c r="I280" s="186">
        <v>5.1382000000000003</v>
      </c>
      <c r="J280" s="186">
        <v>9.4608000000000008</v>
      </c>
      <c r="K280" s="186">
        <v>11.7423</v>
      </c>
      <c r="L280" s="186">
        <v>8.8217999999999996</v>
      </c>
      <c r="M280" s="186">
        <v>14.242800000000001</v>
      </c>
      <c r="N280" s="186">
        <v>14.475899999999999</v>
      </c>
      <c r="O280" s="186">
        <v>8.4033999999999995</v>
      </c>
      <c r="P280" s="186">
        <v>8.1327999999999996</v>
      </c>
      <c r="Q280" s="186">
        <v>8.8310999999999993</v>
      </c>
      <c r="R280" s="186">
        <v>8.9977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44378</v>
      </c>
      <c r="E283" s="184">
        <v>70.010000000000005</v>
      </c>
      <c r="F283" s="184">
        <v>1.43E-2</v>
      </c>
      <c r="G283" s="184">
        <v>-0.21379999999999999</v>
      </c>
      <c r="H283" s="184">
        <v>0.93710000000000004</v>
      </c>
      <c r="I283" s="184">
        <v>1.3903000000000001</v>
      </c>
      <c r="J283" s="184">
        <v>3.3052999999999999</v>
      </c>
      <c r="K283" s="184">
        <v>9.3223000000000003</v>
      </c>
      <c r="L283" s="184">
        <v>17.191199999999998</v>
      </c>
      <c r="M283" s="184">
        <v>41.577399999999997</v>
      </c>
      <c r="N283" s="184">
        <v>54.9923</v>
      </c>
      <c r="O283" s="184">
        <v>14.9916</v>
      </c>
      <c r="P283" s="184">
        <v>16.679200000000002</v>
      </c>
      <c r="Q283" s="184">
        <v>14.6518</v>
      </c>
      <c r="R283" s="184">
        <v>20.3017</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44378</v>
      </c>
      <c r="E284" s="184">
        <v>78.239999999999995</v>
      </c>
      <c r="F284" s="184">
        <v>2.5600000000000001E-2</v>
      </c>
      <c r="G284" s="184">
        <v>-0.19139999999999999</v>
      </c>
      <c r="H284" s="184">
        <v>0.96789999999999998</v>
      </c>
      <c r="I284" s="184">
        <v>1.4522999999999999</v>
      </c>
      <c r="J284" s="184">
        <v>3.4237000000000002</v>
      </c>
      <c r="K284" s="184">
        <v>9.7027000000000001</v>
      </c>
      <c r="L284" s="184">
        <v>17.973500000000001</v>
      </c>
      <c r="M284" s="184">
        <v>42.982500000000002</v>
      </c>
      <c r="N284" s="184">
        <v>57.045400000000001</v>
      </c>
      <c r="O284" s="184">
        <v>16.3596</v>
      </c>
      <c r="P284" s="184">
        <v>18.294699999999999</v>
      </c>
      <c r="Q284" s="184">
        <v>19.278600000000001</v>
      </c>
      <c r="R284" s="184">
        <v>21.743300000000001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44378</v>
      </c>
      <c r="E285" s="184">
        <v>75.647999999999996</v>
      </c>
      <c r="F285" s="184">
        <v>-7.0000000000000007E-2</v>
      </c>
      <c r="G285" s="184">
        <v>-0.56259999999999999</v>
      </c>
      <c r="H285" s="184">
        <v>0.5837</v>
      </c>
      <c r="I285" s="184">
        <v>0.88819999999999999</v>
      </c>
      <c r="J285" s="184">
        <v>3.1596000000000002</v>
      </c>
      <c r="K285" s="184">
        <v>7.0395000000000003</v>
      </c>
      <c r="L285" s="184">
        <v>18.706399999999999</v>
      </c>
      <c r="M285" s="184">
        <v>43.123600000000003</v>
      </c>
      <c r="N285" s="184">
        <v>58.624400000000001</v>
      </c>
      <c r="O285" s="184">
        <v>14.9168</v>
      </c>
      <c r="P285" s="184">
        <v>16.206099999999999</v>
      </c>
      <c r="Q285" s="184">
        <v>13.5357</v>
      </c>
      <c r="R285" s="184">
        <v>18.9527</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44378</v>
      </c>
      <c r="E286" s="184">
        <v>84.465999999999994</v>
      </c>
      <c r="F286" s="184">
        <v>-6.6299999999999998E-2</v>
      </c>
      <c r="G286" s="184">
        <v>-0.55100000000000005</v>
      </c>
      <c r="H286" s="184">
        <v>0.61109999999999998</v>
      </c>
      <c r="I286" s="184">
        <v>0.94289999999999996</v>
      </c>
      <c r="J286" s="184">
        <v>3.2780999999999998</v>
      </c>
      <c r="K286" s="184">
        <v>7.4029999999999996</v>
      </c>
      <c r="L286" s="184">
        <v>19.5014</v>
      </c>
      <c r="M286" s="184">
        <v>44.564300000000003</v>
      </c>
      <c r="N286" s="184">
        <v>60.771299999999997</v>
      </c>
      <c r="O286" s="184">
        <v>16.476099999999999</v>
      </c>
      <c r="P286" s="184">
        <v>17.882200000000001</v>
      </c>
      <c r="Q286" s="184">
        <v>16.276800000000001</v>
      </c>
      <c r="R286" s="184">
        <v>20.5885</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44378</v>
      </c>
      <c r="E287" s="184">
        <v>182.73480000000001</v>
      </c>
      <c r="F287" s="184">
        <v>0.27500000000000002</v>
      </c>
      <c r="G287" s="184">
        <v>0.1757</v>
      </c>
      <c r="H287" s="184">
        <v>1.5991</v>
      </c>
      <c r="I287" s="184">
        <v>1.0259</v>
      </c>
      <c r="J287" s="184">
        <v>3.2593999999999999</v>
      </c>
      <c r="K287" s="184">
        <v>11.8384</v>
      </c>
      <c r="L287" s="184">
        <v>27.829899999999999</v>
      </c>
      <c r="M287" s="184">
        <v>64.747100000000003</v>
      </c>
      <c r="N287" s="184">
        <v>89.005200000000002</v>
      </c>
      <c r="O287" s="184">
        <v>17.621200000000002</v>
      </c>
      <c r="P287" s="184">
        <v>14.7706</v>
      </c>
      <c r="Q287" s="184">
        <v>14.2021</v>
      </c>
      <c r="R287" s="184">
        <v>27.258299999999998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44378</v>
      </c>
      <c r="E288" s="184">
        <v>53.491931186156997</v>
      </c>
      <c r="F288" s="184">
        <v>0.27510000000000001</v>
      </c>
      <c r="G288" s="184">
        <v>0.1759</v>
      </c>
      <c r="H288" s="184">
        <v>1.5991</v>
      </c>
      <c r="I288" s="184">
        <v>1.0261</v>
      </c>
      <c r="J288" s="184">
        <v>3.2595000000000001</v>
      </c>
      <c r="K288" s="184">
        <v>11.838900000000001</v>
      </c>
      <c r="L288" s="184">
        <v>27.8325</v>
      </c>
      <c r="M288" s="184">
        <v>64.760400000000004</v>
      </c>
      <c r="N288" s="184">
        <v>89.017099999999999</v>
      </c>
      <c r="O288" s="184">
        <v>17.6233</v>
      </c>
      <c r="P288" s="184">
        <v>14.7972</v>
      </c>
      <c r="Q288" s="184">
        <v>14.2156</v>
      </c>
      <c r="R288" s="184">
        <v>27.258700000000001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44378</v>
      </c>
      <c r="E289" s="184">
        <v>438.556512498149</v>
      </c>
      <c r="F289" s="184">
        <v>0.2727</v>
      </c>
      <c r="G289" s="184">
        <v>0.16880000000000001</v>
      </c>
      <c r="H289" s="184">
        <v>1.5828</v>
      </c>
      <c r="I289" s="184">
        <v>0.99350000000000005</v>
      </c>
      <c r="J289" s="184">
        <v>3.1945999999999999</v>
      </c>
      <c r="K289" s="184">
        <v>11.6526</v>
      </c>
      <c r="L289" s="184">
        <v>27.413499999999999</v>
      </c>
      <c r="M289" s="184">
        <v>63.961799999999997</v>
      </c>
      <c r="N289" s="184">
        <v>87.825699999999998</v>
      </c>
      <c r="O289" s="184">
        <v>16.895199999999999</v>
      </c>
      <c r="P289" s="184">
        <v>14.044499999999999</v>
      </c>
      <c r="Q289" s="184">
        <v>18.259899999999998</v>
      </c>
      <c r="R289" s="184">
        <v>26.491299999999999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44378</v>
      </c>
      <c r="E290" s="184">
        <v>441.66478720298198</v>
      </c>
      <c r="F290" s="184">
        <v>0.27260000000000001</v>
      </c>
      <c r="G290" s="184">
        <v>0.16869999999999999</v>
      </c>
      <c r="H290" s="184">
        <v>1.5826</v>
      </c>
      <c r="I290" s="184">
        <v>0.99339999999999995</v>
      </c>
      <c r="J290" s="184">
        <v>3.1945000000000001</v>
      </c>
      <c r="K290" s="184">
        <v>11.652900000000001</v>
      </c>
      <c r="L290" s="184">
        <v>27.414999999999999</v>
      </c>
      <c r="M290" s="184">
        <v>63.964700000000001</v>
      </c>
      <c r="N290" s="184">
        <v>87.827600000000004</v>
      </c>
      <c r="O290" s="184">
        <v>16.8965</v>
      </c>
      <c r="P290" s="184">
        <v>14.045400000000001</v>
      </c>
      <c r="Q290" s="184">
        <v>18.784099999999999</v>
      </c>
      <c r="R290" s="184">
        <v>26.4924</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0.12487500000000001</v>
      </c>
      <c r="G291" s="186">
        <v>-0.10371250000000003</v>
      </c>
      <c r="H291" s="186">
        <v>1.182925</v>
      </c>
      <c r="I291" s="186">
        <v>1.089075</v>
      </c>
      <c r="J291" s="186">
        <v>3.2593375000000004</v>
      </c>
      <c r="K291" s="186">
        <v>10.056287500000002</v>
      </c>
      <c r="L291" s="186">
        <v>22.982924999999998</v>
      </c>
      <c r="M291" s="186">
        <v>53.710225000000001</v>
      </c>
      <c r="N291" s="186">
        <v>73.13862499999999</v>
      </c>
      <c r="O291" s="186">
        <v>16.472537500000001</v>
      </c>
      <c r="P291" s="186">
        <v>15.839987500000001</v>
      </c>
      <c r="Q291" s="186">
        <v>16.150575</v>
      </c>
      <c r="R291" s="186">
        <v>23.635862500000002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0.14910000000000001</v>
      </c>
      <c r="G292" s="186">
        <v>-1.1349999999999999E-2</v>
      </c>
      <c r="H292" s="186">
        <v>1.27525</v>
      </c>
      <c r="I292" s="186">
        <v>1.0097</v>
      </c>
      <c r="J292" s="186">
        <v>3.2594500000000002</v>
      </c>
      <c r="K292" s="186">
        <v>10.67765</v>
      </c>
      <c r="L292" s="186">
        <v>23.457450000000001</v>
      </c>
      <c r="M292" s="186">
        <v>54.26305</v>
      </c>
      <c r="N292" s="186">
        <v>74.29849999999999</v>
      </c>
      <c r="O292" s="186">
        <v>16.685649999999999</v>
      </c>
      <c r="P292" s="186">
        <v>15.50165</v>
      </c>
      <c r="Q292" s="186">
        <v>15.464300000000001</v>
      </c>
      <c r="R292" s="186">
        <v>24.1173</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44378</v>
      </c>
      <c r="E295" s="184">
        <v>87.235600000000005</v>
      </c>
      <c r="F295" s="184">
        <v>12.0122</v>
      </c>
      <c r="G295" s="184">
        <v>3.3342000000000001</v>
      </c>
      <c r="H295" s="184">
        <v>-2.0255000000000001</v>
      </c>
      <c r="I295" s="184">
        <v>0.53510000000000002</v>
      </c>
      <c r="J295" s="184">
        <v>2.6025</v>
      </c>
      <c r="K295" s="184">
        <v>6.1485000000000003</v>
      </c>
      <c r="L295" s="184">
        <v>3.6112000000000002</v>
      </c>
      <c r="M295" s="184">
        <v>5.9134000000000002</v>
      </c>
      <c r="N295" s="184">
        <v>6.0873999999999997</v>
      </c>
      <c r="O295" s="184">
        <v>9.2789000000000001</v>
      </c>
      <c r="P295" s="184">
        <v>8.4246999999999996</v>
      </c>
      <c r="Q295" s="184">
        <v>9.3048999999999999</v>
      </c>
      <c r="R295" s="184">
        <v>9.0848999999999993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44378</v>
      </c>
      <c r="E296" s="184">
        <v>88.1126</v>
      </c>
      <c r="F296" s="184">
        <v>12.1828</v>
      </c>
      <c r="G296" s="184">
        <v>3.4944999999999999</v>
      </c>
      <c r="H296" s="184">
        <v>-1.8633999999999999</v>
      </c>
      <c r="I296" s="184">
        <v>0.69259999999999999</v>
      </c>
      <c r="J296" s="184">
        <v>2.7624</v>
      </c>
      <c r="K296" s="184">
        <v>6.3129999999999997</v>
      </c>
      <c r="L296" s="184">
        <v>3.7728000000000002</v>
      </c>
      <c r="M296" s="184">
        <v>6.0759999999999996</v>
      </c>
      <c r="N296" s="184">
        <v>6.2563000000000004</v>
      </c>
      <c r="O296" s="184">
        <v>9.4277999999999995</v>
      </c>
      <c r="P296" s="184">
        <v>8.5635999999999992</v>
      </c>
      <c r="Q296" s="184">
        <v>8.9490999999999996</v>
      </c>
      <c r="R296" s="184">
        <v>9.2445000000000004</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44378</v>
      </c>
      <c r="E297" s="184">
        <v>13.764799999999999</v>
      </c>
      <c r="F297" s="184">
        <v>8.2220999999999993</v>
      </c>
      <c r="G297" s="184">
        <v>2.7406999999999999</v>
      </c>
      <c r="H297" s="184">
        <v>-2.1204999999999998</v>
      </c>
      <c r="I297" s="184">
        <v>1.89E-2</v>
      </c>
      <c r="J297" s="184">
        <v>1.9742999999999999</v>
      </c>
      <c r="K297" s="184">
        <v>5.8021000000000003</v>
      </c>
      <c r="L297" s="184">
        <v>3.7440000000000002</v>
      </c>
      <c r="M297" s="184">
        <v>6.0903</v>
      </c>
      <c r="N297" s="184">
        <v>6.8944999999999999</v>
      </c>
      <c r="O297" s="184">
        <v>8.6738999999999997</v>
      </c>
      <c r="P297" s="184"/>
      <c r="Q297" s="184">
        <v>8.3817000000000004</v>
      </c>
      <c r="R297" s="184">
        <v>10.0406</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44378</v>
      </c>
      <c r="E298" s="184">
        <v>13.3452</v>
      </c>
      <c r="F298" s="184">
        <v>7.6597999999999997</v>
      </c>
      <c r="G298" s="184">
        <v>2.0972</v>
      </c>
      <c r="H298" s="184">
        <v>-2.7726999999999999</v>
      </c>
      <c r="I298" s="184">
        <v>-0.64449999999999996</v>
      </c>
      <c r="J298" s="184">
        <v>1.3050999999999999</v>
      </c>
      <c r="K298" s="184">
        <v>5.1130000000000004</v>
      </c>
      <c r="L298" s="184">
        <v>3.0526</v>
      </c>
      <c r="M298" s="184">
        <v>5.3905000000000003</v>
      </c>
      <c r="N298" s="184">
        <v>6.1814</v>
      </c>
      <c r="O298" s="184">
        <v>7.8669000000000002</v>
      </c>
      <c r="P298" s="184"/>
      <c r="Q298" s="184">
        <v>7.5397999999999996</v>
      </c>
      <c r="R298" s="184">
        <v>9.2536000000000005</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44378</v>
      </c>
      <c r="E299" s="184">
        <v>21.904499999999999</v>
      </c>
      <c r="F299" s="184">
        <v>1.9997</v>
      </c>
      <c r="G299" s="184">
        <v>3.278</v>
      </c>
      <c r="H299" s="184">
        <v>0.90469999999999995</v>
      </c>
      <c r="I299" s="184">
        <v>2.5377000000000001</v>
      </c>
      <c r="J299" s="184">
        <v>2.9119000000000002</v>
      </c>
      <c r="K299" s="184">
        <v>4.5172999999999996</v>
      </c>
      <c r="L299" s="184">
        <v>1.3596999999999999</v>
      </c>
      <c r="M299" s="184">
        <v>4.0964999999999998</v>
      </c>
      <c r="N299" s="184">
        <v>4.5865</v>
      </c>
      <c r="O299" s="184">
        <v>5.0834000000000001</v>
      </c>
      <c r="P299" s="184">
        <v>5.8986999999999998</v>
      </c>
      <c r="Q299" s="184">
        <v>6.3935000000000004</v>
      </c>
      <c r="R299" s="184">
        <v>7.7561999999999998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44378</v>
      </c>
      <c r="E300" s="184">
        <v>22.923400000000001</v>
      </c>
      <c r="F300" s="184">
        <v>2.7069999999999999</v>
      </c>
      <c r="G300" s="184">
        <v>4.0350999999999999</v>
      </c>
      <c r="H300" s="184">
        <v>1.661</v>
      </c>
      <c r="I300" s="184">
        <v>3.3024</v>
      </c>
      <c r="J300" s="184">
        <v>3.6785999999999999</v>
      </c>
      <c r="K300" s="184">
        <v>5.2911999999999999</v>
      </c>
      <c r="L300" s="184">
        <v>2.0752000000000002</v>
      </c>
      <c r="M300" s="184">
        <v>4.7389000000000001</v>
      </c>
      <c r="N300" s="184">
        <v>5.2328999999999999</v>
      </c>
      <c r="O300" s="184">
        <v>5.5678000000000001</v>
      </c>
      <c r="P300" s="184">
        <v>6.4248000000000003</v>
      </c>
      <c r="Q300" s="184">
        <v>7.4748999999999999</v>
      </c>
      <c r="R300" s="184">
        <v>8.2904</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44378</v>
      </c>
      <c r="E301" s="184">
        <v>18.314900000000002</v>
      </c>
      <c r="F301" s="184">
        <v>2.1922999999999999</v>
      </c>
      <c r="G301" s="184">
        <v>0.1993</v>
      </c>
      <c r="H301" s="184">
        <v>-1.8214999999999999</v>
      </c>
      <c r="I301" s="184">
        <v>1.4200000000000001E-2</v>
      </c>
      <c r="J301" s="184">
        <v>0.75109999999999999</v>
      </c>
      <c r="K301" s="184">
        <v>5.0768000000000004</v>
      </c>
      <c r="L301" s="184">
        <v>2.7488999999999999</v>
      </c>
      <c r="M301" s="184">
        <v>5.0782999999999996</v>
      </c>
      <c r="N301" s="184">
        <v>5.1280999999999999</v>
      </c>
      <c r="O301" s="184">
        <v>8.6931999999999992</v>
      </c>
      <c r="P301" s="184">
        <v>7.9234</v>
      </c>
      <c r="Q301" s="184">
        <v>8.5211000000000006</v>
      </c>
      <c r="R301" s="184">
        <v>8.1640999999999995</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44378</v>
      </c>
      <c r="E302" s="184">
        <v>17.537400000000002</v>
      </c>
      <c r="F302" s="184">
        <v>1.4569000000000001</v>
      </c>
      <c r="G302" s="184">
        <v>-0.48559999999999998</v>
      </c>
      <c r="H302" s="184">
        <v>-2.4666000000000001</v>
      </c>
      <c r="I302" s="184">
        <v>-0.62419999999999998</v>
      </c>
      <c r="J302" s="184">
        <v>0.1179</v>
      </c>
      <c r="K302" s="184">
        <v>4.4633000000000003</v>
      </c>
      <c r="L302" s="184">
        <v>2.1358000000000001</v>
      </c>
      <c r="M302" s="184">
        <v>4.4401999999999999</v>
      </c>
      <c r="N302" s="184">
        <v>4.4638999999999998</v>
      </c>
      <c r="O302" s="184">
        <v>7.9425999999999997</v>
      </c>
      <c r="P302" s="184">
        <v>7.1908000000000003</v>
      </c>
      <c r="Q302" s="184">
        <v>7.8868</v>
      </c>
      <c r="R302" s="184">
        <v>7.4398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44378</v>
      </c>
      <c r="E303" s="184">
        <v>12.924099999999999</v>
      </c>
      <c r="F303" s="184">
        <v>-3.1063000000000001</v>
      </c>
      <c r="G303" s="184">
        <v>1.6947000000000001</v>
      </c>
      <c r="H303" s="184">
        <v>1.9373</v>
      </c>
      <c r="I303" s="184">
        <v>3.2113999999999998</v>
      </c>
      <c r="J303" s="184">
        <v>3.0956000000000001</v>
      </c>
      <c r="K303" s="184">
        <v>3.8246000000000002</v>
      </c>
      <c r="L303" s="184">
        <v>3.3759000000000001</v>
      </c>
      <c r="M303" s="184">
        <v>4.4709000000000003</v>
      </c>
      <c r="N303" s="184">
        <v>4.9256000000000002</v>
      </c>
      <c r="O303" s="184"/>
      <c r="P303" s="184"/>
      <c r="Q303" s="184">
        <v>9.5643999999999991</v>
      </c>
      <c r="R303" s="184">
        <v>8.5740999999999996</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44378</v>
      </c>
      <c r="E304" s="184">
        <v>12.8325</v>
      </c>
      <c r="F304" s="184">
        <v>-3.1284999999999998</v>
      </c>
      <c r="G304" s="184">
        <v>1.5172000000000001</v>
      </c>
      <c r="H304" s="184">
        <v>1.7072000000000001</v>
      </c>
      <c r="I304" s="184">
        <v>2.9493</v>
      </c>
      <c r="J304" s="184">
        <v>2.8414999999999999</v>
      </c>
      <c r="K304" s="184">
        <v>3.5655000000000001</v>
      </c>
      <c r="L304" s="184">
        <v>3.1132</v>
      </c>
      <c r="M304" s="184">
        <v>4.2073</v>
      </c>
      <c r="N304" s="184">
        <v>4.6627999999999998</v>
      </c>
      <c r="O304" s="184"/>
      <c r="P304" s="184"/>
      <c r="Q304" s="184">
        <v>9.2872000000000003</v>
      </c>
      <c r="R304" s="184">
        <v>8.2977000000000007</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44378</v>
      </c>
      <c r="E307" s="184">
        <v>10.292</v>
      </c>
      <c r="F307" s="184">
        <v>-27.641300000000001</v>
      </c>
      <c r="G307" s="184">
        <v>-9.9219000000000008</v>
      </c>
      <c r="H307" s="184">
        <v>-0.65849999999999997</v>
      </c>
      <c r="I307" s="184">
        <v>-2.556</v>
      </c>
      <c r="J307" s="184">
        <v>0.4612</v>
      </c>
      <c r="K307" s="184">
        <v>7.194</v>
      </c>
      <c r="L307" s="184"/>
      <c r="M307" s="184"/>
      <c r="N307" s="184"/>
      <c r="O307" s="184"/>
      <c r="P307" s="184"/>
      <c r="Q307" s="184">
        <v>10.150499999999999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44378</v>
      </c>
      <c r="E308" s="184">
        <v>10.2874</v>
      </c>
      <c r="F308" s="184">
        <v>-28.007899999999999</v>
      </c>
      <c r="G308" s="184">
        <v>-10.1625</v>
      </c>
      <c r="H308" s="184">
        <v>-0.81089999999999995</v>
      </c>
      <c r="I308" s="184">
        <v>-2.7088999999999999</v>
      </c>
      <c r="J308" s="184">
        <v>0.29570000000000002</v>
      </c>
      <c r="K308" s="184">
        <v>7.0335000000000001</v>
      </c>
      <c r="L308" s="184"/>
      <c r="M308" s="184"/>
      <c r="N308" s="184"/>
      <c r="O308" s="184"/>
      <c r="P308" s="184"/>
      <c r="Q308" s="184">
        <v>9.9906000000000006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44378</v>
      </c>
      <c r="E309" s="184">
        <v>78.049499999999995</v>
      </c>
      <c r="F309" s="184">
        <v>2.6657999999999999</v>
      </c>
      <c r="G309" s="184">
        <v>-0.8417</v>
      </c>
      <c r="H309" s="184">
        <v>-3.5983999999999998</v>
      </c>
      <c r="I309" s="184">
        <v>-0.83819999999999995</v>
      </c>
      <c r="J309" s="184">
        <v>0.6956</v>
      </c>
      <c r="K309" s="184">
        <v>4.3106</v>
      </c>
      <c r="L309" s="184">
        <v>3.2002999999999999</v>
      </c>
      <c r="M309" s="184">
        <v>5.8204000000000002</v>
      </c>
      <c r="N309" s="184">
        <v>6.2481</v>
      </c>
      <c r="O309" s="184">
        <v>8.2705000000000002</v>
      </c>
      <c r="P309" s="184">
        <v>8.2052999999999994</v>
      </c>
      <c r="Q309" s="184">
        <v>8.9238</v>
      </c>
      <c r="R309" s="184">
        <v>7.4454000000000002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44378</v>
      </c>
      <c r="E310" s="184">
        <v>82.702399999999997</v>
      </c>
      <c r="F310" s="184">
        <v>3.2221000000000002</v>
      </c>
      <c r="G310" s="184">
        <v>-0.30890000000000001</v>
      </c>
      <c r="H310" s="184">
        <v>-3.0750000000000002</v>
      </c>
      <c r="I310" s="184">
        <v>-0.32150000000000001</v>
      </c>
      <c r="J310" s="184">
        <v>1.212</v>
      </c>
      <c r="K310" s="184">
        <v>4.8574000000000002</v>
      </c>
      <c r="L310" s="184">
        <v>3.7603</v>
      </c>
      <c r="M310" s="184">
        <v>6.3997000000000002</v>
      </c>
      <c r="N310" s="184">
        <v>6.8403</v>
      </c>
      <c r="O310" s="184">
        <v>8.8812999999999995</v>
      </c>
      <c r="P310" s="184">
        <v>8.8373000000000008</v>
      </c>
      <c r="Q310" s="184">
        <v>9.2723999999999993</v>
      </c>
      <c r="R310" s="184">
        <v>8.0532000000000004</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44378</v>
      </c>
      <c r="E312" s="184">
        <v>25.293199999999999</v>
      </c>
      <c r="F312" s="184">
        <v>10.248699999999999</v>
      </c>
      <c r="G312" s="184">
        <v>-2.1160999999999999</v>
      </c>
      <c r="H312" s="184">
        <v>-4.0785999999999998</v>
      </c>
      <c r="I312" s="184">
        <v>-0.30919999999999997</v>
      </c>
      <c r="J312" s="184">
        <v>1.3098000000000001</v>
      </c>
      <c r="K312" s="184">
        <v>5.8139000000000003</v>
      </c>
      <c r="L312" s="184">
        <v>2.7501000000000002</v>
      </c>
      <c r="M312" s="184">
        <v>5.6388999999999996</v>
      </c>
      <c r="N312" s="184">
        <v>5.6635</v>
      </c>
      <c r="O312" s="184">
        <v>9.3009000000000004</v>
      </c>
      <c r="P312" s="184">
        <v>8.4276</v>
      </c>
      <c r="Q312" s="184">
        <v>8.7904999999999998</v>
      </c>
      <c r="R312" s="184">
        <v>8.9853000000000005</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44378</v>
      </c>
      <c r="E313" s="184">
        <v>25.572199999999999</v>
      </c>
      <c r="F313" s="184">
        <v>10.565300000000001</v>
      </c>
      <c r="G313" s="184">
        <v>-1.8077000000000001</v>
      </c>
      <c r="H313" s="184">
        <v>-3.7898999999999998</v>
      </c>
      <c r="I313" s="184">
        <v>-1.0200000000000001E-2</v>
      </c>
      <c r="J313" s="184">
        <v>1.6197999999999999</v>
      </c>
      <c r="K313" s="184">
        <v>6.1235999999999997</v>
      </c>
      <c r="L313" s="184">
        <v>3.0596999999999999</v>
      </c>
      <c r="M313" s="184">
        <v>5.9560000000000004</v>
      </c>
      <c r="N313" s="184">
        <v>5.9859999999999998</v>
      </c>
      <c r="O313" s="184">
        <v>9.5042000000000009</v>
      </c>
      <c r="P313" s="184">
        <v>8.5945999999999998</v>
      </c>
      <c r="Q313" s="184">
        <v>8.8350000000000009</v>
      </c>
      <c r="R313" s="184">
        <v>9.2429000000000006</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44378</v>
      </c>
      <c r="E314" s="184">
        <v>10.331300000000001</v>
      </c>
      <c r="F314" s="184">
        <v>-10.595800000000001</v>
      </c>
      <c r="G314" s="184">
        <v>-1.1775</v>
      </c>
      <c r="H314" s="184">
        <v>-6.6536</v>
      </c>
      <c r="I314" s="184">
        <v>-3.5785</v>
      </c>
      <c r="J314" s="184">
        <v>-0.52969999999999995</v>
      </c>
      <c r="K314" s="184">
        <v>6.3320999999999996</v>
      </c>
      <c r="L314" s="184">
        <v>2.1383000000000001</v>
      </c>
      <c r="M314" s="184">
        <v>4.3356000000000003</v>
      </c>
      <c r="N314" s="184"/>
      <c r="O314" s="184"/>
      <c r="P314" s="184"/>
      <c r="Q314" s="184">
        <v>4.3973000000000004</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44378</v>
      </c>
      <c r="E315" s="184">
        <v>10.2989</v>
      </c>
      <c r="F315" s="184">
        <v>-10.9833</v>
      </c>
      <c r="G315" s="184">
        <v>-1.5356000000000001</v>
      </c>
      <c r="H315" s="184">
        <v>-7.0785</v>
      </c>
      <c r="I315" s="184">
        <v>-3.9935999999999998</v>
      </c>
      <c r="J315" s="184">
        <v>-0.94440000000000002</v>
      </c>
      <c r="K315" s="184">
        <v>5.9114000000000004</v>
      </c>
      <c r="L315" s="184">
        <v>1.712</v>
      </c>
      <c r="M315" s="184">
        <v>3.9068000000000001</v>
      </c>
      <c r="N315" s="184"/>
      <c r="O315" s="184"/>
      <c r="P315" s="184"/>
      <c r="Q315" s="184">
        <v>3.9672000000000001</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44378</v>
      </c>
      <c r="E316" s="184">
        <v>22.9772</v>
      </c>
      <c r="F316" s="184">
        <v>1.4297</v>
      </c>
      <c r="G316" s="184">
        <v>-2.0118</v>
      </c>
      <c r="H316" s="184">
        <v>-2.8351000000000002</v>
      </c>
      <c r="I316" s="184">
        <v>1.8734999999999999</v>
      </c>
      <c r="J316" s="184">
        <v>3.5954000000000002</v>
      </c>
      <c r="K316" s="184">
        <v>5.0571999999999999</v>
      </c>
      <c r="L316" s="184">
        <v>3.5663999999999998</v>
      </c>
      <c r="M316" s="184">
        <v>5.5007999999999999</v>
      </c>
      <c r="N316" s="184">
        <v>5.6821000000000002</v>
      </c>
      <c r="O316" s="184">
        <v>8.6663999999999994</v>
      </c>
      <c r="P316" s="184">
        <v>7.9618000000000002</v>
      </c>
      <c r="Q316" s="184">
        <v>7.2436999999999996</v>
      </c>
      <c r="R316" s="184">
        <v>8.5815999999999999</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44378</v>
      </c>
      <c r="E317" s="184">
        <v>23.825099999999999</v>
      </c>
      <c r="F317" s="184">
        <v>1.6853</v>
      </c>
      <c r="G317" s="184">
        <v>-1.6850000000000001</v>
      </c>
      <c r="H317" s="184">
        <v>-2.5375000000000001</v>
      </c>
      <c r="I317" s="184">
        <v>2.1793999999999998</v>
      </c>
      <c r="J317" s="184">
        <v>3.9089</v>
      </c>
      <c r="K317" s="184">
        <v>5.3738999999999999</v>
      </c>
      <c r="L317" s="184">
        <v>3.8856999999999999</v>
      </c>
      <c r="M317" s="184">
        <v>5.8276000000000003</v>
      </c>
      <c r="N317" s="184">
        <v>6.0141999999999998</v>
      </c>
      <c r="O317" s="184">
        <v>9.0020000000000007</v>
      </c>
      <c r="P317" s="184">
        <v>8.3041</v>
      </c>
      <c r="Q317" s="184">
        <v>8.8325999999999993</v>
      </c>
      <c r="R317" s="184">
        <v>8.9201999999999995</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44378</v>
      </c>
      <c r="E318" s="184">
        <v>15.495100000000001</v>
      </c>
      <c r="F318" s="184">
        <v>18.146999999999998</v>
      </c>
      <c r="G318" s="184">
        <v>4.6344000000000003</v>
      </c>
      <c r="H318" s="184">
        <v>-5.3785999999999996</v>
      </c>
      <c r="I318" s="184">
        <v>-3.5286</v>
      </c>
      <c r="J318" s="184">
        <v>-0.2591</v>
      </c>
      <c r="K318" s="184">
        <v>5.9090999999999996</v>
      </c>
      <c r="L318" s="184">
        <v>2.9472</v>
      </c>
      <c r="M318" s="184">
        <v>6.0084</v>
      </c>
      <c r="N318" s="184">
        <v>5.7916999999999996</v>
      </c>
      <c r="O318" s="184">
        <v>8.8180999999999994</v>
      </c>
      <c r="P318" s="184">
        <v>8.2492000000000001</v>
      </c>
      <c r="Q318" s="184">
        <v>8.3335000000000008</v>
      </c>
      <c r="R318" s="184">
        <v>8.7227999999999994</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44378</v>
      </c>
      <c r="E319" s="184">
        <v>15.235200000000001</v>
      </c>
      <c r="F319" s="184">
        <v>17.9771</v>
      </c>
      <c r="G319" s="184">
        <v>4.3937999999999997</v>
      </c>
      <c r="H319" s="184">
        <v>-5.6752000000000002</v>
      </c>
      <c r="I319" s="184">
        <v>-3.8275999999999999</v>
      </c>
      <c r="J319" s="184">
        <v>-0.55879999999999996</v>
      </c>
      <c r="K319" s="184">
        <v>5.6039000000000003</v>
      </c>
      <c r="L319" s="184">
        <v>2.6402999999999999</v>
      </c>
      <c r="M319" s="184">
        <v>5.6898999999999997</v>
      </c>
      <c r="N319" s="184">
        <v>5.4675000000000002</v>
      </c>
      <c r="O319" s="184">
        <v>8.4821000000000009</v>
      </c>
      <c r="P319" s="184">
        <v>7.9150999999999998</v>
      </c>
      <c r="Q319" s="184">
        <v>7.9989999999999997</v>
      </c>
      <c r="R319" s="184">
        <v>8.391</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44378</v>
      </c>
      <c r="E320" s="184">
        <v>2508.5182</v>
      </c>
      <c r="F320" s="184">
        <v>13.1685</v>
      </c>
      <c r="G320" s="184">
        <v>-3.0599999999999999E-2</v>
      </c>
      <c r="H320" s="184">
        <v>-6.0914000000000001</v>
      </c>
      <c r="I320" s="184">
        <v>-2.8809</v>
      </c>
      <c r="J320" s="184">
        <v>0.35199999999999998</v>
      </c>
      <c r="K320" s="184">
        <v>4.5293000000000001</v>
      </c>
      <c r="L320" s="184">
        <v>2.5257999999999998</v>
      </c>
      <c r="M320" s="184">
        <v>4.4322999999999997</v>
      </c>
      <c r="N320" s="184">
        <v>5.0940000000000003</v>
      </c>
      <c r="O320" s="184">
        <v>8.6896000000000004</v>
      </c>
      <c r="P320" s="184">
        <v>7.3498999999999999</v>
      </c>
      <c r="Q320" s="184">
        <v>6.8285</v>
      </c>
      <c r="R320" s="184">
        <v>8.5063999999999993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44378</v>
      </c>
      <c r="E321" s="184">
        <v>2647.3973000000001</v>
      </c>
      <c r="F321" s="184">
        <v>13.5688</v>
      </c>
      <c r="G321" s="184">
        <v>0.3695</v>
      </c>
      <c r="H321" s="184">
        <v>-5.6917999999999997</v>
      </c>
      <c r="I321" s="184">
        <v>-2.4813999999999998</v>
      </c>
      <c r="J321" s="184">
        <v>0.75219999999999998</v>
      </c>
      <c r="K321" s="184">
        <v>4.9335000000000004</v>
      </c>
      <c r="L321" s="184">
        <v>2.9308999999999998</v>
      </c>
      <c r="M321" s="184">
        <v>4.8461999999999996</v>
      </c>
      <c r="N321" s="184">
        <v>5.5151000000000003</v>
      </c>
      <c r="O321" s="184">
        <v>9.1839999999999993</v>
      </c>
      <c r="P321" s="184">
        <v>7.9428000000000001</v>
      </c>
      <c r="Q321" s="184">
        <v>7.9873000000000003</v>
      </c>
      <c r="R321" s="184">
        <v>8.9381000000000004</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44378</v>
      </c>
      <c r="E322" s="184">
        <v>2938.6646999999998</v>
      </c>
      <c r="F322" s="184">
        <v>6.23</v>
      </c>
      <c r="G322" s="184">
        <v>-1.1066</v>
      </c>
      <c r="H322" s="184">
        <v>-1.8857999999999999</v>
      </c>
      <c r="I322" s="184">
        <v>0.19400000000000001</v>
      </c>
      <c r="J322" s="184">
        <v>2.915</v>
      </c>
      <c r="K322" s="184">
        <v>5.2073</v>
      </c>
      <c r="L322" s="184">
        <v>2.8384</v>
      </c>
      <c r="M322" s="184">
        <v>5.0102000000000002</v>
      </c>
      <c r="N322" s="184">
        <v>5.4725000000000001</v>
      </c>
      <c r="O322" s="184">
        <v>8.2490000000000006</v>
      </c>
      <c r="P322" s="184">
        <v>8.0235000000000003</v>
      </c>
      <c r="Q322" s="184">
        <v>8.1327999999999996</v>
      </c>
      <c r="R322" s="184">
        <v>7.9836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44378</v>
      </c>
      <c r="E323" s="184">
        <v>3026.5572000000002</v>
      </c>
      <c r="F323" s="184">
        <v>6.5799000000000003</v>
      </c>
      <c r="G323" s="184">
        <v>-0.75690000000000002</v>
      </c>
      <c r="H323" s="184">
        <v>-1.5362</v>
      </c>
      <c r="I323" s="184">
        <v>0.54169999999999996</v>
      </c>
      <c r="J323" s="184">
        <v>3.2625000000000002</v>
      </c>
      <c r="K323" s="184">
        <v>5.5731000000000002</v>
      </c>
      <c r="L323" s="184">
        <v>3.2107000000000001</v>
      </c>
      <c r="M323" s="184">
        <v>5.3677999999999999</v>
      </c>
      <c r="N323" s="184">
        <v>5.8216999999999999</v>
      </c>
      <c r="O323" s="184">
        <v>8.5723000000000003</v>
      </c>
      <c r="P323" s="184">
        <v>8.3253000000000004</v>
      </c>
      <c r="Q323" s="184">
        <v>8.6896000000000004</v>
      </c>
      <c r="R323" s="184">
        <v>8.3155999999999999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44378</v>
      </c>
      <c r="E324" s="184">
        <v>60.582599999999999</v>
      </c>
      <c r="F324" s="184">
        <v>-4.5782999999999996</v>
      </c>
      <c r="G324" s="184">
        <v>-15.9849</v>
      </c>
      <c r="H324" s="184">
        <v>-10.5822</v>
      </c>
      <c r="I324" s="184">
        <v>-4.0004</v>
      </c>
      <c r="J324" s="184">
        <v>0.72740000000000005</v>
      </c>
      <c r="K324" s="184">
        <v>6.2765000000000004</v>
      </c>
      <c r="L324" s="184">
        <v>1.8526</v>
      </c>
      <c r="M324" s="184">
        <v>5.1997</v>
      </c>
      <c r="N324" s="184">
        <v>4.7458999999999998</v>
      </c>
      <c r="O324" s="184">
        <v>10.4625</v>
      </c>
      <c r="P324" s="184">
        <v>8.4366000000000003</v>
      </c>
      <c r="Q324" s="184">
        <v>8.3351000000000006</v>
      </c>
      <c r="R324" s="184">
        <v>9.7865000000000002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44378</v>
      </c>
      <c r="E325" s="184">
        <v>57.651200000000003</v>
      </c>
      <c r="F325" s="184">
        <v>-4.9377000000000004</v>
      </c>
      <c r="G325" s="184">
        <v>-16.333600000000001</v>
      </c>
      <c r="H325" s="184">
        <v>-10.93</v>
      </c>
      <c r="I325" s="184">
        <v>-4.3387000000000002</v>
      </c>
      <c r="J325" s="184">
        <v>0.38629999999999998</v>
      </c>
      <c r="K325" s="184">
        <v>5.9306000000000001</v>
      </c>
      <c r="L325" s="184">
        <v>1.4934000000000001</v>
      </c>
      <c r="M325" s="184">
        <v>4.8357999999999999</v>
      </c>
      <c r="N325" s="184">
        <v>4.3871000000000002</v>
      </c>
      <c r="O325" s="184">
        <v>10.110799999999999</v>
      </c>
      <c r="P325" s="184">
        <v>7.9493</v>
      </c>
      <c r="Q325" s="184">
        <v>7.4854000000000003</v>
      </c>
      <c r="R325" s="184">
        <v>9.4227000000000007</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44378</v>
      </c>
      <c r="E326" s="184">
        <v>10.1683</v>
      </c>
      <c r="F326" s="184">
        <v>12.2087</v>
      </c>
      <c r="G326" s="184">
        <v>5.2670000000000003</v>
      </c>
      <c r="H326" s="184">
        <v>-3.4335</v>
      </c>
      <c r="I326" s="184">
        <v>-0.79459999999999997</v>
      </c>
      <c r="J326" s="184">
        <v>0.82620000000000005</v>
      </c>
      <c r="K326" s="184">
        <v>5.0099</v>
      </c>
      <c r="L326" s="184"/>
      <c r="M326" s="184"/>
      <c r="N326" s="184"/>
      <c r="O326" s="184"/>
      <c r="P326" s="184"/>
      <c r="Q326" s="184">
        <v>5.7952000000000004</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44378</v>
      </c>
      <c r="E327" s="184">
        <v>10.154500000000001</v>
      </c>
      <c r="F327" s="184">
        <v>11.865600000000001</v>
      </c>
      <c r="G327" s="184">
        <v>4.9143999999999997</v>
      </c>
      <c r="H327" s="184">
        <v>-3.8483999999999998</v>
      </c>
      <c r="I327" s="184">
        <v>-1.2061999999999999</v>
      </c>
      <c r="J327" s="184">
        <v>0.39550000000000002</v>
      </c>
      <c r="K327" s="184">
        <v>4.5445000000000002</v>
      </c>
      <c r="L327" s="184"/>
      <c r="M327" s="184"/>
      <c r="N327" s="184"/>
      <c r="O327" s="184"/>
      <c r="P327" s="184"/>
      <c r="Q327" s="184">
        <v>5.32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44378</v>
      </c>
      <c r="E328" s="184">
        <v>46.079000000000001</v>
      </c>
      <c r="F328" s="184">
        <v>17.989899999999999</v>
      </c>
      <c r="G328" s="184">
        <v>3.0371999999999999</v>
      </c>
      <c r="H328" s="184">
        <v>-0.58840000000000003</v>
      </c>
      <c r="I328" s="184">
        <v>0.80369999999999997</v>
      </c>
      <c r="J328" s="184">
        <v>2.8</v>
      </c>
      <c r="K328" s="184">
        <v>6.0871000000000004</v>
      </c>
      <c r="L328" s="184">
        <v>4.2706</v>
      </c>
      <c r="M328" s="184">
        <v>6.1167999999999996</v>
      </c>
      <c r="N328" s="184">
        <v>6.8429000000000002</v>
      </c>
      <c r="O328" s="184">
        <v>7.7655000000000003</v>
      </c>
      <c r="P328" s="184">
        <v>7.5087999999999999</v>
      </c>
      <c r="Q328" s="184">
        <v>7.6184000000000003</v>
      </c>
      <c r="R328" s="184">
        <v>8.0062999999999995</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44378</v>
      </c>
      <c r="E329" s="184">
        <v>47.658200000000001</v>
      </c>
      <c r="F329" s="184">
        <v>18.3901</v>
      </c>
      <c r="G329" s="184">
        <v>3.4218000000000002</v>
      </c>
      <c r="H329" s="184">
        <v>-0.186</v>
      </c>
      <c r="I329" s="184">
        <v>1.2040999999999999</v>
      </c>
      <c r="J329" s="184">
        <v>3.2021000000000002</v>
      </c>
      <c r="K329" s="184">
        <v>6.4938000000000002</v>
      </c>
      <c r="L329" s="184">
        <v>4.6798000000000002</v>
      </c>
      <c r="M329" s="184">
        <v>6.5355999999999996</v>
      </c>
      <c r="N329" s="184">
        <v>7.2709000000000001</v>
      </c>
      <c r="O329" s="184">
        <v>8.1966000000000001</v>
      </c>
      <c r="P329" s="184">
        <v>7.9722999999999997</v>
      </c>
      <c r="Q329" s="184">
        <v>8.4711999999999996</v>
      </c>
      <c r="R329" s="184">
        <v>8.4382000000000001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44378</v>
      </c>
      <c r="E330" s="184">
        <v>34.2667</v>
      </c>
      <c r="F330" s="184">
        <v>11.9339</v>
      </c>
      <c r="G330" s="184">
        <v>-4.6849999999999996</v>
      </c>
      <c r="H330" s="184">
        <v>-5.1989000000000001</v>
      </c>
      <c r="I330" s="184">
        <v>0.41849999999999998</v>
      </c>
      <c r="J330" s="184">
        <v>2.0449999999999999</v>
      </c>
      <c r="K330" s="184">
        <v>6.5651000000000002</v>
      </c>
      <c r="L330" s="184">
        <v>3.8483999999999998</v>
      </c>
      <c r="M330" s="184">
        <v>5.5616000000000003</v>
      </c>
      <c r="N330" s="184">
        <v>5.7742000000000004</v>
      </c>
      <c r="O330" s="184">
        <v>7.8071000000000002</v>
      </c>
      <c r="P330" s="184">
        <v>6.9175000000000004</v>
      </c>
      <c r="Q330" s="184">
        <v>6.9108000000000001</v>
      </c>
      <c r="R330" s="184">
        <v>7.9657999999999998</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44378</v>
      </c>
      <c r="E331" s="184">
        <v>37.093200000000003</v>
      </c>
      <c r="F331" s="184">
        <v>12.3042</v>
      </c>
      <c r="G331" s="184">
        <v>-4.2953000000000001</v>
      </c>
      <c r="H331" s="184">
        <v>-4.8171999999999997</v>
      </c>
      <c r="I331" s="184">
        <v>0.80149999999999999</v>
      </c>
      <c r="J331" s="184">
        <v>2.4321000000000002</v>
      </c>
      <c r="K331" s="184">
        <v>6.9610000000000003</v>
      </c>
      <c r="L331" s="184">
        <v>4.4314</v>
      </c>
      <c r="M331" s="184">
        <v>6.2439</v>
      </c>
      <c r="N331" s="184">
        <v>6.5098000000000003</v>
      </c>
      <c r="O331" s="184">
        <v>8.7204999999999995</v>
      </c>
      <c r="P331" s="184">
        <v>7.9276999999999997</v>
      </c>
      <c r="Q331" s="184">
        <v>8.1060999999999996</v>
      </c>
      <c r="R331" s="184">
        <v>8.7710000000000008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44378</v>
      </c>
      <c r="E334" s="184">
        <v>12.373799999999999</v>
      </c>
      <c r="F334" s="184">
        <v>6.4907000000000004</v>
      </c>
      <c r="G334" s="184">
        <v>1.18</v>
      </c>
      <c r="H334" s="184">
        <v>-3.2848000000000002</v>
      </c>
      <c r="I334" s="184">
        <v>-0.50560000000000005</v>
      </c>
      <c r="J334" s="184">
        <v>1.1220000000000001</v>
      </c>
      <c r="K334" s="184">
        <v>5.1840999999999999</v>
      </c>
      <c r="L334" s="184">
        <v>2.2694000000000001</v>
      </c>
      <c r="M334" s="184">
        <v>4.8935000000000004</v>
      </c>
      <c r="N334" s="184">
        <v>4.9311999999999996</v>
      </c>
      <c r="O334" s="184"/>
      <c r="P334" s="184"/>
      <c r="Q334" s="184">
        <v>9.2255000000000003</v>
      </c>
      <c r="R334" s="184">
        <v>8.8789999999999996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44378</v>
      </c>
      <c r="E335" s="184">
        <v>12.2256</v>
      </c>
      <c r="F335" s="184">
        <v>6.2706999999999997</v>
      </c>
      <c r="G335" s="184">
        <v>0.69669999999999999</v>
      </c>
      <c r="H335" s="184">
        <v>-3.7505000000000002</v>
      </c>
      <c r="I335" s="184">
        <v>-0.95930000000000004</v>
      </c>
      <c r="J335" s="184">
        <v>0.65720000000000001</v>
      </c>
      <c r="K335" s="184">
        <v>4.7121000000000004</v>
      </c>
      <c r="L335" s="184">
        <v>1.7989999999999999</v>
      </c>
      <c r="M335" s="184">
        <v>4.4078999999999997</v>
      </c>
      <c r="N335" s="184">
        <v>4.4245000000000001</v>
      </c>
      <c r="O335" s="184"/>
      <c r="P335" s="184"/>
      <c r="Q335" s="184">
        <v>8.6815999999999995</v>
      </c>
      <c r="R335" s="184">
        <v>8.3437000000000001</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44378</v>
      </c>
      <c r="E336" s="184">
        <v>31.671500000000002</v>
      </c>
      <c r="F336" s="184">
        <v>17.987200000000001</v>
      </c>
      <c r="G336" s="184">
        <v>3.1124000000000001</v>
      </c>
      <c r="H336" s="184">
        <v>-3.3563999999999998</v>
      </c>
      <c r="I336" s="184">
        <v>-0.97099999999999997</v>
      </c>
      <c r="J336" s="184">
        <v>1.4346000000000001</v>
      </c>
      <c r="K336" s="184">
        <v>4.9989999999999997</v>
      </c>
      <c r="L336" s="184">
        <v>3.0908000000000002</v>
      </c>
      <c r="M336" s="184">
        <v>5.1494999999999997</v>
      </c>
      <c r="N336" s="184">
        <v>5.2671000000000001</v>
      </c>
      <c r="O336" s="184">
        <v>9.4309999999999992</v>
      </c>
      <c r="P336" s="184">
        <v>8.1611999999999991</v>
      </c>
      <c r="Q336" s="184">
        <v>7.2310999999999996</v>
      </c>
      <c r="R336" s="184">
        <v>9.1705000000000005</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44378</v>
      </c>
      <c r="E337" s="184">
        <v>32.447499999999998</v>
      </c>
      <c r="F337" s="184">
        <v>18.232399999999998</v>
      </c>
      <c r="G337" s="184">
        <v>3.3755999999999999</v>
      </c>
      <c r="H337" s="184">
        <v>-3.0996000000000001</v>
      </c>
      <c r="I337" s="184">
        <v>-0.72289999999999999</v>
      </c>
      <c r="J337" s="184">
        <v>1.6859</v>
      </c>
      <c r="K337" s="184">
        <v>5.2641999999999998</v>
      </c>
      <c r="L337" s="184">
        <v>3.3523999999999998</v>
      </c>
      <c r="M337" s="184">
        <v>5.4092000000000002</v>
      </c>
      <c r="N337" s="184">
        <v>5.5262000000000002</v>
      </c>
      <c r="O337" s="184">
        <v>9.7194000000000003</v>
      </c>
      <c r="P337" s="184">
        <v>8.5828000000000007</v>
      </c>
      <c r="Q337" s="184">
        <v>8.2579999999999991</v>
      </c>
      <c r="R337" s="184">
        <v>9.4202999999999992</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44378</v>
      </c>
      <c r="E338" s="184">
        <v>200.18340000000001</v>
      </c>
      <c r="F338" s="184">
        <v>0</v>
      </c>
      <c r="G338" s="184">
        <v>0</v>
      </c>
      <c r="H338" s="184">
        <v>0</v>
      </c>
      <c r="I338" s="184">
        <v>0</v>
      </c>
      <c r="J338" s="184">
        <v>0</v>
      </c>
      <c r="K338" s="184">
        <v>0</v>
      </c>
      <c r="L338" s="184">
        <v>0</v>
      </c>
      <c r="M338" s="184">
        <v>0</v>
      </c>
      <c r="N338" s="184">
        <v>-15.1547</v>
      </c>
      <c r="O338" s="184"/>
      <c r="P338" s="184"/>
      <c r="Q338" s="184">
        <v>-10.738300000000001</v>
      </c>
      <c r="R338" s="184">
        <v>-11.076599999999999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44378</v>
      </c>
      <c r="E339" s="184">
        <v>192.02520000000001</v>
      </c>
      <c r="F339" s="184">
        <v>0</v>
      </c>
      <c r="G339" s="184">
        <v>0</v>
      </c>
      <c r="H339" s="184">
        <v>0</v>
      </c>
      <c r="I339" s="184">
        <v>0</v>
      </c>
      <c r="J339" s="184">
        <v>0</v>
      </c>
      <c r="K339" s="184">
        <v>0</v>
      </c>
      <c r="L339" s="184">
        <v>0</v>
      </c>
      <c r="M339" s="184">
        <v>0</v>
      </c>
      <c r="N339" s="184">
        <v>-15.1547</v>
      </c>
      <c r="O339" s="184"/>
      <c r="P339" s="184"/>
      <c r="Q339" s="184">
        <v>-10.738300000000001</v>
      </c>
      <c r="R339" s="184">
        <v>-11.076599999999999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44378</v>
      </c>
      <c r="E340" s="184">
        <v>12.269</v>
      </c>
      <c r="F340" s="184">
        <v>10.713100000000001</v>
      </c>
      <c r="G340" s="184">
        <v>9.9199999999999997E-2</v>
      </c>
      <c r="H340" s="184">
        <v>-6.6215000000000002</v>
      </c>
      <c r="I340" s="184">
        <v>-4.4972000000000003</v>
      </c>
      <c r="J340" s="184">
        <v>-1.4460999999999999</v>
      </c>
      <c r="K340" s="184">
        <v>5.1493000000000002</v>
      </c>
      <c r="L340" s="184">
        <v>1.7541</v>
      </c>
      <c r="M340" s="184">
        <v>4.9744000000000002</v>
      </c>
      <c r="N340" s="184">
        <v>5.0598999999999998</v>
      </c>
      <c r="O340" s="184">
        <v>6.7633000000000001</v>
      </c>
      <c r="P340" s="184"/>
      <c r="Q340" s="184">
        <v>6.8095999999999997</v>
      </c>
      <c r="R340" s="184">
        <v>9.2158999999999995</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44378</v>
      </c>
      <c r="E341" s="184">
        <v>12.1478</v>
      </c>
      <c r="F341" s="184">
        <v>10.2187</v>
      </c>
      <c r="G341" s="184">
        <v>-0.40060000000000001</v>
      </c>
      <c r="H341" s="184">
        <v>-7.03</v>
      </c>
      <c r="I341" s="184">
        <v>-4.8841000000000001</v>
      </c>
      <c r="J341" s="184">
        <v>-1.8001</v>
      </c>
      <c r="K341" s="184">
        <v>4.7793999999999999</v>
      </c>
      <c r="L341" s="184">
        <v>1.5270999999999999</v>
      </c>
      <c r="M341" s="184">
        <v>4.7408999999999999</v>
      </c>
      <c r="N341" s="184">
        <v>4.7965</v>
      </c>
      <c r="O341" s="184">
        <v>6.4287000000000001</v>
      </c>
      <c r="P341" s="184"/>
      <c r="Q341" s="184">
        <v>6.4684999999999997</v>
      </c>
      <c r="R341" s="184">
        <v>8.8727</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44378</v>
      </c>
      <c r="E342" s="184">
        <v>12.9642</v>
      </c>
      <c r="F342" s="184">
        <v>0.56310000000000004</v>
      </c>
      <c r="G342" s="184">
        <v>-0.46920000000000001</v>
      </c>
      <c r="H342" s="184">
        <v>-5.3840000000000003</v>
      </c>
      <c r="I342" s="184">
        <v>-2.5114000000000001</v>
      </c>
      <c r="J342" s="184">
        <v>0.75119999999999998</v>
      </c>
      <c r="K342" s="184">
        <v>4.8948999999999998</v>
      </c>
      <c r="L342" s="184">
        <v>2.6555</v>
      </c>
      <c r="M342" s="184">
        <v>5.1951000000000001</v>
      </c>
      <c r="N342" s="184">
        <v>5.4009</v>
      </c>
      <c r="O342" s="184"/>
      <c r="P342" s="184"/>
      <c r="Q342" s="184">
        <v>9.3695000000000004</v>
      </c>
      <c r="R342" s="184">
        <v>9.2902000000000005</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44378</v>
      </c>
      <c r="E343" s="184">
        <v>12.849500000000001</v>
      </c>
      <c r="F343" s="184">
        <v>0.56810000000000005</v>
      </c>
      <c r="G343" s="184">
        <v>-0.75739999999999996</v>
      </c>
      <c r="H343" s="184">
        <v>-5.6749999999999998</v>
      </c>
      <c r="I343" s="184">
        <v>-2.7970000000000002</v>
      </c>
      <c r="J343" s="184">
        <v>0.47360000000000002</v>
      </c>
      <c r="K343" s="184">
        <v>4.6039000000000003</v>
      </c>
      <c r="L343" s="184">
        <v>2.3690000000000002</v>
      </c>
      <c r="M343" s="184">
        <v>4.9024999999999999</v>
      </c>
      <c r="N343" s="184">
        <v>5.1040999999999999</v>
      </c>
      <c r="O343" s="184"/>
      <c r="P343" s="184"/>
      <c r="Q343" s="184">
        <v>9.0347000000000008</v>
      </c>
      <c r="R343" s="184">
        <v>8.9945000000000004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4.9245068181818192</v>
      </c>
      <c r="G344" s="186">
        <v>-0.45412500000000017</v>
      </c>
      <c r="H344" s="186">
        <v>-3.3186681818181811</v>
      </c>
      <c r="I344" s="186">
        <v>-0.80031136363636335</v>
      </c>
      <c r="J344" s="186">
        <v>1.2686795454545456</v>
      </c>
      <c r="K344" s="186">
        <v>5.1666931818181823</v>
      </c>
      <c r="L344" s="186">
        <v>2.7387225000000006</v>
      </c>
      <c r="M344" s="186">
        <v>4.9852325000000004</v>
      </c>
      <c r="N344" s="186">
        <v>4.4670500000000013</v>
      </c>
      <c r="O344" s="186">
        <v>8.4520099999999996</v>
      </c>
      <c r="P344" s="186">
        <v>7.9237961538461539</v>
      </c>
      <c r="Q344" s="186">
        <v>7.1209500000000023</v>
      </c>
      <c r="R344" s="186">
        <v>7.648844736842106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6.3807</v>
      </c>
      <c r="G345" s="186">
        <v>0</v>
      </c>
      <c r="H345" s="186">
        <v>-3.1922000000000001</v>
      </c>
      <c r="I345" s="186">
        <v>-0.56489999999999996</v>
      </c>
      <c r="J345" s="186">
        <v>0.97410000000000008</v>
      </c>
      <c r="K345" s="186">
        <v>5.1957000000000004</v>
      </c>
      <c r="L345" s="186">
        <v>2.8846499999999997</v>
      </c>
      <c r="M345" s="186">
        <v>5.1722999999999999</v>
      </c>
      <c r="N345" s="186">
        <v>5.4700000000000006</v>
      </c>
      <c r="O345" s="186">
        <v>8.681750000000001</v>
      </c>
      <c r="P345" s="186">
        <v>7.9978999999999996</v>
      </c>
      <c r="Q345" s="186">
        <v>8.1953999999999994</v>
      </c>
      <c r="R345" s="186">
        <v>8.6522000000000006</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44378</v>
      </c>
      <c r="E348" s="184">
        <v>16.517800000000001</v>
      </c>
      <c r="F348" s="184">
        <v>3.3149000000000002</v>
      </c>
      <c r="G348" s="184">
        <v>-2.6511</v>
      </c>
      <c r="H348" s="184">
        <v>0.56830000000000003</v>
      </c>
      <c r="I348" s="184">
        <v>2.3380999999999998</v>
      </c>
      <c r="J348" s="184">
        <v>3.1162999999999998</v>
      </c>
      <c r="K348" s="184">
        <v>8.1353000000000009</v>
      </c>
      <c r="L348" s="184">
        <v>8.0504999999999995</v>
      </c>
      <c r="M348" s="184">
        <v>9.6887000000000008</v>
      </c>
      <c r="N348" s="184">
        <v>10.6364</v>
      </c>
      <c r="O348" s="184">
        <v>7.0629999999999997</v>
      </c>
      <c r="P348" s="184">
        <v>8.0969999999999995</v>
      </c>
      <c r="Q348" s="184">
        <v>8.4031000000000002</v>
      </c>
      <c r="R348" s="184">
        <v>7.2118000000000002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44378</v>
      </c>
      <c r="E349" s="184">
        <v>15.6066</v>
      </c>
      <c r="F349" s="184">
        <v>2.5728</v>
      </c>
      <c r="G349" s="184">
        <v>-3.4291999999999998</v>
      </c>
      <c r="H349" s="184">
        <v>-0.16700000000000001</v>
      </c>
      <c r="I349" s="184">
        <v>1.5880000000000001</v>
      </c>
      <c r="J349" s="184">
        <v>2.3666999999999998</v>
      </c>
      <c r="K349" s="184">
        <v>7.1478000000000002</v>
      </c>
      <c r="L349" s="184">
        <v>7.1277999999999997</v>
      </c>
      <c r="M349" s="184">
        <v>8.7895000000000003</v>
      </c>
      <c r="N349" s="184">
        <v>9.7125000000000004</v>
      </c>
      <c r="O349" s="184">
        <v>6.1230000000000002</v>
      </c>
      <c r="P349" s="184">
        <v>7.0774999999999997</v>
      </c>
      <c r="Q349" s="184">
        <v>7.4170999999999996</v>
      </c>
      <c r="R349" s="184">
        <v>6.3338999999999999</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44378</v>
      </c>
      <c r="E350" s="184">
        <v>0.41570000000000001</v>
      </c>
      <c r="F350" s="184">
        <v>0</v>
      </c>
      <c r="G350" s="184">
        <v>0</v>
      </c>
      <c r="H350" s="184">
        <v>0</v>
      </c>
      <c r="I350" s="184">
        <v>0</v>
      </c>
      <c r="J350" s="184">
        <v>0</v>
      </c>
      <c r="K350" s="184">
        <v>0</v>
      </c>
      <c r="L350" s="184">
        <v>0</v>
      </c>
      <c r="M350" s="184">
        <v>0</v>
      </c>
      <c r="N350" s="184">
        <v>0</v>
      </c>
      <c r="O350" s="184"/>
      <c r="P350" s="184"/>
      <c r="Q350" s="184">
        <v>-15.7163</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44378</v>
      </c>
      <c r="E351" s="184">
        <v>0.39800000000000002</v>
      </c>
      <c r="F351" s="184">
        <v>0</v>
      </c>
      <c r="G351" s="184">
        <v>0</v>
      </c>
      <c r="H351" s="184">
        <v>0</v>
      </c>
      <c r="I351" s="184">
        <v>0</v>
      </c>
      <c r="J351" s="184">
        <v>0</v>
      </c>
      <c r="K351" s="184">
        <v>0</v>
      </c>
      <c r="L351" s="184">
        <v>0</v>
      </c>
      <c r="M351" s="184">
        <v>0</v>
      </c>
      <c r="N351" s="184">
        <v>0</v>
      </c>
      <c r="O351" s="184"/>
      <c r="P351" s="184"/>
      <c r="Q351" s="184">
        <v>-15.713200000000001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44378</v>
      </c>
      <c r="E352" s="184">
        <v>17.941600000000001</v>
      </c>
      <c r="F352" s="184">
        <v>7.7323000000000004</v>
      </c>
      <c r="G352" s="184">
        <v>5.5632000000000001</v>
      </c>
      <c r="H352" s="184">
        <v>1.8025</v>
      </c>
      <c r="I352" s="184">
        <v>2.6764999999999999</v>
      </c>
      <c r="J352" s="184">
        <v>3.9321999999999999</v>
      </c>
      <c r="K352" s="184">
        <v>7.9188000000000001</v>
      </c>
      <c r="L352" s="184">
        <v>7.4667000000000003</v>
      </c>
      <c r="M352" s="184">
        <v>8.6041000000000007</v>
      </c>
      <c r="N352" s="184">
        <v>9.0985999999999994</v>
      </c>
      <c r="O352" s="184">
        <v>7.7115</v>
      </c>
      <c r="P352" s="184">
        <v>7.9488000000000003</v>
      </c>
      <c r="Q352" s="184">
        <v>8.7518999999999991</v>
      </c>
      <c r="R352" s="184">
        <v>9.1419999999999995</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44378</v>
      </c>
      <c r="E353" s="184">
        <v>16.570699999999999</v>
      </c>
      <c r="F353" s="184">
        <v>6.8296000000000001</v>
      </c>
      <c r="G353" s="184">
        <v>4.6273999999999997</v>
      </c>
      <c r="H353" s="184">
        <v>0.84970000000000001</v>
      </c>
      <c r="I353" s="184">
        <v>1.6846000000000001</v>
      </c>
      <c r="J353" s="184">
        <v>2.9144999999999999</v>
      </c>
      <c r="K353" s="184">
        <v>6.8635999999999999</v>
      </c>
      <c r="L353" s="184">
        <v>6.3659999999999997</v>
      </c>
      <c r="M353" s="184">
        <v>7.4623999999999997</v>
      </c>
      <c r="N353" s="184">
        <v>7.9257</v>
      </c>
      <c r="O353" s="184">
        <v>6.5168999999999997</v>
      </c>
      <c r="P353" s="184">
        <v>6.6383000000000001</v>
      </c>
      <c r="Q353" s="184">
        <v>7.5183</v>
      </c>
      <c r="R353" s="184">
        <v>7.9462000000000002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44378</v>
      </c>
      <c r="E354" s="184">
        <v>15.719099999999999</v>
      </c>
      <c r="F354" s="184">
        <v>5.3414000000000001</v>
      </c>
      <c r="G354" s="184">
        <v>-2.1667999999999998</v>
      </c>
      <c r="H354" s="184">
        <v>-2.2216</v>
      </c>
      <c r="I354" s="184">
        <v>0.43130000000000002</v>
      </c>
      <c r="J354" s="184">
        <v>1.3793</v>
      </c>
      <c r="K354" s="184">
        <v>5.1181000000000001</v>
      </c>
      <c r="L354" s="184">
        <v>14.515499999999999</v>
      </c>
      <c r="M354" s="184">
        <v>13.5296</v>
      </c>
      <c r="N354" s="184">
        <v>14.7966</v>
      </c>
      <c r="O354" s="184">
        <v>5.0476000000000001</v>
      </c>
      <c r="P354" s="184">
        <v>6.3977000000000004</v>
      </c>
      <c r="Q354" s="184">
        <v>7.2744</v>
      </c>
      <c r="R354" s="184">
        <v>5.6075999999999997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44378</v>
      </c>
      <c r="E356" s="184">
        <v>16.7668</v>
      </c>
      <c r="F356" s="184">
        <v>5.8785999999999996</v>
      </c>
      <c r="G356" s="184">
        <v>-1.5962000000000001</v>
      </c>
      <c r="H356" s="184">
        <v>-1.6166</v>
      </c>
      <c r="I356" s="184">
        <v>1.0266999999999999</v>
      </c>
      <c r="J356" s="184">
        <v>1.9842</v>
      </c>
      <c r="K356" s="184">
        <v>5.8003999999999998</v>
      </c>
      <c r="L356" s="184">
        <v>15.259499999999999</v>
      </c>
      <c r="M356" s="184">
        <v>14.3055</v>
      </c>
      <c r="N356" s="184">
        <v>15.610799999999999</v>
      </c>
      <c r="O356" s="184">
        <v>5.9077000000000002</v>
      </c>
      <c r="P356" s="184">
        <v>7.4316000000000004</v>
      </c>
      <c r="Q356" s="184">
        <v>8.3544</v>
      </c>
      <c r="R356" s="184">
        <v>6.4246999999999996</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44378</v>
      </c>
      <c r="E358" s="184">
        <v>4.3262999999999998</v>
      </c>
      <c r="F358" s="184">
        <v>242.8974</v>
      </c>
      <c r="G358" s="184">
        <v>83.816299999999998</v>
      </c>
      <c r="H358" s="184">
        <v>37.999299999999998</v>
      </c>
      <c r="I358" s="184">
        <v>18.327300000000001</v>
      </c>
      <c r="J358" s="184">
        <v>11.3827</v>
      </c>
      <c r="K358" s="184">
        <v>15.374599999999999</v>
      </c>
      <c r="L358" s="184">
        <v>16.020299999999999</v>
      </c>
      <c r="M358" s="184">
        <v>12.7889</v>
      </c>
      <c r="N358" s="184">
        <v>15.220499999999999</v>
      </c>
      <c r="O358" s="184">
        <v>-31.6462</v>
      </c>
      <c r="P358" s="184">
        <v>-17.591000000000001</v>
      </c>
      <c r="Q358" s="184">
        <v>-12.370100000000001</v>
      </c>
      <c r="R358" s="184">
        <v>-21.721599999999999</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44378</v>
      </c>
      <c r="E359" s="184">
        <v>4.2744999999999997</v>
      </c>
      <c r="F359" s="184">
        <v>242.39930000000001</v>
      </c>
      <c r="G359" s="184">
        <v>83.396100000000004</v>
      </c>
      <c r="H359" s="184">
        <v>37.596800000000002</v>
      </c>
      <c r="I359" s="184">
        <v>17.994299999999999</v>
      </c>
      <c r="J359" s="184">
        <v>11.087</v>
      </c>
      <c r="K359" s="184">
        <v>15.0776</v>
      </c>
      <c r="L359" s="184">
        <v>15.7136</v>
      </c>
      <c r="M359" s="184">
        <v>12.4825</v>
      </c>
      <c r="N359" s="184">
        <v>14.899699999999999</v>
      </c>
      <c r="O359" s="184">
        <v>-31.825500000000002</v>
      </c>
      <c r="P359" s="184">
        <v>-17.762799999999999</v>
      </c>
      <c r="Q359" s="184">
        <v>-12.536300000000001</v>
      </c>
      <c r="R359" s="184">
        <v>-21.936800000000002</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44378</v>
      </c>
      <c r="E360" s="184">
        <v>32.321399999999997</v>
      </c>
      <c r="F360" s="184">
        <v>4.5176999999999996</v>
      </c>
      <c r="G360" s="184">
        <v>1.7695000000000001</v>
      </c>
      <c r="H360" s="184">
        <v>2.7117</v>
      </c>
      <c r="I360" s="184">
        <v>2.996</v>
      </c>
      <c r="J360" s="184">
        <v>3.2345999999999999</v>
      </c>
      <c r="K360" s="184">
        <v>4.9814999999999996</v>
      </c>
      <c r="L360" s="184">
        <v>4.8409000000000004</v>
      </c>
      <c r="M360" s="184">
        <v>5.0500999999999996</v>
      </c>
      <c r="N360" s="184">
        <v>6.8826000000000001</v>
      </c>
      <c r="O360" s="184">
        <v>2.9456000000000002</v>
      </c>
      <c r="P360" s="184">
        <v>4.8315999999999999</v>
      </c>
      <c r="Q360" s="184">
        <v>6.9882999999999997</v>
      </c>
      <c r="R360" s="184">
        <v>5.3956</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44378</v>
      </c>
      <c r="E361" s="184">
        <v>30.580300000000001</v>
      </c>
      <c r="F361" s="184">
        <v>3.7004999999999999</v>
      </c>
      <c r="G361" s="184">
        <v>0.91510000000000002</v>
      </c>
      <c r="H361" s="184">
        <v>1.8763000000000001</v>
      </c>
      <c r="I361" s="184">
        <v>2.1587999999999998</v>
      </c>
      <c r="J361" s="184">
        <v>2.3997999999999999</v>
      </c>
      <c r="K361" s="184">
        <v>4.1809000000000003</v>
      </c>
      <c r="L361" s="184">
        <v>4.0324</v>
      </c>
      <c r="M361" s="184">
        <v>4.2321999999999997</v>
      </c>
      <c r="N361" s="184">
        <v>6.0255000000000001</v>
      </c>
      <c r="O361" s="184">
        <v>2.1309999999999998</v>
      </c>
      <c r="P361" s="184">
        <v>4.0747</v>
      </c>
      <c r="Q361" s="184">
        <v>6.3528000000000002</v>
      </c>
      <c r="R361" s="184">
        <v>4.5622999999999996</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44378</v>
      </c>
      <c r="E362" s="184">
        <v>21.2272</v>
      </c>
      <c r="F362" s="184">
        <v>13.072800000000001</v>
      </c>
      <c r="G362" s="184">
        <v>-55.457599999999999</v>
      </c>
      <c r="H362" s="184">
        <v>-25.762699999999999</v>
      </c>
      <c r="I362" s="184">
        <v>-6.5544000000000002</v>
      </c>
      <c r="J362" s="184">
        <v>-0.80189999999999995</v>
      </c>
      <c r="K362" s="184">
        <v>10.153499999999999</v>
      </c>
      <c r="L362" s="184">
        <v>13.356299999999999</v>
      </c>
      <c r="M362" s="184">
        <v>17.765000000000001</v>
      </c>
      <c r="N362" s="184">
        <v>13.9673</v>
      </c>
      <c r="O362" s="184">
        <v>5.2545000000000002</v>
      </c>
      <c r="P362" s="184">
        <v>6.5145999999999997</v>
      </c>
      <c r="Q362" s="184">
        <v>8.1804000000000006</v>
      </c>
      <c r="R362" s="184">
        <v>4.2327000000000004</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44378</v>
      </c>
      <c r="E363" s="184">
        <v>22.6114</v>
      </c>
      <c r="F363" s="184">
        <v>13.0799</v>
      </c>
      <c r="G363" s="184">
        <v>-55.490499999999997</v>
      </c>
      <c r="H363" s="184">
        <v>-25.768899999999999</v>
      </c>
      <c r="I363" s="184">
        <v>-6.5671999999999997</v>
      </c>
      <c r="J363" s="184">
        <v>-0.80120000000000002</v>
      </c>
      <c r="K363" s="184">
        <v>10.152799999999999</v>
      </c>
      <c r="L363" s="184">
        <v>13.613300000000001</v>
      </c>
      <c r="M363" s="184">
        <v>18.167100000000001</v>
      </c>
      <c r="N363" s="184">
        <v>14.437099999999999</v>
      </c>
      <c r="O363" s="184">
        <v>5.8861999999999997</v>
      </c>
      <c r="P363" s="184">
        <v>7.2306999999999997</v>
      </c>
      <c r="Q363" s="184">
        <v>8.4769000000000005</v>
      </c>
      <c r="R363" s="184">
        <v>4.7899000000000003</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44378</v>
      </c>
      <c r="E370" s="184">
        <v>18.697099999999999</v>
      </c>
      <c r="F370" s="184">
        <v>7.0292000000000003</v>
      </c>
      <c r="G370" s="184">
        <v>-0.45550000000000002</v>
      </c>
      <c r="H370" s="184">
        <v>8.3798999999999992</v>
      </c>
      <c r="I370" s="184">
        <v>6.0237999999999996</v>
      </c>
      <c r="J370" s="184">
        <v>7.0094000000000003</v>
      </c>
      <c r="K370" s="184">
        <v>10.6594</v>
      </c>
      <c r="L370" s="184">
        <v>7.8003999999999998</v>
      </c>
      <c r="M370" s="184">
        <v>10.5329</v>
      </c>
      <c r="N370" s="184">
        <v>10.4605</v>
      </c>
      <c r="O370" s="184">
        <v>9.0848999999999993</v>
      </c>
      <c r="P370" s="184">
        <v>8.2949999999999999</v>
      </c>
      <c r="Q370" s="184">
        <v>8.984</v>
      </c>
      <c r="R370" s="184">
        <v>9.7428000000000008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44378</v>
      </c>
      <c r="E371" s="184">
        <v>19.714200000000002</v>
      </c>
      <c r="F371" s="184">
        <v>7.5926</v>
      </c>
      <c r="G371" s="184">
        <v>0.1234</v>
      </c>
      <c r="H371" s="184">
        <v>8.9286999999999992</v>
      </c>
      <c r="I371" s="184">
        <v>6.5627000000000004</v>
      </c>
      <c r="J371" s="184">
        <v>7.5511999999999997</v>
      </c>
      <c r="K371" s="184">
        <v>11.1861</v>
      </c>
      <c r="L371" s="184">
        <v>8.3560999999999996</v>
      </c>
      <c r="M371" s="184">
        <v>11.0877</v>
      </c>
      <c r="N371" s="184">
        <v>11.020300000000001</v>
      </c>
      <c r="O371" s="184">
        <v>9.6305999999999994</v>
      </c>
      <c r="P371" s="184">
        <v>9.0151000000000003</v>
      </c>
      <c r="Q371" s="184">
        <v>9.7805</v>
      </c>
      <c r="R371" s="184">
        <v>10.2516</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44378</v>
      </c>
      <c r="E372" s="184">
        <v>24.145399999999999</v>
      </c>
      <c r="F372" s="184">
        <v>1.5117</v>
      </c>
      <c r="G372" s="184">
        <v>9.2787000000000006</v>
      </c>
      <c r="H372" s="184">
        <v>3.3062</v>
      </c>
      <c r="I372" s="184">
        <v>4.1745999999999999</v>
      </c>
      <c r="J372" s="184">
        <v>6.2295999999999996</v>
      </c>
      <c r="K372" s="184">
        <v>9.3167000000000009</v>
      </c>
      <c r="L372" s="184">
        <v>6.7194000000000003</v>
      </c>
      <c r="M372" s="184">
        <v>8.1483000000000008</v>
      </c>
      <c r="N372" s="184">
        <v>8.6929999999999996</v>
      </c>
      <c r="O372" s="184">
        <v>8.766</v>
      </c>
      <c r="P372" s="184">
        <v>8.3596000000000004</v>
      </c>
      <c r="Q372" s="184">
        <v>8.6857000000000006</v>
      </c>
      <c r="R372" s="184">
        <v>9.2878000000000007</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44378</v>
      </c>
      <c r="E373" s="184">
        <v>25.914999999999999</v>
      </c>
      <c r="F373" s="184">
        <v>2.2536999999999998</v>
      </c>
      <c r="G373" s="184">
        <v>9.9141999999999992</v>
      </c>
      <c r="H373" s="184">
        <v>3.9868999999999999</v>
      </c>
      <c r="I373" s="184">
        <v>4.8581000000000003</v>
      </c>
      <c r="J373" s="184">
        <v>6.9074999999999998</v>
      </c>
      <c r="K373" s="184">
        <v>10.000999999999999</v>
      </c>
      <c r="L373" s="184">
        <v>7.4157999999999999</v>
      </c>
      <c r="M373" s="184">
        <v>8.8851999999999993</v>
      </c>
      <c r="N373" s="184">
        <v>9.4402000000000008</v>
      </c>
      <c r="O373" s="184">
        <v>9.5238999999999994</v>
      </c>
      <c r="P373" s="184">
        <v>9.2200000000000006</v>
      </c>
      <c r="Q373" s="184">
        <v>9.4887999999999995</v>
      </c>
      <c r="R373" s="184">
        <v>9.9634999999999998</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44378</v>
      </c>
      <c r="E374" s="184">
        <v>13.4183</v>
      </c>
      <c r="F374" s="184">
        <v>50.119799999999998</v>
      </c>
      <c r="G374" s="184">
        <v>2.5394000000000001</v>
      </c>
      <c r="H374" s="184">
        <v>13.245799999999999</v>
      </c>
      <c r="I374" s="184">
        <v>10.6128</v>
      </c>
      <c r="J374" s="184">
        <v>4.8887</v>
      </c>
      <c r="K374" s="184">
        <v>8.4120000000000008</v>
      </c>
      <c r="L374" s="184">
        <v>5.3628</v>
      </c>
      <c r="M374" s="184">
        <v>8.0060000000000002</v>
      </c>
      <c r="N374" s="184">
        <v>8.8996999999999993</v>
      </c>
      <c r="O374" s="184">
        <v>-1.0341</v>
      </c>
      <c r="P374" s="184">
        <v>1.7364999999999999</v>
      </c>
      <c r="Q374" s="184">
        <v>4.0904999999999996</v>
      </c>
      <c r="R374" s="184">
        <v>-1.1400999999999999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44378</v>
      </c>
      <c r="E375" s="184">
        <v>14.280099999999999</v>
      </c>
      <c r="F375" s="184">
        <v>50.679200000000002</v>
      </c>
      <c r="G375" s="184">
        <v>3.2385000000000002</v>
      </c>
      <c r="H375" s="184">
        <v>13.949199999999999</v>
      </c>
      <c r="I375" s="184">
        <v>11.332000000000001</v>
      </c>
      <c r="J375" s="184">
        <v>5.6234999999999999</v>
      </c>
      <c r="K375" s="184">
        <v>9.1582000000000008</v>
      </c>
      <c r="L375" s="184">
        <v>6.1123000000000003</v>
      </c>
      <c r="M375" s="184">
        <v>8.7568000000000001</v>
      </c>
      <c r="N375" s="184">
        <v>9.6646999999999998</v>
      </c>
      <c r="O375" s="184">
        <v>-0.33500000000000002</v>
      </c>
      <c r="P375" s="184">
        <v>2.6320000000000001</v>
      </c>
      <c r="Q375" s="184">
        <v>4.9776999999999996</v>
      </c>
      <c r="R375" s="184">
        <v>-0.48770000000000002</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44378</v>
      </c>
      <c r="E376" s="184">
        <v>13.7881</v>
      </c>
      <c r="F376" s="184">
        <v>13.7707</v>
      </c>
      <c r="G376" s="184">
        <v>2.5594999999999999</v>
      </c>
      <c r="H376" s="184">
        <v>-0.64280000000000004</v>
      </c>
      <c r="I376" s="184">
        <v>1.3621000000000001</v>
      </c>
      <c r="J376" s="184">
        <v>2.3517000000000001</v>
      </c>
      <c r="K376" s="184">
        <v>6.7243000000000004</v>
      </c>
      <c r="L376" s="184">
        <v>4.3539000000000003</v>
      </c>
      <c r="M376" s="184">
        <v>6.6062000000000003</v>
      </c>
      <c r="N376" s="184">
        <v>6.8190999999999997</v>
      </c>
      <c r="O376" s="184">
        <v>8.2012999999999998</v>
      </c>
      <c r="P376" s="184"/>
      <c r="Q376" s="184">
        <v>7.6978</v>
      </c>
      <c r="R376" s="184">
        <v>7.9105999999999996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44378</v>
      </c>
      <c r="E377" s="184">
        <v>13.204000000000001</v>
      </c>
      <c r="F377" s="184">
        <v>12.7203</v>
      </c>
      <c r="G377" s="184">
        <v>1.5666</v>
      </c>
      <c r="H377" s="184">
        <v>-1.5790999999999999</v>
      </c>
      <c r="I377" s="184">
        <v>0.41470000000000001</v>
      </c>
      <c r="J377" s="184">
        <v>1.4021999999999999</v>
      </c>
      <c r="K377" s="184">
        <v>5.7521000000000004</v>
      </c>
      <c r="L377" s="184">
        <v>3.3142999999999998</v>
      </c>
      <c r="M377" s="184">
        <v>5.5537000000000001</v>
      </c>
      <c r="N377" s="184">
        <v>5.7674000000000003</v>
      </c>
      <c r="O377" s="184">
        <v>7.1839000000000004</v>
      </c>
      <c r="P377" s="184"/>
      <c r="Q377" s="184">
        <v>6.6269</v>
      </c>
      <c r="R377" s="184">
        <v>6.9169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44378</v>
      </c>
      <c r="E378" s="184">
        <v>1458.5913</v>
      </c>
      <c r="F378" s="184">
        <v>26.131399999999999</v>
      </c>
      <c r="G378" s="184">
        <v>9.7012</v>
      </c>
      <c r="H378" s="184">
        <v>-1.5257000000000001</v>
      </c>
      <c r="I378" s="184">
        <v>1.5308999999999999</v>
      </c>
      <c r="J378" s="184">
        <v>1.6153999999999999</v>
      </c>
      <c r="K378" s="184">
        <v>4.2706999999999997</v>
      </c>
      <c r="L378" s="184">
        <v>2.1002999999999998</v>
      </c>
      <c r="M378" s="184">
        <v>3.4491999999999998</v>
      </c>
      <c r="N378" s="184">
        <v>3.9514999999999998</v>
      </c>
      <c r="O378" s="184">
        <v>1.9180999999999999</v>
      </c>
      <c r="P378" s="184">
        <v>4.2000999999999999</v>
      </c>
      <c r="Q378" s="184">
        <v>5.6844999999999999</v>
      </c>
      <c r="R378" s="184">
        <v>6.3735999999999997</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44378</v>
      </c>
      <c r="E379" s="184">
        <v>1549.0231000000001</v>
      </c>
      <c r="F379" s="184">
        <v>27.311399999999999</v>
      </c>
      <c r="G379" s="184">
        <v>10.8818</v>
      </c>
      <c r="H379" s="184">
        <v>-0.34599999999999997</v>
      </c>
      <c r="I379" s="184">
        <v>2.7117</v>
      </c>
      <c r="J379" s="184">
        <v>2.7974000000000001</v>
      </c>
      <c r="K379" s="184">
        <v>5.4493</v>
      </c>
      <c r="L379" s="184">
        <v>3.2679999999999998</v>
      </c>
      <c r="M379" s="184">
        <v>4.6322000000000001</v>
      </c>
      <c r="N379" s="184">
        <v>5.1497999999999999</v>
      </c>
      <c r="O379" s="184">
        <v>2.9914999999999998</v>
      </c>
      <c r="P379" s="184">
        <v>5.1725000000000003</v>
      </c>
      <c r="Q379" s="184">
        <v>6.6196999999999999</v>
      </c>
      <c r="R379" s="184">
        <v>7.6105</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44378</v>
      </c>
      <c r="E380" s="184">
        <v>23.7744</v>
      </c>
      <c r="F380" s="184">
        <v>6.4493</v>
      </c>
      <c r="G380" s="184">
        <v>-11.5036</v>
      </c>
      <c r="H380" s="184">
        <v>-3.0249000000000001</v>
      </c>
      <c r="I380" s="184">
        <v>1.0422</v>
      </c>
      <c r="J380" s="184">
        <v>3.7730999999999999</v>
      </c>
      <c r="K380" s="184">
        <v>7.9736000000000002</v>
      </c>
      <c r="L380" s="184">
        <v>5.3372000000000002</v>
      </c>
      <c r="M380" s="184">
        <v>6.3620000000000001</v>
      </c>
      <c r="N380" s="184">
        <v>7.4112</v>
      </c>
      <c r="O380" s="184">
        <v>7.2991000000000001</v>
      </c>
      <c r="P380" s="184">
        <v>7.3762999999999996</v>
      </c>
      <c r="Q380" s="184">
        <v>8.0782000000000007</v>
      </c>
      <c r="R380" s="184">
        <v>7.2127999999999997</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44378</v>
      </c>
      <c r="E381" s="184">
        <v>25.738900000000001</v>
      </c>
      <c r="F381" s="184">
        <v>7.3754999999999997</v>
      </c>
      <c r="G381" s="184">
        <v>-10.4848</v>
      </c>
      <c r="H381" s="184">
        <v>-2.0251000000000001</v>
      </c>
      <c r="I381" s="184">
        <v>2.0375999999999999</v>
      </c>
      <c r="J381" s="184">
        <v>4.774</v>
      </c>
      <c r="K381" s="184">
        <v>9.0188000000000006</v>
      </c>
      <c r="L381" s="184">
        <v>6.4046000000000003</v>
      </c>
      <c r="M381" s="184">
        <v>7.4695999999999998</v>
      </c>
      <c r="N381" s="184">
        <v>8.5474999999999994</v>
      </c>
      <c r="O381" s="184">
        <v>8.3424999999999994</v>
      </c>
      <c r="P381" s="184">
        <v>8.4041999999999994</v>
      </c>
      <c r="Q381" s="184">
        <v>9.1069999999999993</v>
      </c>
      <c r="R381" s="184">
        <v>8.2871000000000006</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44378</v>
      </c>
      <c r="E382" s="184">
        <v>22.567</v>
      </c>
      <c r="F382" s="184">
        <v>11.648999999999999</v>
      </c>
      <c r="G382" s="184">
        <v>2.8041</v>
      </c>
      <c r="H382" s="184">
        <v>-2.8866000000000001</v>
      </c>
      <c r="I382" s="184">
        <v>-5.7799999999999997E-2</v>
      </c>
      <c r="J382" s="184">
        <v>1.3277000000000001</v>
      </c>
      <c r="K382" s="184">
        <v>4.5289000000000001</v>
      </c>
      <c r="L382" s="184">
        <v>3.4464000000000001</v>
      </c>
      <c r="M382" s="184">
        <v>5.2157</v>
      </c>
      <c r="N382" s="184">
        <v>9.0245999999999995</v>
      </c>
      <c r="O382" s="184">
        <v>4.1215000000000002</v>
      </c>
      <c r="P382" s="184">
        <v>5.4360999999999997</v>
      </c>
      <c r="Q382" s="184">
        <v>7.1806000000000001</v>
      </c>
      <c r="R382" s="184">
        <v>3.9881000000000002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44378</v>
      </c>
      <c r="E383" s="184">
        <v>23.691700000000001</v>
      </c>
      <c r="F383" s="184">
        <v>12.3292</v>
      </c>
      <c r="G383" s="184">
        <v>3.5445000000000002</v>
      </c>
      <c r="H383" s="184">
        <v>-2.1120000000000001</v>
      </c>
      <c r="I383" s="184">
        <v>0.72650000000000003</v>
      </c>
      <c r="J383" s="184">
        <v>2.1246</v>
      </c>
      <c r="K383" s="184">
        <v>5.3391999999999999</v>
      </c>
      <c r="L383" s="184">
        <v>4.2571000000000003</v>
      </c>
      <c r="M383" s="184">
        <v>6.0441000000000003</v>
      </c>
      <c r="N383" s="184">
        <v>10.1294</v>
      </c>
      <c r="O383" s="184">
        <v>4.9408000000000003</v>
      </c>
      <c r="P383" s="184">
        <v>6.1853999999999996</v>
      </c>
      <c r="Q383" s="184">
        <v>7.4463999999999997</v>
      </c>
      <c r="R383" s="184">
        <v>4.8959999999999999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44378</v>
      </c>
      <c r="E384" s="184">
        <v>25.063700000000001</v>
      </c>
      <c r="F384" s="184">
        <v>19.670500000000001</v>
      </c>
      <c r="G384" s="184">
        <v>9.2302</v>
      </c>
      <c r="H384" s="184">
        <v>1.3109999999999999</v>
      </c>
      <c r="I384" s="184">
        <v>1.4883</v>
      </c>
      <c r="J384" s="184">
        <v>5.6768000000000001</v>
      </c>
      <c r="K384" s="184">
        <v>7.0926</v>
      </c>
      <c r="L384" s="184">
        <v>7.1687000000000003</v>
      </c>
      <c r="M384" s="184">
        <v>8.8187999999999995</v>
      </c>
      <c r="N384" s="184">
        <v>8.9550999999999998</v>
      </c>
      <c r="O384" s="184">
        <v>1.0083</v>
      </c>
      <c r="P384" s="184">
        <v>3.4792999999999998</v>
      </c>
      <c r="Q384" s="184">
        <v>5.8662000000000001</v>
      </c>
      <c r="R384" s="184">
        <v>-0.29039999999999999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44378</v>
      </c>
      <c r="E385" s="184">
        <v>26.812000000000001</v>
      </c>
      <c r="F385" s="184">
        <v>20.158799999999999</v>
      </c>
      <c r="G385" s="184">
        <v>9.8094999999999999</v>
      </c>
      <c r="H385" s="184">
        <v>1.9259999999999999</v>
      </c>
      <c r="I385" s="184">
        <v>2.0922999999999998</v>
      </c>
      <c r="J385" s="184">
        <v>6.2945000000000002</v>
      </c>
      <c r="K385" s="184">
        <v>7.7205000000000004</v>
      </c>
      <c r="L385" s="184">
        <v>7.8093000000000004</v>
      </c>
      <c r="M385" s="184">
        <v>9.4774999999999991</v>
      </c>
      <c r="N385" s="184">
        <v>9.6281999999999996</v>
      </c>
      <c r="O385" s="184">
        <v>1.6826000000000001</v>
      </c>
      <c r="P385" s="184">
        <v>4.2657999999999996</v>
      </c>
      <c r="Q385" s="184">
        <v>6.6566999999999998</v>
      </c>
      <c r="R385" s="184">
        <v>0.33179999999999998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44378</v>
      </c>
      <c r="E386" s="184">
        <v>0.12</v>
      </c>
      <c r="F386" s="184">
        <v>0</v>
      </c>
      <c r="G386" s="184">
        <v>10.1473</v>
      </c>
      <c r="H386" s="184">
        <v>8.7050000000000001</v>
      </c>
      <c r="I386" s="184">
        <v>10.9085</v>
      </c>
      <c r="J386" s="184">
        <v>10.2241</v>
      </c>
      <c r="K386" s="184">
        <v>11.2188</v>
      </c>
      <c r="L386" s="184">
        <v>-41.399900000000002</v>
      </c>
      <c r="M386" s="184">
        <v>-25.074300000000001</v>
      </c>
      <c r="N386" s="184">
        <v>-20.4771</v>
      </c>
      <c r="O386" s="184"/>
      <c r="P386" s="184"/>
      <c r="Q386" s="184">
        <v>-13.295400000000001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44378</v>
      </c>
      <c r="E387" s="184">
        <v>0.1273</v>
      </c>
      <c r="F387" s="184">
        <v>0</v>
      </c>
      <c r="G387" s="184">
        <v>9.5649999999999995</v>
      </c>
      <c r="H387" s="184">
        <v>8.2050000000000001</v>
      </c>
      <c r="I387" s="184">
        <v>10.2805</v>
      </c>
      <c r="J387" s="184">
        <v>10.604900000000001</v>
      </c>
      <c r="K387" s="184">
        <v>11.2164</v>
      </c>
      <c r="L387" s="184">
        <v>-41.414000000000001</v>
      </c>
      <c r="M387" s="184">
        <v>-25.084700000000002</v>
      </c>
      <c r="N387" s="184">
        <v>-20.487200000000001</v>
      </c>
      <c r="O387" s="184"/>
      <c r="P387" s="184"/>
      <c r="Q387" s="184">
        <v>-13.2645</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44378</v>
      </c>
      <c r="E390" s="184">
        <v>15.968500000000001</v>
      </c>
      <c r="F390" s="184">
        <v>15.778499999999999</v>
      </c>
      <c r="G390" s="184">
        <v>8.9972999999999992</v>
      </c>
      <c r="H390" s="184">
        <v>-0.62029999999999996</v>
      </c>
      <c r="I390" s="184">
        <v>2.1242000000000001</v>
      </c>
      <c r="J390" s="184">
        <v>2.4965999999999999</v>
      </c>
      <c r="K390" s="184">
        <v>5.8849</v>
      </c>
      <c r="L390" s="184">
        <v>8.8770000000000007</v>
      </c>
      <c r="M390" s="184">
        <v>11.0852</v>
      </c>
      <c r="N390" s="184">
        <v>9.2677999999999994</v>
      </c>
      <c r="O390" s="184">
        <v>3.6871</v>
      </c>
      <c r="P390" s="184">
        <v>5.53</v>
      </c>
      <c r="Q390" s="184">
        <v>7.1700999999999997</v>
      </c>
      <c r="R390" s="184">
        <v>4.2984999999999998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44378</v>
      </c>
      <c r="E391" s="184">
        <v>14.8774</v>
      </c>
      <c r="F391" s="184">
        <v>14.480700000000001</v>
      </c>
      <c r="G391" s="184">
        <v>7.774</v>
      </c>
      <c r="H391" s="184">
        <v>-1.8219000000000001</v>
      </c>
      <c r="I391" s="184">
        <v>0.9466</v>
      </c>
      <c r="J391" s="184">
        <v>1.3099000000000001</v>
      </c>
      <c r="K391" s="184">
        <v>4.7004999999999999</v>
      </c>
      <c r="L391" s="184">
        <v>7.6638000000000002</v>
      </c>
      <c r="M391" s="184">
        <v>9.8422000000000001</v>
      </c>
      <c r="N391" s="184">
        <v>7.9448999999999996</v>
      </c>
      <c r="O391" s="184">
        <v>2.5872999999999999</v>
      </c>
      <c r="P391" s="184">
        <v>4.3967999999999998</v>
      </c>
      <c r="Q391" s="184">
        <v>6.0537000000000001</v>
      </c>
      <c r="R391" s="184">
        <v>3.1560000000000001</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44378</v>
      </c>
      <c r="E396" s="184">
        <v>36.697499999999998</v>
      </c>
      <c r="F396" s="184">
        <v>18.011500000000002</v>
      </c>
      <c r="G396" s="184">
        <v>9.2238000000000007</v>
      </c>
      <c r="H396" s="184">
        <v>2.1606000000000001</v>
      </c>
      <c r="I396" s="184">
        <v>3.1867000000000001</v>
      </c>
      <c r="J396" s="184">
        <v>4.8731999999999998</v>
      </c>
      <c r="K396" s="184">
        <v>7.7058999999999997</v>
      </c>
      <c r="L396" s="184">
        <v>5.2248000000000001</v>
      </c>
      <c r="M396" s="184">
        <v>7.6120999999999999</v>
      </c>
      <c r="N396" s="184">
        <v>8.1647999999999996</v>
      </c>
      <c r="O396" s="184">
        <v>8.2141000000000002</v>
      </c>
      <c r="P396" s="184">
        <v>8.1513000000000009</v>
      </c>
      <c r="Q396" s="184">
        <v>9.1706000000000003</v>
      </c>
      <c r="R396" s="184">
        <v>8.7339000000000002</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44378</v>
      </c>
      <c r="E397" s="184">
        <v>34.862900000000003</v>
      </c>
      <c r="F397" s="184">
        <v>17.387799999999999</v>
      </c>
      <c r="G397" s="184">
        <v>8.5911000000000008</v>
      </c>
      <c r="H397" s="184">
        <v>1.526</v>
      </c>
      <c r="I397" s="184">
        <v>2.5526</v>
      </c>
      <c r="J397" s="184">
        <v>4.2374000000000001</v>
      </c>
      <c r="K397" s="184">
        <v>7.0641999999999996</v>
      </c>
      <c r="L397" s="184">
        <v>4.5696000000000003</v>
      </c>
      <c r="M397" s="184">
        <v>6.9406999999999996</v>
      </c>
      <c r="N397" s="184">
        <v>7.4814999999999996</v>
      </c>
      <c r="O397" s="184">
        <v>7.5126999999999997</v>
      </c>
      <c r="P397" s="184">
        <v>7.3834999999999997</v>
      </c>
      <c r="Q397" s="184">
        <v>7.6341000000000001</v>
      </c>
      <c r="R397" s="184">
        <v>8.0612999999999992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44378</v>
      </c>
      <c r="E404" s="184">
        <v>0.64100000000000001</v>
      </c>
      <c r="F404" s="184">
        <v>11.391999999999999</v>
      </c>
      <c r="G404" s="184">
        <v>11.399100000000001</v>
      </c>
      <c r="H404" s="184">
        <v>11.413399999999999</v>
      </c>
      <c r="I404" s="184">
        <v>11.0282</v>
      </c>
      <c r="J404" s="184">
        <v>11.109400000000001</v>
      </c>
      <c r="K404" s="184">
        <v>11.266299999999999</v>
      </c>
      <c r="L404" s="184">
        <v>-40.220700000000001</v>
      </c>
      <c r="M404" s="184">
        <v>-24.372599999999998</v>
      </c>
      <c r="N404" s="184">
        <v>-53.878300000000003</v>
      </c>
      <c r="O404" s="184"/>
      <c r="P404" s="184"/>
      <c r="Q404" s="184">
        <v>-46.693199999999997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44378</v>
      </c>
      <c r="E405" s="184">
        <v>0.58409999999999995</v>
      </c>
      <c r="F405" s="184">
        <v>12.5021</v>
      </c>
      <c r="G405" s="184">
        <v>12.5107</v>
      </c>
      <c r="H405" s="184">
        <v>11.631</v>
      </c>
      <c r="I405" s="184">
        <v>11.206799999999999</v>
      </c>
      <c r="J405" s="184">
        <v>11.1409</v>
      </c>
      <c r="K405" s="184">
        <v>11.317399999999999</v>
      </c>
      <c r="L405" s="184">
        <v>-40.634700000000002</v>
      </c>
      <c r="M405" s="184">
        <v>-24.645099999999999</v>
      </c>
      <c r="N405" s="184">
        <v>-54.377899999999997</v>
      </c>
      <c r="O405" s="184"/>
      <c r="P405" s="184"/>
      <c r="Q405" s="184">
        <v>-47.1143</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44378</v>
      </c>
      <c r="E406" s="184">
        <v>12.666499999999999</v>
      </c>
      <c r="F406" s="184">
        <v>4.8994</v>
      </c>
      <c r="G406" s="184">
        <v>4.6123000000000003</v>
      </c>
      <c r="H406" s="184">
        <v>1.6472</v>
      </c>
      <c r="I406" s="184">
        <v>3.4832000000000001</v>
      </c>
      <c r="J406" s="184">
        <v>4.2121000000000004</v>
      </c>
      <c r="K406" s="184">
        <v>6.4036999999999997</v>
      </c>
      <c r="L406" s="184">
        <v>4.9672000000000001</v>
      </c>
      <c r="M406" s="184">
        <v>6.5133000000000001</v>
      </c>
      <c r="N406" s="184">
        <v>-3.3719000000000001</v>
      </c>
      <c r="O406" s="184">
        <v>-9.3055000000000003</v>
      </c>
      <c r="P406" s="184">
        <v>-2.5594999999999999</v>
      </c>
      <c r="Q406" s="184">
        <v>2.6720999999999999</v>
      </c>
      <c r="R406" s="184">
        <v>-15.151999999999999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44378</v>
      </c>
      <c r="E407" s="184">
        <v>11.536799999999999</v>
      </c>
      <c r="F407" s="184">
        <v>3.7968999999999999</v>
      </c>
      <c r="G407" s="184">
        <v>3.7976999999999999</v>
      </c>
      <c r="H407" s="184">
        <v>0.81369999999999998</v>
      </c>
      <c r="I407" s="184">
        <v>2.6467000000000001</v>
      </c>
      <c r="J407" s="184">
        <v>3.3841000000000001</v>
      </c>
      <c r="K407" s="184">
        <v>5.569</v>
      </c>
      <c r="L407" s="184">
        <v>4.133</v>
      </c>
      <c r="M407" s="184">
        <v>5.6467000000000001</v>
      </c>
      <c r="N407" s="184">
        <v>-4.1849999999999996</v>
      </c>
      <c r="O407" s="184">
        <v>-10.128399999999999</v>
      </c>
      <c r="P407" s="184">
        <v>-3.5259999999999998</v>
      </c>
      <c r="Q407" s="184">
        <v>1.6724000000000001</v>
      </c>
      <c r="R407" s="184">
        <v>-15.8696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23.158460000000002</v>
      </c>
      <c r="G408" s="186">
        <v>4.9665550000000005</v>
      </c>
      <c r="H408" s="186">
        <v>2.8104749999999998</v>
      </c>
      <c r="I408" s="186">
        <v>3.8344125</v>
      </c>
      <c r="J408" s="186">
        <v>4.4033524999999987</v>
      </c>
      <c r="K408" s="186">
        <v>7.6463850000000004</v>
      </c>
      <c r="L408" s="186">
        <v>2.1838875000000009</v>
      </c>
      <c r="M408" s="186">
        <v>5.0093750000000004</v>
      </c>
      <c r="N408" s="186">
        <v>3.7214274999999994</v>
      </c>
      <c r="O408" s="186">
        <v>2.264955882352941</v>
      </c>
      <c r="P408" s="186">
        <v>4.1888343750000008</v>
      </c>
      <c r="Q408" s="186">
        <v>1.3089625</v>
      </c>
      <c r="R408" s="186">
        <v>3.0020970588235296</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9.562149999999999</v>
      </c>
      <c r="G409" s="186">
        <v>3.6711</v>
      </c>
      <c r="H409" s="186">
        <v>1.0803499999999999</v>
      </c>
      <c r="I409" s="186">
        <v>2.2484500000000001</v>
      </c>
      <c r="J409" s="186">
        <v>3.5785999999999998</v>
      </c>
      <c r="K409" s="186">
        <v>7.42685</v>
      </c>
      <c r="L409" s="186">
        <v>5.7375500000000006</v>
      </c>
      <c r="M409" s="186">
        <v>7.5408499999999998</v>
      </c>
      <c r="N409" s="186">
        <v>8.6202499999999986</v>
      </c>
      <c r="O409" s="186">
        <v>5.1510499999999997</v>
      </c>
      <c r="P409" s="186">
        <v>6.29155</v>
      </c>
      <c r="Q409" s="186">
        <v>7.0792000000000002</v>
      </c>
      <c r="R409" s="186">
        <v>5.9707499999999998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44378</v>
      </c>
      <c r="E412" s="184">
        <v>1131.8244999999999</v>
      </c>
      <c r="F412" s="184">
        <v>11.9489</v>
      </c>
      <c r="G412" s="184">
        <v>6.0949</v>
      </c>
      <c r="H412" s="184">
        <v>-2.4737</v>
      </c>
      <c r="I412" s="184">
        <v>-4.7500000000000001E-2</v>
      </c>
      <c r="J412" s="184">
        <v>2.2414999999999998</v>
      </c>
      <c r="K412" s="184">
        <v>5.2709999999999999</v>
      </c>
      <c r="L412" s="184">
        <v>3.7475999999999998</v>
      </c>
      <c r="M412" s="184">
        <v>5.6814</v>
      </c>
      <c r="N412" s="184">
        <v>5.8391999999999999</v>
      </c>
      <c r="O412" s="184"/>
      <c r="P412" s="184"/>
      <c r="Q412" s="184">
        <v>8.5357000000000003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44378</v>
      </c>
      <c r="E413" s="184">
        <v>1153.9708000000001</v>
      </c>
      <c r="F413" s="184">
        <v>-6.3470000000000004</v>
      </c>
      <c r="G413" s="184">
        <v>-19.680900000000001</v>
      </c>
      <c r="H413" s="184">
        <v>-15.3346</v>
      </c>
      <c r="I413" s="184">
        <v>-4.6662999999999997</v>
      </c>
      <c r="J413" s="184">
        <v>0.60019999999999996</v>
      </c>
      <c r="K413" s="184">
        <v>6.8558000000000003</v>
      </c>
      <c r="L413" s="184">
        <v>3.92</v>
      </c>
      <c r="M413" s="184">
        <v>6.9531999999999998</v>
      </c>
      <c r="N413" s="184">
        <v>6.1813000000000002</v>
      </c>
      <c r="O413" s="184"/>
      <c r="P413" s="184"/>
      <c r="Q413" s="184">
        <v>9.9427000000000003</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44378</v>
      </c>
      <c r="E414" s="184">
        <v>22.1938</v>
      </c>
      <c r="F414" s="184">
        <v>30.944800000000001</v>
      </c>
      <c r="G414" s="184">
        <v>13.995200000000001</v>
      </c>
      <c r="H414" s="184">
        <v>-6.617</v>
      </c>
      <c r="I414" s="184">
        <v>0.88129999999999997</v>
      </c>
      <c r="J414" s="184">
        <v>2.7637</v>
      </c>
      <c r="K414" s="184">
        <v>7.9817999999999998</v>
      </c>
      <c r="L414" s="184">
        <v>0.6865</v>
      </c>
      <c r="M414" s="184">
        <v>3.6857000000000002</v>
      </c>
      <c r="N414" s="184">
        <v>3.2307999999999999</v>
      </c>
      <c r="O414" s="184">
        <v>9.8720999999999997</v>
      </c>
      <c r="P414" s="184">
        <v>7.7308000000000003</v>
      </c>
      <c r="Q414" s="184">
        <v>8.0297000000000001</v>
      </c>
      <c r="R414" s="184">
        <v>7.5134999999999996</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44378</v>
      </c>
      <c r="E415" s="184">
        <v>22.582100000000001</v>
      </c>
      <c r="F415" s="184">
        <v>29.926500000000001</v>
      </c>
      <c r="G415" s="184">
        <v>13.754300000000001</v>
      </c>
      <c r="H415" s="184">
        <v>-6.5724999999999998</v>
      </c>
      <c r="I415" s="184">
        <v>0.98170000000000002</v>
      </c>
      <c r="J415" s="184">
        <v>2.8946999999999998</v>
      </c>
      <c r="K415" s="184">
        <v>8.3138000000000005</v>
      </c>
      <c r="L415" s="184">
        <v>1.1956</v>
      </c>
      <c r="M415" s="184">
        <v>4.0083000000000002</v>
      </c>
      <c r="N415" s="184">
        <v>3.4799000000000002</v>
      </c>
      <c r="O415" s="184">
        <v>10.2285</v>
      </c>
      <c r="P415" s="184"/>
      <c r="Q415" s="184">
        <v>7.9592999999999998</v>
      </c>
      <c r="R415" s="184">
        <v>7.9029999999999996</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44378</v>
      </c>
      <c r="E416" s="184">
        <v>206.23849999999999</v>
      </c>
      <c r="F416" s="184">
        <v>32.841500000000003</v>
      </c>
      <c r="G416" s="184">
        <v>16.6174</v>
      </c>
      <c r="H416" s="184">
        <v>-5.1097000000000001</v>
      </c>
      <c r="I416" s="184">
        <v>2.1837</v>
      </c>
      <c r="J416" s="184">
        <v>4.3461999999999996</v>
      </c>
      <c r="K416" s="184">
        <v>9.202</v>
      </c>
      <c r="L416" s="184">
        <v>3.3491</v>
      </c>
      <c r="M416" s="184">
        <v>4.7567000000000004</v>
      </c>
      <c r="N416" s="184">
        <v>3.4468000000000001</v>
      </c>
      <c r="O416" s="184">
        <v>9.1623000000000001</v>
      </c>
      <c r="P416" s="184">
        <v>7.0208000000000004</v>
      </c>
      <c r="Q416" s="184">
        <v>7.1310000000000002</v>
      </c>
      <c r="R416" s="184">
        <v>7.3410000000000002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19.862940000000002</v>
      </c>
      <c r="G417" s="186">
        <v>6.15618</v>
      </c>
      <c r="H417" s="186">
        <v>-7.2215000000000007</v>
      </c>
      <c r="I417" s="186">
        <v>-0.13342000000000001</v>
      </c>
      <c r="J417" s="186">
        <v>2.5692599999999999</v>
      </c>
      <c r="K417" s="186">
        <v>7.5248800000000005</v>
      </c>
      <c r="L417" s="186">
        <v>2.5797600000000003</v>
      </c>
      <c r="M417" s="186">
        <v>5.0170600000000007</v>
      </c>
      <c r="N417" s="186">
        <v>4.4356</v>
      </c>
      <c r="O417" s="186">
        <v>9.7543000000000006</v>
      </c>
      <c r="P417" s="186">
        <v>7.3757999999999999</v>
      </c>
      <c r="Q417" s="186">
        <v>8.31968</v>
      </c>
      <c r="R417" s="186">
        <v>7.5858333333333334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29.926500000000001</v>
      </c>
      <c r="G418" s="186">
        <v>13.754300000000001</v>
      </c>
      <c r="H418" s="186">
        <v>-6.5724999999999998</v>
      </c>
      <c r="I418" s="186">
        <v>0.88129999999999997</v>
      </c>
      <c r="J418" s="186">
        <v>2.7637</v>
      </c>
      <c r="K418" s="186">
        <v>7.9817999999999998</v>
      </c>
      <c r="L418" s="186">
        <v>3.3491</v>
      </c>
      <c r="M418" s="186">
        <v>4.7567000000000004</v>
      </c>
      <c r="N418" s="186">
        <v>3.4799000000000002</v>
      </c>
      <c r="O418" s="186">
        <v>9.8720999999999997</v>
      </c>
      <c r="P418" s="186">
        <v>7.3757999999999999</v>
      </c>
      <c r="Q418" s="186">
        <v>8.0297000000000001</v>
      </c>
      <c r="R418" s="186">
        <v>7.5134999999999996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44378</v>
      </c>
      <c r="E421" s="184">
        <v>29.6493</v>
      </c>
      <c r="F421" s="184">
        <v>-3688.2793999999999</v>
      </c>
      <c r="G421" s="184">
        <v>-1031.8621000000001</v>
      </c>
      <c r="H421" s="184">
        <v>-364.22899999999998</v>
      </c>
      <c r="I421" s="184">
        <v>-98.780199999999994</v>
      </c>
      <c r="J421" s="184">
        <v>14.601100000000001</v>
      </c>
      <c r="K421" s="184">
        <v>9.4009999999999998</v>
      </c>
      <c r="L421" s="184">
        <v>5.2564000000000002</v>
      </c>
      <c r="M421" s="184">
        <v>6.4562999999999997</v>
      </c>
      <c r="N421" s="184">
        <v>6.3762999999999996</v>
      </c>
      <c r="O421" s="184">
        <v>8.0402000000000005</v>
      </c>
      <c r="P421" s="184">
        <v>7.4970999999999997</v>
      </c>
      <c r="Q421" s="184">
        <v>7.7736999999999998</v>
      </c>
      <c r="R421" s="184">
        <v>8.2490000000000006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44378</v>
      </c>
      <c r="E422" s="184">
        <v>30.856400000000001</v>
      </c>
      <c r="F422" s="184">
        <v>-3687.9095000000002</v>
      </c>
      <c r="G422" s="184">
        <v>-1031.4784</v>
      </c>
      <c r="H422" s="184">
        <v>-363.81220000000002</v>
      </c>
      <c r="I422" s="184">
        <v>-98.323700000000002</v>
      </c>
      <c r="J422" s="184">
        <v>15.089399999999999</v>
      </c>
      <c r="K422" s="184">
        <v>9.4962</v>
      </c>
      <c r="L422" s="184">
        <v>5.5522</v>
      </c>
      <c r="M422" s="184">
        <v>6.8305999999999996</v>
      </c>
      <c r="N422" s="184">
        <v>6.8083999999999998</v>
      </c>
      <c r="O422" s="184">
        <v>8.5888000000000009</v>
      </c>
      <c r="P422" s="184">
        <v>8.0402000000000005</v>
      </c>
      <c r="Q422" s="184">
        <v>8.1831999999999994</v>
      </c>
      <c r="R422" s="184">
        <v>8.7990999999999993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44378</v>
      </c>
      <c r="E423" s="184">
        <v>40.733199999999997</v>
      </c>
      <c r="F423" s="184">
        <v>82.1755</v>
      </c>
      <c r="G423" s="184">
        <v>19.595800000000001</v>
      </c>
      <c r="H423" s="184">
        <v>32.589100000000002</v>
      </c>
      <c r="I423" s="184">
        <v>18.590800000000002</v>
      </c>
      <c r="J423" s="184">
        <v>23.309000000000001</v>
      </c>
      <c r="K423" s="184">
        <v>31.974699999999999</v>
      </c>
      <c r="L423" s="184">
        <v>23.977599999999999</v>
      </c>
      <c r="M423" s="184">
        <v>36.084499999999998</v>
      </c>
      <c r="N423" s="184">
        <v>37.950499999999998</v>
      </c>
      <c r="O423" s="184">
        <v>13.07</v>
      </c>
      <c r="P423" s="184">
        <v>12.450100000000001</v>
      </c>
      <c r="Q423" s="184">
        <v>9.8968000000000007</v>
      </c>
      <c r="R423" s="184">
        <v>18.679600000000001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44378</v>
      </c>
      <c r="E424" s="184">
        <v>20.623000000000001</v>
      </c>
      <c r="F424" s="184">
        <v>82.840500000000006</v>
      </c>
      <c r="G424" s="184">
        <v>20.21</v>
      </c>
      <c r="H424" s="184">
        <v>33.154299999999999</v>
      </c>
      <c r="I424" s="184">
        <v>19.153099999999998</v>
      </c>
      <c r="J424" s="184">
        <v>23.8748</v>
      </c>
      <c r="K424" s="184">
        <v>31.909099999999999</v>
      </c>
      <c r="L424" s="184">
        <v>24.3019</v>
      </c>
      <c r="M424" s="184">
        <v>36.619999999999997</v>
      </c>
      <c r="N424" s="184">
        <v>38.154400000000003</v>
      </c>
      <c r="O424" s="184">
        <v>13.5403</v>
      </c>
      <c r="P424" s="184">
        <v>12.7471</v>
      </c>
      <c r="Q424" s="184">
        <v>11.520300000000001</v>
      </c>
      <c r="R424" s="184">
        <v>19.154199999999999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44378</v>
      </c>
      <c r="E425" s="184">
        <v>23.048500000000001</v>
      </c>
      <c r="F425" s="184">
        <v>35.666200000000003</v>
      </c>
      <c r="G425" s="184">
        <v>0.15840000000000001</v>
      </c>
      <c r="H425" s="184">
        <v>8.8379999999999992</v>
      </c>
      <c r="I425" s="184">
        <v>6.7477999999999998</v>
      </c>
      <c r="J425" s="184">
        <v>10.145099999999999</v>
      </c>
      <c r="K425" s="184">
        <v>16.692599999999999</v>
      </c>
      <c r="L425" s="184">
        <v>11.9125</v>
      </c>
      <c r="M425" s="184">
        <v>19.601199999999999</v>
      </c>
      <c r="N425" s="184">
        <v>19.2727</v>
      </c>
      <c r="O425" s="184">
        <v>9.3463999999999992</v>
      </c>
      <c r="P425" s="184">
        <v>8.4398999999999997</v>
      </c>
      <c r="Q425" s="184">
        <v>8.5716000000000001</v>
      </c>
      <c r="R425" s="184">
        <v>11.786300000000001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44378</v>
      </c>
      <c r="E426" s="184">
        <v>24.085100000000001</v>
      </c>
      <c r="F426" s="184">
        <v>36.407299999999999</v>
      </c>
      <c r="G426" s="184">
        <v>0.85880000000000001</v>
      </c>
      <c r="H426" s="184">
        <v>9.4997000000000007</v>
      </c>
      <c r="I426" s="184">
        <v>7.4470000000000001</v>
      </c>
      <c r="J426" s="184">
        <v>10.8712</v>
      </c>
      <c r="K426" s="184">
        <v>17.3187</v>
      </c>
      <c r="L426" s="184">
        <v>12.561299999999999</v>
      </c>
      <c r="M426" s="184">
        <v>20.3018</v>
      </c>
      <c r="N426" s="184">
        <v>19.8872</v>
      </c>
      <c r="O426" s="184">
        <v>9.9227000000000007</v>
      </c>
      <c r="P426" s="184">
        <v>9.0143000000000004</v>
      </c>
      <c r="Q426" s="184">
        <v>8.8979999999999997</v>
      </c>
      <c r="R426" s="184">
        <v>12.377000000000001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44378</v>
      </c>
      <c r="E427" s="184">
        <v>26.484500000000001</v>
      </c>
      <c r="F427" s="184">
        <v>29.5166</v>
      </c>
      <c r="G427" s="184">
        <v>-5.3724999999999996</v>
      </c>
      <c r="H427" s="184">
        <v>15.0852</v>
      </c>
      <c r="I427" s="184">
        <v>10.536099999999999</v>
      </c>
      <c r="J427" s="184">
        <v>17.862200000000001</v>
      </c>
      <c r="K427" s="184">
        <v>23.3584</v>
      </c>
      <c r="L427" s="184">
        <v>17.864599999999999</v>
      </c>
      <c r="M427" s="184">
        <v>29.492899999999999</v>
      </c>
      <c r="N427" s="184">
        <v>28.956199999999999</v>
      </c>
      <c r="O427" s="184">
        <v>11.312099999999999</v>
      </c>
      <c r="P427" s="184">
        <v>10.28</v>
      </c>
      <c r="Q427" s="184">
        <v>10.0677</v>
      </c>
      <c r="R427" s="184">
        <v>14.641500000000001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44378</v>
      </c>
      <c r="E428" s="184">
        <v>27.672499999999999</v>
      </c>
      <c r="F428" s="184">
        <v>30.362200000000001</v>
      </c>
      <c r="G428" s="184">
        <v>-4.4390000000000001</v>
      </c>
      <c r="H428" s="184">
        <v>15.8193</v>
      </c>
      <c r="I428" s="184">
        <v>11.3644</v>
      </c>
      <c r="J428" s="184">
        <v>18.741499999999998</v>
      </c>
      <c r="K428" s="184">
        <v>24.1935</v>
      </c>
      <c r="L428" s="184">
        <v>18.673500000000001</v>
      </c>
      <c r="M428" s="184">
        <v>30.3736</v>
      </c>
      <c r="N428" s="184">
        <v>29.74</v>
      </c>
      <c r="O428" s="184">
        <v>11.948</v>
      </c>
      <c r="P428" s="184">
        <v>10.8933</v>
      </c>
      <c r="Q428" s="184">
        <v>10.699</v>
      </c>
      <c r="R428" s="184">
        <v>15.32</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44378</v>
      </c>
      <c r="E429" s="184">
        <v>11.2278</v>
      </c>
      <c r="F429" s="184">
        <v>8.4542000000000002</v>
      </c>
      <c r="G429" s="184">
        <v>3.3601000000000001</v>
      </c>
      <c r="H429" s="184">
        <v>0.65029999999999999</v>
      </c>
      <c r="I429" s="184">
        <v>2.3938999999999999</v>
      </c>
      <c r="J429" s="184">
        <v>4.3171999999999997</v>
      </c>
      <c r="K429" s="184">
        <v>7.4481999999999999</v>
      </c>
      <c r="L429" s="184">
        <v>5.0594000000000001</v>
      </c>
      <c r="M429" s="184">
        <v>7.2285000000000004</v>
      </c>
      <c r="N429" s="184">
        <v>6.8897000000000004</v>
      </c>
      <c r="O429" s="184"/>
      <c r="P429" s="184"/>
      <c r="Q429" s="184">
        <v>8.4682999999999993</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44378</v>
      </c>
      <c r="E430" s="184">
        <v>11.183</v>
      </c>
      <c r="F430" s="184">
        <v>8.1615000000000002</v>
      </c>
      <c r="G430" s="184">
        <v>3.1558999999999999</v>
      </c>
      <c r="H430" s="184">
        <v>0.32640000000000002</v>
      </c>
      <c r="I430" s="184">
        <v>2.0998999999999999</v>
      </c>
      <c r="J430" s="184">
        <v>4.0168999999999997</v>
      </c>
      <c r="K430" s="184">
        <v>7.1436999999999999</v>
      </c>
      <c r="L430" s="184">
        <v>4.7527999999999997</v>
      </c>
      <c r="M430" s="184">
        <v>6.9116999999999997</v>
      </c>
      <c r="N430" s="184">
        <v>6.5686999999999998</v>
      </c>
      <c r="O430" s="184"/>
      <c r="P430" s="184"/>
      <c r="Q430" s="184">
        <v>8.1644000000000005</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44378</v>
      </c>
      <c r="E431" s="184">
        <v>11.297499999999999</v>
      </c>
      <c r="F431" s="184">
        <v>11.634600000000001</v>
      </c>
      <c r="G431" s="184">
        <v>6.0338000000000003</v>
      </c>
      <c r="H431" s="184">
        <v>-2.5373000000000001</v>
      </c>
      <c r="I431" s="184">
        <v>0</v>
      </c>
      <c r="J431" s="184">
        <v>2.2225000000000001</v>
      </c>
      <c r="K431" s="184">
        <v>5.1871</v>
      </c>
      <c r="L431" s="184">
        <v>3.6916000000000002</v>
      </c>
      <c r="M431" s="184">
        <v>5.6311999999999998</v>
      </c>
      <c r="N431" s="184">
        <v>5.7690000000000001</v>
      </c>
      <c r="O431" s="184"/>
      <c r="P431" s="184"/>
      <c r="Q431" s="184">
        <v>8.4489000000000001</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44378</v>
      </c>
      <c r="E432" s="184">
        <v>11.297499999999999</v>
      </c>
      <c r="F432" s="184">
        <v>11.634600000000001</v>
      </c>
      <c r="G432" s="184">
        <v>6.0338000000000003</v>
      </c>
      <c r="H432" s="184">
        <v>-2.5373000000000001</v>
      </c>
      <c r="I432" s="184">
        <v>0</v>
      </c>
      <c r="J432" s="184">
        <v>2.2225000000000001</v>
      </c>
      <c r="K432" s="184">
        <v>5.1871</v>
      </c>
      <c r="L432" s="184">
        <v>3.6916000000000002</v>
      </c>
      <c r="M432" s="184">
        <v>5.6311999999999998</v>
      </c>
      <c r="N432" s="184">
        <v>5.7690000000000001</v>
      </c>
      <c r="O432" s="184"/>
      <c r="P432" s="184"/>
      <c r="Q432" s="184">
        <v>8.4489000000000001</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44378</v>
      </c>
      <c r="E433" s="184">
        <v>11.522399999999999</v>
      </c>
      <c r="F433" s="184">
        <v>-6.3343999999999996</v>
      </c>
      <c r="G433" s="184">
        <v>-19.7136</v>
      </c>
      <c r="H433" s="184">
        <v>-15.385899999999999</v>
      </c>
      <c r="I433" s="184">
        <v>-4.7203999999999997</v>
      </c>
      <c r="J433" s="184">
        <v>0.4859</v>
      </c>
      <c r="K433" s="184">
        <v>6.7586000000000004</v>
      </c>
      <c r="L433" s="184">
        <v>3.8816000000000002</v>
      </c>
      <c r="M433" s="184">
        <v>6.8670999999999998</v>
      </c>
      <c r="N433" s="184">
        <v>6.1082000000000001</v>
      </c>
      <c r="O433" s="184"/>
      <c r="P433" s="184"/>
      <c r="Q433" s="184">
        <v>9.8795000000000002</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44378</v>
      </c>
      <c r="E434" s="184">
        <v>11.522399999999999</v>
      </c>
      <c r="F434" s="184">
        <v>-6.3343999999999996</v>
      </c>
      <c r="G434" s="184">
        <v>-19.7136</v>
      </c>
      <c r="H434" s="184">
        <v>-15.385899999999999</v>
      </c>
      <c r="I434" s="184">
        <v>-4.7203999999999997</v>
      </c>
      <c r="J434" s="184">
        <v>0.4859</v>
      </c>
      <c r="K434" s="184">
        <v>6.7586000000000004</v>
      </c>
      <c r="L434" s="184">
        <v>3.8816000000000002</v>
      </c>
      <c r="M434" s="184">
        <v>6.8670999999999998</v>
      </c>
      <c r="N434" s="184">
        <v>6.1082000000000001</v>
      </c>
      <c r="O434" s="184"/>
      <c r="P434" s="184"/>
      <c r="Q434" s="184">
        <v>9.8795000000000002</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44378</v>
      </c>
      <c r="E435" s="184">
        <v>96.328100000000006</v>
      </c>
      <c r="F435" s="184">
        <v>-1.1367</v>
      </c>
      <c r="G435" s="184">
        <v>-26.038699999999999</v>
      </c>
      <c r="H435" s="184">
        <v>28.579699999999999</v>
      </c>
      <c r="I435" s="184">
        <v>19.260100000000001</v>
      </c>
      <c r="J435" s="184">
        <v>64.464799999999997</v>
      </c>
      <c r="K435" s="184">
        <v>48.300699999999999</v>
      </c>
      <c r="L435" s="184">
        <v>41.911499999999997</v>
      </c>
      <c r="M435" s="184">
        <v>49.308500000000002</v>
      </c>
      <c r="N435" s="184">
        <v>42.807499999999997</v>
      </c>
      <c r="O435" s="184">
        <v>7.1555</v>
      </c>
      <c r="P435" s="184">
        <v>7.9146000000000001</v>
      </c>
      <c r="Q435" s="184">
        <v>13.669499999999999</v>
      </c>
      <c r="R435" s="184">
        <v>7.0212000000000003</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44378</v>
      </c>
      <c r="E436" s="184">
        <v>104.8347</v>
      </c>
      <c r="F436" s="184">
        <v>-0.13930000000000001</v>
      </c>
      <c r="G436" s="184">
        <v>-24.993400000000001</v>
      </c>
      <c r="H436" s="184">
        <v>29.607199999999999</v>
      </c>
      <c r="I436" s="184">
        <v>20.293199999999999</v>
      </c>
      <c r="J436" s="184">
        <v>65.538399999999996</v>
      </c>
      <c r="K436" s="184">
        <v>49.370699999999999</v>
      </c>
      <c r="L436" s="184">
        <v>43.207099999999997</v>
      </c>
      <c r="M436" s="184">
        <v>50.756300000000003</v>
      </c>
      <c r="N436" s="184">
        <v>44.302</v>
      </c>
      <c r="O436" s="184">
        <v>8.2827000000000002</v>
      </c>
      <c r="P436" s="184">
        <v>9.0652000000000008</v>
      </c>
      <c r="Q436" s="184">
        <v>10.164099999999999</v>
      </c>
      <c r="R436" s="184">
        <v>8.1341000000000001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44378</v>
      </c>
      <c r="E437" s="184">
        <v>52.922499999999999</v>
      </c>
      <c r="F437" s="184">
        <v>27.401199999999999</v>
      </c>
      <c r="G437" s="184">
        <v>-20.0139</v>
      </c>
      <c r="H437" s="184">
        <v>10.3164</v>
      </c>
      <c r="I437" s="184">
        <v>9.2201000000000004</v>
      </c>
      <c r="J437" s="184">
        <v>25.405899999999999</v>
      </c>
      <c r="K437" s="184">
        <v>28.310400000000001</v>
      </c>
      <c r="L437" s="184">
        <v>34.668900000000001</v>
      </c>
      <c r="M437" s="184">
        <v>38.915900000000001</v>
      </c>
      <c r="N437" s="184">
        <v>34.308500000000002</v>
      </c>
      <c r="O437" s="184">
        <v>5.0830000000000002</v>
      </c>
      <c r="P437" s="184">
        <v>6.4421999999999997</v>
      </c>
      <c r="Q437" s="184">
        <v>9.9331999999999994</v>
      </c>
      <c r="R437" s="184">
        <v>4.3890000000000002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44378</v>
      </c>
      <c r="E438" s="184">
        <v>56.006500000000003</v>
      </c>
      <c r="F438" s="184">
        <v>28.110299999999999</v>
      </c>
      <c r="G438" s="184">
        <v>-19.281700000000001</v>
      </c>
      <c r="H438" s="184">
        <v>11.055899999999999</v>
      </c>
      <c r="I438" s="184">
        <v>9.9532000000000007</v>
      </c>
      <c r="J438" s="184">
        <v>26.156199999999998</v>
      </c>
      <c r="K438" s="184">
        <v>29.176400000000001</v>
      </c>
      <c r="L438" s="184">
        <v>35.597200000000001</v>
      </c>
      <c r="M438" s="184">
        <v>39.857399999999998</v>
      </c>
      <c r="N438" s="184">
        <v>35.238599999999998</v>
      </c>
      <c r="O438" s="184">
        <v>5.77</v>
      </c>
      <c r="P438" s="184">
        <v>7.2239000000000004</v>
      </c>
      <c r="Q438" s="184">
        <v>9.0065000000000008</v>
      </c>
      <c r="R438" s="184">
        <v>5.0669000000000004</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44378</v>
      </c>
      <c r="E439" s="184">
        <v>33.719000000000001</v>
      </c>
      <c r="F439" s="184">
        <v>15.5943</v>
      </c>
      <c r="G439" s="184">
        <v>-15.5677</v>
      </c>
      <c r="H439" s="184">
        <v>1.2528999999999999</v>
      </c>
      <c r="I439" s="184">
        <v>3.2669999999999999</v>
      </c>
      <c r="J439" s="184">
        <v>18.3202</v>
      </c>
      <c r="K439" s="184">
        <v>21.889299999999999</v>
      </c>
      <c r="L439" s="184">
        <v>26.127099999999999</v>
      </c>
      <c r="M439" s="184">
        <v>27.9496</v>
      </c>
      <c r="N439" s="184">
        <v>24.6051</v>
      </c>
      <c r="O439" s="184">
        <v>-0.16020000000000001</v>
      </c>
      <c r="P439" s="184">
        <v>3.1139000000000001</v>
      </c>
      <c r="Q439" s="184">
        <v>7.1524999999999999</v>
      </c>
      <c r="R439" s="184">
        <v>-3.5569000000000002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44378</v>
      </c>
      <c r="E440" s="184">
        <v>35.726900000000001</v>
      </c>
      <c r="F440" s="184">
        <v>16.4558</v>
      </c>
      <c r="G440" s="184">
        <v>-14.761799999999999</v>
      </c>
      <c r="H440" s="184">
        <v>2.0295000000000001</v>
      </c>
      <c r="I440" s="184">
        <v>4.0416999999999996</v>
      </c>
      <c r="J440" s="184">
        <v>19.100200000000001</v>
      </c>
      <c r="K440" s="184">
        <v>22.762899999999998</v>
      </c>
      <c r="L440" s="184">
        <v>27.075099999999999</v>
      </c>
      <c r="M440" s="184">
        <v>28.9177</v>
      </c>
      <c r="N440" s="184">
        <v>25.534600000000001</v>
      </c>
      <c r="O440" s="184">
        <v>0.54269999999999996</v>
      </c>
      <c r="P440" s="184">
        <v>3.8740000000000001</v>
      </c>
      <c r="Q440" s="184">
        <v>6.1706000000000003</v>
      </c>
      <c r="R440" s="184">
        <v>-2.9117000000000002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44378</v>
      </c>
      <c r="E441" s="184">
        <v>45.037100000000002</v>
      </c>
      <c r="F441" s="184">
        <v>10.295500000000001</v>
      </c>
      <c r="G441" s="184">
        <v>-14.112299999999999</v>
      </c>
      <c r="H441" s="184">
        <v>5.7721</v>
      </c>
      <c r="I441" s="184">
        <v>5.9122000000000003</v>
      </c>
      <c r="J441" s="184">
        <v>7.8413000000000004</v>
      </c>
      <c r="K441" s="184">
        <v>10.734</v>
      </c>
      <c r="L441" s="184">
        <v>12.0563</v>
      </c>
      <c r="M441" s="184">
        <v>15.830500000000001</v>
      </c>
      <c r="N441" s="184">
        <v>13.9634</v>
      </c>
      <c r="O441" s="184">
        <v>8.0549999999999997</v>
      </c>
      <c r="P441" s="184">
        <v>7.8676000000000004</v>
      </c>
      <c r="Q441" s="184">
        <v>9.2622</v>
      </c>
      <c r="R441" s="184">
        <v>8.5777999999999999</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44378</v>
      </c>
      <c r="E442" s="184">
        <v>46.7804</v>
      </c>
      <c r="F442" s="184">
        <v>10.926600000000001</v>
      </c>
      <c r="G442" s="184">
        <v>-13.5092</v>
      </c>
      <c r="H442" s="184">
        <v>6.3611000000000004</v>
      </c>
      <c r="I442" s="184">
        <v>6.5033000000000003</v>
      </c>
      <c r="J442" s="184">
        <v>8.43</v>
      </c>
      <c r="K442" s="184">
        <v>11.344799999999999</v>
      </c>
      <c r="L442" s="184">
        <v>12.7156</v>
      </c>
      <c r="M442" s="184">
        <v>16.5397</v>
      </c>
      <c r="N442" s="184">
        <v>14.701700000000001</v>
      </c>
      <c r="O442" s="184">
        <v>8.6069999999999993</v>
      </c>
      <c r="P442" s="184">
        <v>8.3651</v>
      </c>
      <c r="Q442" s="184">
        <v>9.109</v>
      </c>
      <c r="R442" s="184">
        <v>9.2118000000000002</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44378</v>
      </c>
      <c r="E443" s="184">
        <v>13.083600000000001</v>
      </c>
      <c r="F443" s="184">
        <v>65.397199999999998</v>
      </c>
      <c r="G443" s="184">
        <v>-11.891299999999999</v>
      </c>
      <c r="H443" s="184">
        <v>18.236799999999999</v>
      </c>
      <c r="I443" s="184">
        <v>5.7716000000000003</v>
      </c>
      <c r="J443" s="184">
        <v>31.1389</v>
      </c>
      <c r="K443" s="184">
        <v>45.503300000000003</v>
      </c>
      <c r="L443" s="184">
        <v>31.3123</v>
      </c>
      <c r="M443" s="184">
        <v>34.890300000000003</v>
      </c>
      <c r="N443" s="184">
        <v>28.232900000000001</v>
      </c>
      <c r="O443" s="184">
        <v>2.8094999999999999</v>
      </c>
      <c r="P443" s="184">
        <v>3.6099000000000001</v>
      </c>
      <c r="Q443" s="184">
        <v>4.1599000000000004</v>
      </c>
      <c r="R443" s="184">
        <v>1.8837999999999999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44378</v>
      </c>
      <c r="E444" s="184">
        <v>14.191599999999999</v>
      </c>
      <c r="F444" s="184">
        <v>66.735100000000003</v>
      </c>
      <c r="G444" s="184">
        <v>-10.6214</v>
      </c>
      <c r="H444" s="184">
        <v>19.435199999999998</v>
      </c>
      <c r="I444" s="184">
        <v>6.9074</v>
      </c>
      <c r="J444" s="184">
        <v>32.271599999999999</v>
      </c>
      <c r="K444" s="184">
        <v>46.4953</v>
      </c>
      <c r="L444" s="184">
        <v>32.306100000000001</v>
      </c>
      <c r="M444" s="184">
        <v>35.921100000000003</v>
      </c>
      <c r="N444" s="184">
        <v>29.218900000000001</v>
      </c>
      <c r="O444" s="184">
        <v>3.5920999999999998</v>
      </c>
      <c r="P444" s="184">
        <v>4.7272999999999996</v>
      </c>
      <c r="Q444" s="184">
        <v>5.4518000000000004</v>
      </c>
      <c r="R444" s="184">
        <v>2.5848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44378</v>
      </c>
      <c r="E445" s="184">
        <v>26.742999999999999</v>
      </c>
      <c r="F445" s="184">
        <v>74.809899999999999</v>
      </c>
      <c r="G445" s="184">
        <v>63.706099999999999</v>
      </c>
      <c r="H445" s="184">
        <v>85.693899999999999</v>
      </c>
      <c r="I445" s="184">
        <v>40.653100000000002</v>
      </c>
      <c r="J445" s="184">
        <v>42.424799999999998</v>
      </c>
      <c r="K445" s="184">
        <v>33.601799999999997</v>
      </c>
      <c r="L445" s="184">
        <v>29.637799999999999</v>
      </c>
      <c r="M445" s="184">
        <v>36.942300000000003</v>
      </c>
      <c r="N445" s="184">
        <v>38.298900000000003</v>
      </c>
      <c r="O445" s="184">
        <v>13.914</v>
      </c>
      <c r="P445" s="184">
        <v>12.786199999999999</v>
      </c>
      <c r="Q445" s="184">
        <v>11.1578</v>
      </c>
      <c r="R445" s="184">
        <v>15.3645</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44378</v>
      </c>
      <c r="E446" s="184">
        <v>24.997399999999999</v>
      </c>
      <c r="F446" s="184">
        <v>74.033500000000004</v>
      </c>
      <c r="G446" s="184">
        <v>62.915500000000002</v>
      </c>
      <c r="H446" s="184">
        <v>84.923400000000001</v>
      </c>
      <c r="I446" s="184">
        <v>39.889600000000002</v>
      </c>
      <c r="J446" s="184">
        <v>41.6496</v>
      </c>
      <c r="K446" s="184">
        <v>33.0152</v>
      </c>
      <c r="L446" s="184">
        <v>28.971900000000002</v>
      </c>
      <c r="M446" s="184">
        <v>36.149700000000003</v>
      </c>
      <c r="N446" s="184">
        <v>37.402000000000001</v>
      </c>
      <c r="O446" s="184">
        <v>13.052899999999999</v>
      </c>
      <c r="P446" s="184">
        <v>11.8508</v>
      </c>
      <c r="Q446" s="184">
        <v>10.231199999999999</v>
      </c>
      <c r="R446" s="184">
        <v>14.511699999999999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44378</v>
      </c>
      <c r="E447" s="184">
        <v>16.993400000000001</v>
      </c>
      <c r="F447" s="184">
        <v>1.7183999999999999</v>
      </c>
      <c r="G447" s="184">
        <v>-4.2226999999999997</v>
      </c>
      <c r="H447" s="184">
        <v>-6.8642000000000003</v>
      </c>
      <c r="I447" s="184">
        <v>-2.5749</v>
      </c>
      <c r="J447" s="184">
        <v>1.1178999999999999</v>
      </c>
      <c r="K447" s="184">
        <v>6.76</v>
      </c>
      <c r="L447" s="184">
        <v>2.9571999999999998</v>
      </c>
      <c r="M447" s="184">
        <v>7.8146000000000004</v>
      </c>
      <c r="N447" s="184">
        <v>11.112299999999999</v>
      </c>
      <c r="O447" s="184">
        <v>6.8422999999999998</v>
      </c>
      <c r="P447" s="184">
        <v>6.5692000000000004</v>
      </c>
      <c r="Q447" s="184">
        <v>7.6696</v>
      </c>
      <c r="R447" s="184">
        <v>7.6086999999999998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44378</v>
      </c>
      <c r="E448" s="184">
        <v>17.4909</v>
      </c>
      <c r="F448" s="184">
        <v>2.7130000000000001</v>
      </c>
      <c r="G448" s="184">
        <v>-3.4075000000000002</v>
      </c>
      <c r="H448" s="184">
        <v>-6.1041999999999996</v>
      </c>
      <c r="I448" s="184">
        <v>-1.8171999999999999</v>
      </c>
      <c r="J448" s="184">
        <v>1.8671</v>
      </c>
      <c r="K448" s="184">
        <v>7.5208000000000004</v>
      </c>
      <c r="L448" s="184">
        <v>3.7258</v>
      </c>
      <c r="M448" s="184">
        <v>8.6114999999999995</v>
      </c>
      <c r="N448" s="184">
        <v>11.9482</v>
      </c>
      <c r="O448" s="184">
        <v>7.4992999999999999</v>
      </c>
      <c r="P448" s="184">
        <v>7.0693999999999999</v>
      </c>
      <c r="Q448" s="184">
        <v>8.1035000000000004</v>
      </c>
      <c r="R448" s="184">
        <v>8.4145000000000003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44378</v>
      </c>
      <c r="E449" s="184">
        <v>73.954499999999996</v>
      </c>
      <c r="F449" s="184">
        <v>52.984999999999999</v>
      </c>
      <c r="G449" s="184">
        <v>-15.658200000000001</v>
      </c>
      <c r="H449" s="184">
        <v>13.7072</v>
      </c>
      <c r="I449" s="184">
        <v>5.9607999999999999</v>
      </c>
      <c r="J449" s="184">
        <v>14.335000000000001</v>
      </c>
      <c r="K449" s="184">
        <v>26.0763</v>
      </c>
      <c r="L449" s="184">
        <v>21.2195</v>
      </c>
      <c r="M449" s="184">
        <v>33.419499999999999</v>
      </c>
      <c r="N449" s="184">
        <v>32.4602</v>
      </c>
      <c r="O449" s="184">
        <v>13.494199999999999</v>
      </c>
      <c r="P449" s="184">
        <v>12.839600000000001</v>
      </c>
      <c r="Q449" s="184">
        <v>12.0778</v>
      </c>
      <c r="R449" s="184">
        <v>14.5486</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44378</v>
      </c>
      <c r="E450" s="184">
        <v>78.127899999999997</v>
      </c>
      <c r="F450" s="184">
        <v>54.226900000000001</v>
      </c>
      <c r="G450" s="184">
        <v>-14.4344</v>
      </c>
      <c r="H450" s="184">
        <v>14.9526</v>
      </c>
      <c r="I450" s="184">
        <v>7.2011000000000003</v>
      </c>
      <c r="J450" s="184">
        <v>15.592499999999999</v>
      </c>
      <c r="K450" s="184">
        <v>27.463999999999999</v>
      </c>
      <c r="L450" s="184">
        <v>22.686900000000001</v>
      </c>
      <c r="M450" s="184">
        <v>35.069899999999997</v>
      </c>
      <c r="N450" s="184">
        <v>34.194000000000003</v>
      </c>
      <c r="O450" s="184">
        <v>14.6799</v>
      </c>
      <c r="P450" s="184">
        <v>13.6257</v>
      </c>
      <c r="Q450" s="184">
        <v>12.286199999999999</v>
      </c>
      <c r="R450" s="184">
        <v>16.028500000000001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44378</v>
      </c>
      <c r="E451" s="184">
        <v>34.849299999999999</v>
      </c>
      <c r="F451" s="184">
        <v>7.2282999999999999</v>
      </c>
      <c r="G451" s="184">
        <v>-0.34910000000000002</v>
      </c>
      <c r="H451" s="184">
        <v>-2.9908000000000001</v>
      </c>
      <c r="I451" s="184">
        <v>2.1488999999999998</v>
      </c>
      <c r="J451" s="184">
        <v>4.2249999999999996</v>
      </c>
      <c r="K451" s="184">
        <v>5.5548999999999999</v>
      </c>
      <c r="L451" s="184">
        <v>4.3387000000000002</v>
      </c>
      <c r="M451" s="184">
        <v>6.1783999999999999</v>
      </c>
      <c r="N451" s="184">
        <v>6.7794999999999996</v>
      </c>
      <c r="O451" s="184">
        <v>8.0060000000000002</v>
      </c>
      <c r="P451" s="184">
        <v>7.8372999999999999</v>
      </c>
      <c r="Q451" s="184">
        <v>7.3737000000000004</v>
      </c>
      <c r="R451" s="184">
        <v>8.2072000000000003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44378</v>
      </c>
      <c r="E452" s="184">
        <v>35.917099999999998</v>
      </c>
      <c r="F452" s="184">
        <v>7.5216000000000003</v>
      </c>
      <c r="G452" s="184">
        <v>-3.39E-2</v>
      </c>
      <c r="H452" s="184">
        <v>-2.6699000000000002</v>
      </c>
      <c r="I452" s="184">
        <v>2.4775999999999998</v>
      </c>
      <c r="J452" s="184">
        <v>4.5357000000000003</v>
      </c>
      <c r="K452" s="184">
        <v>5.8033000000000001</v>
      </c>
      <c r="L452" s="184">
        <v>4.5517000000000003</v>
      </c>
      <c r="M452" s="184">
        <v>6.3845999999999998</v>
      </c>
      <c r="N452" s="184">
        <v>7.0315000000000003</v>
      </c>
      <c r="O452" s="184">
        <v>8.4868000000000006</v>
      </c>
      <c r="P452" s="184">
        <v>8.3309999999999995</v>
      </c>
      <c r="Q452" s="184">
        <v>8.9268000000000001</v>
      </c>
      <c r="R452" s="184">
        <v>8.5097000000000005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44378</v>
      </c>
      <c r="E453" s="184">
        <v>42.339500000000001</v>
      </c>
      <c r="F453" s="184">
        <v>51.6252</v>
      </c>
      <c r="G453" s="184">
        <v>20.408000000000001</v>
      </c>
      <c r="H453" s="184">
        <v>12.418799999999999</v>
      </c>
      <c r="I453" s="184">
        <v>4.6326999999999998</v>
      </c>
      <c r="J453" s="184">
        <v>12.764900000000001</v>
      </c>
      <c r="K453" s="184">
        <v>16.095300000000002</v>
      </c>
      <c r="L453" s="184">
        <v>13.226599999999999</v>
      </c>
      <c r="M453" s="184">
        <v>16.8521</v>
      </c>
      <c r="N453" s="184">
        <v>19.582799999999999</v>
      </c>
      <c r="O453" s="184">
        <v>9.3890999999999991</v>
      </c>
      <c r="P453" s="184">
        <v>8.6013999999999999</v>
      </c>
      <c r="Q453" s="184">
        <v>8.5716000000000001</v>
      </c>
      <c r="R453" s="184">
        <v>10.2178</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44378</v>
      </c>
      <c r="E454" s="184">
        <v>44.27</v>
      </c>
      <c r="F454" s="184">
        <v>52.264699999999998</v>
      </c>
      <c r="G454" s="184">
        <v>21.0884</v>
      </c>
      <c r="H454" s="184">
        <v>13.0832</v>
      </c>
      <c r="I454" s="184">
        <v>5.2991999999999999</v>
      </c>
      <c r="J454" s="184">
        <v>13.431900000000001</v>
      </c>
      <c r="K454" s="184">
        <v>16.677700000000002</v>
      </c>
      <c r="L454" s="184">
        <v>13.7767</v>
      </c>
      <c r="M454" s="184">
        <v>17.416399999999999</v>
      </c>
      <c r="N454" s="184">
        <v>20.173200000000001</v>
      </c>
      <c r="O454" s="184">
        <v>9.9772999999999996</v>
      </c>
      <c r="P454" s="184">
        <v>9.1523000000000003</v>
      </c>
      <c r="Q454" s="184">
        <v>9.3338999999999999</v>
      </c>
      <c r="R454" s="184">
        <v>10.8367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44378</v>
      </c>
      <c r="E455" s="184">
        <v>35.926200000000001</v>
      </c>
      <c r="F455" s="184">
        <v>14.5342</v>
      </c>
      <c r="G455" s="184">
        <v>7.9976000000000003</v>
      </c>
      <c r="H455" s="184">
        <v>-0.33379999999999999</v>
      </c>
      <c r="I455" s="184">
        <v>0.62419999999999998</v>
      </c>
      <c r="J455" s="184">
        <v>1.8314999999999999</v>
      </c>
      <c r="K455" s="184">
        <v>4.7698999999999998</v>
      </c>
      <c r="L455" s="184">
        <v>3.0114000000000001</v>
      </c>
      <c r="M455" s="184">
        <v>4.9070999999999998</v>
      </c>
      <c r="N455" s="184">
        <v>5.1771000000000003</v>
      </c>
      <c r="O455" s="184">
        <v>9.2068999999999992</v>
      </c>
      <c r="P455" s="184">
        <v>8.2263000000000002</v>
      </c>
      <c r="Q455" s="184">
        <v>8.6791999999999998</v>
      </c>
      <c r="R455" s="184">
        <v>9.0516000000000005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44378</v>
      </c>
      <c r="E456" s="184">
        <v>34.668100000000003</v>
      </c>
      <c r="F456" s="184">
        <v>14.2189</v>
      </c>
      <c r="G456" s="184">
        <v>7.6555</v>
      </c>
      <c r="H456" s="184">
        <v>-0.69179999999999997</v>
      </c>
      <c r="I456" s="184">
        <v>0.27829999999999999</v>
      </c>
      <c r="J456" s="184">
        <v>1.4758</v>
      </c>
      <c r="K456" s="184">
        <v>4.4132999999999996</v>
      </c>
      <c r="L456" s="184">
        <v>2.6423999999999999</v>
      </c>
      <c r="M456" s="184">
        <v>4.5240999999999998</v>
      </c>
      <c r="N456" s="184">
        <v>4.7858999999999998</v>
      </c>
      <c r="O456" s="184">
        <v>8.7928999999999995</v>
      </c>
      <c r="P456" s="184">
        <v>7.7897999999999996</v>
      </c>
      <c r="Q456" s="184">
        <v>7.6769999999999996</v>
      </c>
      <c r="R456" s="184">
        <v>8.6361000000000008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44378</v>
      </c>
      <c r="E457" s="184">
        <v>26.062000000000001</v>
      </c>
      <c r="F457" s="184">
        <v>-11.480499999999999</v>
      </c>
      <c r="G457" s="184">
        <v>-19.4359</v>
      </c>
      <c r="H457" s="184">
        <v>-2.6196000000000002</v>
      </c>
      <c r="I457" s="184">
        <v>3.5360999999999998</v>
      </c>
      <c r="J457" s="184">
        <v>6.0049999999999999</v>
      </c>
      <c r="K457" s="184">
        <v>9.7624999999999993</v>
      </c>
      <c r="L457" s="184">
        <v>7.6688000000000001</v>
      </c>
      <c r="M457" s="184">
        <v>11.2479</v>
      </c>
      <c r="N457" s="184">
        <v>12.212400000000001</v>
      </c>
      <c r="O457" s="184">
        <v>7.9927000000000001</v>
      </c>
      <c r="P457" s="184">
        <v>8.3346</v>
      </c>
      <c r="Q457" s="184">
        <v>9.0432000000000006</v>
      </c>
      <c r="R457" s="184">
        <v>8.4146000000000001</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44378</v>
      </c>
      <c r="E458" s="184">
        <v>24.898700000000002</v>
      </c>
      <c r="F458" s="184">
        <v>-12.309699999999999</v>
      </c>
      <c r="G458" s="184">
        <v>-20.099</v>
      </c>
      <c r="H458" s="184">
        <v>-3.2858000000000001</v>
      </c>
      <c r="I458" s="184">
        <v>2.8616999999999999</v>
      </c>
      <c r="J458" s="184">
        <v>5.3398000000000003</v>
      </c>
      <c r="K458" s="184">
        <v>9.0900999999999996</v>
      </c>
      <c r="L458" s="184">
        <v>6.9748999999999999</v>
      </c>
      <c r="M458" s="184">
        <v>10.5168</v>
      </c>
      <c r="N458" s="184">
        <v>11.4704</v>
      </c>
      <c r="O458" s="184">
        <v>7.1986999999999997</v>
      </c>
      <c r="P458" s="184">
        <v>7.6071999999999997</v>
      </c>
      <c r="Q458" s="184">
        <v>8.3371999999999993</v>
      </c>
      <c r="R458" s="184">
        <v>7.6757999999999997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44378</v>
      </c>
      <c r="E459" s="184">
        <v>28.738700000000001</v>
      </c>
      <c r="F459" s="184">
        <v>17.408200000000001</v>
      </c>
      <c r="G459" s="184">
        <v>-10.0252</v>
      </c>
      <c r="H459" s="184">
        <v>9.9253999999999998</v>
      </c>
      <c r="I459" s="184">
        <v>11.837899999999999</v>
      </c>
      <c r="J459" s="184">
        <v>19.1662</v>
      </c>
      <c r="K459" s="184">
        <v>21.9832</v>
      </c>
      <c r="L459" s="184">
        <v>15.500999999999999</v>
      </c>
      <c r="M459" s="184">
        <v>21.889600000000002</v>
      </c>
      <c r="N459" s="184">
        <v>23.559000000000001</v>
      </c>
      <c r="O459" s="184">
        <v>8.8736999999999995</v>
      </c>
      <c r="P459" s="184">
        <v>9.0998000000000001</v>
      </c>
      <c r="Q459" s="184">
        <v>9.6890000000000001</v>
      </c>
      <c r="R459" s="184">
        <v>10.654400000000001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44378</v>
      </c>
      <c r="E460" s="184">
        <v>27.53</v>
      </c>
      <c r="F460" s="184">
        <v>16.713100000000001</v>
      </c>
      <c r="G460" s="184">
        <v>-10.7738</v>
      </c>
      <c r="H460" s="184">
        <v>9.1643000000000008</v>
      </c>
      <c r="I460" s="184">
        <v>11.0701</v>
      </c>
      <c r="J460" s="184">
        <v>18.411799999999999</v>
      </c>
      <c r="K460" s="184">
        <v>21.234200000000001</v>
      </c>
      <c r="L460" s="184">
        <v>14.7188</v>
      </c>
      <c r="M460" s="184">
        <v>21.05</v>
      </c>
      <c r="N460" s="184">
        <v>22.713899999999999</v>
      </c>
      <c r="O460" s="184">
        <v>8.1186000000000007</v>
      </c>
      <c r="P460" s="184">
        <v>8.4130000000000003</v>
      </c>
      <c r="Q460" s="184">
        <v>9.2967999999999993</v>
      </c>
      <c r="R460" s="184">
        <v>9.8956999999999997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44378</v>
      </c>
      <c r="E461" s="184">
        <v>124.678</v>
      </c>
      <c r="F461" s="184">
        <v>35.750999999999998</v>
      </c>
      <c r="G461" s="184">
        <v>32.092199999999998</v>
      </c>
      <c r="H461" s="184">
        <v>44.413699999999999</v>
      </c>
      <c r="I461" s="184">
        <v>30.763400000000001</v>
      </c>
      <c r="J461" s="184">
        <v>43.104500000000002</v>
      </c>
      <c r="K461" s="184">
        <v>32.480699999999999</v>
      </c>
      <c r="L461" s="184">
        <v>29.4145</v>
      </c>
      <c r="M461" s="184">
        <v>37.889800000000001</v>
      </c>
      <c r="N461" s="184">
        <v>40.401600000000002</v>
      </c>
      <c r="O461" s="184">
        <v>17.700600000000001</v>
      </c>
      <c r="P461" s="184">
        <v>14.040699999999999</v>
      </c>
      <c r="Q461" s="184">
        <v>16.097799999999999</v>
      </c>
      <c r="R461" s="184">
        <v>23.214700000000001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44378</v>
      </c>
      <c r="E462" s="184">
        <v>130.11699999999999</v>
      </c>
      <c r="F462" s="184">
        <v>36.784700000000001</v>
      </c>
      <c r="G462" s="184">
        <v>33.0032</v>
      </c>
      <c r="H462" s="184">
        <v>45.2316</v>
      </c>
      <c r="I462" s="184">
        <v>31.575299999999999</v>
      </c>
      <c r="J462" s="184">
        <v>43.946100000000001</v>
      </c>
      <c r="K462" s="184">
        <v>33.3598</v>
      </c>
      <c r="L462" s="184">
        <v>30.220400000000001</v>
      </c>
      <c r="M462" s="184">
        <v>38.7727</v>
      </c>
      <c r="N462" s="184">
        <v>41.285600000000002</v>
      </c>
      <c r="O462" s="184">
        <v>18.4617</v>
      </c>
      <c r="P462" s="184">
        <v>14.860900000000001</v>
      </c>
      <c r="Q462" s="184">
        <v>15.179</v>
      </c>
      <c r="R462" s="184">
        <v>23.8492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44378</v>
      </c>
      <c r="E463" s="184">
        <v>22.799299999999999</v>
      </c>
      <c r="F463" s="184">
        <v>43.7577</v>
      </c>
      <c r="G463" s="184">
        <v>-13.8056</v>
      </c>
      <c r="H463" s="184">
        <v>1.2810999999999999</v>
      </c>
      <c r="I463" s="184">
        <v>-3.1067</v>
      </c>
      <c r="J463" s="184">
        <v>-1.3432999999999999</v>
      </c>
      <c r="K463" s="184">
        <v>12.2896</v>
      </c>
      <c r="L463" s="184">
        <v>8.1495999999999995</v>
      </c>
      <c r="M463" s="184">
        <v>14.9611</v>
      </c>
      <c r="N463" s="184">
        <v>16.177099999999999</v>
      </c>
      <c r="O463" s="184">
        <v>9.5448000000000004</v>
      </c>
      <c r="P463" s="184">
        <v>8.9192999999999998</v>
      </c>
      <c r="Q463" s="184">
        <v>9.6140000000000008</v>
      </c>
      <c r="R463" s="184">
        <v>10.4815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44378</v>
      </c>
      <c r="E464" s="184">
        <v>22.607600000000001</v>
      </c>
      <c r="F464" s="184">
        <v>43.32</v>
      </c>
      <c r="G464" s="184">
        <v>-14.1373</v>
      </c>
      <c r="H464" s="184">
        <v>0.92269999999999996</v>
      </c>
      <c r="I464" s="184">
        <v>-3.4666000000000001</v>
      </c>
      <c r="J464" s="184">
        <v>-1.7142999999999999</v>
      </c>
      <c r="K464" s="184">
        <v>11.9093</v>
      </c>
      <c r="L464" s="184">
        <v>7.7636000000000003</v>
      </c>
      <c r="M464" s="184">
        <v>14.5505</v>
      </c>
      <c r="N464" s="184">
        <v>15.774900000000001</v>
      </c>
      <c r="O464" s="184">
        <v>9.2721</v>
      </c>
      <c r="P464" s="184">
        <v>8.7194000000000003</v>
      </c>
      <c r="Q464" s="184">
        <v>9.4534000000000002</v>
      </c>
      <c r="R464" s="184">
        <v>10.1591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-141.69409999999996</v>
      </c>
      <c r="G465" s="186">
        <v>-47.760911363636346</v>
      </c>
      <c r="H465" s="186">
        <v>-4.6618340909090854</v>
      </c>
      <c r="I465" s="186">
        <v>3.4718795454545459</v>
      </c>
      <c r="J465" s="186">
        <v>16.706368181818181</v>
      </c>
      <c r="K465" s="186">
        <v>19.467663636363632</v>
      </c>
      <c r="L465" s="186">
        <v>16.208954545454546</v>
      </c>
      <c r="M465" s="186">
        <v>21.566665909090908</v>
      </c>
      <c r="N465" s="186">
        <v>21.132095454545457</v>
      </c>
      <c r="O465" s="186">
        <v>9.1055342105263168</v>
      </c>
      <c r="P465" s="186">
        <v>8.8484105263157904</v>
      </c>
      <c r="Q465" s="186">
        <v>9.3585863636363626</v>
      </c>
      <c r="R465" s="186">
        <v>10.149686842105263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16.58445</v>
      </c>
      <c r="G466" s="186">
        <v>-7.6988500000000002</v>
      </c>
      <c r="H466" s="186">
        <v>7.5995499999999998</v>
      </c>
      <c r="I466" s="186">
        <v>5.5354000000000001</v>
      </c>
      <c r="J466" s="186">
        <v>13.88345</v>
      </c>
      <c r="K466" s="186">
        <v>16.68515</v>
      </c>
      <c r="L466" s="186">
        <v>12.9711</v>
      </c>
      <c r="M466" s="186">
        <v>18.508800000000001</v>
      </c>
      <c r="N466" s="186">
        <v>19.734999999999999</v>
      </c>
      <c r="O466" s="186">
        <v>8.6999499999999994</v>
      </c>
      <c r="P466" s="186">
        <v>8.389050000000001</v>
      </c>
      <c r="Q466" s="186">
        <v>9.0761000000000003</v>
      </c>
      <c r="R466" s="186">
        <v>9.1317000000000004</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44378</v>
      </c>
      <c r="E469" s="184">
        <v>232.68</v>
      </c>
      <c r="F469" s="184">
        <v>8.1699999999999995E-2</v>
      </c>
      <c r="G469" s="184">
        <v>0.2888</v>
      </c>
      <c r="H469" s="184">
        <v>0.93700000000000006</v>
      </c>
      <c r="I469" s="184">
        <v>1.4033</v>
      </c>
      <c r="J469" s="184">
        <v>6.0141999999999998</v>
      </c>
      <c r="K469" s="184">
        <v>17.711300000000001</v>
      </c>
      <c r="L469" s="184">
        <v>21.898599999999998</v>
      </c>
      <c r="M469" s="184">
        <v>43.905000000000001</v>
      </c>
      <c r="N469" s="184">
        <v>59.130099999999999</v>
      </c>
      <c r="O469" s="184">
        <v>12.1858</v>
      </c>
      <c r="P469" s="184">
        <v>11.131399999999999</v>
      </c>
      <c r="Q469" s="184">
        <v>18.653500000000001</v>
      </c>
      <c r="R469" s="184">
        <v>21.505500000000001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44378</v>
      </c>
      <c r="E470" s="184">
        <v>247.79</v>
      </c>
      <c r="F470" s="184">
        <v>8.48E-2</v>
      </c>
      <c r="G470" s="184">
        <v>0.29139999999999999</v>
      </c>
      <c r="H470" s="184">
        <v>0.94920000000000004</v>
      </c>
      <c r="I470" s="184">
        <v>1.4286000000000001</v>
      </c>
      <c r="J470" s="184">
        <v>6.0698999999999996</v>
      </c>
      <c r="K470" s="184">
        <v>17.899799999999999</v>
      </c>
      <c r="L470" s="184">
        <v>22.268799999999999</v>
      </c>
      <c r="M470" s="184">
        <v>44.610399999999998</v>
      </c>
      <c r="N470" s="184">
        <v>60.216000000000001</v>
      </c>
      <c r="O470" s="184">
        <v>12.9384</v>
      </c>
      <c r="P470" s="184">
        <v>11.936199999999999</v>
      </c>
      <c r="Q470" s="184">
        <v>11.8726</v>
      </c>
      <c r="R470" s="184">
        <v>22.305099999999999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44378</v>
      </c>
      <c r="E471" s="184">
        <v>12.395</v>
      </c>
      <c r="F471" s="184">
        <v>0.1535</v>
      </c>
      <c r="G471" s="184">
        <v>3.2300000000000002E-2</v>
      </c>
      <c r="H471" s="184">
        <v>0.58430000000000004</v>
      </c>
      <c r="I471" s="184">
        <v>0.79690000000000005</v>
      </c>
      <c r="J471" s="184">
        <v>5.0690999999999997</v>
      </c>
      <c r="K471" s="184">
        <v>11.959199999999999</v>
      </c>
      <c r="L471" s="184">
        <v>22.7714</v>
      </c>
      <c r="M471" s="184"/>
      <c r="N471" s="184"/>
      <c r="O471" s="184"/>
      <c r="P471" s="184"/>
      <c r="Q471" s="184">
        <v>23.95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44378</v>
      </c>
      <c r="E472" s="184">
        <v>12.282999999999999</v>
      </c>
      <c r="F472" s="184">
        <v>0.1386</v>
      </c>
      <c r="G472" s="184">
        <v>1.6299999999999999E-2</v>
      </c>
      <c r="H472" s="184">
        <v>0.54849999999999999</v>
      </c>
      <c r="I472" s="184">
        <v>0.72989999999999999</v>
      </c>
      <c r="J472" s="184">
        <v>4.9291</v>
      </c>
      <c r="K472" s="184">
        <v>11.5015</v>
      </c>
      <c r="L472" s="184">
        <v>21.746500000000001</v>
      </c>
      <c r="M472" s="184"/>
      <c r="N472" s="184"/>
      <c r="O472" s="184"/>
      <c r="P472" s="184"/>
      <c r="Q472" s="184">
        <v>22.83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44378</v>
      </c>
      <c r="E473" s="184">
        <v>22.74</v>
      </c>
      <c r="F473" s="184">
        <v>0.30880000000000002</v>
      </c>
      <c r="G473" s="184">
        <v>-4.3999999999999997E-2</v>
      </c>
      <c r="H473" s="184">
        <v>1.2466999999999999</v>
      </c>
      <c r="I473" s="184">
        <v>0.66400000000000003</v>
      </c>
      <c r="J473" s="184">
        <v>4.4557000000000002</v>
      </c>
      <c r="K473" s="184">
        <v>12.0197</v>
      </c>
      <c r="L473" s="184">
        <v>24.534500000000001</v>
      </c>
      <c r="M473" s="184">
        <v>52.925400000000003</v>
      </c>
      <c r="N473" s="184">
        <v>67.082999999999998</v>
      </c>
      <c r="O473" s="184">
        <v>10.851699999999999</v>
      </c>
      <c r="P473" s="184">
        <v>12.1731</v>
      </c>
      <c r="Q473" s="184">
        <v>12.2096</v>
      </c>
      <c r="R473" s="184">
        <v>17.157699999999998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44378</v>
      </c>
      <c r="E474" s="184">
        <v>24</v>
      </c>
      <c r="F474" s="184">
        <v>0.29249999999999998</v>
      </c>
      <c r="G474" s="184">
        <v>-4.1599999999999998E-2</v>
      </c>
      <c r="H474" s="184">
        <v>1.2658</v>
      </c>
      <c r="I474" s="184">
        <v>0.71340000000000003</v>
      </c>
      <c r="J474" s="184">
        <v>4.5296000000000003</v>
      </c>
      <c r="K474" s="184">
        <v>12.2544</v>
      </c>
      <c r="L474" s="184">
        <v>25.130299999999998</v>
      </c>
      <c r="M474" s="184">
        <v>54.043599999999998</v>
      </c>
      <c r="N474" s="184">
        <v>68.539299999999997</v>
      </c>
      <c r="O474" s="184">
        <v>11.7758</v>
      </c>
      <c r="P474" s="184">
        <v>13.055400000000001</v>
      </c>
      <c r="Q474" s="184">
        <v>13.061400000000001</v>
      </c>
      <c r="R474" s="184">
        <v>18.132300000000001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44378</v>
      </c>
      <c r="E475" s="184">
        <v>15.95</v>
      </c>
      <c r="F475" s="184">
        <v>0</v>
      </c>
      <c r="G475" s="184">
        <v>0.18840000000000001</v>
      </c>
      <c r="H475" s="184">
        <v>0.63090000000000002</v>
      </c>
      <c r="I475" s="184">
        <v>0.82169999999999999</v>
      </c>
      <c r="J475" s="184">
        <v>3.5714000000000001</v>
      </c>
      <c r="K475" s="184">
        <v>9.0970999999999993</v>
      </c>
      <c r="L475" s="184">
        <v>14.418900000000001</v>
      </c>
      <c r="M475" s="184">
        <v>34.712800000000001</v>
      </c>
      <c r="N475" s="184">
        <v>52.194699999999997</v>
      </c>
      <c r="O475" s="184"/>
      <c r="P475" s="184"/>
      <c r="Q475" s="184">
        <v>20.276700000000002</v>
      </c>
      <c r="R475" s="184">
        <v>24.8276</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44378</v>
      </c>
      <c r="E476" s="184">
        <v>15.4</v>
      </c>
      <c r="F476" s="184">
        <v>0</v>
      </c>
      <c r="G476" s="184">
        <v>0.19520000000000001</v>
      </c>
      <c r="H476" s="184">
        <v>0.58789999999999998</v>
      </c>
      <c r="I476" s="184">
        <v>0.7853</v>
      </c>
      <c r="J476" s="184">
        <v>3.5642</v>
      </c>
      <c r="K476" s="184">
        <v>8.8338999999999999</v>
      </c>
      <c r="L476" s="184">
        <v>13.9053</v>
      </c>
      <c r="M476" s="184">
        <v>33.796700000000001</v>
      </c>
      <c r="N476" s="184">
        <v>50.832500000000003</v>
      </c>
      <c r="O476" s="184"/>
      <c r="P476" s="184"/>
      <c r="Q476" s="184">
        <v>18.619199999999999</v>
      </c>
      <c r="R476" s="184">
        <v>23.262599999999999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44378</v>
      </c>
      <c r="E477" s="184">
        <v>78.06</v>
      </c>
      <c r="F477" s="184">
        <v>-0.1663</v>
      </c>
      <c r="G477" s="184">
        <v>-0.62380000000000002</v>
      </c>
      <c r="H477" s="184">
        <v>0.38579999999999998</v>
      </c>
      <c r="I477" s="184">
        <v>1.1009</v>
      </c>
      <c r="J477" s="184">
        <v>4.1910999999999996</v>
      </c>
      <c r="K477" s="184">
        <v>9.0375999999999994</v>
      </c>
      <c r="L477" s="184">
        <v>19.1938</v>
      </c>
      <c r="M477" s="184">
        <v>42.549300000000002</v>
      </c>
      <c r="N477" s="184">
        <v>54.911700000000003</v>
      </c>
      <c r="O477" s="184">
        <v>14.797000000000001</v>
      </c>
      <c r="P477" s="184">
        <v>16.725100000000001</v>
      </c>
      <c r="Q477" s="184">
        <v>13.076700000000001</v>
      </c>
      <c r="R477" s="184">
        <v>21.020600000000002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44378</v>
      </c>
      <c r="E478" s="184">
        <v>81.58</v>
      </c>
      <c r="F478" s="184">
        <v>-0.1469</v>
      </c>
      <c r="G478" s="184">
        <v>-0.60919999999999996</v>
      </c>
      <c r="H478" s="184">
        <v>0.39379999999999998</v>
      </c>
      <c r="I478" s="184">
        <v>1.1281000000000001</v>
      </c>
      <c r="J478" s="184">
        <v>4.2423000000000002</v>
      </c>
      <c r="K478" s="184">
        <v>9.1662999999999997</v>
      </c>
      <c r="L478" s="184">
        <v>19.461099999999998</v>
      </c>
      <c r="M478" s="184">
        <v>43.047499999999999</v>
      </c>
      <c r="N478" s="184">
        <v>55.627600000000001</v>
      </c>
      <c r="O478" s="184">
        <v>15.502800000000001</v>
      </c>
      <c r="P478" s="184">
        <v>17.3064</v>
      </c>
      <c r="Q478" s="184">
        <v>14.1614</v>
      </c>
      <c r="R478" s="184">
        <v>21.6465</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44378</v>
      </c>
      <c r="E479" s="184">
        <v>73.692999999999998</v>
      </c>
      <c r="F479" s="184">
        <v>0.1182</v>
      </c>
      <c r="G479" s="184">
        <v>0.15129999999999999</v>
      </c>
      <c r="H479" s="184">
        <v>1.3347</v>
      </c>
      <c r="I479" s="184">
        <v>2.0983999999999998</v>
      </c>
      <c r="J479" s="184">
        <v>7.1624999999999996</v>
      </c>
      <c r="K479" s="184">
        <v>14.691700000000001</v>
      </c>
      <c r="L479" s="184">
        <v>28.461300000000001</v>
      </c>
      <c r="M479" s="184">
        <v>59.361699999999999</v>
      </c>
      <c r="N479" s="184">
        <v>79.994100000000003</v>
      </c>
      <c r="O479" s="184">
        <v>16.681799999999999</v>
      </c>
      <c r="P479" s="184">
        <v>16.446100000000001</v>
      </c>
      <c r="Q479" s="184">
        <v>14.1106</v>
      </c>
      <c r="R479" s="184">
        <v>25.4864</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44378</v>
      </c>
      <c r="E480" s="184">
        <v>78.117599999999996</v>
      </c>
      <c r="F480" s="184">
        <v>0.1201</v>
      </c>
      <c r="G480" s="184">
        <v>0.15690000000000001</v>
      </c>
      <c r="H480" s="184">
        <v>1.3481000000000001</v>
      </c>
      <c r="I480" s="184">
        <v>2.1255999999999999</v>
      </c>
      <c r="J480" s="184">
        <v>7.2237</v>
      </c>
      <c r="K480" s="184">
        <v>14.8893</v>
      </c>
      <c r="L480" s="184">
        <v>28.936900000000001</v>
      </c>
      <c r="M480" s="184">
        <v>60.325400000000002</v>
      </c>
      <c r="N480" s="184">
        <v>81.5916</v>
      </c>
      <c r="O480" s="184">
        <v>17.642199999999999</v>
      </c>
      <c r="P480" s="184">
        <v>17.352900000000002</v>
      </c>
      <c r="Q480" s="184">
        <v>15.2491</v>
      </c>
      <c r="R480" s="184">
        <v>26.652000000000001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44378</v>
      </c>
      <c r="E481" s="184">
        <v>101.0157</v>
      </c>
      <c r="F481" s="184">
        <v>0.2198</v>
      </c>
      <c r="G481" s="184">
        <v>0.1172</v>
      </c>
      <c r="H481" s="184">
        <v>0.85709999999999997</v>
      </c>
      <c r="I481" s="184">
        <v>1.3524</v>
      </c>
      <c r="J481" s="184">
        <v>5.0056000000000003</v>
      </c>
      <c r="K481" s="184">
        <v>12.750400000000001</v>
      </c>
      <c r="L481" s="184">
        <v>22.623999999999999</v>
      </c>
      <c r="M481" s="184">
        <v>44.98</v>
      </c>
      <c r="N481" s="184">
        <v>60.052300000000002</v>
      </c>
      <c r="O481" s="184">
        <v>16.3521</v>
      </c>
      <c r="P481" s="184">
        <v>15.312900000000001</v>
      </c>
      <c r="Q481" s="184">
        <v>13.354699999999999</v>
      </c>
      <c r="R481" s="184">
        <v>22.2944</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44378</v>
      </c>
      <c r="E482" s="184">
        <v>95.917000000000002</v>
      </c>
      <c r="F482" s="184">
        <v>0.21820000000000001</v>
      </c>
      <c r="G482" s="184">
        <v>0.11219999999999999</v>
      </c>
      <c r="H482" s="184">
        <v>0.84609999999999996</v>
      </c>
      <c r="I482" s="184">
        <v>1.3307</v>
      </c>
      <c r="J482" s="184">
        <v>4.9576000000000002</v>
      </c>
      <c r="K482" s="184">
        <v>12.593299999999999</v>
      </c>
      <c r="L482" s="184">
        <v>22.278099999999998</v>
      </c>
      <c r="M482" s="184">
        <v>44.362400000000001</v>
      </c>
      <c r="N482" s="184">
        <v>59.144199999999998</v>
      </c>
      <c r="O482" s="184">
        <v>15.6754</v>
      </c>
      <c r="P482" s="184">
        <v>14.617800000000001</v>
      </c>
      <c r="Q482" s="184">
        <v>15.004200000000001</v>
      </c>
      <c r="R482" s="184">
        <v>21.614999999999998</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0.10164285714285712</v>
      </c>
      <c r="G483" s="186">
        <v>1.6528571428571434E-2</v>
      </c>
      <c r="H483" s="186">
        <v>0.85113571428571433</v>
      </c>
      <c r="I483" s="186">
        <v>1.1770857142857143</v>
      </c>
      <c r="J483" s="186">
        <v>5.0704285714285708</v>
      </c>
      <c r="K483" s="186">
        <v>12.457535714285713</v>
      </c>
      <c r="L483" s="186">
        <v>21.973535714285713</v>
      </c>
      <c r="M483" s="186">
        <v>46.55168333333333</v>
      </c>
      <c r="N483" s="186">
        <v>62.443091666666668</v>
      </c>
      <c r="O483" s="186">
        <v>14.440299999999999</v>
      </c>
      <c r="P483" s="186">
        <v>14.605729999999999</v>
      </c>
      <c r="Q483" s="186">
        <v>16.173549999999999</v>
      </c>
      <c r="R483" s="186">
        <v>22.158808333333337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0.11915000000000001</v>
      </c>
      <c r="G484" s="186">
        <v>0.1147</v>
      </c>
      <c r="H484" s="186">
        <v>0.85159999999999991</v>
      </c>
      <c r="I484" s="186">
        <v>1.1145</v>
      </c>
      <c r="J484" s="186">
        <v>4.9433500000000006</v>
      </c>
      <c r="K484" s="186">
        <v>12.13705</v>
      </c>
      <c r="L484" s="186">
        <v>22.273449999999997</v>
      </c>
      <c r="M484" s="186">
        <v>44.486400000000003</v>
      </c>
      <c r="N484" s="186">
        <v>59.59825</v>
      </c>
      <c r="O484" s="186">
        <v>15.149900000000001</v>
      </c>
      <c r="P484" s="186">
        <v>14.965350000000001</v>
      </c>
      <c r="Q484" s="186">
        <v>14.582800000000001</v>
      </c>
      <c r="R484" s="186">
        <v>21.97045</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44378</v>
      </c>
      <c r="E487" s="184">
        <v>36.731499999999997</v>
      </c>
      <c r="F487" s="184">
        <v>9.1442999999999994</v>
      </c>
      <c r="G487" s="184">
        <v>-1.7222</v>
      </c>
      <c r="H487" s="184">
        <v>-1.3482000000000001</v>
      </c>
      <c r="I487" s="184">
        <v>1.0934999999999999</v>
      </c>
      <c r="J487" s="184">
        <v>3.2281</v>
      </c>
      <c r="K487" s="184">
        <v>7.0519999999999996</v>
      </c>
      <c r="L487" s="184">
        <v>5.3124000000000002</v>
      </c>
      <c r="M487" s="184">
        <v>6.7781000000000002</v>
      </c>
      <c r="N487" s="184">
        <v>7.2346000000000004</v>
      </c>
      <c r="O487" s="184">
        <v>6.0239000000000003</v>
      </c>
      <c r="P487" s="184">
        <v>5.7784000000000004</v>
      </c>
      <c r="Q487" s="184">
        <v>7.7770000000000001</v>
      </c>
      <c r="R487" s="184">
        <v>4.7938000000000001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44378</v>
      </c>
      <c r="E488" s="184">
        <v>24.248899999999999</v>
      </c>
      <c r="F488" s="184">
        <v>8.5817999999999994</v>
      </c>
      <c r="G488" s="184">
        <v>-2.3075999999999999</v>
      </c>
      <c r="H488" s="184">
        <v>-1.9346000000000001</v>
      </c>
      <c r="I488" s="184">
        <v>0.49469999999999997</v>
      </c>
      <c r="J488" s="184">
        <v>2.6246999999999998</v>
      </c>
      <c r="K488" s="184">
        <v>6.5544000000000002</v>
      </c>
      <c r="L488" s="184">
        <v>4.7994000000000003</v>
      </c>
      <c r="M488" s="184">
        <v>6.2118000000000002</v>
      </c>
      <c r="N488" s="184">
        <v>6.6420000000000003</v>
      </c>
      <c r="O488" s="184">
        <v>5.4291</v>
      </c>
      <c r="P488" s="184">
        <v>5.1818999999999997</v>
      </c>
      <c r="Q488" s="184">
        <v>7.5061999999999998</v>
      </c>
      <c r="R488" s="184">
        <v>4.2058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44378</v>
      </c>
      <c r="E489" s="184">
        <v>35.059800000000003</v>
      </c>
      <c r="F489" s="184">
        <v>8.6430000000000007</v>
      </c>
      <c r="G489" s="184">
        <v>-2.2898999999999998</v>
      </c>
      <c r="H489" s="184">
        <v>-1.9476</v>
      </c>
      <c r="I489" s="184">
        <v>0.49830000000000002</v>
      </c>
      <c r="J489" s="184">
        <v>2.6292</v>
      </c>
      <c r="K489" s="184">
        <v>6.5579000000000001</v>
      </c>
      <c r="L489" s="184">
        <v>4.8071000000000002</v>
      </c>
      <c r="M489" s="184">
        <v>6.2234999999999996</v>
      </c>
      <c r="N489" s="184">
        <v>6.6519000000000004</v>
      </c>
      <c r="O489" s="184">
        <v>5.4341999999999997</v>
      </c>
      <c r="P489" s="184">
        <v>5.1849999999999996</v>
      </c>
      <c r="Q489" s="184">
        <v>7.7674000000000003</v>
      </c>
      <c r="R489" s="184">
        <v>4.2129000000000003</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44378</v>
      </c>
      <c r="E490" s="184">
        <v>1.4522999999999999</v>
      </c>
      <c r="F490" s="184">
        <v>0</v>
      </c>
      <c r="G490" s="184">
        <v>0</v>
      </c>
      <c r="H490" s="184">
        <v>0</v>
      </c>
      <c r="I490" s="184">
        <v>0</v>
      </c>
      <c r="J490" s="184">
        <v>0</v>
      </c>
      <c r="K490" s="184">
        <v>0</v>
      </c>
      <c r="L490" s="184">
        <v>0</v>
      </c>
      <c r="M490" s="184">
        <v>0</v>
      </c>
      <c r="N490" s="184">
        <v>0</v>
      </c>
      <c r="O490" s="184"/>
      <c r="P490" s="184"/>
      <c r="Q490" s="184">
        <v>-15.72</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44378</v>
      </c>
      <c r="E491" s="184">
        <v>0.96740000000000004</v>
      </c>
      <c r="F491" s="184">
        <v>0</v>
      </c>
      <c r="G491" s="184">
        <v>0</v>
      </c>
      <c r="H491" s="184">
        <v>0</v>
      </c>
      <c r="I491" s="184">
        <v>0</v>
      </c>
      <c r="J491" s="184">
        <v>0</v>
      </c>
      <c r="K491" s="184">
        <v>0</v>
      </c>
      <c r="L491" s="184">
        <v>0</v>
      </c>
      <c r="M491" s="184">
        <v>0</v>
      </c>
      <c r="N491" s="184">
        <v>0</v>
      </c>
      <c r="O491" s="184"/>
      <c r="P491" s="184"/>
      <c r="Q491" s="184">
        <v>-15.7166</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44378</v>
      </c>
      <c r="E492" s="184">
        <v>1.3985000000000001</v>
      </c>
      <c r="F492" s="184">
        <v>0</v>
      </c>
      <c r="G492" s="184">
        <v>0</v>
      </c>
      <c r="H492" s="184">
        <v>0</v>
      </c>
      <c r="I492" s="184">
        <v>0</v>
      </c>
      <c r="J492" s="184">
        <v>0</v>
      </c>
      <c r="K492" s="184">
        <v>0</v>
      </c>
      <c r="L492" s="184">
        <v>0</v>
      </c>
      <c r="M492" s="184">
        <v>0</v>
      </c>
      <c r="N492" s="184">
        <v>0</v>
      </c>
      <c r="O492" s="184"/>
      <c r="P492" s="184"/>
      <c r="Q492" s="184">
        <v>-15.7181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44378</v>
      </c>
      <c r="E493" s="184">
        <v>25.292999999999999</v>
      </c>
      <c r="F493" s="184">
        <v>18.7698</v>
      </c>
      <c r="G493" s="184">
        <v>-16.9087</v>
      </c>
      <c r="H493" s="184">
        <v>-12.688800000000001</v>
      </c>
      <c r="I493" s="184">
        <v>-2.5331999999999999</v>
      </c>
      <c r="J493" s="184">
        <v>2.1781000000000001</v>
      </c>
      <c r="K493" s="184">
        <v>7.7073999999999998</v>
      </c>
      <c r="L493" s="184">
        <v>3.1573000000000002</v>
      </c>
      <c r="M493" s="184">
        <v>6.0236000000000001</v>
      </c>
      <c r="N493" s="184">
        <v>5.5374999999999996</v>
      </c>
      <c r="O493" s="184">
        <v>10.590199999999999</v>
      </c>
      <c r="P493" s="184">
        <v>9.1809999999999992</v>
      </c>
      <c r="Q493" s="184">
        <v>9.5431000000000008</v>
      </c>
      <c r="R493" s="184">
        <v>9.9003999999999994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44378</v>
      </c>
      <c r="E494" s="184">
        <v>23.355899999999998</v>
      </c>
      <c r="F494" s="184">
        <v>18.293600000000001</v>
      </c>
      <c r="G494" s="184">
        <v>-17.322099999999999</v>
      </c>
      <c r="H494" s="184">
        <v>-13.0943</v>
      </c>
      <c r="I494" s="184">
        <v>-2.9548000000000001</v>
      </c>
      <c r="J494" s="184">
        <v>1.7581</v>
      </c>
      <c r="K494" s="184">
        <v>7.2896999999999998</v>
      </c>
      <c r="L494" s="184">
        <v>2.7427000000000001</v>
      </c>
      <c r="M494" s="184">
        <v>5.593</v>
      </c>
      <c r="N494" s="184">
        <v>5.1031000000000004</v>
      </c>
      <c r="O494" s="184">
        <v>9.9327000000000005</v>
      </c>
      <c r="P494" s="184">
        <v>8.4064999999999994</v>
      </c>
      <c r="Q494" s="184">
        <v>8.6841000000000008</v>
      </c>
      <c r="R494" s="184">
        <v>9.3635999999999999</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44378</v>
      </c>
      <c r="E495" s="184">
        <v>18.479199999999999</v>
      </c>
      <c r="F495" s="184">
        <v>18.5763</v>
      </c>
      <c r="G495" s="184">
        <v>12.522399999999999</v>
      </c>
      <c r="H495" s="184">
        <v>-1.7770999999999999</v>
      </c>
      <c r="I495" s="184">
        <v>-3.3113000000000001</v>
      </c>
      <c r="J495" s="184">
        <v>-0.57909999999999995</v>
      </c>
      <c r="K495" s="184">
        <v>5.0552999999999999</v>
      </c>
      <c r="L495" s="184">
        <v>0.1004</v>
      </c>
      <c r="M495" s="184">
        <v>7.3851000000000004</v>
      </c>
      <c r="N495" s="184">
        <v>5.7986000000000004</v>
      </c>
      <c r="O495" s="184">
        <v>4.2270000000000003</v>
      </c>
      <c r="P495" s="184">
        <v>5.2693000000000003</v>
      </c>
      <c r="Q495" s="184">
        <v>7.0544000000000002</v>
      </c>
      <c r="R495" s="184">
        <v>6.9673999999999996</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44378</v>
      </c>
      <c r="E496" s="184">
        <v>19.539200000000001</v>
      </c>
      <c r="F496" s="184">
        <v>18.876999999999999</v>
      </c>
      <c r="G496" s="184">
        <v>12.9031</v>
      </c>
      <c r="H496" s="184">
        <v>-1.4139999999999999</v>
      </c>
      <c r="I496" s="184">
        <v>-2.9588000000000001</v>
      </c>
      <c r="J496" s="184">
        <v>-0.2303</v>
      </c>
      <c r="K496" s="184">
        <v>5.3817000000000004</v>
      </c>
      <c r="L496" s="184">
        <v>0.42820000000000003</v>
      </c>
      <c r="M496" s="184">
        <v>7.7320000000000002</v>
      </c>
      <c r="N496" s="184">
        <v>6.1445999999999996</v>
      </c>
      <c r="O496" s="184">
        <v>4.6448</v>
      </c>
      <c r="P496" s="184">
        <v>5.7961999999999998</v>
      </c>
      <c r="Q496" s="184">
        <v>7.5420999999999996</v>
      </c>
      <c r="R496" s="184">
        <v>7.3544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44378</v>
      </c>
      <c r="E497" s="184">
        <v>36.1875</v>
      </c>
      <c r="F497" s="184">
        <v>20.688700000000001</v>
      </c>
      <c r="G497" s="184">
        <v>25.842199999999998</v>
      </c>
      <c r="H497" s="184">
        <v>-10.009499999999999</v>
      </c>
      <c r="I497" s="184">
        <v>-4.7965999999999998</v>
      </c>
      <c r="J497" s="184">
        <v>-1.3936999999999999</v>
      </c>
      <c r="K497" s="184">
        <v>3.7014999999999998</v>
      </c>
      <c r="L497" s="184">
        <v>-0.79759999999999998</v>
      </c>
      <c r="M497" s="184">
        <v>2.4596</v>
      </c>
      <c r="N497" s="184">
        <v>2.1368999999999998</v>
      </c>
      <c r="O497" s="184">
        <v>6.9802999999999997</v>
      </c>
      <c r="P497" s="184">
        <v>6.6734999999999998</v>
      </c>
      <c r="Q497" s="184">
        <v>7.9656000000000002</v>
      </c>
      <c r="R497" s="184">
        <v>6.0157999999999996</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44378</v>
      </c>
      <c r="E498" s="184">
        <v>38.6813</v>
      </c>
      <c r="F498" s="184">
        <v>22.093800000000002</v>
      </c>
      <c r="G498" s="184">
        <v>27.205200000000001</v>
      </c>
      <c r="H498" s="184">
        <v>-8.6801999999999992</v>
      </c>
      <c r="I498" s="184">
        <v>-3.4598</v>
      </c>
      <c r="J498" s="184">
        <v>-5.9799999999999999E-2</v>
      </c>
      <c r="K498" s="184">
        <v>5.0449999999999999</v>
      </c>
      <c r="L498" s="184">
        <v>0.50639999999999996</v>
      </c>
      <c r="M498" s="184">
        <v>3.7418999999999998</v>
      </c>
      <c r="N498" s="184">
        <v>3.3736999999999999</v>
      </c>
      <c r="O498" s="184">
        <v>8.0820000000000007</v>
      </c>
      <c r="P498" s="184">
        <v>7.6989000000000001</v>
      </c>
      <c r="Q498" s="184">
        <v>8.5963999999999992</v>
      </c>
      <c r="R498" s="184">
        <v>7.1040000000000001</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44378</v>
      </c>
      <c r="E499" s="184">
        <v>25.319700000000001</v>
      </c>
      <c r="F499" s="184">
        <v>21.492000000000001</v>
      </c>
      <c r="G499" s="184">
        <v>26.679300000000001</v>
      </c>
      <c r="H499" s="184">
        <v>-9.1686999999999994</v>
      </c>
      <c r="I499" s="184">
        <v>-3.9582999999999999</v>
      </c>
      <c r="J499" s="184">
        <v>-0.55710000000000004</v>
      </c>
      <c r="K499" s="184">
        <v>4.5469999999999997</v>
      </c>
      <c r="L499" s="184">
        <v>4.0000000000000001E-3</v>
      </c>
      <c r="M499" s="184">
        <v>3.2252000000000001</v>
      </c>
      <c r="N499" s="184">
        <v>2.8458000000000001</v>
      </c>
      <c r="O499" s="184">
        <v>7.5762999999999998</v>
      </c>
      <c r="P499" s="184">
        <v>7.2481</v>
      </c>
      <c r="Q499" s="184">
        <v>7.7885999999999997</v>
      </c>
      <c r="R499" s="184">
        <v>6.5755999999999997</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44378</v>
      </c>
      <c r="E500" s="184">
        <v>25.348600000000001</v>
      </c>
      <c r="F500" s="184">
        <v>6.3368000000000002</v>
      </c>
      <c r="G500" s="184">
        <v>3.3127</v>
      </c>
      <c r="H500" s="184">
        <v>-0.1028</v>
      </c>
      <c r="I500" s="184">
        <v>0.15429999999999999</v>
      </c>
      <c r="J500" s="184">
        <v>1.7785</v>
      </c>
      <c r="K500" s="184">
        <v>3.0215999999999998</v>
      </c>
      <c r="L500" s="184">
        <v>0.64159999999999995</v>
      </c>
      <c r="M500" s="184">
        <v>3.3908999999999998</v>
      </c>
      <c r="N500" s="184">
        <v>3.0758000000000001</v>
      </c>
      <c r="O500" s="184">
        <v>8.2506000000000004</v>
      </c>
      <c r="P500" s="184">
        <v>7.8624999999999998</v>
      </c>
      <c r="Q500" s="184">
        <v>8.6059000000000001</v>
      </c>
      <c r="R500" s="184">
        <v>7.0991999999999997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44378</v>
      </c>
      <c r="E501" s="184">
        <v>24.0046</v>
      </c>
      <c r="F501" s="184">
        <v>5.1706000000000003</v>
      </c>
      <c r="G501" s="184">
        <v>2.1798000000000002</v>
      </c>
      <c r="H501" s="184">
        <v>-1.1943999999999999</v>
      </c>
      <c r="I501" s="184">
        <v>-0.93369999999999997</v>
      </c>
      <c r="J501" s="184">
        <v>0.71</v>
      </c>
      <c r="K501" s="184">
        <v>1.9749000000000001</v>
      </c>
      <c r="L501" s="184">
        <v>-0.37480000000000002</v>
      </c>
      <c r="M501" s="184">
        <v>2.3925000000000001</v>
      </c>
      <c r="N501" s="184">
        <v>2.1063999999999998</v>
      </c>
      <c r="O501" s="184">
        <v>7.3103999999999996</v>
      </c>
      <c r="P501" s="184">
        <v>7.0358000000000001</v>
      </c>
      <c r="Q501" s="184">
        <v>7.5060000000000002</v>
      </c>
      <c r="R501" s="184">
        <v>6.1619000000000002</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44378</v>
      </c>
      <c r="E502" s="184">
        <v>2733.01</v>
      </c>
      <c r="F502" s="184">
        <v>14.776899999999999</v>
      </c>
      <c r="G502" s="184">
        <v>18.314399999999999</v>
      </c>
      <c r="H502" s="184">
        <v>-4.7047999999999996</v>
      </c>
      <c r="I502" s="184">
        <v>-1.4196</v>
      </c>
      <c r="J502" s="184">
        <v>0.41499999999999998</v>
      </c>
      <c r="K502" s="184">
        <v>5.4634999999999998</v>
      </c>
      <c r="L502" s="184">
        <v>0.3649</v>
      </c>
      <c r="M502" s="184">
        <v>4.0048000000000004</v>
      </c>
      <c r="N502" s="184">
        <v>3.4087000000000001</v>
      </c>
      <c r="O502" s="184">
        <v>10.186400000000001</v>
      </c>
      <c r="P502" s="184">
        <v>8.1994000000000007</v>
      </c>
      <c r="Q502" s="184">
        <v>8.8005999999999993</v>
      </c>
      <c r="R502" s="184">
        <v>10.333500000000001</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44378</v>
      </c>
      <c r="E503" s="184">
        <v>2632.0318000000002</v>
      </c>
      <c r="F503" s="184">
        <v>14.1671</v>
      </c>
      <c r="G503" s="184">
        <v>17.726900000000001</v>
      </c>
      <c r="H503" s="184">
        <v>-5.2843</v>
      </c>
      <c r="I503" s="184">
        <v>-1.9965999999999999</v>
      </c>
      <c r="J503" s="184">
        <v>-0.1613</v>
      </c>
      <c r="K503" s="184">
        <v>4.8434999999999997</v>
      </c>
      <c r="L503" s="184">
        <v>-0.27529999999999999</v>
      </c>
      <c r="M503" s="184">
        <v>3.3382999999999998</v>
      </c>
      <c r="N503" s="184">
        <v>2.7494999999999998</v>
      </c>
      <c r="O503" s="184">
        <v>9.5261999999999993</v>
      </c>
      <c r="P503" s="184">
        <v>7.6586999999999996</v>
      </c>
      <c r="Q503" s="184">
        <v>7.0754000000000001</v>
      </c>
      <c r="R503" s="184">
        <v>9.6321999999999992</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44378</v>
      </c>
      <c r="E504" s="184">
        <v>72.683800000000005</v>
      </c>
      <c r="F504" s="184">
        <v>14.2171</v>
      </c>
      <c r="G504" s="184">
        <v>-56.084299999999999</v>
      </c>
      <c r="H504" s="184">
        <v>-24.540800000000001</v>
      </c>
      <c r="I504" s="184">
        <v>-2.9881000000000002</v>
      </c>
      <c r="J504" s="184">
        <v>7.3659999999999997</v>
      </c>
      <c r="K504" s="184">
        <v>11.85</v>
      </c>
      <c r="L504" s="184">
        <v>13.4664</v>
      </c>
      <c r="M504" s="184">
        <v>15.5299</v>
      </c>
      <c r="N504" s="184">
        <v>9.6984999999999992</v>
      </c>
      <c r="O504" s="184">
        <v>5.5740999999999996</v>
      </c>
      <c r="P504" s="184">
        <v>6.7828999999999997</v>
      </c>
      <c r="Q504" s="184">
        <v>8.4906000000000006</v>
      </c>
      <c r="R504" s="184">
        <v>3.9058000000000002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44378</v>
      </c>
      <c r="E505" s="184">
        <v>77.697199999999995</v>
      </c>
      <c r="F505" s="184">
        <v>14.192600000000001</v>
      </c>
      <c r="G505" s="184">
        <v>-56.081699999999998</v>
      </c>
      <c r="H505" s="184">
        <v>-24.546900000000001</v>
      </c>
      <c r="I505" s="184">
        <v>-2.9897</v>
      </c>
      <c r="J505" s="184">
        <v>7.3648999999999996</v>
      </c>
      <c r="K505" s="184">
        <v>11.849500000000001</v>
      </c>
      <c r="L505" s="184">
        <v>13.7956</v>
      </c>
      <c r="M505" s="184">
        <v>16.060099999999998</v>
      </c>
      <c r="N505" s="184">
        <v>10.3103</v>
      </c>
      <c r="O505" s="184">
        <v>6.4012000000000002</v>
      </c>
      <c r="P505" s="184">
        <v>7.6695000000000002</v>
      </c>
      <c r="Q505" s="184">
        <v>8.4528999999999996</v>
      </c>
      <c r="R505" s="184">
        <v>4.6414999999999997</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44378</v>
      </c>
      <c r="E512" s="184">
        <v>72.122500000000002</v>
      </c>
      <c r="F512" s="184">
        <v>19.038699999999999</v>
      </c>
      <c r="G512" s="184">
        <v>-2.6985000000000001</v>
      </c>
      <c r="H512" s="184">
        <v>278.28199999999998</v>
      </c>
      <c r="I512" s="184">
        <v>141.94759999999999</v>
      </c>
      <c r="J512" s="184">
        <v>66.944100000000006</v>
      </c>
      <c r="K512" s="184">
        <v>25.724799999999998</v>
      </c>
      <c r="L512" s="184">
        <v>11.498200000000001</v>
      </c>
      <c r="M512" s="184">
        <v>10.9908</v>
      </c>
      <c r="N512" s="184">
        <v>9.8650000000000002</v>
      </c>
      <c r="O512" s="184">
        <v>7.3878000000000004</v>
      </c>
      <c r="P512" s="184">
        <v>6.5522</v>
      </c>
      <c r="Q512" s="184">
        <v>8.5099</v>
      </c>
      <c r="R512" s="184">
        <v>9.5079999999999991</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44378</v>
      </c>
      <c r="E513" s="184">
        <v>76.660799999999995</v>
      </c>
      <c r="F513" s="184">
        <v>19.626799999999999</v>
      </c>
      <c r="G513" s="184">
        <v>-2.0945999999999998</v>
      </c>
      <c r="H513" s="184">
        <v>278.92099999999999</v>
      </c>
      <c r="I513" s="184">
        <v>142.57040000000001</v>
      </c>
      <c r="J513" s="184">
        <v>67.578800000000001</v>
      </c>
      <c r="K513" s="184">
        <v>26.170400000000001</v>
      </c>
      <c r="L513" s="184">
        <v>11.979200000000001</v>
      </c>
      <c r="M513" s="184">
        <v>11.5495</v>
      </c>
      <c r="N513" s="184">
        <v>10.457599999999999</v>
      </c>
      <c r="O513" s="184">
        <v>8.0663</v>
      </c>
      <c r="P513" s="184">
        <v>7.2298999999999998</v>
      </c>
      <c r="Q513" s="184">
        <v>8.4481000000000002</v>
      </c>
      <c r="R513" s="184">
        <v>10.226800000000001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44378</v>
      </c>
      <c r="E514" s="184">
        <v>72.122500000000002</v>
      </c>
      <c r="F514" s="184">
        <v>19.038699999999999</v>
      </c>
      <c r="G514" s="184">
        <v>-2.6985000000000001</v>
      </c>
      <c r="H514" s="184">
        <v>278.28199999999998</v>
      </c>
      <c r="I514" s="184">
        <v>141.94759999999999</v>
      </c>
      <c r="J514" s="184">
        <v>66.944100000000006</v>
      </c>
      <c r="K514" s="184">
        <v>25.724799999999998</v>
      </c>
      <c r="L514" s="184">
        <v>11.498200000000001</v>
      </c>
      <c r="M514" s="184">
        <v>10.9908</v>
      </c>
      <c r="N514" s="184">
        <v>9.8650000000000002</v>
      </c>
      <c r="O514" s="184">
        <v>7.3878000000000004</v>
      </c>
      <c r="P514" s="184">
        <v>6.5522</v>
      </c>
      <c r="Q514" s="184">
        <v>8.5099</v>
      </c>
      <c r="R514" s="184">
        <v>9.5079999999999991</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44378</v>
      </c>
      <c r="E515" s="184">
        <v>72.122500000000002</v>
      </c>
      <c r="F515" s="184">
        <v>19.038699999999999</v>
      </c>
      <c r="G515" s="184">
        <v>-2.6985000000000001</v>
      </c>
      <c r="H515" s="184">
        <v>278.28199999999998</v>
      </c>
      <c r="I515" s="184">
        <v>141.94759999999999</v>
      </c>
      <c r="J515" s="184">
        <v>66.944100000000006</v>
      </c>
      <c r="K515" s="184">
        <v>25.724799999999998</v>
      </c>
      <c r="L515" s="184">
        <v>11.498200000000001</v>
      </c>
      <c r="M515" s="184">
        <v>10.9908</v>
      </c>
      <c r="N515" s="184">
        <v>9.8650000000000002</v>
      </c>
      <c r="O515" s="184">
        <v>7.3878000000000004</v>
      </c>
      <c r="P515" s="184">
        <v>6.5522</v>
      </c>
      <c r="Q515" s="184">
        <v>8.5099</v>
      </c>
      <c r="R515" s="184">
        <v>9.5079999999999991</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44378</v>
      </c>
      <c r="E516" s="184">
        <v>28.3993</v>
      </c>
      <c r="F516" s="184">
        <v>21.604900000000001</v>
      </c>
      <c r="G516" s="184">
        <v>22.189399999999999</v>
      </c>
      <c r="H516" s="184">
        <v>-4.2012</v>
      </c>
      <c r="I516" s="184">
        <v>-2.0823</v>
      </c>
      <c r="J516" s="184">
        <v>-0.68940000000000001</v>
      </c>
      <c r="K516" s="184">
        <v>4.7000999999999999</v>
      </c>
      <c r="L516" s="184">
        <v>-0.11210000000000001</v>
      </c>
      <c r="M516" s="184">
        <v>3.2883</v>
      </c>
      <c r="N516" s="184">
        <v>2.4358</v>
      </c>
      <c r="O516" s="184">
        <v>7.9981</v>
      </c>
      <c r="P516" s="184">
        <v>6.4835000000000003</v>
      </c>
      <c r="Q516" s="184">
        <v>7.8879000000000001</v>
      </c>
      <c r="R516" s="184">
        <v>6.4767999999999999</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44378</v>
      </c>
      <c r="E517" s="184">
        <v>30.309799999999999</v>
      </c>
      <c r="F517" s="184">
        <v>22.412400000000002</v>
      </c>
      <c r="G517" s="184">
        <v>22.963799999999999</v>
      </c>
      <c r="H517" s="184">
        <v>-3.4211999999999998</v>
      </c>
      <c r="I517" s="184">
        <v>-1.2982</v>
      </c>
      <c r="J517" s="184">
        <v>9.6299999999999997E-2</v>
      </c>
      <c r="K517" s="184">
        <v>5.4954000000000001</v>
      </c>
      <c r="L517" s="184">
        <v>0.67620000000000002</v>
      </c>
      <c r="M517" s="184">
        <v>4.0965999999999996</v>
      </c>
      <c r="N517" s="184">
        <v>3.2427000000000001</v>
      </c>
      <c r="O517" s="184">
        <v>8.8330000000000002</v>
      </c>
      <c r="P517" s="184">
        <v>7.2965999999999998</v>
      </c>
      <c r="Q517" s="184">
        <v>7.7488999999999999</v>
      </c>
      <c r="R517" s="184">
        <v>7.3117000000000001</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44378</v>
      </c>
      <c r="E518" s="184">
        <v>27.306100000000001</v>
      </c>
      <c r="F518" s="184">
        <v>21.399699999999999</v>
      </c>
      <c r="G518" s="184">
        <v>21.916699999999999</v>
      </c>
      <c r="H518" s="184">
        <v>-4.4455</v>
      </c>
      <c r="I518" s="184">
        <v>-2.3371</v>
      </c>
      <c r="J518" s="184">
        <v>-0.93940000000000001</v>
      </c>
      <c r="K518" s="184">
        <v>4.4488000000000003</v>
      </c>
      <c r="L518" s="184">
        <v>-0.35680000000000001</v>
      </c>
      <c r="M518" s="184">
        <v>3.0371000000000001</v>
      </c>
      <c r="N518" s="184">
        <v>2.1842999999999999</v>
      </c>
      <c r="O518" s="184">
        <v>7.7336</v>
      </c>
      <c r="P518" s="184">
        <v>6.2196999999999996</v>
      </c>
      <c r="Q518" s="184">
        <v>7.5803000000000003</v>
      </c>
      <c r="R518" s="184">
        <v>6.2195</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44378</v>
      </c>
      <c r="E519" s="184">
        <v>28.403700000000001</v>
      </c>
      <c r="F519" s="184">
        <v>15.5557</v>
      </c>
      <c r="G519" s="184">
        <v>14.2378</v>
      </c>
      <c r="H519" s="184">
        <v>-3.8889</v>
      </c>
      <c r="I519" s="184">
        <v>0.52329999999999999</v>
      </c>
      <c r="J519" s="184">
        <v>3.7854999999999999</v>
      </c>
      <c r="K519" s="184">
        <v>6.4386000000000001</v>
      </c>
      <c r="L519" s="184">
        <v>4.1031000000000004</v>
      </c>
      <c r="M519" s="184">
        <v>6.4359999999999999</v>
      </c>
      <c r="N519" s="184">
        <v>6.4934000000000003</v>
      </c>
      <c r="O519" s="184">
        <v>9.3698999999999995</v>
      </c>
      <c r="P519" s="184">
        <v>8.9162999999999997</v>
      </c>
      <c r="Q519" s="184">
        <v>9.5441000000000003</v>
      </c>
      <c r="R519" s="184">
        <v>9.4452999999999996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44378</v>
      </c>
      <c r="E520" s="184">
        <v>29.796399999999998</v>
      </c>
      <c r="F520" s="184">
        <v>16.4221</v>
      </c>
      <c r="G520" s="184">
        <v>15.004099999999999</v>
      </c>
      <c r="H520" s="184">
        <v>-3.1131000000000002</v>
      </c>
      <c r="I520" s="184">
        <v>1.3130999999999999</v>
      </c>
      <c r="J520" s="184">
        <v>4.5781999999999998</v>
      </c>
      <c r="K520" s="184">
        <v>7.24</v>
      </c>
      <c r="L520" s="184">
        <v>4.9097</v>
      </c>
      <c r="M520" s="184">
        <v>7.2468000000000004</v>
      </c>
      <c r="N520" s="184">
        <v>7.3037000000000001</v>
      </c>
      <c r="O520" s="184">
        <v>10.1404</v>
      </c>
      <c r="P520" s="184">
        <v>9.6844999999999999</v>
      </c>
      <c r="Q520" s="184">
        <v>10.7334</v>
      </c>
      <c r="R520" s="184">
        <v>10.215199999999999</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44378</v>
      </c>
      <c r="E521" s="184">
        <v>17.474299999999999</v>
      </c>
      <c r="F521" s="184">
        <v>23.409400000000002</v>
      </c>
      <c r="G521" s="184">
        <v>9.1279000000000003</v>
      </c>
      <c r="H521" s="184">
        <v>-1.8196000000000001</v>
      </c>
      <c r="I521" s="184">
        <v>3.3014999999999999</v>
      </c>
      <c r="J521" s="184">
        <v>0.57820000000000005</v>
      </c>
      <c r="K521" s="184">
        <v>6.6060999999999996</v>
      </c>
      <c r="L521" s="184">
        <v>3.2267000000000001</v>
      </c>
      <c r="M521" s="184">
        <v>5.5213000000000001</v>
      </c>
      <c r="N521" s="184">
        <v>5.9999000000000002</v>
      </c>
      <c r="O521" s="184">
        <v>7.2011000000000003</v>
      </c>
      <c r="P521" s="184">
        <v>5.6204999999999998</v>
      </c>
      <c r="Q521" s="184">
        <v>6.1414999999999997</v>
      </c>
      <c r="R521" s="184">
        <v>7.2805</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44378</v>
      </c>
      <c r="E522" s="184">
        <v>18.717300000000002</v>
      </c>
      <c r="F522" s="184">
        <v>24.0016</v>
      </c>
      <c r="G522" s="184">
        <v>9.8232999999999997</v>
      </c>
      <c r="H522" s="184">
        <v>-1.0862000000000001</v>
      </c>
      <c r="I522" s="184">
        <v>4.0457000000000001</v>
      </c>
      <c r="J522" s="184">
        <v>1.321</v>
      </c>
      <c r="K522" s="184">
        <v>7.3686999999999996</v>
      </c>
      <c r="L522" s="184">
        <v>3.9725999999999999</v>
      </c>
      <c r="M522" s="184">
        <v>6.29</v>
      </c>
      <c r="N522" s="184">
        <v>6.7949000000000002</v>
      </c>
      <c r="O522" s="184">
        <v>8.1617999999999995</v>
      </c>
      <c r="P522" s="184">
        <v>6.7558999999999996</v>
      </c>
      <c r="Q522" s="184">
        <v>6.6349999999999998</v>
      </c>
      <c r="R522" s="184">
        <v>8.1045999999999996</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44378</v>
      </c>
      <c r="E523" s="184">
        <v>29.352</v>
      </c>
      <c r="F523" s="184">
        <v>14.3062</v>
      </c>
      <c r="G523" s="184">
        <v>9.7072000000000003</v>
      </c>
      <c r="H523" s="184">
        <v>-0.81699999999999995</v>
      </c>
      <c r="I523" s="184">
        <v>2.0979000000000001</v>
      </c>
      <c r="J523" s="184">
        <v>2.9460000000000002</v>
      </c>
      <c r="K523" s="184">
        <v>7.2912999999999997</v>
      </c>
      <c r="L523" s="184">
        <v>0.43099999999999999</v>
      </c>
      <c r="M523" s="184">
        <v>4.4691000000000001</v>
      </c>
      <c r="N523" s="184">
        <v>3.8439000000000001</v>
      </c>
      <c r="O523" s="184">
        <v>10.8032</v>
      </c>
      <c r="P523" s="184">
        <v>9.2753999999999994</v>
      </c>
      <c r="Q523" s="184">
        <v>9.4196000000000009</v>
      </c>
      <c r="R523" s="184">
        <v>9.6800999999999995</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44378</v>
      </c>
      <c r="E524" s="184">
        <v>27.3368</v>
      </c>
      <c r="F524" s="184">
        <v>13.3569</v>
      </c>
      <c r="G524" s="184">
        <v>8.8186999999999998</v>
      </c>
      <c r="H524" s="184">
        <v>-1.6779999999999999</v>
      </c>
      <c r="I524" s="184">
        <v>1.2213000000000001</v>
      </c>
      <c r="J524" s="184">
        <v>2.0686</v>
      </c>
      <c r="K524" s="184">
        <v>6.3898000000000001</v>
      </c>
      <c r="L524" s="184">
        <v>-0.49519999999999997</v>
      </c>
      <c r="M524" s="184">
        <v>3.5495999999999999</v>
      </c>
      <c r="N524" s="184">
        <v>2.9476</v>
      </c>
      <c r="O524" s="184">
        <v>9.9461999999999993</v>
      </c>
      <c r="P524" s="184">
        <v>8.4177999999999997</v>
      </c>
      <c r="Q524" s="184">
        <v>8.3160000000000007</v>
      </c>
      <c r="R524" s="184">
        <v>8.7874999999999996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44378</v>
      </c>
      <c r="E525" s="184">
        <v>17.97</v>
      </c>
      <c r="F525" s="184">
        <v>26.017399999999999</v>
      </c>
      <c r="G525" s="184">
        <v>6.7065000000000001</v>
      </c>
      <c r="H525" s="184">
        <v>-3.1608999999999998</v>
      </c>
      <c r="I525" s="184">
        <v>-1.6819</v>
      </c>
      <c r="J525" s="184">
        <v>2.0278</v>
      </c>
      <c r="K525" s="184">
        <v>9.0367999999999995</v>
      </c>
      <c r="L525" s="184">
        <v>5.1654</v>
      </c>
      <c r="M525" s="184">
        <v>7.3838999999999997</v>
      </c>
      <c r="N525" s="184">
        <v>7.4992000000000001</v>
      </c>
      <c r="O525" s="184">
        <v>7.8659999999999997</v>
      </c>
      <c r="P525" s="184">
        <v>7.4480000000000004</v>
      </c>
      <c r="Q525" s="184">
        <v>7.5773000000000001</v>
      </c>
      <c r="R525" s="184">
        <v>7.8467000000000002</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44378</v>
      </c>
      <c r="E526" s="184">
        <v>17.204499999999999</v>
      </c>
      <c r="F526" s="184">
        <v>25.9011</v>
      </c>
      <c r="G526" s="184">
        <v>6.5095000000000001</v>
      </c>
      <c r="H526" s="184">
        <v>-3.3923000000000001</v>
      </c>
      <c r="I526" s="184">
        <v>-1.9231</v>
      </c>
      <c r="J526" s="184">
        <v>1.7847</v>
      </c>
      <c r="K526" s="184">
        <v>8.7824000000000009</v>
      </c>
      <c r="L526" s="184">
        <v>4.8025000000000002</v>
      </c>
      <c r="M526" s="184">
        <v>6.9592000000000001</v>
      </c>
      <c r="N526" s="184">
        <v>7.0290999999999997</v>
      </c>
      <c r="O526" s="184">
        <v>7.2431000000000001</v>
      </c>
      <c r="P526" s="184">
        <v>6.8403999999999998</v>
      </c>
      <c r="Q526" s="184">
        <v>6.9953000000000003</v>
      </c>
      <c r="R526" s="184">
        <v>7.2618999999999998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44378</v>
      </c>
      <c r="E527" s="184">
        <v>1210.7286999999999</v>
      </c>
      <c r="F527" s="184">
        <v>13.055400000000001</v>
      </c>
      <c r="G527" s="184">
        <v>6.8342000000000001</v>
      </c>
      <c r="H527" s="184">
        <v>-6.8743999999999996</v>
      </c>
      <c r="I527" s="184">
        <v>-2.9864999999999999</v>
      </c>
      <c r="J527" s="184">
        <v>0.25030000000000002</v>
      </c>
      <c r="K527" s="184">
        <v>5.0178000000000003</v>
      </c>
      <c r="L527" s="184">
        <v>2.7898000000000001</v>
      </c>
      <c r="M527" s="184">
        <v>6.8978999999999999</v>
      </c>
      <c r="N527" s="184">
        <v>5.1902999999999997</v>
      </c>
      <c r="O527" s="184"/>
      <c r="P527" s="184"/>
      <c r="Q527" s="184">
        <v>7.7077</v>
      </c>
      <c r="R527" s="184">
        <v>6.7377000000000002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44378</v>
      </c>
      <c r="E528" s="184">
        <v>1194.7195999999999</v>
      </c>
      <c r="F528" s="184">
        <v>12.539400000000001</v>
      </c>
      <c r="G528" s="184">
        <v>6.3182</v>
      </c>
      <c r="H528" s="184">
        <v>-7.3906999999999998</v>
      </c>
      <c r="I528" s="184">
        <v>-3.5019</v>
      </c>
      <c r="J528" s="184">
        <v>-0.26579999999999998</v>
      </c>
      <c r="K528" s="184">
        <v>4.4917999999999996</v>
      </c>
      <c r="L528" s="184">
        <v>2.2669000000000001</v>
      </c>
      <c r="M528" s="184">
        <v>6.3554000000000004</v>
      </c>
      <c r="N528" s="184">
        <v>4.6459999999999999</v>
      </c>
      <c r="O528" s="184"/>
      <c r="P528" s="184"/>
      <c r="Q528" s="184">
        <v>7.1524999999999999</v>
      </c>
      <c r="R528" s="184">
        <v>6.1872999999999996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44378</v>
      </c>
      <c r="E529" s="184">
        <v>34.211599999999997</v>
      </c>
      <c r="F529" s="184">
        <v>16.010400000000001</v>
      </c>
      <c r="G529" s="184">
        <v>9.1465999999999994</v>
      </c>
      <c r="H529" s="184">
        <v>-1.7826</v>
      </c>
      <c r="I529" s="184">
        <v>-0.82279999999999998</v>
      </c>
      <c r="J529" s="184">
        <v>7.1099999999999997E-2</v>
      </c>
      <c r="K529" s="184">
        <v>5.0833000000000004</v>
      </c>
      <c r="L529" s="184">
        <v>2.1855000000000002</v>
      </c>
      <c r="M529" s="184">
        <v>4.4219999999999997</v>
      </c>
      <c r="N529" s="184">
        <v>4.5076000000000001</v>
      </c>
      <c r="O529" s="184">
        <v>6.7723000000000004</v>
      </c>
      <c r="P529" s="184">
        <v>7.3461999999999996</v>
      </c>
      <c r="Q529" s="184">
        <v>8.1036999999999999</v>
      </c>
      <c r="R529" s="184">
        <v>6.2607999999999997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44378</v>
      </c>
      <c r="E530" s="184">
        <v>32.630600000000001</v>
      </c>
      <c r="F530" s="184">
        <v>15.219099999999999</v>
      </c>
      <c r="G530" s="184">
        <v>8.3952000000000009</v>
      </c>
      <c r="H530" s="184">
        <v>-2.5076000000000001</v>
      </c>
      <c r="I530" s="184">
        <v>-1.5490999999999999</v>
      </c>
      <c r="J530" s="184">
        <v>-0.65590000000000004</v>
      </c>
      <c r="K530" s="184">
        <v>4.3451000000000004</v>
      </c>
      <c r="L530" s="184">
        <v>1.4490000000000001</v>
      </c>
      <c r="M530" s="184">
        <v>3.6697000000000002</v>
      </c>
      <c r="N530" s="184">
        <v>3.7473000000000001</v>
      </c>
      <c r="O530" s="184">
        <v>6.1279000000000003</v>
      </c>
      <c r="P530" s="184">
        <v>6.7159000000000004</v>
      </c>
      <c r="Q530" s="184">
        <v>6.7793000000000001</v>
      </c>
      <c r="R530" s="184">
        <v>5.5633999999999997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44378</v>
      </c>
      <c r="E531" s="184">
        <v>31.017399999999999</v>
      </c>
      <c r="F531" s="184">
        <v>-1.2944</v>
      </c>
      <c r="G531" s="184">
        <v>-3.1764000000000001</v>
      </c>
      <c r="H531" s="184">
        <v>-4.0147000000000004</v>
      </c>
      <c r="I531" s="184">
        <v>-7.5600000000000001E-2</v>
      </c>
      <c r="J531" s="184">
        <v>3.5562999999999998</v>
      </c>
      <c r="K531" s="184">
        <v>6.4606000000000003</v>
      </c>
      <c r="L531" s="184">
        <v>1.994</v>
      </c>
      <c r="M531" s="184">
        <v>5.7267999999999999</v>
      </c>
      <c r="N531" s="184">
        <v>5.7145999999999999</v>
      </c>
      <c r="O531" s="184">
        <v>10.370200000000001</v>
      </c>
      <c r="P531" s="184">
        <v>9.4307999999999996</v>
      </c>
      <c r="Q531" s="184">
        <v>9.6310000000000002</v>
      </c>
      <c r="R531" s="184">
        <v>9.1629000000000005</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44378</v>
      </c>
      <c r="E532" s="184">
        <v>29.410900000000002</v>
      </c>
      <c r="F532" s="184">
        <v>-2.1095999999999999</v>
      </c>
      <c r="G532" s="184">
        <v>-3.9287000000000001</v>
      </c>
      <c r="H532" s="184">
        <v>-4.7470999999999997</v>
      </c>
      <c r="I532" s="184">
        <v>-0.81530000000000002</v>
      </c>
      <c r="J532" s="184">
        <v>2.8153999999999999</v>
      </c>
      <c r="K532" s="184">
        <v>5.7102000000000004</v>
      </c>
      <c r="L532" s="184">
        <v>1.2536</v>
      </c>
      <c r="M532" s="184">
        <v>4.9729000000000001</v>
      </c>
      <c r="N532" s="184">
        <v>4.9672999999999998</v>
      </c>
      <c r="O532" s="184">
        <v>9.6424000000000003</v>
      </c>
      <c r="P532" s="184">
        <v>8.7575000000000003</v>
      </c>
      <c r="Q532" s="184">
        <v>8.5806000000000004</v>
      </c>
      <c r="R532" s="184">
        <v>8.4215</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44378</v>
      </c>
      <c r="E533" s="184">
        <v>24.857199999999999</v>
      </c>
      <c r="F533" s="184">
        <v>33.951300000000003</v>
      </c>
      <c r="G533" s="184">
        <v>24.669899999999998</v>
      </c>
      <c r="H533" s="184">
        <v>2.9174000000000002</v>
      </c>
      <c r="I533" s="184">
        <v>1.1857</v>
      </c>
      <c r="J533" s="184">
        <v>1.4898</v>
      </c>
      <c r="K533" s="184">
        <v>5.3952999999999998</v>
      </c>
      <c r="L533" s="184">
        <v>-0.45090000000000002</v>
      </c>
      <c r="M533" s="184">
        <v>3.3104</v>
      </c>
      <c r="N533" s="184">
        <v>3.4234</v>
      </c>
      <c r="O533" s="184">
        <v>8.9713999999999992</v>
      </c>
      <c r="P533" s="184">
        <v>8.3168000000000006</v>
      </c>
      <c r="Q533" s="184">
        <v>8.8719999999999999</v>
      </c>
      <c r="R533" s="184">
        <v>7.9074</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44378</v>
      </c>
      <c r="E534" s="184">
        <v>23.507999999999999</v>
      </c>
      <c r="F534" s="184">
        <v>33.257300000000001</v>
      </c>
      <c r="G534" s="184">
        <v>23.958100000000002</v>
      </c>
      <c r="H534" s="184">
        <v>2.1968000000000001</v>
      </c>
      <c r="I534" s="184">
        <v>0.46589999999999998</v>
      </c>
      <c r="J534" s="184">
        <v>0.77159999999999995</v>
      </c>
      <c r="K534" s="184">
        <v>4.6684000000000001</v>
      </c>
      <c r="L534" s="184">
        <v>-1.1667000000000001</v>
      </c>
      <c r="M534" s="184">
        <v>2.5916000000000001</v>
      </c>
      <c r="N534" s="184">
        <v>2.7097000000000002</v>
      </c>
      <c r="O534" s="184">
        <v>8.1903000000000006</v>
      </c>
      <c r="P534" s="184">
        <v>7.4755000000000003</v>
      </c>
      <c r="Q534" s="184">
        <v>5.9261999999999997</v>
      </c>
      <c r="R534" s="184">
        <v>7.1692999999999998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44378</v>
      </c>
      <c r="E535" s="184">
        <v>12.0899</v>
      </c>
      <c r="F535" s="184">
        <v>11.476000000000001</v>
      </c>
      <c r="G535" s="184">
        <v>12.693199999999999</v>
      </c>
      <c r="H535" s="184">
        <v>-4.8259999999999996</v>
      </c>
      <c r="I535" s="184">
        <v>0.45290000000000002</v>
      </c>
      <c r="J535" s="184">
        <v>2.2685</v>
      </c>
      <c r="K535" s="184">
        <v>4.8093000000000004</v>
      </c>
      <c r="L535" s="184">
        <v>3.5663999999999998</v>
      </c>
      <c r="M535" s="184">
        <v>4.7205000000000004</v>
      </c>
      <c r="N535" s="184">
        <v>5.0454999999999997</v>
      </c>
      <c r="O535" s="184"/>
      <c r="P535" s="184"/>
      <c r="Q535" s="184">
        <v>6.8467000000000002</v>
      </c>
      <c r="R535" s="184">
        <v>6.5042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44378</v>
      </c>
      <c r="E536" s="184">
        <v>11.713200000000001</v>
      </c>
      <c r="F536" s="184">
        <v>10.598000000000001</v>
      </c>
      <c r="G536" s="184">
        <v>11.6447</v>
      </c>
      <c r="H536" s="184">
        <v>-5.9139999999999997</v>
      </c>
      <c r="I536" s="184">
        <v>-0.64529999999999998</v>
      </c>
      <c r="J536" s="184">
        <v>1.1749000000000001</v>
      </c>
      <c r="K536" s="184">
        <v>3.7197</v>
      </c>
      <c r="L536" s="184">
        <v>2.4834999999999998</v>
      </c>
      <c r="M536" s="184">
        <v>3.6274000000000002</v>
      </c>
      <c r="N536" s="184">
        <v>3.9169</v>
      </c>
      <c r="O536" s="184"/>
      <c r="P536" s="184"/>
      <c r="Q536" s="184">
        <v>5.673</v>
      </c>
      <c r="R536" s="184">
        <v>5.3331999999999997</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44378</v>
      </c>
      <c r="E537" s="184">
        <v>14.001899999999999</v>
      </c>
      <c r="F537" s="184">
        <v>10.430099999999999</v>
      </c>
      <c r="G537" s="184">
        <v>9.6527999999999992</v>
      </c>
      <c r="H537" s="184">
        <v>-3.4609999999999999</v>
      </c>
      <c r="I537" s="184">
        <v>-1.8977999999999999</v>
      </c>
      <c r="J537" s="184">
        <v>1.2524999999999999</v>
      </c>
      <c r="K537" s="184">
        <v>5.0823999999999998</v>
      </c>
      <c r="L537" s="184">
        <v>2.4813999999999998</v>
      </c>
      <c r="M537" s="184">
        <v>3.9308000000000001</v>
      </c>
      <c r="N537" s="184">
        <v>3.5253000000000001</v>
      </c>
      <c r="O537" s="184">
        <v>9.8369999999999997</v>
      </c>
      <c r="P537" s="184"/>
      <c r="Q537" s="184">
        <v>8.1942000000000004</v>
      </c>
      <c r="R537" s="184">
        <v>8.8521999999999998</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44378</v>
      </c>
      <c r="E538" s="184">
        <v>13.288399999999999</v>
      </c>
      <c r="F538" s="184">
        <v>9.3414000000000001</v>
      </c>
      <c r="G538" s="184">
        <v>8.7042999999999999</v>
      </c>
      <c r="H538" s="184">
        <v>-4.4302999999999999</v>
      </c>
      <c r="I538" s="184">
        <v>-2.8613</v>
      </c>
      <c r="J538" s="184">
        <v>0.30220000000000002</v>
      </c>
      <c r="K538" s="184">
        <v>4.1237000000000004</v>
      </c>
      <c r="L538" s="184">
        <v>1.5152000000000001</v>
      </c>
      <c r="M538" s="184">
        <v>2.9544999999999999</v>
      </c>
      <c r="N538" s="184">
        <v>2.5577000000000001</v>
      </c>
      <c r="O538" s="184">
        <v>8.6220999999999997</v>
      </c>
      <c r="P538" s="184"/>
      <c r="Q538" s="184">
        <v>6.8783000000000003</v>
      </c>
      <c r="R538" s="184">
        <v>7.7831999999999999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44378</v>
      </c>
      <c r="E539" s="184">
        <v>29.221</v>
      </c>
      <c r="F539" s="184">
        <v>-4.2465000000000002</v>
      </c>
      <c r="G539" s="184">
        <v>-44.636699999999998</v>
      </c>
      <c r="H539" s="184">
        <v>-21.2194</v>
      </c>
      <c r="I539" s="184">
        <v>-9.9547000000000008</v>
      </c>
      <c r="J539" s="184">
        <v>2.5116999999999998</v>
      </c>
      <c r="K539" s="184">
        <v>6.0765000000000002</v>
      </c>
      <c r="L539" s="184">
        <v>1.3134999999999999</v>
      </c>
      <c r="M539" s="184">
        <v>5.2916999999999996</v>
      </c>
      <c r="N539" s="184">
        <v>3.7648000000000001</v>
      </c>
      <c r="O539" s="184">
        <v>8.3109000000000002</v>
      </c>
      <c r="P539" s="184">
        <v>7.2321</v>
      </c>
      <c r="Q539" s="184">
        <v>6.6581000000000001</v>
      </c>
      <c r="R539" s="184">
        <v>7.3118999999999996</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44378</v>
      </c>
      <c r="E540" s="184">
        <v>30.849499999999999</v>
      </c>
      <c r="F540" s="184">
        <v>-3.7856999999999998</v>
      </c>
      <c r="G540" s="184">
        <v>-44.2074</v>
      </c>
      <c r="H540" s="184">
        <v>-20.8079</v>
      </c>
      <c r="I540" s="184">
        <v>-9.5485000000000007</v>
      </c>
      <c r="J540" s="184">
        <v>2.9255</v>
      </c>
      <c r="K540" s="184">
        <v>6.4936999999999996</v>
      </c>
      <c r="L540" s="184">
        <v>1.7373000000000001</v>
      </c>
      <c r="M540" s="184">
        <v>5.7362000000000002</v>
      </c>
      <c r="N540" s="184">
        <v>4.2125000000000004</v>
      </c>
      <c r="O540" s="184">
        <v>8.9611999999999998</v>
      </c>
      <c r="P540" s="184">
        <v>7.8977000000000004</v>
      </c>
      <c r="Q540" s="184">
        <v>8.5227000000000004</v>
      </c>
      <c r="R540" s="184">
        <v>7.8891999999999998</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44378</v>
      </c>
      <c r="E541" s="184">
        <v>2102.8017</v>
      </c>
      <c r="F541" s="184">
        <v>14.2476</v>
      </c>
      <c r="G541" s="184">
        <v>6.8399000000000001</v>
      </c>
      <c r="H541" s="184">
        <v>-9.93</v>
      </c>
      <c r="I541" s="184">
        <v>-4.0849000000000002</v>
      </c>
      <c r="J541" s="184">
        <v>-0.6794</v>
      </c>
      <c r="K541" s="184">
        <v>5.3033000000000001</v>
      </c>
      <c r="L541" s="184">
        <v>1.2877000000000001</v>
      </c>
      <c r="M541" s="184">
        <v>3.5918000000000001</v>
      </c>
      <c r="N541" s="184">
        <v>3.4215</v>
      </c>
      <c r="O541" s="184">
        <v>8.5556000000000001</v>
      </c>
      <c r="P541" s="184">
        <v>7.9977</v>
      </c>
      <c r="Q541" s="184">
        <v>8.1614000000000004</v>
      </c>
      <c r="R541" s="184">
        <v>6.8417000000000003</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44378</v>
      </c>
      <c r="E542" s="184">
        <v>2272.2037</v>
      </c>
      <c r="F542" s="184">
        <v>15.4598</v>
      </c>
      <c r="G542" s="184">
        <v>8.0510999999999999</v>
      </c>
      <c r="H542" s="184">
        <v>-8.7222000000000008</v>
      </c>
      <c r="I542" s="184">
        <v>-2.8765999999999998</v>
      </c>
      <c r="J542" s="184">
        <v>0.53039999999999998</v>
      </c>
      <c r="K542" s="184">
        <v>6.5313999999999997</v>
      </c>
      <c r="L542" s="184">
        <v>2.5101</v>
      </c>
      <c r="M542" s="184">
        <v>4.7641</v>
      </c>
      <c r="N542" s="184">
        <v>4.5358999999999998</v>
      </c>
      <c r="O542" s="184">
        <v>9.5129000000000001</v>
      </c>
      <c r="P542" s="184">
        <v>9.0937000000000001</v>
      </c>
      <c r="Q542" s="184">
        <v>8.9733999999999998</v>
      </c>
      <c r="R542" s="184">
        <v>7.8319999999999999</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44378</v>
      </c>
      <c r="E547" s="184">
        <v>16.5198</v>
      </c>
      <c r="F547" s="184">
        <v>1.5467</v>
      </c>
      <c r="G547" s="184">
        <v>9.1393000000000004</v>
      </c>
      <c r="H547" s="184">
        <v>-1.9561999999999999</v>
      </c>
      <c r="I547" s="184">
        <v>-1.9870000000000001</v>
      </c>
      <c r="J547" s="184">
        <v>-5.8900000000000001E-2</v>
      </c>
      <c r="K547" s="184">
        <v>4.3018000000000001</v>
      </c>
      <c r="L547" s="184">
        <v>2.0394999999999999</v>
      </c>
      <c r="M547" s="184">
        <v>3.9598</v>
      </c>
      <c r="N547" s="184">
        <v>4.1405000000000003</v>
      </c>
      <c r="O547" s="184">
        <v>8.5947999999999993</v>
      </c>
      <c r="P547" s="184">
        <v>8.2637</v>
      </c>
      <c r="Q547" s="184">
        <v>8.5432000000000006</v>
      </c>
      <c r="R547" s="184">
        <v>7.6999000000000004</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44378</v>
      </c>
      <c r="E548" s="184">
        <v>16.441400000000002</v>
      </c>
      <c r="F548" s="184">
        <v>1.5541</v>
      </c>
      <c r="G548" s="184">
        <v>9.0347000000000008</v>
      </c>
      <c r="H548" s="184">
        <v>-2.0922999999999998</v>
      </c>
      <c r="I548" s="184">
        <v>-2.1231</v>
      </c>
      <c r="J548" s="184">
        <v>-0.17760000000000001</v>
      </c>
      <c r="K548" s="184">
        <v>4.1820000000000004</v>
      </c>
      <c r="L548" s="184">
        <v>1.9179999999999999</v>
      </c>
      <c r="M548" s="184">
        <v>3.8372000000000002</v>
      </c>
      <c r="N548" s="184">
        <v>4.016</v>
      </c>
      <c r="O548" s="184">
        <v>8.4651999999999994</v>
      </c>
      <c r="P548" s="184">
        <v>8.1447000000000003</v>
      </c>
      <c r="Q548" s="184">
        <v>8.4258000000000006</v>
      </c>
      <c r="R548" s="184">
        <v>7.5663</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44378</v>
      </c>
      <c r="E549" s="184">
        <v>29.520399999999999</v>
      </c>
      <c r="F549" s="184">
        <v>0.61819999999999997</v>
      </c>
      <c r="G549" s="184">
        <v>3.7928999999999999</v>
      </c>
      <c r="H549" s="184">
        <v>0</v>
      </c>
      <c r="I549" s="184">
        <v>4.0335000000000001</v>
      </c>
      <c r="J549" s="184">
        <v>2.8959999999999999</v>
      </c>
      <c r="K549" s="184">
        <v>4.2640000000000002</v>
      </c>
      <c r="L549" s="184">
        <v>1.5044</v>
      </c>
      <c r="M549" s="184">
        <v>4.6082999999999998</v>
      </c>
      <c r="N549" s="184">
        <v>3.6818</v>
      </c>
      <c r="O549" s="184">
        <v>10.0519</v>
      </c>
      <c r="P549" s="184">
        <v>8.9640000000000004</v>
      </c>
      <c r="Q549" s="184">
        <v>8.8414000000000001</v>
      </c>
      <c r="R549" s="184">
        <v>8.8406000000000002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44378</v>
      </c>
      <c r="E550" s="184">
        <v>27.851299999999998</v>
      </c>
      <c r="F550" s="184">
        <v>-0.13109999999999999</v>
      </c>
      <c r="G550" s="184">
        <v>3.0587</v>
      </c>
      <c r="H550" s="184">
        <v>-0.74880000000000002</v>
      </c>
      <c r="I550" s="184">
        <v>3.2616999999999998</v>
      </c>
      <c r="J550" s="184">
        <v>2.1267999999999998</v>
      </c>
      <c r="K550" s="184">
        <v>3.4862000000000002</v>
      </c>
      <c r="L550" s="184">
        <v>0.73180000000000001</v>
      </c>
      <c r="M550" s="184">
        <v>3.8142</v>
      </c>
      <c r="N550" s="184">
        <v>2.8896000000000002</v>
      </c>
      <c r="O550" s="184">
        <v>9.2719000000000005</v>
      </c>
      <c r="P550" s="184">
        <v>8.1759000000000004</v>
      </c>
      <c r="Q550" s="184">
        <v>6.0361000000000002</v>
      </c>
      <c r="R550" s="184">
        <v>8.0990000000000002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44378</v>
      </c>
      <c r="E551" s="184">
        <v>35.518599999999999</v>
      </c>
      <c r="F551" s="184">
        <v>13.775399999999999</v>
      </c>
      <c r="G551" s="184">
        <v>3.9062000000000001</v>
      </c>
      <c r="H551" s="184">
        <v>-2.9198</v>
      </c>
      <c r="I551" s="184">
        <v>-1.4452</v>
      </c>
      <c r="J551" s="184">
        <v>1.8422000000000001</v>
      </c>
      <c r="K551" s="184">
        <v>6.4199000000000002</v>
      </c>
      <c r="L551" s="184">
        <v>3.9826999999999999</v>
      </c>
      <c r="M551" s="184">
        <v>6.2469999999999999</v>
      </c>
      <c r="N551" s="184">
        <v>5.3708</v>
      </c>
      <c r="O551" s="184">
        <v>8.4431999999999992</v>
      </c>
      <c r="P551" s="184">
        <v>7.8525</v>
      </c>
      <c r="Q551" s="184">
        <v>9.1449999999999996</v>
      </c>
      <c r="R551" s="184">
        <v>8.1601999999999997</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44378</v>
      </c>
      <c r="E552" s="184">
        <v>32.581400000000002</v>
      </c>
      <c r="F552" s="184">
        <v>13.3361</v>
      </c>
      <c r="G552" s="184">
        <v>3.5112000000000001</v>
      </c>
      <c r="H552" s="184">
        <v>-3.3267000000000002</v>
      </c>
      <c r="I552" s="184">
        <v>-1.8551</v>
      </c>
      <c r="J552" s="184">
        <v>1.4281999999999999</v>
      </c>
      <c r="K552" s="184">
        <v>5.9912999999999998</v>
      </c>
      <c r="L552" s="184">
        <v>3.3077000000000001</v>
      </c>
      <c r="M552" s="184">
        <v>5.3282999999999996</v>
      </c>
      <c r="N552" s="184">
        <v>4.3409000000000004</v>
      </c>
      <c r="O552" s="184">
        <v>7.3287000000000004</v>
      </c>
      <c r="P552" s="184">
        <v>6.7405999999999997</v>
      </c>
      <c r="Q552" s="184">
        <v>6.8456000000000001</v>
      </c>
      <c r="R552" s="184">
        <v>7.0420999999999996</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44378</v>
      </c>
      <c r="E553" s="184">
        <v>18.966699999999999</v>
      </c>
      <c r="F553" s="184">
        <v>23.3004</v>
      </c>
      <c r="G553" s="184">
        <v>21.012499999999999</v>
      </c>
      <c r="H553" s="184">
        <v>-6.5347999999999997</v>
      </c>
      <c r="I553" s="184">
        <v>-3.048</v>
      </c>
      <c r="J553" s="184">
        <v>-0.52580000000000005</v>
      </c>
      <c r="K553" s="184">
        <v>5.0523999999999996</v>
      </c>
      <c r="L553" s="184">
        <v>-0.17419999999999999</v>
      </c>
      <c r="M553" s="184">
        <v>3.3447</v>
      </c>
      <c r="N553" s="184">
        <v>3.0323000000000002</v>
      </c>
      <c r="O553" s="184">
        <v>8.3567999999999998</v>
      </c>
      <c r="P553" s="184">
        <v>6.5785</v>
      </c>
      <c r="Q553" s="184">
        <v>7.0574000000000003</v>
      </c>
      <c r="R553" s="184">
        <v>7.5076999999999998</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44378</v>
      </c>
      <c r="E554" s="184">
        <v>19.834299999999999</v>
      </c>
      <c r="F554" s="184">
        <v>23.570399999999999</v>
      </c>
      <c r="G554" s="184">
        <v>21.322800000000001</v>
      </c>
      <c r="H554" s="184">
        <v>-6.1969000000000003</v>
      </c>
      <c r="I554" s="184">
        <v>-2.7050000000000001</v>
      </c>
      <c r="J554" s="184">
        <v>-0.2024</v>
      </c>
      <c r="K554" s="184">
        <v>5.4074</v>
      </c>
      <c r="L554" s="184">
        <v>4.2700000000000002E-2</v>
      </c>
      <c r="M554" s="184">
        <v>3.5590999999999999</v>
      </c>
      <c r="N554" s="184">
        <v>3.2805</v>
      </c>
      <c r="O554" s="184">
        <v>8.6220999999999997</v>
      </c>
      <c r="P554" s="184">
        <v>7.0143000000000004</v>
      </c>
      <c r="Q554" s="184">
        <v>7.3783000000000003</v>
      </c>
      <c r="R554" s="184">
        <v>7.7857000000000003</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44378</v>
      </c>
      <c r="E555" s="184">
        <v>0.32200000000000001</v>
      </c>
      <c r="F555" s="184">
        <v>11.338900000000001</v>
      </c>
      <c r="G555" s="184">
        <v>11.346</v>
      </c>
      <c r="H555" s="184">
        <v>11.360099999999999</v>
      </c>
      <c r="I555" s="184">
        <v>11.3849</v>
      </c>
      <c r="J555" s="184">
        <v>11.0571</v>
      </c>
      <c r="K555" s="184">
        <v>11.2775</v>
      </c>
      <c r="L555" s="184">
        <v>-40.371600000000001</v>
      </c>
      <c r="M555" s="184">
        <v>-24.4879</v>
      </c>
      <c r="N555" s="184">
        <v>-16.537099999999999</v>
      </c>
      <c r="O555" s="184"/>
      <c r="P555" s="184"/>
      <c r="Q555" s="184">
        <v>-10.282400000000001</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44378</v>
      </c>
      <c r="E556" s="184">
        <v>0.307</v>
      </c>
      <c r="F556" s="184">
        <v>11.8931</v>
      </c>
      <c r="G556" s="184">
        <v>11.9009</v>
      </c>
      <c r="H556" s="184">
        <v>11.916399999999999</v>
      </c>
      <c r="I556" s="184">
        <v>11.087</v>
      </c>
      <c r="J556" s="184">
        <v>11.1988</v>
      </c>
      <c r="K556" s="184">
        <v>11.2974</v>
      </c>
      <c r="L556" s="184">
        <v>-40.729900000000001</v>
      </c>
      <c r="M556" s="184">
        <v>-24.738199999999999</v>
      </c>
      <c r="N556" s="184">
        <v>-16.734500000000001</v>
      </c>
      <c r="O556" s="184"/>
      <c r="P556" s="184"/>
      <c r="Q556" s="184">
        <v>-10.4299</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44378</v>
      </c>
      <c r="E557" s="184">
        <v>22.3492</v>
      </c>
      <c r="F557" s="184">
        <v>8.1677</v>
      </c>
      <c r="G557" s="184">
        <v>3.8664000000000001</v>
      </c>
      <c r="H557" s="184">
        <v>-3.6371000000000002</v>
      </c>
      <c r="I557" s="184">
        <v>0.57169999999999999</v>
      </c>
      <c r="J557" s="184">
        <v>1.9630000000000001</v>
      </c>
      <c r="K557" s="184">
        <v>3.9895</v>
      </c>
      <c r="L557" s="184">
        <v>1.2830999999999999</v>
      </c>
      <c r="M557" s="184">
        <v>3.1873999999999998</v>
      </c>
      <c r="N557" s="184">
        <v>2.9049</v>
      </c>
      <c r="O557" s="184">
        <v>2.5167999999999999</v>
      </c>
      <c r="P557" s="184">
        <v>4.9215999999999998</v>
      </c>
      <c r="Q557" s="184">
        <v>7.0452000000000004</v>
      </c>
      <c r="R557" s="184">
        <v>5.0671999999999997</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44378</v>
      </c>
      <c r="E558" s="184">
        <v>21.187200000000001</v>
      </c>
      <c r="F558" s="184">
        <v>7.7539999999999996</v>
      </c>
      <c r="G558" s="184">
        <v>3.3315000000000001</v>
      </c>
      <c r="H558" s="184">
        <v>-4.1803999999999997</v>
      </c>
      <c r="I558" s="184">
        <v>1.23E-2</v>
      </c>
      <c r="J558" s="184">
        <v>1.4028</v>
      </c>
      <c r="K558" s="184">
        <v>3.4241999999999999</v>
      </c>
      <c r="L558" s="184">
        <v>0.71540000000000004</v>
      </c>
      <c r="M558" s="184">
        <v>2.6049000000000002</v>
      </c>
      <c r="N558" s="184">
        <v>2.3195000000000001</v>
      </c>
      <c r="O558" s="184">
        <v>1.8725000000000001</v>
      </c>
      <c r="P558" s="184">
        <v>4.2069999999999999</v>
      </c>
      <c r="Q558" s="184">
        <v>7.0438999999999998</v>
      </c>
      <c r="R558" s="184">
        <v>4.4532999999999996</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13.484277419354838</v>
      </c>
      <c r="G559" s="186">
        <v>4.4671999999999992</v>
      </c>
      <c r="H559" s="186">
        <v>13.71735322580645</v>
      </c>
      <c r="I559" s="186">
        <v>8.3420258064516126</v>
      </c>
      <c r="J559" s="186">
        <v>5.8759548387096796</v>
      </c>
      <c r="K559" s="186">
        <v>6.8942548387096769</v>
      </c>
      <c r="L559" s="186">
        <v>1.3377661290322582</v>
      </c>
      <c r="M559" s="186">
        <v>4.3019129032258059</v>
      </c>
      <c r="N559" s="186">
        <v>3.9876854838709659</v>
      </c>
      <c r="O559" s="186">
        <v>7.9074264150943412</v>
      </c>
      <c r="P559" s="186">
        <v>7.3058705882352957</v>
      </c>
      <c r="Q559" s="186">
        <v>6.1753080645161313</v>
      </c>
      <c r="R559" s="186">
        <v>7.4320754385964909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14.20485</v>
      </c>
      <c r="G560" s="186">
        <v>7.4455</v>
      </c>
      <c r="H560" s="186">
        <v>-3.2438000000000002</v>
      </c>
      <c r="I560" s="186">
        <v>-1.11595</v>
      </c>
      <c r="J560" s="186">
        <v>1.4155</v>
      </c>
      <c r="K560" s="186">
        <v>5.4013499999999999</v>
      </c>
      <c r="L560" s="186">
        <v>1.5098</v>
      </c>
      <c r="M560" s="186">
        <v>4.4455499999999999</v>
      </c>
      <c r="N560" s="186">
        <v>3.96645</v>
      </c>
      <c r="O560" s="186">
        <v>8.1903000000000006</v>
      </c>
      <c r="P560" s="186">
        <v>7.2965999999999998</v>
      </c>
      <c r="Q560" s="186">
        <v>7.7721999999999998</v>
      </c>
      <c r="R560" s="186">
        <v>7.3544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44378</v>
      </c>
      <c r="E563" s="184">
        <v>48.7</v>
      </c>
      <c r="F563" s="184">
        <v>-0.16400000000000001</v>
      </c>
      <c r="G563" s="184">
        <v>-0.34789999999999999</v>
      </c>
      <c r="H563" s="184">
        <v>-0.14349999999999999</v>
      </c>
      <c r="I563" s="184">
        <v>-0.30709999999999998</v>
      </c>
      <c r="J563" s="184">
        <v>1.2895000000000001</v>
      </c>
      <c r="K563" s="184">
        <v>2.5478999999999998</v>
      </c>
      <c r="L563" s="184">
        <v>6.6578999999999997</v>
      </c>
      <c r="M563" s="184">
        <v>24.616199999999999</v>
      </c>
      <c r="N563" s="184">
        <v>34.048999999999999</v>
      </c>
      <c r="O563" s="184">
        <v>7.6997999999999998</v>
      </c>
      <c r="P563" s="184">
        <v>11.311999999999999</v>
      </c>
      <c r="Q563" s="184">
        <v>11.327199999999999</v>
      </c>
      <c r="R563" s="184">
        <v>12.378399999999999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44378</v>
      </c>
      <c r="E564" s="184">
        <v>52.62</v>
      </c>
      <c r="F564" s="184">
        <v>-0.15179999999999999</v>
      </c>
      <c r="G564" s="184">
        <v>-0.34089999999999998</v>
      </c>
      <c r="H564" s="184">
        <v>-0.13289999999999999</v>
      </c>
      <c r="I564" s="184">
        <v>-0.2843</v>
      </c>
      <c r="J564" s="184">
        <v>1.3482000000000001</v>
      </c>
      <c r="K564" s="184">
        <v>2.7132999999999998</v>
      </c>
      <c r="L564" s="184">
        <v>6.9946999999999999</v>
      </c>
      <c r="M564" s="184">
        <v>25.226099999999999</v>
      </c>
      <c r="N564" s="184">
        <v>34.923099999999998</v>
      </c>
      <c r="O564" s="184">
        <v>8.4903999999999993</v>
      </c>
      <c r="P564" s="184">
        <v>12.316700000000001</v>
      </c>
      <c r="Q564" s="184">
        <v>15.4796</v>
      </c>
      <c r="R564" s="184">
        <v>13.117100000000001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44378</v>
      </c>
      <c r="E565" s="184">
        <v>39.869999999999997</v>
      </c>
      <c r="F565" s="184">
        <v>-0.15029999999999999</v>
      </c>
      <c r="G565" s="184">
        <v>-0.32500000000000001</v>
      </c>
      <c r="H565" s="184">
        <v>-0.1002</v>
      </c>
      <c r="I565" s="184">
        <v>-0.27510000000000001</v>
      </c>
      <c r="J565" s="184">
        <v>1.3472</v>
      </c>
      <c r="K565" s="184">
        <v>2.8637999999999999</v>
      </c>
      <c r="L565" s="184">
        <v>6.9474</v>
      </c>
      <c r="M565" s="184">
        <v>24.9452</v>
      </c>
      <c r="N565" s="184">
        <v>34.468800000000002</v>
      </c>
      <c r="O565" s="184">
        <v>8.5388999999999999</v>
      </c>
      <c r="P565" s="184">
        <v>12.0161</v>
      </c>
      <c r="Q565" s="184">
        <v>11.043900000000001</v>
      </c>
      <c r="R565" s="184">
        <v>13.296900000000001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44378</v>
      </c>
      <c r="E566" s="184">
        <v>39.869999999999997</v>
      </c>
      <c r="F566" s="184">
        <v>-0.15029999999999999</v>
      </c>
      <c r="G566" s="184">
        <v>-0.32500000000000001</v>
      </c>
      <c r="H566" s="184">
        <v>-0.1002</v>
      </c>
      <c r="I566" s="184">
        <v>-0.27510000000000001</v>
      </c>
      <c r="J566" s="184">
        <v>1.3472</v>
      </c>
      <c r="K566" s="184">
        <v>2.8637999999999999</v>
      </c>
      <c r="L566" s="184">
        <v>6.9474</v>
      </c>
      <c r="M566" s="184">
        <v>24.9452</v>
      </c>
      <c r="N566" s="184">
        <v>34.468800000000002</v>
      </c>
      <c r="O566" s="184">
        <v>8.5388999999999999</v>
      </c>
      <c r="P566" s="184">
        <v>12.0161</v>
      </c>
      <c r="Q566" s="184">
        <v>11.043900000000001</v>
      </c>
      <c r="R566" s="184">
        <v>13.296900000000001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44378</v>
      </c>
      <c r="E567" s="184">
        <v>43.11</v>
      </c>
      <c r="F567" s="184">
        <v>-0.13900000000000001</v>
      </c>
      <c r="G567" s="184">
        <v>-0.30059999999999998</v>
      </c>
      <c r="H567" s="184">
        <v>-9.2700000000000005E-2</v>
      </c>
      <c r="I567" s="184">
        <v>-0.23139999999999999</v>
      </c>
      <c r="J567" s="184">
        <v>1.4114</v>
      </c>
      <c r="K567" s="184">
        <v>3.0846</v>
      </c>
      <c r="L567" s="184">
        <v>7.3990999999999998</v>
      </c>
      <c r="M567" s="184">
        <v>25.795200000000001</v>
      </c>
      <c r="N567" s="184">
        <v>35.651400000000002</v>
      </c>
      <c r="O567" s="184">
        <v>9.6115999999999993</v>
      </c>
      <c r="P567" s="184">
        <v>13.145899999999999</v>
      </c>
      <c r="Q567" s="184">
        <v>16.267399999999999</v>
      </c>
      <c r="R567" s="184">
        <v>14.3619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44378</v>
      </c>
      <c r="E568" s="184">
        <v>73.125600000000006</v>
      </c>
      <c r="F568" s="184">
        <v>0.34760000000000002</v>
      </c>
      <c r="G568" s="184">
        <v>0.374</v>
      </c>
      <c r="H568" s="184">
        <v>0.83150000000000002</v>
      </c>
      <c r="I568" s="184">
        <v>1.0465</v>
      </c>
      <c r="J568" s="184">
        <v>3.8999000000000001</v>
      </c>
      <c r="K568" s="184">
        <v>9.0823</v>
      </c>
      <c r="L568" s="184">
        <v>12.5321</v>
      </c>
      <c r="M568" s="184">
        <v>42.687399999999997</v>
      </c>
      <c r="N568" s="184">
        <v>54.738599999999998</v>
      </c>
      <c r="O568" s="184">
        <v>16.8141</v>
      </c>
      <c r="P568" s="184">
        <v>17.3596</v>
      </c>
      <c r="Q568" s="184">
        <v>20.563600000000001</v>
      </c>
      <c r="R568" s="184">
        <v>21.179600000000001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44378</v>
      </c>
      <c r="E569" s="184">
        <v>66.821100000000001</v>
      </c>
      <c r="F569" s="184">
        <v>0.34539999999999998</v>
      </c>
      <c r="G569" s="184">
        <v>0.3669</v>
      </c>
      <c r="H569" s="184">
        <v>0.81469999999999998</v>
      </c>
      <c r="I569" s="184">
        <v>1.0127999999999999</v>
      </c>
      <c r="J569" s="184">
        <v>3.8256999999999999</v>
      </c>
      <c r="K569" s="184">
        <v>8.8437000000000001</v>
      </c>
      <c r="L569" s="184">
        <v>12.0364</v>
      </c>
      <c r="M569" s="184">
        <v>41.752699999999997</v>
      </c>
      <c r="N569" s="184">
        <v>53.4054</v>
      </c>
      <c r="O569" s="184">
        <v>15.7783</v>
      </c>
      <c r="P569" s="184">
        <v>16.229299999999999</v>
      </c>
      <c r="Q569" s="184">
        <v>17.938300000000002</v>
      </c>
      <c r="R569" s="184">
        <v>20.1828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44378</v>
      </c>
      <c r="E570" s="184">
        <v>62.32</v>
      </c>
      <c r="F570" s="184">
        <v>1.6E-2</v>
      </c>
      <c r="G570" s="184">
        <v>0.19289999999999999</v>
      </c>
      <c r="H570" s="184">
        <v>1.2675000000000001</v>
      </c>
      <c r="I570" s="184">
        <v>1.2017</v>
      </c>
      <c r="J570" s="184">
        <v>4.0400999999999998</v>
      </c>
      <c r="K570" s="184">
        <v>8.7040000000000006</v>
      </c>
      <c r="L570" s="184">
        <v>17.762699999999999</v>
      </c>
      <c r="M570" s="184">
        <v>42.023699999999998</v>
      </c>
      <c r="N570" s="184">
        <v>59.427</v>
      </c>
      <c r="O570" s="184">
        <v>11.6302</v>
      </c>
      <c r="P570" s="184">
        <v>11.537800000000001</v>
      </c>
      <c r="Q570" s="184">
        <v>7.7294</v>
      </c>
      <c r="R570" s="184">
        <v>18.366499999999998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44378</v>
      </c>
      <c r="E571" s="184">
        <v>67.97</v>
      </c>
      <c r="F571" s="184">
        <v>1.47E-2</v>
      </c>
      <c r="G571" s="184">
        <v>0.2064</v>
      </c>
      <c r="H571" s="184">
        <v>1.2815000000000001</v>
      </c>
      <c r="I571" s="184">
        <v>1.2362</v>
      </c>
      <c r="J571" s="184">
        <v>4.1048</v>
      </c>
      <c r="K571" s="184">
        <v>8.8914000000000009</v>
      </c>
      <c r="L571" s="184">
        <v>18.188099999999999</v>
      </c>
      <c r="M571" s="184">
        <v>42.7941</v>
      </c>
      <c r="N571" s="184">
        <v>60.5717</v>
      </c>
      <c r="O571" s="184">
        <v>12.4697</v>
      </c>
      <c r="P571" s="184">
        <v>12.456099999999999</v>
      </c>
      <c r="Q571" s="184">
        <v>8.6744000000000003</v>
      </c>
      <c r="R571" s="184">
        <v>19.205100000000002</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44378</v>
      </c>
      <c r="E572" s="184">
        <v>54.795999999999999</v>
      </c>
      <c r="F572" s="184">
        <v>-0.23849999999999999</v>
      </c>
      <c r="G572" s="184">
        <v>-0.86839999999999995</v>
      </c>
      <c r="H572" s="184">
        <v>-8.2100000000000006E-2</v>
      </c>
      <c r="I572" s="184">
        <v>0.50070000000000003</v>
      </c>
      <c r="J572" s="184">
        <v>2.3058000000000001</v>
      </c>
      <c r="K572" s="184">
        <v>6.2144000000000004</v>
      </c>
      <c r="L572" s="184">
        <v>12.6424</v>
      </c>
      <c r="M572" s="184">
        <v>34.521500000000003</v>
      </c>
      <c r="N572" s="184">
        <v>46.325600000000001</v>
      </c>
      <c r="O572" s="184">
        <v>14.707100000000001</v>
      </c>
      <c r="P572" s="184">
        <v>12.571199999999999</v>
      </c>
      <c r="Q572" s="184">
        <v>11.602499999999999</v>
      </c>
      <c r="R572" s="184">
        <v>18.001200000000001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44378</v>
      </c>
      <c r="E573" s="184">
        <v>58.783000000000001</v>
      </c>
      <c r="F573" s="184">
        <v>-0.2359</v>
      </c>
      <c r="G573" s="184">
        <v>-0.85680000000000001</v>
      </c>
      <c r="H573" s="184">
        <v>-5.7799999999999997E-2</v>
      </c>
      <c r="I573" s="184">
        <v>0.55249999999999999</v>
      </c>
      <c r="J573" s="184">
        <v>2.4165000000000001</v>
      </c>
      <c r="K573" s="184">
        <v>6.5682</v>
      </c>
      <c r="L573" s="184">
        <v>13.3909</v>
      </c>
      <c r="M573" s="184">
        <v>35.854799999999997</v>
      </c>
      <c r="N573" s="184">
        <v>48.243499999999997</v>
      </c>
      <c r="O573" s="184">
        <v>16.0943</v>
      </c>
      <c r="P573" s="184">
        <v>13.8476</v>
      </c>
      <c r="Q573" s="184">
        <v>15.691800000000001</v>
      </c>
      <c r="R573" s="184">
        <v>19.476500000000001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44378</v>
      </c>
      <c r="E574" s="184">
        <v>15.78</v>
      </c>
      <c r="F574" s="184">
        <v>0.1905</v>
      </c>
      <c r="G574" s="184">
        <v>0.70199999999999996</v>
      </c>
      <c r="H574" s="184">
        <v>2.6675</v>
      </c>
      <c r="I574" s="184">
        <v>2.6008</v>
      </c>
      <c r="J574" s="184">
        <v>6.8381999999999996</v>
      </c>
      <c r="K574" s="184">
        <v>15.5198</v>
      </c>
      <c r="L574" s="184">
        <v>27.463699999999999</v>
      </c>
      <c r="M574" s="184">
        <v>48.727600000000002</v>
      </c>
      <c r="N574" s="184">
        <v>79.726699999999994</v>
      </c>
      <c r="O574" s="184">
        <v>18.209900000000001</v>
      </c>
      <c r="P574" s="184"/>
      <c r="Q574" s="184">
        <v>14.5206</v>
      </c>
      <c r="R574" s="184">
        <v>35.244700000000002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44378</v>
      </c>
      <c r="E575" s="184">
        <v>15.37</v>
      </c>
      <c r="F575" s="184">
        <v>0.1956</v>
      </c>
      <c r="G575" s="184">
        <v>0.7208</v>
      </c>
      <c r="H575" s="184">
        <v>2.6720000000000002</v>
      </c>
      <c r="I575" s="184">
        <v>2.5350000000000001</v>
      </c>
      <c r="J575" s="184">
        <v>6.8102999999999998</v>
      </c>
      <c r="K575" s="184">
        <v>15.303800000000001</v>
      </c>
      <c r="L575" s="184">
        <v>27.024799999999999</v>
      </c>
      <c r="M575" s="184">
        <v>47.930700000000002</v>
      </c>
      <c r="N575" s="184">
        <v>78.306299999999993</v>
      </c>
      <c r="O575" s="184">
        <v>17.302700000000002</v>
      </c>
      <c r="P575" s="184"/>
      <c r="Q575" s="184">
        <v>13.628</v>
      </c>
      <c r="R575" s="184">
        <v>34.258499999999998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44378</v>
      </c>
      <c r="E576" s="184">
        <v>19.329999999999998</v>
      </c>
      <c r="F576" s="184">
        <v>0.31140000000000001</v>
      </c>
      <c r="G576" s="184">
        <v>1.1512</v>
      </c>
      <c r="H576" s="184">
        <v>2.8191000000000002</v>
      </c>
      <c r="I576" s="184">
        <v>2.9834999999999998</v>
      </c>
      <c r="J576" s="184">
        <v>7.3292999999999999</v>
      </c>
      <c r="K576" s="184">
        <v>16.375699999999998</v>
      </c>
      <c r="L576" s="184">
        <v>27.759399999999999</v>
      </c>
      <c r="M576" s="184">
        <v>50.78</v>
      </c>
      <c r="N576" s="184">
        <v>82.530699999999996</v>
      </c>
      <c r="O576" s="184"/>
      <c r="P576" s="184"/>
      <c r="Q576" s="184">
        <v>27.631499999999999</v>
      </c>
      <c r="R576" s="184">
        <v>33.5456</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44378</v>
      </c>
      <c r="E577" s="184">
        <v>18.77</v>
      </c>
      <c r="F577" s="184">
        <v>0.32069999999999999</v>
      </c>
      <c r="G577" s="184">
        <v>1.1859999999999999</v>
      </c>
      <c r="H577" s="184">
        <v>2.7930000000000001</v>
      </c>
      <c r="I577" s="184">
        <v>2.9622000000000002</v>
      </c>
      <c r="J577" s="184">
        <v>7.3185000000000002</v>
      </c>
      <c r="K577" s="184">
        <v>16.151</v>
      </c>
      <c r="L577" s="184">
        <v>27.081900000000001</v>
      </c>
      <c r="M577" s="184">
        <v>49.680999999999997</v>
      </c>
      <c r="N577" s="184">
        <v>80.654499999999999</v>
      </c>
      <c r="O577" s="184"/>
      <c r="P577" s="184"/>
      <c r="Q577" s="184">
        <v>26.2501</v>
      </c>
      <c r="R577" s="184">
        <v>32.149099999999997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44378</v>
      </c>
      <c r="E578" s="184">
        <v>100.52</v>
      </c>
      <c r="F578" s="184">
        <v>6.9699999999999998E-2</v>
      </c>
      <c r="G578" s="184">
        <v>0.66090000000000004</v>
      </c>
      <c r="H578" s="184">
        <v>2.2999999999999998</v>
      </c>
      <c r="I578" s="184">
        <v>2.4146999999999998</v>
      </c>
      <c r="J578" s="184">
        <v>5.7549000000000001</v>
      </c>
      <c r="K578" s="184">
        <v>14.1106</v>
      </c>
      <c r="L578" s="184">
        <v>23.58</v>
      </c>
      <c r="M578" s="184">
        <v>48.874400000000001</v>
      </c>
      <c r="N578" s="184">
        <v>75.642099999999999</v>
      </c>
      <c r="O578" s="184">
        <v>20.265000000000001</v>
      </c>
      <c r="P578" s="184">
        <v>20.430299999999999</v>
      </c>
      <c r="Q578" s="184">
        <v>18.715299999999999</v>
      </c>
      <c r="R578" s="184">
        <v>33.709600000000002</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44378</v>
      </c>
      <c r="E579" s="184">
        <v>90.23</v>
      </c>
      <c r="F579" s="184">
        <v>6.6500000000000004E-2</v>
      </c>
      <c r="G579" s="184">
        <v>0.64700000000000002</v>
      </c>
      <c r="H579" s="184">
        <v>2.2784</v>
      </c>
      <c r="I579" s="184">
        <v>2.3712</v>
      </c>
      <c r="J579" s="184">
        <v>5.6805000000000003</v>
      </c>
      <c r="K579" s="184">
        <v>13.8262</v>
      </c>
      <c r="L579" s="184">
        <v>22.895700000000001</v>
      </c>
      <c r="M579" s="184">
        <v>47.651800000000001</v>
      </c>
      <c r="N579" s="184">
        <v>73.719700000000003</v>
      </c>
      <c r="O579" s="184">
        <v>18.909400000000002</v>
      </c>
      <c r="P579" s="184">
        <v>18.957799999999999</v>
      </c>
      <c r="Q579" s="184">
        <v>19.4909</v>
      </c>
      <c r="R579" s="184">
        <v>32.249699999999997</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44378</v>
      </c>
      <c r="E580" s="184">
        <v>96.58</v>
      </c>
      <c r="F580" s="184">
        <v>7.2499999999999995E-2</v>
      </c>
      <c r="G580" s="184">
        <v>0.65659999999999996</v>
      </c>
      <c r="H580" s="184">
        <v>2.2877000000000001</v>
      </c>
      <c r="I580" s="184">
        <v>2.3961000000000001</v>
      </c>
      <c r="J580" s="184">
        <v>5.7020999999999997</v>
      </c>
      <c r="K580" s="184">
        <v>13.9453</v>
      </c>
      <c r="L580" s="184">
        <v>23.204499999999999</v>
      </c>
      <c r="M580" s="184">
        <v>48.2425</v>
      </c>
      <c r="N580" s="184">
        <v>74.679000000000002</v>
      </c>
      <c r="O580" s="184">
        <v>19.706600000000002</v>
      </c>
      <c r="P580" s="184">
        <v>19.805499999999999</v>
      </c>
      <c r="Q580" s="184">
        <v>20.150600000000001</v>
      </c>
      <c r="R580" s="184">
        <v>33.0563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44378</v>
      </c>
      <c r="E581" s="184">
        <v>110.53</v>
      </c>
      <c r="F581" s="184">
        <v>-1.8100000000000002E-2</v>
      </c>
      <c r="G581" s="184">
        <v>-0.22570000000000001</v>
      </c>
      <c r="H581" s="184">
        <v>0.55489999999999995</v>
      </c>
      <c r="I581" s="184">
        <v>1.0328999999999999</v>
      </c>
      <c r="J581" s="184">
        <v>3.1255999999999999</v>
      </c>
      <c r="K581" s="184">
        <v>9.2842000000000002</v>
      </c>
      <c r="L581" s="184">
        <v>19.569500000000001</v>
      </c>
      <c r="M581" s="184">
        <v>43.676099999999998</v>
      </c>
      <c r="N581" s="184">
        <v>66.260499999999993</v>
      </c>
      <c r="O581" s="184">
        <v>21.477499999999999</v>
      </c>
      <c r="P581" s="184">
        <v>18.7577</v>
      </c>
      <c r="Q581" s="184">
        <v>16.638400000000001</v>
      </c>
      <c r="R581" s="184">
        <v>25.351099999999999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44378</v>
      </c>
      <c r="E582" s="184">
        <v>103.98</v>
      </c>
      <c r="F582" s="184">
        <v>-2.8799999999999999E-2</v>
      </c>
      <c r="G582" s="184">
        <v>-0.2303</v>
      </c>
      <c r="H582" s="184">
        <v>0.53180000000000005</v>
      </c>
      <c r="I582" s="184">
        <v>0.97109999999999996</v>
      </c>
      <c r="J582" s="184">
        <v>3.0116999999999998</v>
      </c>
      <c r="K582" s="184">
        <v>8.9480000000000004</v>
      </c>
      <c r="L582" s="184">
        <v>18.861499999999999</v>
      </c>
      <c r="M582" s="184">
        <v>42.418799999999997</v>
      </c>
      <c r="N582" s="184">
        <v>64.369299999999996</v>
      </c>
      <c r="O582" s="184">
        <v>20.289200000000001</v>
      </c>
      <c r="P582" s="184">
        <v>17.690899999999999</v>
      </c>
      <c r="Q582" s="184">
        <v>20.3551</v>
      </c>
      <c r="R582" s="184">
        <v>24.0138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44378</v>
      </c>
      <c r="E583" s="184">
        <v>78.763000000000005</v>
      </c>
      <c r="F583" s="184">
        <v>-9.64E-2</v>
      </c>
      <c r="G583" s="184">
        <v>-0.55549999999999999</v>
      </c>
      <c r="H583" s="184">
        <v>0.68</v>
      </c>
      <c r="I583" s="184">
        <v>1.2847</v>
      </c>
      <c r="J583" s="184">
        <v>3.3893</v>
      </c>
      <c r="K583" s="184">
        <v>11.3714</v>
      </c>
      <c r="L583" s="184">
        <v>24.1966</v>
      </c>
      <c r="M583" s="184">
        <v>52.851799999999997</v>
      </c>
      <c r="N583" s="184">
        <v>65.028199999999998</v>
      </c>
      <c r="O583" s="184">
        <v>19.687100000000001</v>
      </c>
      <c r="P583" s="184">
        <v>17.542300000000001</v>
      </c>
      <c r="Q583" s="184">
        <v>18.251999999999999</v>
      </c>
      <c r="R583" s="184">
        <v>23.520800000000001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44378</v>
      </c>
      <c r="E584" s="184">
        <v>73.665000000000006</v>
      </c>
      <c r="F584" s="184">
        <v>-9.9000000000000005E-2</v>
      </c>
      <c r="G584" s="184">
        <v>-0.5615</v>
      </c>
      <c r="H584" s="184">
        <v>0.66269999999999996</v>
      </c>
      <c r="I584" s="184">
        <v>1.2494000000000001</v>
      </c>
      <c r="J584" s="184">
        <v>3.3111999999999999</v>
      </c>
      <c r="K584" s="184">
        <v>11.1119</v>
      </c>
      <c r="L584" s="184">
        <v>23.6052</v>
      </c>
      <c r="M584" s="184">
        <v>51.758299999999998</v>
      </c>
      <c r="N584" s="184">
        <v>63.460299999999997</v>
      </c>
      <c r="O584" s="184">
        <v>18.535599999999999</v>
      </c>
      <c r="P584" s="184">
        <v>16.338699999999999</v>
      </c>
      <c r="Q584" s="184">
        <v>14.8089</v>
      </c>
      <c r="R584" s="184">
        <v>22.3398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44378</v>
      </c>
      <c r="E585" s="184">
        <v>70</v>
      </c>
      <c r="F585" s="184">
        <v>-0.18540000000000001</v>
      </c>
      <c r="G585" s="184">
        <v>-0.39839999999999998</v>
      </c>
      <c r="H585" s="184">
        <v>0.51690000000000003</v>
      </c>
      <c r="I585" s="184">
        <v>1.0538000000000001</v>
      </c>
      <c r="J585" s="184">
        <v>2.504</v>
      </c>
      <c r="K585" s="184">
        <v>6.7561</v>
      </c>
      <c r="L585" s="184">
        <v>15.855700000000001</v>
      </c>
      <c r="M585" s="184">
        <v>40.364899999999999</v>
      </c>
      <c r="N585" s="184">
        <v>55.7286</v>
      </c>
      <c r="O585" s="184">
        <v>13.6149</v>
      </c>
      <c r="P585" s="184">
        <v>13.7278</v>
      </c>
      <c r="Q585" s="184">
        <v>14.810600000000001</v>
      </c>
      <c r="R585" s="184">
        <v>17.4298</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44378</v>
      </c>
      <c r="E586" s="184">
        <v>63.34</v>
      </c>
      <c r="F586" s="184">
        <v>-0.18909999999999999</v>
      </c>
      <c r="G586" s="184">
        <v>-0.4088</v>
      </c>
      <c r="H586" s="184">
        <v>0.47589999999999999</v>
      </c>
      <c r="I586" s="184">
        <v>0.98850000000000005</v>
      </c>
      <c r="J586" s="184">
        <v>2.3593999999999999</v>
      </c>
      <c r="K586" s="184">
        <v>6.3108000000000004</v>
      </c>
      <c r="L586" s="184">
        <v>14.892099999999999</v>
      </c>
      <c r="M586" s="184">
        <v>38.629899999999999</v>
      </c>
      <c r="N586" s="184">
        <v>53.143099999999997</v>
      </c>
      <c r="O586" s="184">
        <v>11.7058</v>
      </c>
      <c r="P586" s="184">
        <v>12.112299999999999</v>
      </c>
      <c r="Q586" s="184">
        <v>15.900399999999999</v>
      </c>
      <c r="R586" s="184">
        <v>15.4534</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44378</v>
      </c>
      <c r="E587" s="184">
        <v>779.28859999999997</v>
      </c>
      <c r="F587" s="184">
        <v>-7.2599999999999998E-2</v>
      </c>
      <c r="G587" s="184">
        <v>-0.8337</v>
      </c>
      <c r="H587" s="184">
        <v>0.38269999999999998</v>
      </c>
      <c r="I587" s="184">
        <v>1.0622</v>
      </c>
      <c r="J587" s="184">
        <v>3.6791</v>
      </c>
      <c r="K587" s="184">
        <v>9.9278999999999993</v>
      </c>
      <c r="L587" s="184">
        <v>22.454799999999999</v>
      </c>
      <c r="M587" s="184">
        <v>54.345100000000002</v>
      </c>
      <c r="N587" s="184">
        <v>66.025000000000006</v>
      </c>
      <c r="O587" s="184">
        <v>12.3407</v>
      </c>
      <c r="P587" s="184">
        <v>11.736000000000001</v>
      </c>
      <c r="Q587" s="184">
        <v>21.633800000000001</v>
      </c>
      <c r="R587" s="184">
        <v>16.0366</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44378</v>
      </c>
      <c r="E588" s="184">
        <v>840.50969999999995</v>
      </c>
      <c r="F588" s="184">
        <v>-7.0300000000000001E-2</v>
      </c>
      <c r="G588" s="184">
        <v>-0.8266</v>
      </c>
      <c r="H588" s="184">
        <v>0.39850000000000002</v>
      </c>
      <c r="I588" s="184">
        <v>1.0936999999999999</v>
      </c>
      <c r="J588" s="184">
        <v>3.7482000000000002</v>
      </c>
      <c r="K588" s="184">
        <v>10.154400000000001</v>
      </c>
      <c r="L588" s="184">
        <v>22.9742</v>
      </c>
      <c r="M588" s="184">
        <v>55.343400000000003</v>
      </c>
      <c r="N588" s="184">
        <v>67.485799999999998</v>
      </c>
      <c r="O588" s="184">
        <v>13.3995</v>
      </c>
      <c r="P588" s="184">
        <v>12.824</v>
      </c>
      <c r="Q588" s="184">
        <v>15.736599999999999</v>
      </c>
      <c r="R588" s="184">
        <v>17.119299999999999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44378</v>
      </c>
      <c r="E589" s="184">
        <v>504.57299999999998</v>
      </c>
      <c r="F589" s="184">
        <v>0.1429</v>
      </c>
      <c r="G589" s="184">
        <v>-0.23880000000000001</v>
      </c>
      <c r="H589" s="184">
        <v>0.59850000000000003</v>
      </c>
      <c r="I589" s="184">
        <v>0.67379999999999995</v>
      </c>
      <c r="J589" s="184">
        <v>1.6422000000000001</v>
      </c>
      <c r="K589" s="184">
        <v>8.9207000000000001</v>
      </c>
      <c r="L589" s="184">
        <v>20.338100000000001</v>
      </c>
      <c r="M589" s="184">
        <v>48.415599999999998</v>
      </c>
      <c r="N589" s="184">
        <v>61.097900000000003</v>
      </c>
      <c r="O589" s="184">
        <v>15.2026</v>
      </c>
      <c r="P589" s="184">
        <v>15.238200000000001</v>
      </c>
      <c r="Q589" s="184">
        <v>21.071400000000001</v>
      </c>
      <c r="R589" s="184">
        <v>16.670200000000001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44378</v>
      </c>
      <c r="E590" s="184">
        <v>528.99900000000002</v>
      </c>
      <c r="F590" s="184">
        <v>0.14410000000000001</v>
      </c>
      <c r="G590" s="184">
        <v>-0.23519999999999999</v>
      </c>
      <c r="H590" s="184">
        <v>0.60709999999999997</v>
      </c>
      <c r="I590" s="184">
        <v>0.69089999999999996</v>
      </c>
      <c r="J590" s="184">
        <v>1.6797</v>
      </c>
      <c r="K590" s="184">
        <v>9.0336999999999996</v>
      </c>
      <c r="L590" s="184">
        <v>20.584099999999999</v>
      </c>
      <c r="M590" s="184">
        <v>48.887599999999999</v>
      </c>
      <c r="N590" s="184">
        <v>61.810499999999998</v>
      </c>
      <c r="O590" s="184">
        <v>15.7615</v>
      </c>
      <c r="P590" s="184">
        <v>15.8965</v>
      </c>
      <c r="Q590" s="184">
        <v>16.270399999999999</v>
      </c>
      <c r="R590" s="184">
        <v>17.22</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44378</v>
      </c>
      <c r="E591" s="184">
        <v>2105.8282554812899</v>
      </c>
      <c r="F591" s="184">
        <v>-4.9099999999999998E-2</v>
      </c>
      <c r="G591" s="184">
        <v>-0.26800000000000002</v>
      </c>
      <c r="H591" s="184">
        <v>0.61780000000000002</v>
      </c>
      <c r="I591" s="184">
        <v>1.3835</v>
      </c>
      <c r="J591" s="184">
        <v>3.6227</v>
      </c>
      <c r="K591" s="184">
        <v>9.3157999999999994</v>
      </c>
      <c r="L591" s="184">
        <v>17.510999999999999</v>
      </c>
      <c r="M591" s="184">
        <v>40.943600000000004</v>
      </c>
      <c r="N591" s="184">
        <v>50.685299999999998</v>
      </c>
      <c r="O591" s="184">
        <v>9.1655999999999995</v>
      </c>
      <c r="P591" s="184">
        <v>10.7698</v>
      </c>
      <c r="Q591" s="184">
        <v>23.580300000000001</v>
      </c>
      <c r="R591" s="184">
        <v>9.9100999999999999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44378</v>
      </c>
      <c r="E592" s="184">
        <v>679.87699999999995</v>
      </c>
      <c r="F592" s="184">
        <v>-4.7800000000000002E-2</v>
      </c>
      <c r="G592" s="184">
        <v>-0.26379999999999998</v>
      </c>
      <c r="H592" s="184">
        <v>0.62760000000000005</v>
      </c>
      <c r="I592" s="184">
        <v>1.403</v>
      </c>
      <c r="J592" s="184">
        <v>3.6667000000000001</v>
      </c>
      <c r="K592" s="184">
        <v>9.4559999999999995</v>
      </c>
      <c r="L592" s="184">
        <v>17.814299999999999</v>
      </c>
      <c r="M592" s="184">
        <v>41.534300000000002</v>
      </c>
      <c r="N592" s="184">
        <v>51.564100000000003</v>
      </c>
      <c r="O592" s="184">
        <v>9.8168000000000006</v>
      </c>
      <c r="P592" s="184">
        <v>11.491099999999999</v>
      </c>
      <c r="Q592" s="184">
        <v>12.8071</v>
      </c>
      <c r="R592" s="184">
        <v>10.539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44378</v>
      </c>
      <c r="E593" s="184">
        <v>49.734000000000002</v>
      </c>
      <c r="F593" s="184">
        <v>-7.6700000000000004E-2</v>
      </c>
      <c r="G593" s="184">
        <v>-0.64629999999999999</v>
      </c>
      <c r="H593" s="184">
        <v>0.31730000000000003</v>
      </c>
      <c r="I593" s="184">
        <v>1.0894999999999999</v>
      </c>
      <c r="J593" s="184">
        <v>3.1968999999999999</v>
      </c>
      <c r="K593" s="184">
        <v>8.1540999999999997</v>
      </c>
      <c r="L593" s="184">
        <v>15.1061</v>
      </c>
      <c r="M593" s="184">
        <v>40.747599999999998</v>
      </c>
      <c r="N593" s="184">
        <v>53.562600000000003</v>
      </c>
      <c r="O593" s="184">
        <v>11.6561</v>
      </c>
      <c r="P593" s="184">
        <v>12.3086</v>
      </c>
      <c r="Q593" s="184">
        <v>11.7014</v>
      </c>
      <c r="R593" s="184">
        <v>15.1288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44378</v>
      </c>
      <c r="E594" s="184">
        <v>53.511299999999999</v>
      </c>
      <c r="F594" s="184">
        <v>-7.3400000000000007E-2</v>
      </c>
      <c r="G594" s="184">
        <v>-0.63619999999999999</v>
      </c>
      <c r="H594" s="184">
        <v>0.34110000000000001</v>
      </c>
      <c r="I594" s="184">
        <v>1.1379999999999999</v>
      </c>
      <c r="J594" s="184">
        <v>3.3035000000000001</v>
      </c>
      <c r="K594" s="184">
        <v>8.4917999999999996</v>
      </c>
      <c r="L594" s="184">
        <v>15.829800000000001</v>
      </c>
      <c r="M594" s="184">
        <v>42.0807</v>
      </c>
      <c r="N594" s="184">
        <v>55.510399999999997</v>
      </c>
      <c r="O594" s="184">
        <v>12.901899999999999</v>
      </c>
      <c r="P594" s="184">
        <v>13.3805</v>
      </c>
      <c r="Q594" s="184">
        <v>14.472200000000001</v>
      </c>
      <c r="R594" s="184">
        <v>16.602</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44378</v>
      </c>
      <c r="E595" s="184">
        <v>522.63</v>
      </c>
      <c r="F595" s="184">
        <v>-5.3499999999999999E-2</v>
      </c>
      <c r="G595" s="184">
        <v>-0.69920000000000004</v>
      </c>
      <c r="H595" s="184">
        <v>9.3799999999999994E-2</v>
      </c>
      <c r="I595" s="184">
        <v>0.3629</v>
      </c>
      <c r="J595" s="184">
        <v>2.17</v>
      </c>
      <c r="K595" s="184">
        <v>7.2568000000000001</v>
      </c>
      <c r="L595" s="184">
        <v>16.9116</v>
      </c>
      <c r="M595" s="184">
        <v>45.961599999999997</v>
      </c>
      <c r="N595" s="184">
        <v>55.683599999999998</v>
      </c>
      <c r="O595" s="184">
        <v>13.7677</v>
      </c>
      <c r="P595" s="184">
        <v>12.8246</v>
      </c>
      <c r="Q595" s="184">
        <v>19.817499999999999</v>
      </c>
      <c r="R595" s="184">
        <v>15.952500000000001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44378</v>
      </c>
      <c r="E596" s="184">
        <v>564.79999999999995</v>
      </c>
      <c r="F596" s="184">
        <v>-5.1299999999999998E-2</v>
      </c>
      <c r="G596" s="184">
        <v>-0.69099999999999995</v>
      </c>
      <c r="H596" s="184">
        <v>0.1099</v>
      </c>
      <c r="I596" s="184">
        <v>0.39460000000000001</v>
      </c>
      <c r="J596" s="184">
        <v>2.2355</v>
      </c>
      <c r="K596" s="184">
        <v>7.4561000000000002</v>
      </c>
      <c r="L596" s="184">
        <v>17.2636</v>
      </c>
      <c r="M596" s="184">
        <v>46.678400000000003</v>
      </c>
      <c r="N596" s="184">
        <v>56.784399999999998</v>
      </c>
      <c r="O596" s="184">
        <v>14.626200000000001</v>
      </c>
      <c r="P596" s="184">
        <v>13.8857</v>
      </c>
      <c r="Q596" s="184">
        <v>16.0748</v>
      </c>
      <c r="R596" s="184">
        <v>16.7623</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44378</v>
      </c>
      <c r="E597" s="184">
        <v>14.28</v>
      </c>
      <c r="F597" s="184">
        <v>-0.20960000000000001</v>
      </c>
      <c r="G597" s="184">
        <v>-0.48780000000000001</v>
      </c>
      <c r="H597" s="184">
        <v>-0.20960000000000001</v>
      </c>
      <c r="I597" s="184">
        <v>0.28089999999999998</v>
      </c>
      <c r="J597" s="184">
        <v>2.8077999999999999</v>
      </c>
      <c r="K597" s="184">
        <v>8.0998999999999999</v>
      </c>
      <c r="L597" s="184">
        <v>15.534000000000001</v>
      </c>
      <c r="M597" s="184">
        <v>39.317100000000003</v>
      </c>
      <c r="N597" s="184">
        <v>55.217399999999998</v>
      </c>
      <c r="O597" s="184">
        <v>11.2575</v>
      </c>
      <c r="P597" s="184"/>
      <c r="Q597" s="184">
        <v>11.4861</v>
      </c>
      <c r="R597" s="184">
        <v>13.2003</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44378</v>
      </c>
      <c r="E598" s="184">
        <v>14.68</v>
      </c>
      <c r="F598" s="184">
        <v>-0.1361</v>
      </c>
      <c r="G598" s="184">
        <v>-0.40710000000000002</v>
      </c>
      <c r="H598" s="184">
        <v>-0.1361</v>
      </c>
      <c r="I598" s="184">
        <v>0.34179999999999999</v>
      </c>
      <c r="J598" s="184">
        <v>2.8732000000000002</v>
      </c>
      <c r="K598" s="184">
        <v>8.2596000000000007</v>
      </c>
      <c r="L598" s="184">
        <v>15.7729</v>
      </c>
      <c r="M598" s="184">
        <v>39.8095</v>
      </c>
      <c r="N598" s="184">
        <v>56.004300000000001</v>
      </c>
      <c r="O598" s="184">
        <v>12.1402</v>
      </c>
      <c r="P598" s="184"/>
      <c r="Q598" s="184">
        <v>12.43</v>
      </c>
      <c r="R598" s="184">
        <v>13.757400000000001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44378</v>
      </c>
      <c r="E599" s="184">
        <v>37.57</v>
      </c>
      <c r="F599" s="184">
        <v>0.21340000000000001</v>
      </c>
      <c r="G599" s="184">
        <v>7.9899999999999999E-2</v>
      </c>
      <c r="H599" s="184">
        <v>0.94040000000000001</v>
      </c>
      <c r="I599" s="184">
        <v>1.1032999999999999</v>
      </c>
      <c r="J599" s="184">
        <v>2.6783000000000001</v>
      </c>
      <c r="K599" s="184">
        <v>7.0369999999999999</v>
      </c>
      <c r="L599" s="184">
        <v>12.216200000000001</v>
      </c>
      <c r="M599" s="184">
        <v>34.563000000000002</v>
      </c>
      <c r="N599" s="184">
        <v>42.256700000000002</v>
      </c>
      <c r="O599" s="184">
        <v>10.3192</v>
      </c>
      <c r="P599" s="184">
        <v>12.1388</v>
      </c>
      <c r="Q599" s="184">
        <v>18.466100000000001</v>
      </c>
      <c r="R599" s="184">
        <v>16.710599999999999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44378</v>
      </c>
      <c r="E600" s="184">
        <v>34.270000000000003</v>
      </c>
      <c r="F600" s="184">
        <v>0.20469999999999999</v>
      </c>
      <c r="G600" s="184">
        <v>5.8400000000000001E-2</v>
      </c>
      <c r="H600" s="184">
        <v>0.91279999999999994</v>
      </c>
      <c r="I600" s="184">
        <v>1.0616000000000001</v>
      </c>
      <c r="J600" s="184">
        <v>2.5741000000000001</v>
      </c>
      <c r="K600" s="184">
        <v>6.7268999999999997</v>
      </c>
      <c r="L600" s="184">
        <v>11.555999999999999</v>
      </c>
      <c r="M600" s="184">
        <v>33.398200000000003</v>
      </c>
      <c r="N600" s="184">
        <v>40.566000000000003</v>
      </c>
      <c r="O600" s="184">
        <v>8.8414999999999999</v>
      </c>
      <c r="P600" s="184">
        <v>10.549099999999999</v>
      </c>
      <c r="Q600" s="184">
        <v>17.079899999999999</v>
      </c>
      <c r="R600" s="184">
        <v>15.3186</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44378</v>
      </c>
      <c r="E601" s="184">
        <v>94.33</v>
      </c>
      <c r="F601" s="184">
        <v>0.25509999999999999</v>
      </c>
      <c r="G601" s="184">
        <v>0.12740000000000001</v>
      </c>
      <c r="H601" s="184">
        <v>1.3429</v>
      </c>
      <c r="I601" s="184">
        <v>1.5502</v>
      </c>
      <c r="J601" s="184">
        <v>4.117</v>
      </c>
      <c r="K601" s="184">
        <v>13.2957</v>
      </c>
      <c r="L601" s="184">
        <v>31.0139</v>
      </c>
      <c r="M601" s="184">
        <v>59.664900000000003</v>
      </c>
      <c r="N601" s="184">
        <v>84.779600000000002</v>
      </c>
      <c r="O601" s="184">
        <v>16.638000000000002</v>
      </c>
      <c r="P601" s="184">
        <v>18.161100000000001</v>
      </c>
      <c r="Q601" s="184">
        <v>18.481200000000001</v>
      </c>
      <c r="R601" s="184">
        <v>23.9422</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44378</v>
      </c>
      <c r="E602" s="184">
        <v>86.04</v>
      </c>
      <c r="F602" s="184">
        <v>0.25640000000000002</v>
      </c>
      <c r="G602" s="184">
        <v>0.128</v>
      </c>
      <c r="H602" s="184">
        <v>1.3308</v>
      </c>
      <c r="I602" s="184">
        <v>1.5101</v>
      </c>
      <c r="J602" s="184">
        <v>4.0387000000000004</v>
      </c>
      <c r="K602" s="184">
        <v>13.0024</v>
      </c>
      <c r="L602" s="184">
        <v>30.324100000000001</v>
      </c>
      <c r="M602" s="184">
        <v>58.423900000000003</v>
      </c>
      <c r="N602" s="184">
        <v>82.830399999999997</v>
      </c>
      <c r="O602" s="184">
        <v>15.305099999999999</v>
      </c>
      <c r="P602" s="184">
        <v>16.812000000000001</v>
      </c>
      <c r="Q602" s="184">
        <v>18.755400000000002</v>
      </c>
      <c r="R602" s="184">
        <v>22.6221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44378</v>
      </c>
      <c r="E603" s="184">
        <v>12.98</v>
      </c>
      <c r="F603" s="184">
        <v>-0.2306</v>
      </c>
      <c r="G603" s="184">
        <v>-0.68859999999999999</v>
      </c>
      <c r="H603" s="184">
        <v>0</v>
      </c>
      <c r="I603" s="184">
        <v>0.15429999999999999</v>
      </c>
      <c r="J603" s="184">
        <v>2.9342000000000001</v>
      </c>
      <c r="K603" s="184">
        <v>6.3933999999999997</v>
      </c>
      <c r="L603" s="184">
        <v>12.478300000000001</v>
      </c>
      <c r="M603" s="184">
        <v>34.787100000000002</v>
      </c>
      <c r="N603" s="184">
        <v>47.165500000000002</v>
      </c>
      <c r="O603" s="184">
        <v>11.245200000000001</v>
      </c>
      <c r="P603" s="184"/>
      <c r="Q603" s="184">
        <v>7.7149000000000001</v>
      </c>
      <c r="R603" s="184">
        <v>13.682700000000001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44378</v>
      </c>
      <c r="E604" s="184">
        <v>12.23</v>
      </c>
      <c r="F604" s="184">
        <v>-0.2447</v>
      </c>
      <c r="G604" s="184">
        <v>-0.73050000000000004</v>
      </c>
      <c r="H604" s="184">
        <v>-8.1699999999999995E-2</v>
      </c>
      <c r="I604" s="184">
        <v>8.1799999999999998E-2</v>
      </c>
      <c r="J604" s="184">
        <v>2.7730999999999999</v>
      </c>
      <c r="K604" s="184">
        <v>5.9791999999999996</v>
      </c>
      <c r="L604" s="184">
        <v>9.8832000000000004</v>
      </c>
      <c r="M604" s="184">
        <v>30.9422</v>
      </c>
      <c r="N604" s="184">
        <v>42.374899999999997</v>
      </c>
      <c r="O604" s="184">
        <v>9.2589000000000006</v>
      </c>
      <c r="P604" s="184"/>
      <c r="Q604" s="184">
        <v>5.9036</v>
      </c>
      <c r="R604" s="184">
        <v>11.1304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44378</v>
      </c>
      <c r="E605" s="184">
        <v>74.72</v>
      </c>
      <c r="F605" s="184">
        <v>0.18770000000000001</v>
      </c>
      <c r="G605" s="184">
        <v>0.28179999999999999</v>
      </c>
      <c r="H605" s="184">
        <v>1.0823</v>
      </c>
      <c r="I605" s="184">
        <v>1.0139</v>
      </c>
      <c r="J605" s="184">
        <v>2.5951</v>
      </c>
      <c r="K605" s="184">
        <v>9.3996999999999993</v>
      </c>
      <c r="L605" s="184">
        <v>16.8048</v>
      </c>
      <c r="M605" s="184">
        <v>39.402999999999999</v>
      </c>
      <c r="N605" s="184">
        <v>55.020699999999998</v>
      </c>
      <c r="O605" s="184">
        <v>14.454599999999999</v>
      </c>
      <c r="P605" s="184">
        <v>15.3466</v>
      </c>
      <c r="Q605" s="184">
        <v>14.861499999999999</v>
      </c>
      <c r="R605" s="184">
        <v>20.107600000000001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44378</v>
      </c>
      <c r="E606" s="184">
        <v>84.19</v>
      </c>
      <c r="F606" s="184">
        <v>0.20230000000000001</v>
      </c>
      <c r="G606" s="184">
        <v>0.28589999999999999</v>
      </c>
      <c r="H606" s="184">
        <v>1.1048</v>
      </c>
      <c r="I606" s="184">
        <v>1.0563</v>
      </c>
      <c r="J606" s="184">
        <v>2.6958000000000002</v>
      </c>
      <c r="K606" s="184">
        <v>9.7367000000000008</v>
      </c>
      <c r="L606" s="184">
        <v>17.534600000000001</v>
      </c>
      <c r="M606" s="184">
        <v>40.738900000000001</v>
      </c>
      <c r="N606" s="184">
        <v>56.982999999999997</v>
      </c>
      <c r="O606" s="184">
        <v>15.950799999999999</v>
      </c>
      <c r="P606" s="184">
        <v>17.008199999999999</v>
      </c>
      <c r="Q606" s="184">
        <v>18.603000000000002</v>
      </c>
      <c r="R606" s="184">
        <v>21.5321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44378</v>
      </c>
      <c r="E607" s="184">
        <v>14.800599999999999</v>
      </c>
      <c r="F607" s="184">
        <v>0.1502</v>
      </c>
      <c r="G607" s="184">
        <v>-0.3206</v>
      </c>
      <c r="H607" s="184">
        <v>0.41389999999999999</v>
      </c>
      <c r="I607" s="184">
        <v>0.18479999999999999</v>
      </c>
      <c r="J607" s="184">
        <v>2.5952999999999999</v>
      </c>
      <c r="K607" s="184">
        <v>11.025600000000001</v>
      </c>
      <c r="L607" s="184">
        <v>21.437799999999999</v>
      </c>
      <c r="M607" s="184">
        <v>45.553400000000003</v>
      </c>
      <c r="N607" s="184">
        <v>60.494</v>
      </c>
      <c r="O607" s="184"/>
      <c r="P607" s="184"/>
      <c r="Q607" s="184">
        <v>25.870200000000001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44378</v>
      </c>
      <c r="E608" s="184">
        <v>14.258100000000001</v>
      </c>
      <c r="F608" s="184">
        <v>0.14399999999999999</v>
      </c>
      <c r="G608" s="184">
        <v>-0.33900000000000002</v>
      </c>
      <c r="H608" s="184">
        <v>0.371</v>
      </c>
      <c r="I608" s="184">
        <v>9.9699999999999997E-2</v>
      </c>
      <c r="J608" s="184">
        <v>2.4098000000000002</v>
      </c>
      <c r="K608" s="184">
        <v>10.4175</v>
      </c>
      <c r="L608" s="184">
        <v>20.119800000000001</v>
      </c>
      <c r="M608" s="184">
        <v>43.178100000000001</v>
      </c>
      <c r="N608" s="184">
        <v>57.001600000000003</v>
      </c>
      <c r="O608" s="184"/>
      <c r="P608" s="184"/>
      <c r="Q608" s="184">
        <v>23.1419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44378</v>
      </c>
      <c r="E609" s="184">
        <v>24.979199999999999</v>
      </c>
      <c r="F609" s="184">
        <v>-0.29899999999999999</v>
      </c>
      <c r="G609" s="184">
        <v>-0.89149999999999996</v>
      </c>
      <c r="H609" s="184">
        <v>-0.28060000000000002</v>
      </c>
      <c r="I609" s="184">
        <v>0.1845</v>
      </c>
      <c r="J609" s="184">
        <v>1.9251</v>
      </c>
      <c r="K609" s="184">
        <v>6.5378999999999996</v>
      </c>
      <c r="L609" s="184">
        <v>14.190099999999999</v>
      </c>
      <c r="M609" s="184">
        <v>43.355899999999998</v>
      </c>
      <c r="N609" s="184">
        <v>58.242400000000004</v>
      </c>
      <c r="O609" s="184">
        <v>15.6602</v>
      </c>
      <c r="P609" s="184">
        <v>16.430900000000001</v>
      </c>
      <c r="Q609" s="184">
        <v>7.1477000000000004</v>
      </c>
      <c r="R609" s="184">
        <v>18.9526</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44378</v>
      </c>
      <c r="E610" s="184">
        <v>27.3522</v>
      </c>
      <c r="F610" s="184">
        <v>-0.29670000000000002</v>
      </c>
      <c r="G610" s="184">
        <v>-0.88490000000000002</v>
      </c>
      <c r="H610" s="184">
        <v>-0.26619999999999999</v>
      </c>
      <c r="I610" s="184">
        <v>0.21360000000000001</v>
      </c>
      <c r="J610" s="184">
        <v>1.9881</v>
      </c>
      <c r="K610" s="184">
        <v>6.7378</v>
      </c>
      <c r="L610" s="184">
        <v>14.6136</v>
      </c>
      <c r="M610" s="184">
        <v>44.159300000000002</v>
      </c>
      <c r="N610" s="184">
        <v>59.429499999999997</v>
      </c>
      <c r="O610" s="184">
        <v>16.528300000000002</v>
      </c>
      <c r="P610" s="184">
        <v>17.561800000000002</v>
      </c>
      <c r="Q610" s="184">
        <v>17.102599999999999</v>
      </c>
      <c r="R610" s="184">
        <v>19.844999999999999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44378</v>
      </c>
      <c r="E611" s="184">
        <v>65.009</v>
      </c>
      <c r="F611" s="184">
        <v>1.38E-2</v>
      </c>
      <c r="G611" s="184">
        <v>-0.4365</v>
      </c>
      <c r="H611" s="184">
        <v>0.58169999999999999</v>
      </c>
      <c r="I611" s="184">
        <v>1.4560999999999999</v>
      </c>
      <c r="J611" s="184">
        <v>3.9296000000000002</v>
      </c>
      <c r="K611" s="184">
        <v>8.8399000000000001</v>
      </c>
      <c r="L611" s="184">
        <v>20.3447</v>
      </c>
      <c r="M611" s="184">
        <v>42.886299999999999</v>
      </c>
      <c r="N611" s="184">
        <v>57.781199999999998</v>
      </c>
      <c r="O611" s="184">
        <v>17.2151</v>
      </c>
      <c r="P611" s="184">
        <v>15.4839</v>
      </c>
      <c r="Q611" s="184">
        <v>12.737399999999999</v>
      </c>
      <c r="R611" s="184">
        <v>19.074100000000001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44378</v>
      </c>
      <c r="E612" s="184">
        <v>72.353999999999999</v>
      </c>
      <c r="F612" s="184">
        <v>1.66E-2</v>
      </c>
      <c r="G612" s="184">
        <v>-0.42659999999999998</v>
      </c>
      <c r="H612" s="184">
        <v>0.60619999999999996</v>
      </c>
      <c r="I612" s="184">
        <v>1.5066999999999999</v>
      </c>
      <c r="J612" s="184">
        <v>4.0406000000000004</v>
      </c>
      <c r="K612" s="184">
        <v>9.1905000000000001</v>
      </c>
      <c r="L612" s="184">
        <v>21.151299999999999</v>
      </c>
      <c r="M612" s="184">
        <v>44.312600000000003</v>
      </c>
      <c r="N612" s="184">
        <v>59.870100000000001</v>
      </c>
      <c r="O612" s="184">
        <v>18.6493</v>
      </c>
      <c r="P612" s="184">
        <v>16.976800000000001</v>
      </c>
      <c r="Q612" s="184">
        <v>16.110499999999998</v>
      </c>
      <c r="R612" s="184">
        <v>20.592199999999998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44378</v>
      </c>
      <c r="E613" s="184">
        <v>77.018000000000001</v>
      </c>
      <c r="F613" s="184">
        <v>-4.41E-2</v>
      </c>
      <c r="G613" s="184">
        <v>-0.53080000000000005</v>
      </c>
      <c r="H613" s="184">
        <v>-0.2228</v>
      </c>
      <c r="I613" s="184">
        <v>0.20039999999999999</v>
      </c>
      <c r="J613" s="184">
        <v>2.968</v>
      </c>
      <c r="K613" s="184">
        <v>7.4725000000000001</v>
      </c>
      <c r="L613" s="184">
        <v>16.092400000000001</v>
      </c>
      <c r="M613" s="184">
        <v>37.561599999999999</v>
      </c>
      <c r="N613" s="184">
        <v>53.9283</v>
      </c>
      <c r="O613" s="184">
        <v>10.8565</v>
      </c>
      <c r="P613" s="184">
        <v>13.580299999999999</v>
      </c>
      <c r="Q613" s="184">
        <v>14.8964</v>
      </c>
      <c r="R613" s="184">
        <v>16.3536</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44378</v>
      </c>
      <c r="E614" s="184">
        <v>72.938999999999993</v>
      </c>
      <c r="F614" s="184">
        <v>-4.5199999999999997E-2</v>
      </c>
      <c r="G614" s="184">
        <v>-0.5373</v>
      </c>
      <c r="H614" s="184">
        <v>-0.2366</v>
      </c>
      <c r="I614" s="184">
        <v>0.17169999999999999</v>
      </c>
      <c r="J614" s="184">
        <v>2.9035000000000002</v>
      </c>
      <c r="K614" s="184">
        <v>7.2694999999999999</v>
      </c>
      <c r="L614" s="184">
        <v>15.6936</v>
      </c>
      <c r="M614" s="184">
        <v>36.869300000000003</v>
      </c>
      <c r="N614" s="184">
        <v>52.915199999999999</v>
      </c>
      <c r="O614" s="184">
        <v>10.1965</v>
      </c>
      <c r="P614" s="184">
        <v>12.821099999999999</v>
      </c>
      <c r="Q614" s="184">
        <v>13.8194</v>
      </c>
      <c r="R614" s="184">
        <v>15.6473</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44378</v>
      </c>
      <c r="E615" s="184">
        <v>89.4268</v>
      </c>
      <c r="F615" s="184">
        <v>-4.6300000000000001E-2</v>
      </c>
      <c r="G615" s="184">
        <v>-0.55000000000000004</v>
      </c>
      <c r="H615" s="184">
        <v>-7.4499999999999997E-2</v>
      </c>
      <c r="I615" s="184">
        <v>1.0365</v>
      </c>
      <c r="J615" s="184">
        <v>3.7648000000000001</v>
      </c>
      <c r="K615" s="184">
        <v>8.9882000000000009</v>
      </c>
      <c r="L615" s="184">
        <v>12.275499999999999</v>
      </c>
      <c r="M615" s="184">
        <v>35.303699999999999</v>
      </c>
      <c r="N615" s="184">
        <v>50.519799999999996</v>
      </c>
      <c r="O615" s="184">
        <v>12.275600000000001</v>
      </c>
      <c r="P615" s="184">
        <v>12.9026</v>
      </c>
      <c r="Q615" s="184">
        <v>9.7197999999999993</v>
      </c>
      <c r="R615" s="184">
        <v>14.575799999999999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44378</v>
      </c>
      <c r="E616" s="184">
        <v>97.425399999999996</v>
      </c>
      <c r="F616" s="184">
        <v>-4.2700000000000002E-2</v>
      </c>
      <c r="G616" s="184">
        <v>-0.53959999999999997</v>
      </c>
      <c r="H616" s="184">
        <v>-5.0200000000000002E-2</v>
      </c>
      <c r="I616" s="184">
        <v>1.0859000000000001</v>
      </c>
      <c r="J616" s="184">
        <v>3.8734000000000002</v>
      </c>
      <c r="K616" s="184">
        <v>9.3376000000000001</v>
      </c>
      <c r="L616" s="184">
        <v>12.9824</v>
      </c>
      <c r="M616" s="184">
        <v>36.577300000000001</v>
      </c>
      <c r="N616" s="184">
        <v>52.414400000000001</v>
      </c>
      <c r="O616" s="184">
        <v>13.598000000000001</v>
      </c>
      <c r="P616" s="184">
        <v>14.2096</v>
      </c>
      <c r="Q616" s="184">
        <v>14.861499999999999</v>
      </c>
      <c r="R616" s="184">
        <v>15.9374</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44378</v>
      </c>
      <c r="E617" s="184">
        <v>18.3902</v>
      </c>
      <c r="F617" s="184">
        <v>0.1623</v>
      </c>
      <c r="G617" s="184">
        <v>0.13500000000000001</v>
      </c>
      <c r="H617" s="184">
        <v>0.60119999999999996</v>
      </c>
      <c r="I617" s="184">
        <v>1.8825000000000001</v>
      </c>
      <c r="J617" s="184">
        <v>4.7081</v>
      </c>
      <c r="K617" s="184">
        <v>11.5815</v>
      </c>
      <c r="L617" s="184">
        <v>24.248000000000001</v>
      </c>
      <c r="M617" s="184">
        <v>52.068100000000001</v>
      </c>
      <c r="N617" s="184">
        <v>65.483699999999999</v>
      </c>
      <c r="O617" s="184">
        <v>15.826700000000001</v>
      </c>
      <c r="P617" s="184"/>
      <c r="Q617" s="184">
        <v>13.8271</v>
      </c>
      <c r="R617" s="184">
        <v>21.985499999999998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44378</v>
      </c>
      <c r="E618" s="184">
        <v>16.755299999999998</v>
      </c>
      <c r="F618" s="184">
        <v>0.1578</v>
      </c>
      <c r="G618" s="184">
        <v>0.12130000000000001</v>
      </c>
      <c r="H618" s="184">
        <v>0.56899999999999995</v>
      </c>
      <c r="I618" s="184">
        <v>1.8176000000000001</v>
      </c>
      <c r="J618" s="184">
        <v>4.5651000000000002</v>
      </c>
      <c r="K618" s="184">
        <v>11.1249</v>
      </c>
      <c r="L618" s="184">
        <v>23.247</v>
      </c>
      <c r="M618" s="184">
        <v>50.2286</v>
      </c>
      <c r="N618" s="184">
        <v>62.775500000000001</v>
      </c>
      <c r="O618" s="184">
        <v>13.8154</v>
      </c>
      <c r="P618" s="184"/>
      <c r="Q618" s="184">
        <v>11.596399999999999</v>
      </c>
      <c r="R618" s="184">
        <v>19.971699999999998</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44378</v>
      </c>
      <c r="E619" s="184">
        <v>30.443000000000001</v>
      </c>
      <c r="F619" s="184">
        <v>6.5699999999999995E-2</v>
      </c>
      <c r="G619" s="184">
        <v>-0.4708</v>
      </c>
      <c r="H619" s="184">
        <v>0.2833</v>
      </c>
      <c r="I619" s="184">
        <v>1.069</v>
      </c>
      <c r="J619" s="184">
        <v>3.0952999999999999</v>
      </c>
      <c r="K619" s="184">
        <v>9.8112999999999992</v>
      </c>
      <c r="L619" s="184">
        <v>21.781700000000001</v>
      </c>
      <c r="M619" s="184">
        <v>48.531399999999998</v>
      </c>
      <c r="N619" s="184">
        <v>68.865099999999998</v>
      </c>
      <c r="O619" s="184">
        <v>22.313700000000001</v>
      </c>
      <c r="P619" s="184">
        <v>22.7563</v>
      </c>
      <c r="Q619" s="184">
        <v>22.379899999999999</v>
      </c>
      <c r="R619" s="184">
        <v>26.3672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44378</v>
      </c>
      <c r="E620" s="184">
        <v>28.11</v>
      </c>
      <c r="F620" s="184">
        <v>6.4100000000000004E-2</v>
      </c>
      <c r="G620" s="184">
        <v>-0.48149999999999998</v>
      </c>
      <c r="H620" s="184">
        <v>0.26040000000000002</v>
      </c>
      <c r="I620" s="184">
        <v>1.0169999999999999</v>
      </c>
      <c r="J620" s="184">
        <v>2.9859</v>
      </c>
      <c r="K620" s="184">
        <v>9.4583999999999993</v>
      </c>
      <c r="L620" s="184">
        <v>20.918800000000001</v>
      </c>
      <c r="M620" s="184">
        <v>46.903599999999997</v>
      </c>
      <c r="N620" s="184">
        <v>66.3904</v>
      </c>
      <c r="O620" s="184">
        <v>20.457799999999999</v>
      </c>
      <c r="P620" s="184">
        <v>21.013300000000001</v>
      </c>
      <c r="Q620" s="184">
        <v>20.622599999999998</v>
      </c>
      <c r="R620" s="184">
        <v>24.473600000000001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44378</v>
      </c>
      <c r="E621" s="184">
        <v>26.6342</v>
      </c>
      <c r="F621" s="184">
        <v>5.79E-2</v>
      </c>
      <c r="G621" s="184">
        <v>-0.67049999999999998</v>
      </c>
      <c r="H621" s="184">
        <v>0.70709999999999995</v>
      </c>
      <c r="I621" s="184">
        <v>1.0792999999999999</v>
      </c>
      <c r="J621" s="184">
        <v>4.6173000000000002</v>
      </c>
      <c r="K621" s="184">
        <v>9.3806999999999992</v>
      </c>
      <c r="L621" s="184">
        <v>19.684899999999999</v>
      </c>
      <c r="M621" s="184">
        <v>49.612699999999997</v>
      </c>
      <c r="N621" s="184">
        <v>58.357799999999997</v>
      </c>
      <c r="O621" s="184">
        <v>13.0769</v>
      </c>
      <c r="P621" s="184">
        <v>17.352399999999999</v>
      </c>
      <c r="Q621" s="184">
        <v>16.411200000000001</v>
      </c>
      <c r="R621" s="184">
        <v>19.967099999999999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44378</v>
      </c>
      <c r="E622" s="184">
        <v>24.417899999999999</v>
      </c>
      <c r="F622" s="184">
        <v>5.4100000000000002E-2</v>
      </c>
      <c r="G622" s="184">
        <v>-0.68169999999999997</v>
      </c>
      <c r="H622" s="184">
        <v>0.68159999999999998</v>
      </c>
      <c r="I622" s="184">
        <v>1.0286</v>
      </c>
      <c r="J622" s="184">
        <v>4.5058999999999996</v>
      </c>
      <c r="K622" s="184">
        <v>9.0318000000000005</v>
      </c>
      <c r="L622" s="184">
        <v>18.915600000000001</v>
      </c>
      <c r="M622" s="184">
        <v>48.1462</v>
      </c>
      <c r="N622" s="184">
        <v>56.233600000000003</v>
      </c>
      <c r="O622" s="184">
        <v>11.6038</v>
      </c>
      <c r="P622" s="184">
        <v>15.7925</v>
      </c>
      <c r="Q622" s="184">
        <v>14.8528</v>
      </c>
      <c r="R622" s="184">
        <v>18.378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44378</v>
      </c>
      <c r="E623" s="184">
        <v>20.2105</v>
      </c>
      <c r="F623" s="184">
        <v>-0.2079</v>
      </c>
      <c r="G623" s="184">
        <v>-0.89490000000000003</v>
      </c>
      <c r="H623" s="184">
        <v>-0.27529999999999999</v>
      </c>
      <c r="I623" s="184">
        <v>0.43030000000000002</v>
      </c>
      <c r="J623" s="184">
        <v>2.9121000000000001</v>
      </c>
      <c r="K623" s="184">
        <v>6.9898999999999996</v>
      </c>
      <c r="L623" s="184">
        <v>14.3102</v>
      </c>
      <c r="M623" s="184">
        <v>34.886800000000001</v>
      </c>
      <c r="N623" s="184">
        <v>47.5413</v>
      </c>
      <c r="O623" s="184">
        <v>12.193</v>
      </c>
      <c r="P623" s="184">
        <v>13.271100000000001</v>
      </c>
      <c r="Q623" s="184">
        <v>13.629300000000001</v>
      </c>
      <c r="R623" s="184">
        <v>14.048500000000001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44378</v>
      </c>
      <c r="E624" s="184">
        <v>18.414899999999999</v>
      </c>
      <c r="F624" s="184">
        <v>-0.2135</v>
      </c>
      <c r="G624" s="184">
        <v>-0.91049999999999998</v>
      </c>
      <c r="H624" s="184">
        <v>-0.31180000000000002</v>
      </c>
      <c r="I624" s="184">
        <v>0.35749999999999998</v>
      </c>
      <c r="J624" s="184">
        <v>2.7490999999999999</v>
      </c>
      <c r="K624" s="184">
        <v>6.4691000000000001</v>
      </c>
      <c r="L624" s="184">
        <v>13.2006</v>
      </c>
      <c r="M624" s="184">
        <v>32.916400000000003</v>
      </c>
      <c r="N624" s="184">
        <v>44.661999999999999</v>
      </c>
      <c r="O624" s="184">
        <v>10.2179</v>
      </c>
      <c r="P624" s="184">
        <v>11.364100000000001</v>
      </c>
      <c r="Q624" s="184">
        <v>11.7256</v>
      </c>
      <c r="R624" s="184">
        <v>12.0824</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44378</v>
      </c>
      <c r="E625" s="184">
        <v>67.898499999999999</v>
      </c>
      <c r="F625" s="184">
        <v>-4.4900000000000002E-2</v>
      </c>
      <c r="G625" s="184">
        <v>-0.50980000000000003</v>
      </c>
      <c r="H625" s="184">
        <v>0.52400000000000002</v>
      </c>
      <c r="I625" s="184">
        <v>1.2037</v>
      </c>
      <c r="J625" s="184">
        <v>2.254</v>
      </c>
      <c r="K625" s="184">
        <v>7.2224000000000004</v>
      </c>
      <c r="L625" s="184">
        <v>22.027000000000001</v>
      </c>
      <c r="M625" s="184">
        <v>50.802399999999999</v>
      </c>
      <c r="N625" s="184">
        <v>62.644799999999996</v>
      </c>
      <c r="O625" s="184">
        <v>7.6036999999999999</v>
      </c>
      <c r="P625" s="184">
        <v>7.7306999999999997</v>
      </c>
      <c r="Q625" s="184">
        <v>12.9003</v>
      </c>
      <c r="R625" s="184">
        <v>9.8933</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44378</v>
      </c>
      <c r="E626" s="184">
        <v>72.461299999999994</v>
      </c>
      <c r="F626" s="184">
        <v>-4.2999999999999997E-2</v>
      </c>
      <c r="G626" s="184">
        <v>-0.50429999999999997</v>
      </c>
      <c r="H626" s="184">
        <v>0.53669999999999995</v>
      </c>
      <c r="I626" s="184">
        <v>1.2273000000000001</v>
      </c>
      <c r="J626" s="184">
        <v>2.3071999999999999</v>
      </c>
      <c r="K626" s="184">
        <v>7.4024000000000001</v>
      </c>
      <c r="L626" s="184">
        <v>22.456499999999998</v>
      </c>
      <c r="M626" s="184">
        <v>51.604700000000001</v>
      </c>
      <c r="N626" s="184">
        <v>63.7973</v>
      </c>
      <c r="O626" s="184">
        <v>8.3963000000000001</v>
      </c>
      <c r="P626" s="184">
        <v>8.6125000000000007</v>
      </c>
      <c r="Q626" s="184">
        <v>13.444100000000001</v>
      </c>
      <c r="R626" s="184">
        <v>10.659000000000001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44378</v>
      </c>
      <c r="E627" s="184">
        <v>16.487400000000001</v>
      </c>
      <c r="F627" s="184">
        <v>0.1981</v>
      </c>
      <c r="G627" s="184">
        <v>-9.1000000000000004E-3</v>
      </c>
      <c r="H627" s="184">
        <v>0.95089999999999997</v>
      </c>
      <c r="I627" s="184">
        <v>1.2783</v>
      </c>
      <c r="J627" s="184">
        <v>2.1909999999999998</v>
      </c>
      <c r="K627" s="184">
        <v>9.8991000000000007</v>
      </c>
      <c r="L627" s="184">
        <v>16.5426</v>
      </c>
      <c r="M627" s="184">
        <v>30.5778</v>
      </c>
      <c r="N627" s="184">
        <v>57.328499999999998</v>
      </c>
      <c r="O627" s="184"/>
      <c r="P627" s="184"/>
      <c r="Q627" s="184">
        <v>29.404699999999998</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44378</v>
      </c>
      <c r="E628" s="184">
        <v>16.102900000000002</v>
      </c>
      <c r="F628" s="184">
        <v>0.19409999999999999</v>
      </c>
      <c r="G628" s="184">
        <v>-1.9900000000000001E-2</v>
      </c>
      <c r="H628" s="184">
        <v>0.92569999999999997</v>
      </c>
      <c r="I628" s="184">
        <v>1.2277</v>
      </c>
      <c r="J628" s="184">
        <v>2.0817999999999999</v>
      </c>
      <c r="K628" s="184">
        <v>9.5465</v>
      </c>
      <c r="L628" s="184">
        <v>15.845700000000001</v>
      </c>
      <c r="M628" s="184">
        <v>29.4102</v>
      </c>
      <c r="N628" s="184">
        <v>55.4514</v>
      </c>
      <c r="O628" s="184"/>
      <c r="P628" s="184"/>
      <c r="Q628" s="184">
        <v>27.84</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44378</v>
      </c>
      <c r="E629" s="184">
        <v>22.52</v>
      </c>
      <c r="F629" s="184">
        <v>-0.2215</v>
      </c>
      <c r="G629" s="184">
        <v>-0.48609999999999998</v>
      </c>
      <c r="H629" s="184">
        <v>0.2225</v>
      </c>
      <c r="I629" s="184">
        <v>0.4909</v>
      </c>
      <c r="J629" s="184">
        <v>2.3170999999999999</v>
      </c>
      <c r="K629" s="184">
        <v>11.209899999999999</v>
      </c>
      <c r="L629" s="184">
        <v>20.8155</v>
      </c>
      <c r="M629" s="184">
        <v>50.133299999999998</v>
      </c>
      <c r="N629" s="184">
        <v>61.8979</v>
      </c>
      <c r="O629" s="184">
        <v>16.2149</v>
      </c>
      <c r="P629" s="184">
        <v>16.3002</v>
      </c>
      <c r="Q629" s="184">
        <v>15.7242</v>
      </c>
      <c r="R629" s="184">
        <v>20.661200000000001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44378</v>
      </c>
      <c r="E630" s="184">
        <v>20.87</v>
      </c>
      <c r="F630" s="184">
        <v>-0.1913</v>
      </c>
      <c r="G630" s="184">
        <v>-0.52429999999999999</v>
      </c>
      <c r="H630" s="184">
        <v>0.192</v>
      </c>
      <c r="I630" s="184">
        <v>0.43309999999999998</v>
      </c>
      <c r="J630" s="184">
        <v>2.2538</v>
      </c>
      <c r="K630" s="184">
        <v>10.8927</v>
      </c>
      <c r="L630" s="184">
        <v>20.149699999999999</v>
      </c>
      <c r="M630" s="184">
        <v>48.858800000000002</v>
      </c>
      <c r="N630" s="184">
        <v>60.045999999999999</v>
      </c>
      <c r="O630" s="184">
        <v>14.5204</v>
      </c>
      <c r="P630" s="184">
        <v>14.6097</v>
      </c>
      <c r="Q630" s="184">
        <v>14.1509</v>
      </c>
      <c r="R630" s="184">
        <v>19.083300000000001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44378</v>
      </c>
      <c r="E631" s="184">
        <v>803.41218382489296</v>
      </c>
      <c r="F631" s="184">
        <v>-8.4699999999999998E-2</v>
      </c>
      <c r="G631" s="184">
        <v>-0.68110000000000004</v>
      </c>
      <c r="H631" s="184">
        <v>0.2477</v>
      </c>
      <c r="I631" s="184">
        <v>0.85160000000000002</v>
      </c>
      <c r="J631" s="184">
        <v>2.8323</v>
      </c>
      <c r="K631" s="184">
        <v>9.7705000000000002</v>
      </c>
      <c r="L631" s="184">
        <v>17.2851</v>
      </c>
      <c r="M631" s="184">
        <v>44.421999999999997</v>
      </c>
      <c r="N631" s="184">
        <v>57.799500000000002</v>
      </c>
      <c r="O631" s="184">
        <v>12.408799999999999</v>
      </c>
      <c r="P631" s="184">
        <v>11.7089</v>
      </c>
      <c r="Q631" s="184">
        <v>18.956399999999999</v>
      </c>
      <c r="R631" s="184">
        <v>17.432300000000001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44378</v>
      </c>
      <c r="E632" s="184">
        <v>283.49</v>
      </c>
      <c r="F632" s="184">
        <v>-8.4599999999999995E-2</v>
      </c>
      <c r="G632" s="184">
        <v>-0.67620000000000002</v>
      </c>
      <c r="H632" s="184">
        <v>0.25459999999999999</v>
      </c>
      <c r="I632" s="184">
        <v>0.86460000000000004</v>
      </c>
      <c r="J632" s="184">
        <v>2.8628</v>
      </c>
      <c r="K632" s="184">
        <v>9.8797999999999995</v>
      </c>
      <c r="L632" s="184">
        <v>17.518599999999999</v>
      </c>
      <c r="M632" s="184">
        <v>44.859499999999997</v>
      </c>
      <c r="N632" s="184">
        <v>58.445099999999996</v>
      </c>
      <c r="O632" s="184">
        <v>12.846500000000001</v>
      </c>
      <c r="P632" s="184">
        <v>12.2339</v>
      </c>
      <c r="Q632" s="184">
        <v>12.7963</v>
      </c>
      <c r="R632" s="184">
        <v>17.8658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44378</v>
      </c>
      <c r="E633" s="184">
        <v>438.61066317073102</v>
      </c>
      <c r="F633" s="184">
        <v>-8.2500000000000004E-2</v>
      </c>
      <c r="G633" s="184">
        <v>-0.66620000000000001</v>
      </c>
      <c r="H633" s="184">
        <v>0.26900000000000002</v>
      </c>
      <c r="I633" s="184">
        <v>0.87780000000000002</v>
      </c>
      <c r="J633" s="184">
        <v>2.8801999999999999</v>
      </c>
      <c r="K633" s="184">
        <v>9.7952999999999992</v>
      </c>
      <c r="L633" s="184">
        <v>17.317599999999999</v>
      </c>
      <c r="M633" s="184">
        <v>44.2333</v>
      </c>
      <c r="N633" s="184">
        <v>57.295099999999998</v>
      </c>
      <c r="O633" s="184">
        <v>12.5335</v>
      </c>
      <c r="P633" s="184">
        <v>14.705399999999999</v>
      </c>
      <c r="Q633" s="184">
        <v>16.140899999999998</v>
      </c>
      <c r="R633" s="184">
        <v>17.686399999999999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44378</v>
      </c>
      <c r="E634" s="184">
        <v>303.86</v>
      </c>
      <c r="F634" s="184">
        <v>-8.2199999999999995E-2</v>
      </c>
      <c r="G634" s="184">
        <v>-0.66359999999999997</v>
      </c>
      <c r="H634" s="184">
        <v>0.2772</v>
      </c>
      <c r="I634" s="184">
        <v>0.89649999999999996</v>
      </c>
      <c r="J634" s="184">
        <v>2.9230999999999998</v>
      </c>
      <c r="K634" s="184">
        <v>9.9389000000000003</v>
      </c>
      <c r="L634" s="184">
        <v>17.620200000000001</v>
      </c>
      <c r="M634" s="184">
        <v>44.791800000000002</v>
      </c>
      <c r="N634" s="184">
        <v>58.103999999999999</v>
      </c>
      <c r="O634" s="184">
        <v>13.182499999999999</v>
      </c>
      <c r="P634" s="184">
        <v>15.302899999999999</v>
      </c>
      <c r="Q634" s="184">
        <v>16.055399999999999</v>
      </c>
      <c r="R634" s="184">
        <v>18.2652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44378</v>
      </c>
      <c r="E635" s="184">
        <v>194.56229999999999</v>
      </c>
      <c r="F635" s="184">
        <v>9.1200000000000003E-2</v>
      </c>
      <c r="G635" s="184">
        <v>-7.3599999999999999E-2</v>
      </c>
      <c r="H635" s="184">
        <v>0.8982</v>
      </c>
      <c r="I635" s="184">
        <v>1.8126</v>
      </c>
      <c r="J635" s="184">
        <v>3.4279000000000002</v>
      </c>
      <c r="K635" s="184">
        <v>21.119599999999998</v>
      </c>
      <c r="L635" s="184">
        <v>39.960799999999999</v>
      </c>
      <c r="M635" s="184">
        <v>68.758300000000006</v>
      </c>
      <c r="N635" s="184">
        <v>112.1842</v>
      </c>
      <c r="O635" s="184">
        <v>29.8245</v>
      </c>
      <c r="P635" s="184">
        <v>22.88</v>
      </c>
      <c r="Q635" s="184">
        <v>14.9785</v>
      </c>
      <c r="R635" s="184">
        <v>42.817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44378</v>
      </c>
      <c r="E636" s="184">
        <v>205.81569999999999</v>
      </c>
      <c r="F636" s="184">
        <v>9.6799999999999997E-2</v>
      </c>
      <c r="G636" s="184">
        <v>-5.6800000000000003E-2</v>
      </c>
      <c r="H636" s="184">
        <v>0.93779999999999997</v>
      </c>
      <c r="I636" s="184">
        <v>1.8895</v>
      </c>
      <c r="J636" s="184">
        <v>3.6006</v>
      </c>
      <c r="K636" s="184">
        <v>21.7333</v>
      </c>
      <c r="L636" s="184">
        <v>41.484900000000003</v>
      </c>
      <c r="M636" s="184">
        <v>71.466899999999995</v>
      </c>
      <c r="N636" s="184">
        <v>116.5989</v>
      </c>
      <c r="O636" s="184">
        <v>31.754000000000001</v>
      </c>
      <c r="P636" s="184">
        <v>24.045100000000001</v>
      </c>
      <c r="Q636" s="184">
        <v>21.6023</v>
      </c>
      <c r="R636" s="184">
        <v>45.558900000000001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44378</v>
      </c>
      <c r="E637" s="184">
        <v>72.25</v>
      </c>
      <c r="F637" s="184">
        <v>-0.13819999999999999</v>
      </c>
      <c r="G637" s="184">
        <v>-0.89159999999999995</v>
      </c>
      <c r="H637" s="184">
        <v>0</v>
      </c>
      <c r="I637" s="184">
        <v>0.19409999999999999</v>
      </c>
      <c r="J637" s="184">
        <v>1.4604999999999999</v>
      </c>
      <c r="K637" s="184">
        <v>7.5949</v>
      </c>
      <c r="L637" s="184">
        <v>18.8322</v>
      </c>
      <c r="M637" s="184">
        <v>45.694699999999997</v>
      </c>
      <c r="N637" s="184">
        <v>62.2502</v>
      </c>
      <c r="O637" s="184">
        <v>11.567299999999999</v>
      </c>
      <c r="P637" s="184">
        <v>11.3789</v>
      </c>
      <c r="Q637" s="184">
        <v>17.097899999999999</v>
      </c>
      <c r="R637" s="184">
        <v>14.0862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44378</v>
      </c>
      <c r="E638" s="184">
        <v>71.17</v>
      </c>
      <c r="F638" s="184">
        <v>-0.14030000000000001</v>
      </c>
      <c r="G638" s="184">
        <v>-0.89119999999999999</v>
      </c>
      <c r="H638" s="184">
        <v>0</v>
      </c>
      <c r="I638" s="184">
        <v>0.183</v>
      </c>
      <c r="J638" s="184">
        <v>1.4107000000000001</v>
      </c>
      <c r="K638" s="184">
        <v>7.4751000000000003</v>
      </c>
      <c r="L638" s="184">
        <v>18.557400000000001</v>
      </c>
      <c r="M638" s="184">
        <v>45.155999999999999</v>
      </c>
      <c r="N638" s="184">
        <v>61.456400000000002</v>
      </c>
      <c r="O638" s="184">
        <v>11.0883</v>
      </c>
      <c r="P638" s="184">
        <v>11.002000000000001</v>
      </c>
      <c r="Q638" s="184">
        <v>16.763400000000001</v>
      </c>
      <c r="R638" s="184">
        <v>13.5281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44378</v>
      </c>
      <c r="E639" s="184">
        <v>212.05520000000001</v>
      </c>
      <c r="F639" s="184">
        <v>-0.31840000000000002</v>
      </c>
      <c r="G639" s="184">
        <v>-0.76259999999999994</v>
      </c>
      <c r="H639" s="184">
        <v>0.38869999999999999</v>
      </c>
      <c r="I639" s="184">
        <v>0.42849999999999999</v>
      </c>
      <c r="J639" s="184">
        <v>3.0249999999999999</v>
      </c>
      <c r="K639" s="184">
        <v>9.9839000000000002</v>
      </c>
      <c r="L639" s="184">
        <v>18.1831</v>
      </c>
      <c r="M639" s="184">
        <v>41.997999999999998</v>
      </c>
      <c r="N639" s="184">
        <v>58.216999999999999</v>
      </c>
      <c r="O639" s="184">
        <v>15.0372</v>
      </c>
      <c r="P639" s="184">
        <v>12.8782</v>
      </c>
      <c r="Q639" s="184">
        <v>14.4018</v>
      </c>
      <c r="R639" s="184">
        <v>18.963799999999999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44378</v>
      </c>
      <c r="E640" s="184">
        <v>625.66594449405</v>
      </c>
      <c r="F640" s="184">
        <v>-0.32</v>
      </c>
      <c r="G640" s="184">
        <v>-0.76749999999999996</v>
      </c>
      <c r="H640" s="184">
        <v>0.37680000000000002</v>
      </c>
      <c r="I640" s="184">
        <v>0.40500000000000003</v>
      </c>
      <c r="J640" s="184">
        <v>2.976</v>
      </c>
      <c r="K640" s="184">
        <v>9.8171999999999997</v>
      </c>
      <c r="L640" s="184">
        <v>17.8064</v>
      </c>
      <c r="M640" s="184">
        <v>41.328899999999997</v>
      </c>
      <c r="N640" s="184">
        <v>57.246600000000001</v>
      </c>
      <c r="O640" s="184">
        <v>14.315799999999999</v>
      </c>
      <c r="P640" s="184">
        <v>12.1435</v>
      </c>
      <c r="Q640" s="184">
        <v>15.755000000000001</v>
      </c>
      <c r="R640" s="184">
        <v>18.2178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44378</v>
      </c>
      <c r="E641" s="184">
        <v>21.703099999999999</v>
      </c>
      <c r="F641" s="184">
        <v>0.1153</v>
      </c>
      <c r="G641" s="184">
        <v>0.92310000000000003</v>
      </c>
      <c r="H641" s="184">
        <v>2.1187999999999998</v>
      </c>
      <c r="I641" s="184">
        <v>1.6686000000000001</v>
      </c>
      <c r="J641" s="184">
        <v>1.8127</v>
      </c>
      <c r="K641" s="184">
        <v>8.5264000000000006</v>
      </c>
      <c r="L641" s="184">
        <v>20.122299999999999</v>
      </c>
      <c r="M641" s="184">
        <v>45.131399999999999</v>
      </c>
      <c r="N641" s="184">
        <v>76.330399999999997</v>
      </c>
      <c r="O641" s="184">
        <v>18.777100000000001</v>
      </c>
      <c r="P641" s="184">
        <v>15.1518</v>
      </c>
      <c r="Q641" s="184">
        <v>12.9605</v>
      </c>
      <c r="R641" s="184">
        <v>24.6432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44378</v>
      </c>
      <c r="E642" s="184">
        <v>21.17</v>
      </c>
      <c r="F642" s="184">
        <v>0.1144</v>
      </c>
      <c r="G642" s="184">
        <v>0.92010000000000003</v>
      </c>
      <c r="H642" s="184">
        <v>2.1122000000000001</v>
      </c>
      <c r="I642" s="184">
        <v>1.6552</v>
      </c>
      <c r="J642" s="184">
        <v>1.7833000000000001</v>
      </c>
      <c r="K642" s="184">
        <v>8.4318000000000008</v>
      </c>
      <c r="L642" s="184">
        <v>19.9148</v>
      </c>
      <c r="M642" s="184">
        <v>44.748199999999997</v>
      </c>
      <c r="N642" s="184">
        <v>75.706500000000005</v>
      </c>
      <c r="O642" s="184">
        <v>18.128599999999999</v>
      </c>
      <c r="P642" s="184">
        <v>14.661300000000001</v>
      </c>
      <c r="Q642" s="184">
        <v>12.521800000000001</v>
      </c>
      <c r="R642" s="184">
        <v>24.206600000000002</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44378</v>
      </c>
      <c r="E643" s="184">
        <v>23.011199999999999</v>
      </c>
      <c r="F643" s="184">
        <v>0.13880000000000001</v>
      </c>
      <c r="G643" s="184">
        <v>1.0504</v>
      </c>
      <c r="H643" s="184">
        <v>2.2702</v>
      </c>
      <c r="I643" s="184">
        <v>1.7537</v>
      </c>
      <c r="J643" s="184">
        <v>1.9886999999999999</v>
      </c>
      <c r="K643" s="184">
        <v>8.8298000000000005</v>
      </c>
      <c r="L643" s="184">
        <v>19.613299999999999</v>
      </c>
      <c r="M643" s="184">
        <v>44.668999999999997</v>
      </c>
      <c r="N643" s="184">
        <v>75.11</v>
      </c>
      <c r="O643" s="184">
        <v>20.7852</v>
      </c>
      <c r="P643" s="184">
        <v>16.419</v>
      </c>
      <c r="Q643" s="184">
        <v>14.2082</v>
      </c>
      <c r="R643" s="184">
        <v>25.946899999999999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44378</v>
      </c>
      <c r="E644" s="184">
        <v>22.452400000000001</v>
      </c>
      <c r="F644" s="184">
        <v>0.13780000000000001</v>
      </c>
      <c r="G644" s="184">
        <v>1.0477000000000001</v>
      </c>
      <c r="H644" s="184">
        <v>2.2631999999999999</v>
      </c>
      <c r="I644" s="184">
        <v>1.74</v>
      </c>
      <c r="J644" s="184">
        <v>1.9595</v>
      </c>
      <c r="K644" s="184">
        <v>8.7352000000000007</v>
      </c>
      <c r="L644" s="184">
        <v>19.406700000000001</v>
      </c>
      <c r="M644" s="184">
        <v>44.291899999999998</v>
      </c>
      <c r="N644" s="184">
        <v>74.498699999999999</v>
      </c>
      <c r="O644" s="184">
        <v>20.130099999999999</v>
      </c>
      <c r="P644" s="184">
        <v>15.936400000000001</v>
      </c>
      <c r="Q644" s="184">
        <v>13.7606</v>
      </c>
      <c r="R644" s="184">
        <v>25.512699999999999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44378</v>
      </c>
      <c r="E645" s="184">
        <v>22.713999999999999</v>
      </c>
      <c r="F645" s="184">
        <v>0.10580000000000001</v>
      </c>
      <c r="G645" s="184">
        <v>0.91790000000000005</v>
      </c>
      <c r="H645" s="184">
        <v>2.1492</v>
      </c>
      <c r="I645" s="184">
        <v>1.7087000000000001</v>
      </c>
      <c r="J645" s="184">
        <v>1.7930999999999999</v>
      </c>
      <c r="K645" s="184">
        <v>8.7460000000000004</v>
      </c>
      <c r="L645" s="184">
        <v>20.349299999999999</v>
      </c>
      <c r="M645" s="184">
        <v>45.590400000000002</v>
      </c>
      <c r="N645" s="184">
        <v>75.942499999999995</v>
      </c>
      <c r="O645" s="184">
        <v>21.231200000000001</v>
      </c>
      <c r="P645" s="184">
        <v>15.7851</v>
      </c>
      <c r="Q645" s="184">
        <v>16.896999999999998</v>
      </c>
      <c r="R645" s="184">
        <v>25.258900000000001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44378</v>
      </c>
      <c r="E646" s="184">
        <v>21.667300000000001</v>
      </c>
      <c r="F646" s="184">
        <v>0.10489999999999999</v>
      </c>
      <c r="G646" s="184">
        <v>0.91469999999999996</v>
      </c>
      <c r="H646" s="184">
        <v>2.1406000000000001</v>
      </c>
      <c r="I646" s="184">
        <v>1.6923999999999999</v>
      </c>
      <c r="J646" s="184">
        <v>1.7568999999999999</v>
      </c>
      <c r="K646" s="184">
        <v>8.6254000000000008</v>
      </c>
      <c r="L646" s="184">
        <v>20.078399999999998</v>
      </c>
      <c r="M646" s="184">
        <v>45.080199999999998</v>
      </c>
      <c r="N646" s="184">
        <v>75.106300000000005</v>
      </c>
      <c r="O646" s="184">
        <v>20.450900000000001</v>
      </c>
      <c r="P646" s="184">
        <v>14.7844</v>
      </c>
      <c r="Q646" s="184">
        <v>15.8522</v>
      </c>
      <c r="R646" s="184">
        <v>24.6569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44378</v>
      </c>
      <c r="E647" s="184">
        <v>26.421600000000002</v>
      </c>
      <c r="F647" s="184">
        <v>1.8829</v>
      </c>
      <c r="G647" s="184">
        <v>2.7606000000000002</v>
      </c>
      <c r="H647" s="184">
        <v>5.4383999999999997</v>
      </c>
      <c r="I647" s="184">
        <v>7.8257000000000003</v>
      </c>
      <c r="J647" s="184">
        <v>12.1022</v>
      </c>
      <c r="K647" s="184">
        <v>22.587800000000001</v>
      </c>
      <c r="L647" s="184">
        <v>36.886000000000003</v>
      </c>
      <c r="M647" s="184">
        <v>69.216300000000004</v>
      </c>
      <c r="N647" s="184">
        <v>100.5343</v>
      </c>
      <c r="O647" s="184">
        <v>28.988600000000002</v>
      </c>
      <c r="P647" s="184"/>
      <c r="Q647" s="184">
        <v>25.652899999999999</v>
      </c>
      <c r="R647" s="184">
        <v>41.302500000000002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44378</v>
      </c>
      <c r="E648" s="184">
        <v>25.6266</v>
      </c>
      <c r="F648" s="184">
        <v>1.8816999999999999</v>
      </c>
      <c r="G648" s="184">
        <v>2.7566999999999999</v>
      </c>
      <c r="H648" s="184">
        <v>5.4288999999999996</v>
      </c>
      <c r="I648" s="184">
        <v>7.8066000000000004</v>
      </c>
      <c r="J648" s="184">
        <v>12.0602</v>
      </c>
      <c r="K648" s="184">
        <v>22.450099999999999</v>
      </c>
      <c r="L648" s="184">
        <v>36.577599999999997</v>
      </c>
      <c r="M648" s="184">
        <v>68.621600000000001</v>
      </c>
      <c r="N648" s="184">
        <v>99.576300000000003</v>
      </c>
      <c r="O648" s="184">
        <v>28.1874</v>
      </c>
      <c r="P648" s="184"/>
      <c r="Q648" s="184">
        <v>24.753900000000002</v>
      </c>
      <c r="R648" s="184">
        <v>40.612200000000001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44378</v>
      </c>
      <c r="E649" s="184">
        <v>14.8725</v>
      </c>
      <c r="F649" s="184">
        <v>0.11509999999999999</v>
      </c>
      <c r="G649" s="184">
        <v>-0.24279999999999999</v>
      </c>
      <c r="H649" s="184">
        <v>0.72740000000000005</v>
      </c>
      <c r="I649" s="184">
        <v>2.0432999999999999</v>
      </c>
      <c r="J649" s="184">
        <v>2.2122999999999999</v>
      </c>
      <c r="K649" s="184">
        <v>8.5757999999999992</v>
      </c>
      <c r="L649" s="184">
        <v>17.379000000000001</v>
      </c>
      <c r="M649" s="184">
        <v>41.526899999999998</v>
      </c>
      <c r="N649" s="184">
        <v>58.558799999999998</v>
      </c>
      <c r="O649" s="184">
        <v>14.967499999999999</v>
      </c>
      <c r="P649" s="184"/>
      <c r="Q649" s="184">
        <v>12.9238</v>
      </c>
      <c r="R649" s="184">
        <v>18.579000000000001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44378</v>
      </c>
      <c r="E650" s="184">
        <v>14.532999999999999</v>
      </c>
      <c r="F650" s="184">
        <v>0.1137</v>
      </c>
      <c r="G650" s="184">
        <v>-0.24640000000000001</v>
      </c>
      <c r="H650" s="184">
        <v>0.71940000000000004</v>
      </c>
      <c r="I650" s="184">
        <v>2.0274999999999999</v>
      </c>
      <c r="J650" s="184">
        <v>2.1781000000000001</v>
      </c>
      <c r="K650" s="184">
        <v>8.4673999999999996</v>
      </c>
      <c r="L650" s="184">
        <v>17.1922</v>
      </c>
      <c r="M650" s="184">
        <v>41.087499999999999</v>
      </c>
      <c r="N650" s="184">
        <v>57.826700000000002</v>
      </c>
      <c r="O650" s="184">
        <v>14.2127</v>
      </c>
      <c r="P650" s="184"/>
      <c r="Q650" s="184">
        <v>12.1281</v>
      </c>
      <c r="R650" s="184">
        <v>17.953399999999998</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44378</v>
      </c>
      <c r="E651" s="184">
        <v>16.4605</v>
      </c>
      <c r="F651" s="184">
        <v>-0.14069999999999999</v>
      </c>
      <c r="G651" s="184">
        <v>-0.17530000000000001</v>
      </c>
      <c r="H651" s="184">
        <v>1.6456999999999999</v>
      </c>
      <c r="I651" s="184">
        <v>3.0855999999999999</v>
      </c>
      <c r="J651" s="184">
        <v>3.2957999999999998</v>
      </c>
      <c r="K651" s="184">
        <v>10.554</v>
      </c>
      <c r="L651" s="184">
        <v>19.3568</v>
      </c>
      <c r="M651" s="184">
        <v>46.638800000000003</v>
      </c>
      <c r="N651" s="184">
        <v>65.413899999999998</v>
      </c>
      <c r="O651" s="184"/>
      <c r="P651" s="184"/>
      <c r="Q651" s="184">
        <v>18.344899999999999</v>
      </c>
      <c r="R651" s="184">
        <v>22.416899999999998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44378</v>
      </c>
      <c r="E652" s="184">
        <v>16.089500000000001</v>
      </c>
      <c r="F652" s="184">
        <v>-0.1421</v>
      </c>
      <c r="G652" s="184">
        <v>-0.1787</v>
      </c>
      <c r="H652" s="184">
        <v>1.6379999999999999</v>
      </c>
      <c r="I652" s="184">
        <v>3.0703999999999998</v>
      </c>
      <c r="J652" s="184">
        <v>3.2623000000000002</v>
      </c>
      <c r="K652" s="184">
        <v>10.444100000000001</v>
      </c>
      <c r="L652" s="184">
        <v>19.161200000000001</v>
      </c>
      <c r="M652" s="184">
        <v>46.159199999999998</v>
      </c>
      <c r="N652" s="184">
        <v>64.601799999999997</v>
      </c>
      <c r="O652" s="184"/>
      <c r="P652" s="184"/>
      <c r="Q652" s="184">
        <v>17.436699999999998</v>
      </c>
      <c r="R652" s="184">
        <v>21.717600000000001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44378</v>
      </c>
      <c r="E653" s="184">
        <v>70.486199999999997</v>
      </c>
      <c r="F653" s="184">
        <v>1.0174000000000001</v>
      </c>
      <c r="G653" s="184">
        <v>1.3242</v>
      </c>
      <c r="H653" s="184">
        <v>2.1882999999999999</v>
      </c>
      <c r="I653" s="184">
        <v>3.5363000000000002</v>
      </c>
      <c r="J653" s="184">
        <v>6.4043999999999999</v>
      </c>
      <c r="K653" s="184">
        <v>16.256900000000002</v>
      </c>
      <c r="L653" s="184">
        <v>29.171500000000002</v>
      </c>
      <c r="M653" s="184">
        <v>52.396000000000001</v>
      </c>
      <c r="N653" s="184">
        <v>84.268500000000003</v>
      </c>
      <c r="O653" s="184">
        <v>29.2622</v>
      </c>
      <c r="P653" s="184">
        <v>23.691500000000001</v>
      </c>
      <c r="Q653" s="184">
        <v>23.469100000000001</v>
      </c>
      <c r="R653" s="184">
        <v>36.8917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44378</v>
      </c>
      <c r="E654" s="184">
        <v>52.424700000000001</v>
      </c>
      <c r="F654" s="184">
        <v>1.4745999999999999</v>
      </c>
      <c r="G654" s="184">
        <v>2.1985999999999999</v>
      </c>
      <c r="H654" s="184">
        <v>3.3561000000000001</v>
      </c>
      <c r="I654" s="184">
        <v>5.4406999999999996</v>
      </c>
      <c r="J654" s="184">
        <v>8.9124999999999996</v>
      </c>
      <c r="K654" s="184">
        <v>18.006399999999999</v>
      </c>
      <c r="L654" s="184">
        <v>31.2376</v>
      </c>
      <c r="M654" s="184">
        <v>54.808599999999998</v>
      </c>
      <c r="N654" s="184">
        <v>89.800799999999995</v>
      </c>
      <c r="O654" s="184">
        <v>32.003500000000003</v>
      </c>
      <c r="P654" s="184">
        <v>24.853300000000001</v>
      </c>
      <c r="Q654" s="184">
        <v>25.611999999999998</v>
      </c>
      <c r="R654" s="184">
        <v>40.836300000000001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44378</v>
      </c>
      <c r="E655" s="184">
        <v>50.892099999999999</v>
      </c>
      <c r="F655" s="184">
        <v>1.4735</v>
      </c>
      <c r="G655" s="184">
        <v>2.1951999999999998</v>
      </c>
      <c r="H655" s="184">
        <v>3.3489</v>
      </c>
      <c r="I655" s="184">
        <v>5.4252000000000002</v>
      </c>
      <c r="J655" s="184">
        <v>8.8773</v>
      </c>
      <c r="K655" s="184">
        <v>17.889600000000002</v>
      </c>
      <c r="L655" s="184">
        <v>30.9664</v>
      </c>
      <c r="M655" s="184">
        <v>54.293799999999997</v>
      </c>
      <c r="N655" s="184">
        <v>88.930800000000005</v>
      </c>
      <c r="O655" s="184">
        <v>31.150200000000002</v>
      </c>
      <c r="P655" s="184">
        <v>24.227499999999999</v>
      </c>
      <c r="Q655" s="184">
        <v>25.100100000000001</v>
      </c>
      <c r="R655" s="184">
        <v>40.165599999999998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44378</v>
      </c>
      <c r="E656" s="184">
        <v>14.620799999999999</v>
      </c>
      <c r="F656" s="184">
        <v>2.81E-2</v>
      </c>
      <c r="G656" s="184">
        <v>-0.31840000000000002</v>
      </c>
      <c r="H656" s="184">
        <v>-6.7999999999999996E-3</v>
      </c>
      <c r="I656" s="184">
        <v>0.10340000000000001</v>
      </c>
      <c r="J656" s="184">
        <v>3.0142000000000002</v>
      </c>
      <c r="K656" s="184">
        <v>6.0107999999999997</v>
      </c>
      <c r="L656" s="184">
        <v>8.4685000000000006</v>
      </c>
      <c r="M656" s="184">
        <v>27.445499999999999</v>
      </c>
      <c r="N656" s="184">
        <v>38.048000000000002</v>
      </c>
      <c r="O656" s="184"/>
      <c r="P656" s="184"/>
      <c r="Q656" s="184">
        <v>16.898499999999999</v>
      </c>
      <c r="R656" s="184">
        <v>16.879300000000001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44378</v>
      </c>
      <c r="E657" s="184">
        <v>13.9526</v>
      </c>
      <c r="F657" s="184">
        <v>2.3699999999999999E-2</v>
      </c>
      <c r="G657" s="184">
        <v>-0.33289999999999997</v>
      </c>
      <c r="H657" s="184">
        <v>-4.0099999999999997E-2</v>
      </c>
      <c r="I657" s="184">
        <v>3.5799999999999998E-2</v>
      </c>
      <c r="J657" s="184">
        <v>2.8656999999999999</v>
      </c>
      <c r="K657" s="184">
        <v>5.5368000000000004</v>
      </c>
      <c r="L657" s="184">
        <v>7.4881000000000002</v>
      </c>
      <c r="M657" s="184">
        <v>25.699100000000001</v>
      </c>
      <c r="N657" s="184">
        <v>35.524000000000001</v>
      </c>
      <c r="O657" s="184"/>
      <c r="P657" s="184"/>
      <c r="Q657" s="184">
        <v>14.6723</v>
      </c>
      <c r="R657" s="184">
        <v>14.696999999999999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44378</v>
      </c>
      <c r="E658" s="184">
        <v>131.31139999999999</v>
      </c>
      <c r="F658" s="184">
        <v>-0.33239999999999997</v>
      </c>
      <c r="G658" s="184">
        <v>-0.6855</v>
      </c>
      <c r="H658" s="184">
        <v>0.1888</v>
      </c>
      <c r="I658" s="184">
        <v>0.41839999999999999</v>
      </c>
      <c r="J658" s="184">
        <v>2.7292000000000001</v>
      </c>
      <c r="K658" s="184">
        <v>6.8582000000000001</v>
      </c>
      <c r="L658" s="184">
        <v>16.079799999999999</v>
      </c>
      <c r="M658" s="184">
        <v>39.596200000000003</v>
      </c>
      <c r="N658" s="184">
        <v>54.592199999999998</v>
      </c>
      <c r="O658" s="184">
        <v>9.2824000000000009</v>
      </c>
      <c r="P658" s="184">
        <v>10.8926</v>
      </c>
      <c r="Q658" s="184">
        <v>15.2584</v>
      </c>
      <c r="R658" s="184">
        <v>13.017300000000001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44378</v>
      </c>
      <c r="E659" s="184">
        <v>136.01070000000001</v>
      </c>
      <c r="F659" s="184">
        <v>-0.3301</v>
      </c>
      <c r="G659" s="184">
        <v>-0.67859999999999998</v>
      </c>
      <c r="H659" s="184">
        <v>0.2051</v>
      </c>
      <c r="I659" s="184">
        <v>0.45119999999999999</v>
      </c>
      <c r="J659" s="184">
        <v>2.8010000000000002</v>
      </c>
      <c r="K659" s="184">
        <v>7.0854999999999997</v>
      </c>
      <c r="L659" s="184">
        <v>16.450099999999999</v>
      </c>
      <c r="M659" s="184">
        <v>40.166400000000003</v>
      </c>
      <c r="N659" s="184">
        <v>55.362000000000002</v>
      </c>
      <c r="O659" s="184">
        <v>9.7667000000000002</v>
      </c>
      <c r="P659" s="184">
        <v>11.429600000000001</v>
      </c>
      <c r="Q659" s="184">
        <v>12.8466</v>
      </c>
      <c r="R659" s="184">
        <v>13.5107</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44378</v>
      </c>
      <c r="E660" s="184">
        <v>15.920999999999999</v>
      </c>
      <c r="F660" s="184">
        <v>0.90569999999999995</v>
      </c>
      <c r="G660" s="184">
        <v>2.5996000000000001</v>
      </c>
      <c r="H660" s="184">
        <v>3.8328000000000002</v>
      </c>
      <c r="I660" s="184">
        <v>4.7496</v>
      </c>
      <c r="J660" s="184">
        <v>10.7263</v>
      </c>
      <c r="K660" s="184">
        <v>26.353100000000001</v>
      </c>
      <c r="L660" s="184">
        <v>41.428199999999997</v>
      </c>
      <c r="M660" s="184">
        <v>77.211100000000002</v>
      </c>
      <c r="N660" s="184">
        <v>101.1268</v>
      </c>
      <c r="O660" s="184">
        <v>10.138400000000001</v>
      </c>
      <c r="P660" s="184"/>
      <c r="Q660" s="184">
        <v>10.5922</v>
      </c>
      <c r="R660" s="184">
        <v>23.435199999999998</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44378</v>
      </c>
      <c r="E661" s="184">
        <v>15.571</v>
      </c>
      <c r="F661" s="184">
        <v>0.90600000000000003</v>
      </c>
      <c r="G661" s="184">
        <v>2.5987</v>
      </c>
      <c r="H661" s="184">
        <v>3.8302</v>
      </c>
      <c r="I661" s="184">
        <v>4.7438000000000002</v>
      </c>
      <c r="J661" s="184">
        <v>10.711399999999999</v>
      </c>
      <c r="K661" s="184">
        <v>26.3019</v>
      </c>
      <c r="L661" s="184">
        <v>41.332299999999996</v>
      </c>
      <c r="M661" s="184">
        <v>77.015600000000006</v>
      </c>
      <c r="N661" s="184">
        <v>100.8177</v>
      </c>
      <c r="O661" s="184">
        <v>9.8564000000000007</v>
      </c>
      <c r="P661" s="184"/>
      <c r="Q661" s="184">
        <v>10.061199999999999</v>
      </c>
      <c r="R661" s="184">
        <v>23.2456</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44378</v>
      </c>
      <c r="E662" s="184">
        <v>13.629300000000001</v>
      </c>
      <c r="F662" s="184">
        <v>1.1091</v>
      </c>
      <c r="G662" s="184">
        <v>2.9441999999999999</v>
      </c>
      <c r="H662" s="184">
        <v>4.1932</v>
      </c>
      <c r="I662" s="184">
        <v>4.9505999999999997</v>
      </c>
      <c r="J662" s="184">
        <v>10.4392</v>
      </c>
      <c r="K662" s="184">
        <v>25.997699999999998</v>
      </c>
      <c r="L662" s="184">
        <v>42.827399999999997</v>
      </c>
      <c r="M662" s="184">
        <v>78.522499999999994</v>
      </c>
      <c r="N662" s="184">
        <v>102.88639999999999</v>
      </c>
      <c r="O662" s="184">
        <v>10.4863</v>
      </c>
      <c r="P662" s="184"/>
      <c r="Q662" s="184">
        <v>7.5136000000000003</v>
      </c>
      <c r="R662" s="184">
        <v>24.472999999999999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44378</v>
      </c>
      <c r="E663" s="184">
        <v>13.3887</v>
      </c>
      <c r="F663" s="184">
        <v>1.1086</v>
      </c>
      <c r="G663" s="184">
        <v>2.9432999999999998</v>
      </c>
      <c r="H663" s="184">
        <v>4.1905999999999999</v>
      </c>
      <c r="I663" s="184">
        <v>4.9459999999999997</v>
      </c>
      <c r="J663" s="184">
        <v>10.428599999999999</v>
      </c>
      <c r="K663" s="184">
        <v>25.959099999999999</v>
      </c>
      <c r="L663" s="184">
        <v>42.744300000000003</v>
      </c>
      <c r="M663" s="184">
        <v>78.382800000000003</v>
      </c>
      <c r="N663" s="184">
        <v>102.6871</v>
      </c>
      <c r="O663" s="184">
        <v>10.172800000000001</v>
      </c>
      <c r="P663" s="184"/>
      <c r="Q663" s="184">
        <v>7.0664999999999996</v>
      </c>
      <c r="R663" s="184">
        <v>24.3264</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44378</v>
      </c>
      <c r="E664" s="184">
        <v>13.6669</v>
      </c>
      <c r="F664" s="184">
        <v>0.83589999999999998</v>
      </c>
      <c r="G664" s="184">
        <v>2.8414000000000001</v>
      </c>
      <c r="H664" s="184">
        <v>4.4008000000000003</v>
      </c>
      <c r="I664" s="184">
        <v>5.2100999999999997</v>
      </c>
      <c r="J664" s="184">
        <v>10.984</v>
      </c>
      <c r="K664" s="184">
        <v>28.4</v>
      </c>
      <c r="L664" s="184">
        <v>46.538400000000003</v>
      </c>
      <c r="M664" s="184">
        <v>83.554299999999998</v>
      </c>
      <c r="N664" s="184">
        <v>111.77500000000001</v>
      </c>
      <c r="O664" s="184">
        <v>11.6837</v>
      </c>
      <c r="P664" s="184"/>
      <c r="Q664" s="184">
        <v>8.1402000000000001</v>
      </c>
      <c r="R664" s="184">
        <v>26.4358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44378</v>
      </c>
      <c r="E665" s="184">
        <v>13.4071</v>
      </c>
      <c r="F665" s="184">
        <v>0.83560000000000001</v>
      </c>
      <c r="G665" s="184">
        <v>2.8395999999999999</v>
      </c>
      <c r="H665" s="184">
        <v>4.3971999999999998</v>
      </c>
      <c r="I665" s="184">
        <v>5.2023999999999999</v>
      </c>
      <c r="J665" s="184">
        <v>10.9666</v>
      </c>
      <c r="K665" s="184">
        <v>28.338100000000001</v>
      </c>
      <c r="L665" s="184">
        <v>46.349699999999999</v>
      </c>
      <c r="M665" s="184">
        <v>83.169600000000003</v>
      </c>
      <c r="N665" s="184">
        <v>111.1587</v>
      </c>
      <c r="O665" s="184">
        <v>11.270899999999999</v>
      </c>
      <c r="P665" s="184"/>
      <c r="Q665" s="184">
        <v>7.6215999999999999</v>
      </c>
      <c r="R665" s="184">
        <v>26.0488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44378</v>
      </c>
      <c r="E666" s="184">
        <v>12.938000000000001</v>
      </c>
      <c r="F666" s="184">
        <v>0.92989999999999995</v>
      </c>
      <c r="G666" s="184">
        <v>2.8155000000000001</v>
      </c>
      <c r="H666" s="184">
        <v>4.5681000000000003</v>
      </c>
      <c r="I666" s="184">
        <v>5.2828999999999997</v>
      </c>
      <c r="J666" s="184">
        <v>12.424200000000001</v>
      </c>
      <c r="K666" s="184">
        <v>30.328800000000001</v>
      </c>
      <c r="L666" s="184">
        <v>48.870100000000001</v>
      </c>
      <c r="M666" s="184">
        <v>84.897199999999998</v>
      </c>
      <c r="N666" s="184">
        <v>112.9502</v>
      </c>
      <c r="O666" s="184">
        <v>11.3466</v>
      </c>
      <c r="P666" s="184"/>
      <c r="Q666" s="184">
        <v>7.0929000000000002</v>
      </c>
      <c r="R666" s="184">
        <v>25.7224</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44378</v>
      </c>
      <c r="E667" s="184">
        <v>12.460599999999999</v>
      </c>
      <c r="F667" s="184">
        <v>0.92910000000000004</v>
      </c>
      <c r="G667" s="184">
        <v>2.8136000000000001</v>
      </c>
      <c r="H667" s="184">
        <v>4.5641999999999996</v>
      </c>
      <c r="I667" s="184">
        <v>5.2752999999999997</v>
      </c>
      <c r="J667" s="184">
        <v>12.407500000000001</v>
      </c>
      <c r="K667" s="184">
        <v>30.270099999999999</v>
      </c>
      <c r="L667" s="184">
        <v>48.698099999999997</v>
      </c>
      <c r="M667" s="184">
        <v>84.555000000000007</v>
      </c>
      <c r="N667" s="184">
        <v>112.40260000000001</v>
      </c>
      <c r="O667" s="184">
        <v>10.5687</v>
      </c>
      <c r="P667" s="184"/>
      <c r="Q667" s="184">
        <v>6.0270999999999999</v>
      </c>
      <c r="R667" s="184">
        <v>25.384799999999998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44378</v>
      </c>
      <c r="E668" s="184">
        <v>19.707100000000001</v>
      </c>
      <c r="F668" s="184">
        <v>-0.36909999999999998</v>
      </c>
      <c r="G668" s="184">
        <v>-0.99770000000000003</v>
      </c>
      <c r="H668" s="184">
        <v>0.2248</v>
      </c>
      <c r="I668" s="184">
        <v>0.33550000000000002</v>
      </c>
      <c r="J668" s="184">
        <v>2.5754000000000001</v>
      </c>
      <c r="K668" s="184">
        <v>8.5108999999999995</v>
      </c>
      <c r="L668" s="184">
        <v>17.964200000000002</v>
      </c>
      <c r="M668" s="184">
        <v>42.5871</v>
      </c>
      <c r="N668" s="184">
        <v>58.126100000000001</v>
      </c>
      <c r="O668" s="184">
        <v>13.7813</v>
      </c>
      <c r="P668" s="184">
        <v>13.9915</v>
      </c>
      <c r="Q668" s="184">
        <v>11.424300000000001</v>
      </c>
      <c r="R668" s="184">
        <v>18.8965</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44378</v>
      </c>
      <c r="E669" s="184">
        <v>19.292100000000001</v>
      </c>
      <c r="F669" s="184">
        <v>-0.36870000000000003</v>
      </c>
      <c r="G669" s="184">
        <v>-0.99760000000000004</v>
      </c>
      <c r="H669" s="184">
        <v>0.22439999999999999</v>
      </c>
      <c r="I669" s="184">
        <v>0.33489999999999998</v>
      </c>
      <c r="J669" s="184">
        <v>2.5739000000000001</v>
      </c>
      <c r="K669" s="184">
        <v>8.5265000000000004</v>
      </c>
      <c r="L669" s="184">
        <v>17.976500000000001</v>
      </c>
      <c r="M669" s="184">
        <v>42.594999999999999</v>
      </c>
      <c r="N669" s="184">
        <v>58.129399999999997</v>
      </c>
      <c r="O669" s="184">
        <v>13.512700000000001</v>
      </c>
      <c r="P669" s="184">
        <v>13.670999999999999</v>
      </c>
      <c r="Q669" s="184">
        <v>11.046799999999999</v>
      </c>
      <c r="R669" s="184">
        <v>18.693999999999999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44378</v>
      </c>
      <c r="E670" s="184">
        <v>21.508099999999999</v>
      </c>
      <c r="F670" s="184">
        <v>-0.38719999999999999</v>
      </c>
      <c r="G670" s="184">
        <v>-0.98650000000000004</v>
      </c>
      <c r="H670" s="184">
        <v>0.1658</v>
      </c>
      <c r="I670" s="184">
        <v>0.35039999999999999</v>
      </c>
      <c r="J670" s="184">
        <v>2.5533000000000001</v>
      </c>
      <c r="K670" s="184">
        <v>8.5094999999999992</v>
      </c>
      <c r="L670" s="184">
        <v>17.760999999999999</v>
      </c>
      <c r="M670" s="184">
        <v>41.4634</v>
      </c>
      <c r="N670" s="184">
        <v>57.206899999999997</v>
      </c>
      <c r="O670" s="184">
        <v>14.4025</v>
      </c>
      <c r="P670" s="184">
        <v>14.601900000000001</v>
      </c>
      <c r="Q670" s="184">
        <v>15.602399999999999</v>
      </c>
      <c r="R670" s="184">
        <v>19.2652</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44378</v>
      </c>
      <c r="E671" s="184">
        <v>21.037500000000001</v>
      </c>
      <c r="F671" s="184">
        <v>-0.38779999999999998</v>
      </c>
      <c r="G671" s="184">
        <v>-0.9879</v>
      </c>
      <c r="H671" s="184">
        <v>0.1628</v>
      </c>
      <c r="I671" s="184">
        <v>0.34439999999999998</v>
      </c>
      <c r="J671" s="184">
        <v>2.5398999999999998</v>
      </c>
      <c r="K671" s="184">
        <v>8.4648000000000003</v>
      </c>
      <c r="L671" s="184">
        <v>17.666</v>
      </c>
      <c r="M671" s="184">
        <v>41.292700000000004</v>
      </c>
      <c r="N671" s="184">
        <v>56.9529</v>
      </c>
      <c r="O671" s="184">
        <v>14.007300000000001</v>
      </c>
      <c r="P671" s="184">
        <v>14.117599999999999</v>
      </c>
      <c r="Q671" s="184">
        <v>15.119199999999999</v>
      </c>
      <c r="R671" s="184">
        <v>19.021100000000001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44378</v>
      </c>
      <c r="E672" s="184">
        <v>13.309799999999999</v>
      </c>
      <c r="F672" s="184">
        <v>0.68459999999999999</v>
      </c>
      <c r="G672" s="184">
        <v>2.2997000000000001</v>
      </c>
      <c r="H672" s="184">
        <v>4.0534999999999997</v>
      </c>
      <c r="I672" s="184">
        <v>4.5193000000000003</v>
      </c>
      <c r="J672" s="184">
        <v>9.7271999999999998</v>
      </c>
      <c r="K672" s="184">
        <v>26.183199999999999</v>
      </c>
      <c r="L672" s="184">
        <v>41.446199999999997</v>
      </c>
      <c r="M672" s="184">
        <v>77.279600000000002</v>
      </c>
      <c r="N672" s="184">
        <v>108.464</v>
      </c>
      <c r="O672" s="184">
        <v>12.474600000000001</v>
      </c>
      <c r="P672" s="184"/>
      <c r="Q672" s="184">
        <v>9.1577000000000002</v>
      </c>
      <c r="R672" s="184">
        <v>24.523700000000002</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44378</v>
      </c>
      <c r="E673" s="184">
        <v>13.017099999999999</v>
      </c>
      <c r="F673" s="184">
        <v>0.6845</v>
      </c>
      <c r="G673" s="184">
        <v>2.2987000000000002</v>
      </c>
      <c r="H673" s="184">
        <v>4.0510999999999999</v>
      </c>
      <c r="I673" s="184">
        <v>4.5156000000000001</v>
      </c>
      <c r="J673" s="184">
        <v>9.7184000000000008</v>
      </c>
      <c r="K673" s="184">
        <v>26.152999999999999</v>
      </c>
      <c r="L673" s="184">
        <v>41.338099999999997</v>
      </c>
      <c r="M673" s="184">
        <v>77.050399999999996</v>
      </c>
      <c r="N673" s="184">
        <v>108.0838</v>
      </c>
      <c r="O673" s="184">
        <v>11.814299999999999</v>
      </c>
      <c r="P673" s="184"/>
      <c r="Q673" s="184">
        <v>8.4162999999999997</v>
      </c>
      <c r="R673" s="184">
        <v>24.2788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44378</v>
      </c>
      <c r="E674" s="184">
        <v>15.2582</v>
      </c>
      <c r="F674" s="184">
        <v>0.65169999999999995</v>
      </c>
      <c r="G674" s="184">
        <v>2.2441</v>
      </c>
      <c r="H674" s="184">
        <v>3.8431999999999999</v>
      </c>
      <c r="I674" s="184">
        <v>4.2533000000000003</v>
      </c>
      <c r="J674" s="184">
        <v>9.8193999999999999</v>
      </c>
      <c r="K674" s="184">
        <v>25.241700000000002</v>
      </c>
      <c r="L674" s="184">
        <v>40.256300000000003</v>
      </c>
      <c r="M674" s="184">
        <v>76.863600000000005</v>
      </c>
      <c r="N674" s="184">
        <v>99.169799999999995</v>
      </c>
      <c r="O674" s="184">
        <v>15.0802</v>
      </c>
      <c r="P674" s="184"/>
      <c r="Q674" s="184">
        <v>15.0802</v>
      </c>
      <c r="R674" s="184">
        <v>24.695900000000002</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44378</v>
      </c>
      <c r="E675" s="184">
        <v>15.0928</v>
      </c>
      <c r="F675" s="184">
        <v>0.65090000000000003</v>
      </c>
      <c r="G675" s="184">
        <v>2.2416</v>
      </c>
      <c r="H675" s="184">
        <v>3.8369</v>
      </c>
      <c r="I675" s="184">
        <v>4.2413999999999996</v>
      </c>
      <c r="J675" s="184">
        <v>9.7929999999999993</v>
      </c>
      <c r="K675" s="184">
        <v>25.150700000000001</v>
      </c>
      <c r="L675" s="184">
        <v>40.055500000000002</v>
      </c>
      <c r="M675" s="184">
        <v>76.480599999999995</v>
      </c>
      <c r="N675" s="184">
        <v>98.592100000000002</v>
      </c>
      <c r="O675" s="184">
        <v>14.664</v>
      </c>
      <c r="P675" s="184"/>
      <c r="Q675" s="184">
        <v>14.664</v>
      </c>
      <c r="R675" s="184">
        <v>24.3354</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44378</v>
      </c>
      <c r="E680" s="184">
        <v>27.088100000000001</v>
      </c>
      <c r="F680" s="184">
        <v>0.19270000000000001</v>
      </c>
      <c r="G680" s="184">
        <v>-0.2409</v>
      </c>
      <c r="H680" s="184">
        <v>0.62</v>
      </c>
      <c r="I680" s="184">
        <v>0.77039999999999997</v>
      </c>
      <c r="J680" s="184">
        <v>1.6695</v>
      </c>
      <c r="K680" s="184">
        <v>6.2503000000000002</v>
      </c>
      <c r="L680" s="184">
        <v>15.6692</v>
      </c>
      <c r="M680" s="184">
        <v>39.7057</v>
      </c>
      <c r="N680" s="184">
        <v>54.899799999999999</v>
      </c>
      <c r="O680" s="184">
        <v>15.440899999999999</v>
      </c>
      <c r="P680" s="184">
        <v>15.2986</v>
      </c>
      <c r="Q680" s="184">
        <v>15.983499999999999</v>
      </c>
      <c r="R680" s="184">
        <v>16.229800000000001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44378</v>
      </c>
      <c r="E681" s="184">
        <v>24.808399999999999</v>
      </c>
      <c r="F681" s="184">
        <v>0.18940000000000001</v>
      </c>
      <c r="G681" s="184">
        <v>-0.25090000000000001</v>
      </c>
      <c r="H681" s="184">
        <v>0.59609999999999996</v>
      </c>
      <c r="I681" s="184">
        <v>0.72270000000000001</v>
      </c>
      <c r="J681" s="184">
        <v>1.5676000000000001</v>
      </c>
      <c r="K681" s="184">
        <v>5.9223999999999997</v>
      </c>
      <c r="L681" s="184">
        <v>14.916499999999999</v>
      </c>
      <c r="M681" s="184">
        <v>38.322400000000002</v>
      </c>
      <c r="N681" s="184">
        <v>52.8354</v>
      </c>
      <c r="O681" s="184">
        <v>13.823</v>
      </c>
      <c r="P681" s="184">
        <v>13.8246</v>
      </c>
      <c r="Q681" s="184">
        <v>14.4762</v>
      </c>
      <c r="R681" s="184">
        <v>14.5747</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44378</v>
      </c>
      <c r="E682" s="184">
        <v>111.5</v>
      </c>
      <c r="F682" s="184">
        <v>-1.7899999999999999E-2</v>
      </c>
      <c r="G682" s="184">
        <v>-0.4642</v>
      </c>
      <c r="H682" s="184">
        <v>0.12570000000000001</v>
      </c>
      <c r="I682" s="184">
        <v>0.80459999999999998</v>
      </c>
      <c r="J682" s="184">
        <v>2.2841999999999998</v>
      </c>
      <c r="K682" s="184">
        <v>8.7486999999999995</v>
      </c>
      <c r="L682" s="184">
        <v>13.6479</v>
      </c>
      <c r="M682" s="184">
        <v>32.359900000000003</v>
      </c>
      <c r="N682" s="184">
        <v>47.760399999999997</v>
      </c>
      <c r="O682" s="184">
        <v>12.051500000000001</v>
      </c>
      <c r="P682" s="184">
        <v>14.526400000000001</v>
      </c>
      <c r="Q682" s="184">
        <v>13.2585</v>
      </c>
      <c r="R682" s="184">
        <v>15.4094</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44378</v>
      </c>
      <c r="E683" s="184">
        <v>159.52931280561901</v>
      </c>
      <c r="F683" s="184">
        <v>-1.9E-2</v>
      </c>
      <c r="G683" s="184">
        <v>-0.47370000000000001</v>
      </c>
      <c r="H683" s="184">
        <v>0.1144</v>
      </c>
      <c r="I683" s="184">
        <v>0.77710000000000001</v>
      </c>
      <c r="J683" s="184">
        <v>2.2185000000000001</v>
      </c>
      <c r="K683" s="184">
        <v>8.5451999999999995</v>
      </c>
      <c r="L683" s="184">
        <v>13.2981</v>
      </c>
      <c r="M683" s="184">
        <v>31.773700000000002</v>
      </c>
      <c r="N683" s="184">
        <v>46.861499999999999</v>
      </c>
      <c r="O683" s="184">
        <v>11.2685</v>
      </c>
      <c r="P683" s="184">
        <v>13.8005</v>
      </c>
      <c r="Q683" s="184">
        <v>11.584099999999999</v>
      </c>
      <c r="R683" s="184">
        <v>14.591799999999999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44378</v>
      </c>
      <c r="E684" s="184">
        <v>36.79</v>
      </c>
      <c r="F684" s="184">
        <v>-0.18990000000000001</v>
      </c>
      <c r="G684" s="184">
        <v>-0.217</v>
      </c>
      <c r="H684" s="184">
        <v>0.40939999999999999</v>
      </c>
      <c r="I684" s="184">
        <v>1.127</v>
      </c>
      <c r="J684" s="184">
        <v>4.6955</v>
      </c>
      <c r="K684" s="184">
        <v>9.5266000000000002</v>
      </c>
      <c r="L684" s="184">
        <v>17.615100000000002</v>
      </c>
      <c r="M684" s="184">
        <v>41.772599999999997</v>
      </c>
      <c r="N684" s="184">
        <v>58.714399999999998</v>
      </c>
      <c r="O684" s="184">
        <v>16.5975</v>
      </c>
      <c r="P684" s="184">
        <v>13.2637</v>
      </c>
      <c r="Q684" s="184">
        <v>14.649100000000001</v>
      </c>
      <c r="R684" s="184">
        <v>21.8385</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44378</v>
      </c>
      <c r="E685" s="184">
        <v>38.590000000000003</v>
      </c>
      <c r="F685" s="184">
        <v>-0.2069</v>
      </c>
      <c r="G685" s="184">
        <v>-0.23269999999999999</v>
      </c>
      <c r="H685" s="184">
        <v>0.4163</v>
      </c>
      <c r="I685" s="184">
        <v>1.1533</v>
      </c>
      <c r="J685" s="184">
        <v>4.7503000000000002</v>
      </c>
      <c r="K685" s="184">
        <v>9.6929999999999996</v>
      </c>
      <c r="L685" s="184">
        <v>17.940100000000001</v>
      </c>
      <c r="M685" s="184">
        <v>42.398499999999999</v>
      </c>
      <c r="N685" s="184">
        <v>59.594700000000003</v>
      </c>
      <c r="O685" s="184">
        <v>17.151299999999999</v>
      </c>
      <c r="P685" s="184">
        <v>13.9832</v>
      </c>
      <c r="Q685" s="184">
        <v>13.5206</v>
      </c>
      <c r="R685" s="184">
        <v>22.408899999999999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44378</v>
      </c>
      <c r="E686" s="184">
        <v>20.128299999999999</v>
      </c>
      <c r="F686" s="184">
        <v>-0.24929999999999999</v>
      </c>
      <c r="G686" s="184">
        <v>-0.85799999999999998</v>
      </c>
      <c r="H686" s="184">
        <v>8.8999999999999996E-2</v>
      </c>
      <c r="I686" s="184">
        <v>0.54449999999999998</v>
      </c>
      <c r="J686" s="184">
        <v>3.2099000000000002</v>
      </c>
      <c r="K686" s="184">
        <v>10.6753</v>
      </c>
      <c r="L686" s="184">
        <v>26.4968</v>
      </c>
      <c r="M686" s="184">
        <v>52.041400000000003</v>
      </c>
      <c r="N686" s="184">
        <v>72.564800000000005</v>
      </c>
      <c r="O686" s="184">
        <v>15.008599999999999</v>
      </c>
      <c r="P686" s="184">
        <v>13.6046</v>
      </c>
      <c r="Q686" s="184">
        <v>14.231299999999999</v>
      </c>
      <c r="R686" s="184">
        <v>21.1525</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44378</v>
      </c>
      <c r="E687" s="184">
        <v>21.228899999999999</v>
      </c>
      <c r="F687" s="184">
        <v>-0.249</v>
      </c>
      <c r="G687" s="184">
        <v>-0.85650000000000004</v>
      </c>
      <c r="H687" s="184">
        <v>9.1899999999999996E-2</v>
      </c>
      <c r="I687" s="184">
        <v>0.5504</v>
      </c>
      <c r="J687" s="184">
        <v>3.2223000000000002</v>
      </c>
      <c r="K687" s="184">
        <v>10.7171</v>
      </c>
      <c r="L687" s="184">
        <v>26.590800000000002</v>
      </c>
      <c r="M687" s="184">
        <v>52.211199999999998</v>
      </c>
      <c r="N687" s="184">
        <v>72.849800000000002</v>
      </c>
      <c r="O687" s="184">
        <v>15.428800000000001</v>
      </c>
      <c r="P687" s="184">
        <v>14.681699999999999</v>
      </c>
      <c r="Q687" s="184">
        <v>15.3939</v>
      </c>
      <c r="R687" s="184">
        <v>21.344799999999999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44378</v>
      </c>
      <c r="E688" s="184">
        <v>14.6081</v>
      </c>
      <c r="F688" s="184">
        <v>-0.23150000000000001</v>
      </c>
      <c r="G688" s="184">
        <v>-0.97609999999999997</v>
      </c>
      <c r="H688" s="184">
        <v>-0.1265</v>
      </c>
      <c r="I688" s="184">
        <v>0.58320000000000005</v>
      </c>
      <c r="J688" s="184">
        <v>2.7740999999999998</v>
      </c>
      <c r="K688" s="184">
        <v>11.7896</v>
      </c>
      <c r="L688" s="184">
        <v>27.253799999999998</v>
      </c>
      <c r="M688" s="184">
        <v>56.7881</v>
      </c>
      <c r="N688" s="184">
        <v>70.751099999999994</v>
      </c>
      <c r="O688" s="184">
        <v>12.718299999999999</v>
      </c>
      <c r="P688" s="184"/>
      <c r="Q688" s="184">
        <v>8.9257000000000009</v>
      </c>
      <c r="R688" s="184">
        <v>16.7316</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44378</v>
      </c>
      <c r="E689" s="184">
        <v>15.3255</v>
      </c>
      <c r="F689" s="184">
        <v>-0.2311</v>
      </c>
      <c r="G689" s="184">
        <v>-0.97499999999999998</v>
      </c>
      <c r="H689" s="184">
        <v>-0.12379999999999999</v>
      </c>
      <c r="I689" s="184">
        <v>0.58940000000000003</v>
      </c>
      <c r="J689" s="184">
        <v>2.7888000000000002</v>
      </c>
      <c r="K689" s="184">
        <v>11.835599999999999</v>
      </c>
      <c r="L689" s="184">
        <v>27.346399999999999</v>
      </c>
      <c r="M689" s="184">
        <v>56.9544</v>
      </c>
      <c r="N689" s="184">
        <v>70.988200000000006</v>
      </c>
      <c r="O689" s="184">
        <v>13.351900000000001</v>
      </c>
      <c r="P689" s="184"/>
      <c r="Q689" s="184">
        <v>10.110099999999999</v>
      </c>
      <c r="R689" s="184">
        <v>17.018599999999999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44378</v>
      </c>
      <c r="E690" s="184">
        <v>13.565300000000001</v>
      </c>
      <c r="F690" s="184">
        <v>-0.32550000000000001</v>
      </c>
      <c r="G690" s="184">
        <v>-1.0114000000000001</v>
      </c>
      <c r="H690" s="184">
        <v>-0.25950000000000001</v>
      </c>
      <c r="I690" s="184">
        <v>0.90529999999999999</v>
      </c>
      <c r="J690" s="184">
        <v>2.6623999999999999</v>
      </c>
      <c r="K690" s="184">
        <v>11.2585</v>
      </c>
      <c r="L690" s="184">
        <v>26.545500000000001</v>
      </c>
      <c r="M690" s="184">
        <v>54.941699999999997</v>
      </c>
      <c r="N690" s="184">
        <v>67.136499999999998</v>
      </c>
      <c r="O690" s="184">
        <v>13.4869</v>
      </c>
      <c r="P690" s="184"/>
      <c r="Q690" s="184">
        <v>7.4199000000000002</v>
      </c>
      <c r="R690" s="184">
        <v>17.182500000000001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44378</v>
      </c>
      <c r="E691" s="184">
        <v>14.234</v>
      </c>
      <c r="F691" s="184">
        <v>-0.3256</v>
      </c>
      <c r="G691" s="184">
        <v>-1.0112000000000001</v>
      </c>
      <c r="H691" s="184">
        <v>-0.25790000000000002</v>
      </c>
      <c r="I691" s="184">
        <v>0.90880000000000005</v>
      </c>
      <c r="J691" s="184">
        <v>2.6703000000000001</v>
      </c>
      <c r="K691" s="184">
        <v>11.2857</v>
      </c>
      <c r="L691" s="184">
        <v>26.607700000000001</v>
      </c>
      <c r="M691" s="184">
        <v>55.061199999999999</v>
      </c>
      <c r="N691" s="184">
        <v>67.311199999999999</v>
      </c>
      <c r="O691" s="184">
        <v>14.2738</v>
      </c>
      <c r="P691" s="184"/>
      <c r="Q691" s="184">
        <v>8.64</v>
      </c>
      <c r="R691" s="184">
        <v>17.431000000000001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44378</v>
      </c>
      <c r="E692" s="184">
        <v>11.3057</v>
      </c>
      <c r="F692" s="184">
        <v>-7.1000000000000004E-3</v>
      </c>
      <c r="G692" s="184">
        <v>-5.2999999999999999E-2</v>
      </c>
      <c r="H692" s="184">
        <v>0.7782</v>
      </c>
      <c r="I692" s="184">
        <v>6.6400000000000001E-2</v>
      </c>
      <c r="J692" s="184">
        <v>2.0508000000000002</v>
      </c>
      <c r="K692" s="184">
        <v>6.2007000000000003</v>
      </c>
      <c r="L692" s="184">
        <v>15.6889</v>
      </c>
      <c r="M692" s="184">
        <v>35.965899999999998</v>
      </c>
      <c r="N692" s="184">
        <v>47.295900000000003</v>
      </c>
      <c r="O692" s="184">
        <v>6.8395999999999999</v>
      </c>
      <c r="P692" s="184"/>
      <c r="Q692" s="184">
        <v>3.6190000000000002</v>
      </c>
      <c r="R692" s="184">
        <v>15.564299999999999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44378</v>
      </c>
      <c r="E693" s="184">
        <v>11.743499999999999</v>
      </c>
      <c r="F693" s="184">
        <v>-6.0000000000000001E-3</v>
      </c>
      <c r="G693" s="184">
        <v>-5.0200000000000002E-2</v>
      </c>
      <c r="H693" s="184">
        <v>0.78610000000000002</v>
      </c>
      <c r="I693" s="184">
        <v>8.2699999999999996E-2</v>
      </c>
      <c r="J693" s="184">
        <v>2.0872000000000002</v>
      </c>
      <c r="K693" s="184">
        <v>6.3125999999999998</v>
      </c>
      <c r="L693" s="184">
        <v>15.918799999999999</v>
      </c>
      <c r="M693" s="184">
        <v>36.374699999999997</v>
      </c>
      <c r="N693" s="184">
        <v>47.902999999999999</v>
      </c>
      <c r="O693" s="184">
        <v>7.8453999999999997</v>
      </c>
      <c r="P693" s="184"/>
      <c r="Q693" s="184">
        <v>4.7656999999999998</v>
      </c>
      <c r="R693" s="184">
        <v>16.104900000000001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44378</v>
      </c>
      <c r="E694" s="184">
        <v>11.8018</v>
      </c>
      <c r="F694" s="184">
        <v>-4.1500000000000002E-2</v>
      </c>
      <c r="G694" s="184">
        <v>-0.26200000000000001</v>
      </c>
      <c r="H694" s="184">
        <v>0.64900000000000002</v>
      </c>
      <c r="I694" s="184">
        <v>0.13239999999999999</v>
      </c>
      <c r="J694" s="184">
        <v>2.0476000000000001</v>
      </c>
      <c r="K694" s="184">
        <v>6.5346000000000002</v>
      </c>
      <c r="L694" s="184">
        <v>15.168699999999999</v>
      </c>
      <c r="M694" s="184">
        <v>35.228499999999997</v>
      </c>
      <c r="N694" s="184">
        <v>46.293599999999998</v>
      </c>
      <c r="O694" s="184">
        <v>7.7363999999999997</v>
      </c>
      <c r="P694" s="184"/>
      <c r="Q694" s="184">
        <v>5.2037000000000004</v>
      </c>
      <c r="R694" s="184">
        <v>16.328399999999998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44378</v>
      </c>
      <c r="E695" s="184">
        <v>12.2059</v>
      </c>
      <c r="F695" s="184">
        <v>-4.0899999999999999E-2</v>
      </c>
      <c r="G695" s="184">
        <v>-0.25900000000000001</v>
      </c>
      <c r="H695" s="184">
        <v>0.65559999999999996</v>
      </c>
      <c r="I695" s="184">
        <v>0.1452</v>
      </c>
      <c r="J695" s="184">
        <v>2.0764999999999998</v>
      </c>
      <c r="K695" s="184">
        <v>6.625</v>
      </c>
      <c r="L695" s="184">
        <v>15.365500000000001</v>
      </c>
      <c r="M695" s="184">
        <v>35.575899999999997</v>
      </c>
      <c r="N695" s="184">
        <v>46.798999999999999</v>
      </c>
      <c r="O695" s="184">
        <v>8.7283000000000008</v>
      </c>
      <c r="P695" s="184"/>
      <c r="Q695" s="184">
        <v>6.2938999999999998</v>
      </c>
      <c r="R695" s="184">
        <v>16.752600000000001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44378</v>
      </c>
      <c r="E696" s="184">
        <v>139.28030000000001</v>
      </c>
      <c r="F696" s="184">
        <v>-5.8999999999999999E-3</v>
      </c>
      <c r="G696" s="184">
        <v>-7.1599999999999997E-2</v>
      </c>
      <c r="H696" s="184">
        <v>1.2956000000000001</v>
      </c>
      <c r="I696" s="184">
        <v>1.6947000000000001</v>
      </c>
      <c r="J696" s="184">
        <v>4.4085999999999999</v>
      </c>
      <c r="K696" s="184">
        <v>8.7264999999999997</v>
      </c>
      <c r="L696" s="184">
        <v>17.128599999999999</v>
      </c>
      <c r="M696" s="184">
        <v>46.247100000000003</v>
      </c>
      <c r="N696" s="184">
        <v>59.881100000000004</v>
      </c>
      <c r="O696" s="184">
        <v>16.921099999999999</v>
      </c>
      <c r="P696" s="184">
        <v>14.9894</v>
      </c>
      <c r="Q696" s="184">
        <v>14.9955</v>
      </c>
      <c r="R696" s="184">
        <v>22.781099999999999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44378</v>
      </c>
      <c r="E697" s="184">
        <v>129.5942</v>
      </c>
      <c r="F697" s="184">
        <v>-8.3000000000000001E-3</v>
      </c>
      <c r="G697" s="184">
        <v>-7.9100000000000004E-2</v>
      </c>
      <c r="H697" s="184">
        <v>1.2793000000000001</v>
      </c>
      <c r="I697" s="184">
        <v>1.6612</v>
      </c>
      <c r="J697" s="184">
        <v>4.3337000000000003</v>
      </c>
      <c r="K697" s="184">
        <v>8.4817</v>
      </c>
      <c r="L697" s="184">
        <v>16.582999999999998</v>
      </c>
      <c r="M697" s="184">
        <v>45.241700000000002</v>
      </c>
      <c r="N697" s="184">
        <v>58.393300000000004</v>
      </c>
      <c r="O697" s="184">
        <v>15.853300000000001</v>
      </c>
      <c r="P697" s="184">
        <v>13.938700000000001</v>
      </c>
      <c r="Q697" s="184">
        <v>11.9992</v>
      </c>
      <c r="R697" s="184">
        <v>21.634399999999999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44378</v>
      </c>
      <c r="E698" s="184">
        <v>206.41522018014399</v>
      </c>
      <c r="F698" s="184">
        <v>-0.1113</v>
      </c>
      <c r="G698" s="184">
        <v>-0.40500000000000003</v>
      </c>
      <c r="H698" s="184">
        <v>0.31809999999999999</v>
      </c>
      <c r="I698" s="184">
        <v>1.3592</v>
      </c>
      <c r="J698" s="184">
        <v>3.4578000000000002</v>
      </c>
      <c r="K698" s="184">
        <v>7.4901999999999997</v>
      </c>
      <c r="L698" s="184">
        <v>15.339399999999999</v>
      </c>
      <c r="M698" s="184">
        <v>39.815899999999999</v>
      </c>
      <c r="N698" s="184">
        <v>53.604199999999999</v>
      </c>
      <c r="O698" s="184">
        <v>11.9795</v>
      </c>
      <c r="P698" s="184">
        <v>12.532400000000001</v>
      </c>
      <c r="Q698" s="184">
        <v>18.017399999999999</v>
      </c>
      <c r="R698" s="184">
        <v>14.670199999999999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0.10250909090909094</v>
      </c>
      <c r="G699" s="186">
        <v>7.4603030303030268E-2</v>
      </c>
      <c r="H699" s="186">
        <v>1.0708689393939403</v>
      </c>
      <c r="I699" s="186">
        <v>1.5217893939393941</v>
      </c>
      <c r="J699" s="186">
        <v>3.9849803030303019</v>
      </c>
      <c r="K699" s="186">
        <v>11.123958333333329</v>
      </c>
      <c r="L699" s="186">
        <v>21.282418939393938</v>
      </c>
      <c r="M699" s="186">
        <v>47.035996212121212</v>
      </c>
      <c r="N699" s="186">
        <v>65.115899242424248</v>
      </c>
      <c r="O699" s="186">
        <v>14.663890163934425</v>
      </c>
      <c r="P699" s="186">
        <v>14.84721555555555</v>
      </c>
      <c r="Q699" s="186">
        <v>14.946493181818186</v>
      </c>
      <c r="R699" s="186">
        <v>20.729980468749989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-1.3100000000000001E-2</v>
      </c>
      <c r="G700" s="186">
        <v>-0.2843</v>
      </c>
      <c r="H700" s="186">
        <v>0.58889999999999998</v>
      </c>
      <c r="I700" s="186">
        <v>1.0589500000000001</v>
      </c>
      <c r="J700" s="186">
        <v>2.9286500000000002</v>
      </c>
      <c r="K700" s="186">
        <v>9.1364000000000001</v>
      </c>
      <c r="L700" s="186">
        <v>18.37275</v>
      </c>
      <c r="M700" s="186">
        <v>44.545499999999997</v>
      </c>
      <c r="N700" s="186">
        <v>59.428249999999998</v>
      </c>
      <c r="O700" s="186">
        <v>13.7745</v>
      </c>
      <c r="P700" s="186">
        <v>14.054549999999999</v>
      </c>
      <c r="Q700" s="186">
        <v>14.831700000000001</v>
      </c>
      <c r="R700" s="186">
        <v>18.992449999999998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44378</v>
      </c>
      <c r="E703" s="184">
        <v>31.3477</v>
      </c>
      <c r="F703" s="184">
        <v>6.9900000000000004E-2</v>
      </c>
      <c r="G703" s="184">
        <v>-8.6099999999999996E-2</v>
      </c>
      <c r="H703" s="184">
        <v>0.39129999999999998</v>
      </c>
      <c r="I703" s="184">
        <v>0.52080000000000004</v>
      </c>
      <c r="J703" s="184">
        <v>2.0928</v>
      </c>
      <c r="K703" s="184">
        <v>7.5869</v>
      </c>
      <c r="L703" s="184">
        <v>12.004899999999999</v>
      </c>
      <c r="M703" s="184">
        <v>30.072399999999998</v>
      </c>
      <c r="N703" s="184">
        <v>39.385100000000001</v>
      </c>
      <c r="O703" s="184">
        <v>12.823499999999999</v>
      </c>
      <c r="P703" s="184">
        <v>12.286199999999999</v>
      </c>
      <c r="Q703" s="184">
        <v>11.910500000000001</v>
      </c>
      <c r="R703" s="184">
        <v>17.316400000000002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44378</v>
      </c>
      <c r="E704" s="184">
        <v>33.326300000000003</v>
      </c>
      <c r="F704" s="184">
        <v>7.2999999999999995E-2</v>
      </c>
      <c r="G704" s="184">
        <v>-7.7100000000000002E-2</v>
      </c>
      <c r="H704" s="184">
        <v>0.41670000000000001</v>
      </c>
      <c r="I704" s="184">
        <v>0.56699999999999995</v>
      </c>
      <c r="J704" s="184">
        <v>2.1869000000000001</v>
      </c>
      <c r="K704" s="184">
        <v>7.8552</v>
      </c>
      <c r="L704" s="184">
        <v>12.5763</v>
      </c>
      <c r="M704" s="184">
        <v>31.117599999999999</v>
      </c>
      <c r="N704" s="184">
        <v>40.822899999999997</v>
      </c>
      <c r="O704" s="184">
        <v>13.8164</v>
      </c>
      <c r="P704" s="184">
        <v>13.2189</v>
      </c>
      <c r="Q704" s="184">
        <v>13.338699999999999</v>
      </c>
      <c r="R704" s="184">
        <v>18.424099999999999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44378</v>
      </c>
      <c r="E705" s="184">
        <v>108.6028</v>
      </c>
      <c r="F705" s="184">
        <v>7.4499999999999997E-2</v>
      </c>
      <c r="G705" s="184">
        <v>-0.52049999999999996</v>
      </c>
      <c r="H705" s="184">
        <v>0.37780000000000002</v>
      </c>
      <c r="I705" s="184">
        <v>0.61040000000000005</v>
      </c>
      <c r="J705" s="184">
        <v>1.9903999999999999</v>
      </c>
      <c r="K705" s="184">
        <v>9.1297999999999995</v>
      </c>
      <c r="L705" s="184">
        <v>21.186399999999999</v>
      </c>
      <c r="M705" s="184">
        <v>46.765099999999997</v>
      </c>
      <c r="N705" s="184">
        <v>53.525399999999998</v>
      </c>
      <c r="O705" s="184">
        <v>10.6851</v>
      </c>
      <c r="P705" s="184">
        <v>10.4276</v>
      </c>
      <c r="Q705" s="184">
        <v>14.517799999999999</v>
      </c>
      <c r="R705" s="184">
        <v>14.2447</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44378</v>
      </c>
      <c r="E706" s="184">
        <v>113.08839999999999</v>
      </c>
      <c r="F706" s="184">
        <v>7.5800000000000006E-2</v>
      </c>
      <c r="G706" s="184">
        <v>-0.51670000000000005</v>
      </c>
      <c r="H706" s="184">
        <v>0.38600000000000001</v>
      </c>
      <c r="I706" s="184">
        <v>0.62619999999999998</v>
      </c>
      <c r="J706" s="184">
        <v>2.0243000000000002</v>
      </c>
      <c r="K706" s="184">
        <v>9.2399000000000004</v>
      </c>
      <c r="L706" s="184">
        <v>21.4693</v>
      </c>
      <c r="M706" s="184">
        <v>47.3628</v>
      </c>
      <c r="N706" s="184">
        <v>54.4953</v>
      </c>
      <c r="O706" s="184">
        <v>11.316700000000001</v>
      </c>
      <c r="P706" s="184">
        <v>10.995699999999999</v>
      </c>
      <c r="Q706" s="184">
        <v>12.360200000000001</v>
      </c>
      <c r="R706" s="184">
        <v>14.978899999999999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44378</v>
      </c>
      <c r="E707" s="184">
        <v>72.105500000000006</v>
      </c>
      <c r="F707" s="184">
        <v>7.3999999999999996E-2</v>
      </c>
      <c r="G707" s="184">
        <v>-0.34189999999999998</v>
      </c>
      <c r="H707" s="184">
        <v>0.25790000000000002</v>
      </c>
      <c r="I707" s="184">
        <v>0.43180000000000002</v>
      </c>
      <c r="J707" s="184">
        <v>2.1787000000000001</v>
      </c>
      <c r="K707" s="184">
        <v>8.7027999999999999</v>
      </c>
      <c r="L707" s="184">
        <v>20.975899999999999</v>
      </c>
      <c r="M707" s="184">
        <v>39.254600000000003</v>
      </c>
      <c r="N707" s="184">
        <v>44.8367</v>
      </c>
      <c r="O707" s="184">
        <v>8.0145999999999997</v>
      </c>
      <c r="P707" s="184">
        <v>8.4946999999999999</v>
      </c>
      <c r="Q707" s="184">
        <v>11.8828</v>
      </c>
      <c r="R707" s="184">
        <v>9.3154000000000003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44378</v>
      </c>
      <c r="E708" s="184">
        <v>75.761700000000005</v>
      </c>
      <c r="F708" s="184">
        <v>7.5300000000000006E-2</v>
      </c>
      <c r="G708" s="184">
        <v>-0.33789999999999998</v>
      </c>
      <c r="H708" s="184">
        <v>0.26719999999999999</v>
      </c>
      <c r="I708" s="184">
        <v>0.4501</v>
      </c>
      <c r="J708" s="184">
        <v>2.2189000000000001</v>
      </c>
      <c r="K708" s="184">
        <v>8.8338000000000001</v>
      </c>
      <c r="L708" s="184">
        <v>21.286300000000001</v>
      </c>
      <c r="M708" s="184">
        <v>39.835900000000002</v>
      </c>
      <c r="N708" s="184">
        <v>45.724699999999999</v>
      </c>
      <c r="O708" s="184">
        <v>8.6754999999999995</v>
      </c>
      <c r="P708" s="184">
        <v>9.1809999999999992</v>
      </c>
      <c r="Q708" s="184">
        <v>10.567399999999999</v>
      </c>
      <c r="R708" s="184">
        <v>9.9905000000000008</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44378</v>
      </c>
      <c r="E709" s="184">
        <v>24.528700000000001</v>
      </c>
      <c r="F709" s="184">
        <v>-5.2200000000000003E-2</v>
      </c>
      <c r="G709" s="184">
        <v>-0.42380000000000001</v>
      </c>
      <c r="H709" s="184">
        <v>0.1033</v>
      </c>
      <c r="I709" s="184">
        <v>0.84160000000000001</v>
      </c>
      <c r="J709" s="184">
        <v>2.6425999999999998</v>
      </c>
      <c r="K709" s="184">
        <v>7.7422000000000004</v>
      </c>
      <c r="L709" s="184">
        <v>13.4847</v>
      </c>
      <c r="M709" s="184">
        <v>34.741199999999999</v>
      </c>
      <c r="N709" s="184">
        <v>48.176499999999997</v>
      </c>
      <c r="O709" s="184">
        <v>12.1393</v>
      </c>
      <c r="P709" s="184">
        <v>12.470800000000001</v>
      </c>
      <c r="Q709" s="184">
        <v>13.3202</v>
      </c>
      <c r="R709" s="184">
        <v>16.432500000000001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44378</v>
      </c>
      <c r="E710" s="184">
        <v>25.0532</v>
      </c>
      <c r="F710" s="184">
        <v>-5.11E-2</v>
      </c>
      <c r="G710" s="184">
        <v>-0.42130000000000001</v>
      </c>
      <c r="H710" s="184">
        <v>0.1099</v>
      </c>
      <c r="I710" s="184">
        <v>0.85499999999999998</v>
      </c>
      <c r="J710" s="184">
        <v>2.6720000000000002</v>
      </c>
      <c r="K710" s="184">
        <v>7.8372999999999999</v>
      </c>
      <c r="L710" s="184">
        <v>13.681800000000001</v>
      </c>
      <c r="M710" s="184">
        <v>35.094799999999999</v>
      </c>
      <c r="N710" s="184">
        <v>48.701300000000003</v>
      </c>
      <c r="O710" s="184">
        <v>12.509</v>
      </c>
      <c r="P710" s="184">
        <v>12.815</v>
      </c>
      <c r="Q710" s="184">
        <v>13.6549</v>
      </c>
      <c r="R710" s="184">
        <v>16.845199999999998</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44378</v>
      </c>
      <c r="E711" s="184">
        <v>22.6874</v>
      </c>
      <c r="F711" s="184">
        <v>-3.61E-2</v>
      </c>
      <c r="G711" s="184">
        <v>-0.33389999999999997</v>
      </c>
      <c r="H711" s="184">
        <v>6.2600000000000003E-2</v>
      </c>
      <c r="I711" s="184">
        <v>0.65659999999999996</v>
      </c>
      <c r="J711" s="184">
        <v>2.1227999999999998</v>
      </c>
      <c r="K711" s="184">
        <v>6.4596</v>
      </c>
      <c r="L711" s="184">
        <v>10.882300000000001</v>
      </c>
      <c r="M711" s="184">
        <v>28.0566</v>
      </c>
      <c r="N711" s="184">
        <v>39.363500000000002</v>
      </c>
      <c r="O711" s="184">
        <v>11.203799999999999</v>
      </c>
      <c r="P711" s="184">
        <v>11.330299999999999</v>
      </c>
      <c r="Q711" s="184">
        <v>12.0945</v>
      </c>
      <c r="R711" s="184">
        <v>14.908200000000001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44378</v>
      </c>
      <c r="E712" s="184">
        <v>23.279199999999999</v>
      </c>
      <c r="F712" s="184">
        <v>-3.44E-2</v>
      </c>
      <c r="G712" s="184">
        <v>-0.32879999999999998</v>
      </c>
      <c r="H712" s="184">
        <v>7.3899999999999993E-2</v>
      </c>
      <c r="I712" s="184">
        <v>0.6794</v>
      </c>
      <c r="J712" s="184">
        <v>2.1717</v>
      </c>
      <c r="K712" s="184">
        <v>6.6161000000000003</v>
      </c>
      <c r="L712" s="184">
        <v>11.205</v>
      </c>
      <c r="M712" s="184">
        <v>28.62</v>
      </c>
      <c r="N712" s="184">
        <v>40.184600000000003</v>
      </c>
      <c r="O712" s="184">
        <v>11.7721</v>
      </c>
      <c r="P712" s="184">
        <v>11.7835</v>
      </c>
      <c r="Q712" s="184">
        <v>12.4975</v>
      </c>
      <c r="R712" s="184">
        <v>15.6068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44378</v>
      </c>
      <c r="E713" s="184">
        <v>11.7119</v>
      </c>
      <c r="F713" s="184">
        <v>-5.04E-2</v>
      </c>
      <c r="G713" s="184">
        <v>-0.97240000000000004</v>
      </c>
      <c r="H713" s="184">
        <v>0.78390000000000004</v>
      </c>
      <c r="I713" s="184">
        <v>0.24479999999999999</v>
      </c>
      <c r="J713" s="184">
        <v>1.4078999999999999</v>
      </c>
      <c r="K713" s="184">
        <v>9.6332000000000004</v>
      </c>
      <c r="L713" s="184">
        <v>23.471599999999999</v>
      </c>
      <c r="M713" s="184">
        <v>61.261000000000003</v>
      </c>
      <c r="N713" s="184">
        <v>54.849699999999999</v>
      </c>
      <c r="O713" s="184">
        <v>5.3933999999999997</v>
      </c>
      <c r="P713" s="184"/>
      <c r="Q713" s="184">
        <v>5.3933999999999997</v>
      </c>
      <c r="R713" s="184">
        <v>0.95620000000000005</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44378</v>
      </c>
      <c r="E714" s="184">
        <v>11.7118</v>
      </c>
      <c r="F714" s="184">
        <v>-5.04E-2</v>
      </c>
      <c r="G714" s="184">
        <v>-0.97240000000000004</v>
      </c>
      <c r="H714" s="184">
        <v>0.78390000000000004</v>
      </c>
      <c r="I714" s="184">
        <v>0.24479999999999999</v>
      </c>
      <c r="J714" s="184">
        <v>1.4078999999999999</v>
      </c>
      <c r="K714" s="184">
        <v>9.6333000000000002</v>
      </c>
      <c r="L714" s="184">
        <v>23.470600000000001</v>
      </c>
      <c r="M714" s="184">
        <v>61.259599999999999</v>
      </c>
      <c r="N714" s="184">
        <v>54.8504</v>
      </c>
      <c r="O714" s="184">
        <v>5.3930999999999996</v>
      </c>
      <c r="P714" s="184"/>
      <c r="Q714" s="184">
        <v>5.3930999999999996</v>
      </c>
      <c r="R714" s="184">
        <v>0.95620000000000005</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44378</v>
      </c>
      <c r="E715" s="184">
        <v>14.8468</v>
      </c>
      <c r="F715" s="184">
        <v>0.24579999999999999</v>
      </c>
      <c r="G715" s="184">
        <v>-0.20030000000000001</v>
      </c>
      <c r="H715" s="184">
        <v>0.85109999999999997</v>
      </c>
      <c r="I715" s="184">
        <v>0.67330000000000001</v>
      </c>
      <c r="J715" s="184">
        <v>3.5811000000000002</v>
      </c>
      <c r="K715" s="184">
        <v>13.9992</v>
      </c>
      <c r="L715" s="184">
        <v>26.436399999999999</v>
      </c>
      <c r="M715" s="184">
        <v>53.429900000000004</v>
      </c>
      <c r="N715" s="184">
        <v>67.751000000000005</v>
      </c>
      <c r="O715" s="184"/>
      <c r="P715" s="184"/>
      <c r="Q715" s="184">
        <v>34.069299999999998</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44378</v>
      </c>
      <c r="E716" s="184">
        <v>15.030200000000001</v>
      </c>
      <c r="F716" s="184">
        <v>0.24879999999999999</v>
      </c>
      <c r="G716" s="184">
        <v>-0.19259999999999999</v>
      </c>
      <c r="H716" s="184">
        <v>0.87109999999999999</v>
      </c>
      <c r="I716" s="184">
        <v>0.71230000000000004</v>
      </c>
      <c r="J716" s="184">
        <v>3.6600999999999999</v>
      </c>
      <c r="K716" s="184">
        <v>14.282500000000001</v>
      </c>
      <c r="L716" s="184">
        <v>27.051600000000001</v>
      </c>
      <c r="M716" s="184">
        <v>54.533099999999997</v>
      </c>
      <c r="N716" s="184">
        <v>69.365799999999993</v>
      </c>
      <c r="O716" s="184"/>
      <c r="P716" s="184"/>
      <c r="Q716" s="184">
        <v>35.295999999999999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44378</v>
      </c>
      <c r="E717" s="184">
        <v>89.621399999999994</v>
      </c>
      <c r="F717" s="184">
        <v>-0.14399999999999999</v>
      </c>
      <c r="G717" s="184">
        <v>-0.42749999999999999</v>
      </c>
      <c r="H717" s="184">
        <v>8.3999999999999995E-3</v>
      </c>
      <c r="I717" s="184">
        <v>0.27050000000000002</v>
      </c>
      <c r="J717" s="184">
        <v>1.885</v>
      </c>
      <c r="K717" s="184">
        <v>7.8666999999999998</v>
      </c>
      <c r="L717" s="184">
        <v>16.973299999999998</v>
      </c>
      <c r="M717" s="184">
        <v>42.604999999999997</v>
      </c>
      <c r="N717" s="184">
        <v>57.982199999999999</v>
      </c>
      <c r="O717" s="184">
        <v>12.6105</v>
      </c>
      <c r="P717" s="184">
        <v>12.643000000000001</v>
      </c>
      <c r="Q717" s="184">
        <v>13.3117</v>
      </c>
      <c r="R717" s="184">
        <v>15.5837</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44378</v>
      </c>
      <c r="E718" s="184">
        <v>92.760599999999997</v>
      </c>
      <c r="F718" s="184">
        <v>-0.14319999999999999</v>
      </c>
      <c r="G718" s="184">
        <v>-0.42530000000000001</v>
      </c>
      <c r="H718" s="184">
        <v>1.37E-2</v>
      </c>
      <c r="I718" s="184">
        <v>0.28149999999999997</v>
      </c>
      <c r="J718" s="184">
        <v>1.9091</v>
      </c>
      <c r="K718" s="184">
        <v>7.9508000000000001</v>
      </c>
      <c r="L718" s="184">
        <v>17.1843</v>
      </c>
      <c r="M718" s="184">
        <v>43.0246</v>
      </c>
      <c r="N718" s="184">
        <v>58.570500000000003</v>
      </c>
      <c r="O718" s="184">
        <v>13.0092</v>
      </c>
      <c r="P718" s="184">
        <v>13.045999999999999</v>
      </c>
      <c r="Q718" s="184">
        <v>11.8637</v>
      </c>
      <c r="R718" s="184">
        <v>16.0017</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44378</v>
      </c>
      <c r="E719" s="184">
        <v>115.9928</v>
      </c>
      <c r="F719" s="184">
        <v>5.2400000000000002E-2</v>
      </c>
      <c r="G719" s="184">
        <v>-0.24579999999999999</v>
      </c>
      <c r="H719" s="184">
        <v>0.6663</v>
      </c>
      <c r="I719" s="184">
        <v>0.64270000000000005</v>
      </c>
      <c r="J719" s="184">
        <v>3.1368</v>
      </c>
      <c r="K719" s="184">
        <v>12.203200000000001</v>
      </c>
      <c r="L719" s="184">
        <v>29.0761</v>
      </c>
      <c r="M719" s="184">
        <v>60.920999999999999</v>
      </c>
      <c r="N719" s="184">
        <v>72.866100000000003</v>
      </c>
      <c r="O719" s="184">
        <v>18.097000000000001</v>
      </c>
      <c r="P719" s="184">
        <v>16.1084</v>
      </c>
      <c r="Q719" s="184">
        <v>14.989599999999999</v>
      </c>
      <c r="R719" s="184">
        <v>26.9758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44378</v>
      </c>
      <c r="E720" s="184">
        <v>118.0958</v>
      </c>
      <c r="F720" s="184">
        <v>5.4199999999999998E-2</v>
      </c>
      <c r="G720" s="184">
        <v>-0.2402</v>
      </c>
      <c r="H720" s="184">
        <v>0.67830000000000001</v>
      </c>
      <c r="I720" s="184">
        <v>0.66469999999999996</v>
      </c>
      <c r="J720" s="184">
        <v>3.1825000000000001</v>
      </c>
      <c r="K720" s="184">
        <v>12.309799999999999</v>
      </c>
      <c r="L720" s="184">
        <v>29.316199999999998</v>
      </c>
      <c r="M720" s="184">
        <v>61.332599999999999</v>
      </c>
      <c r="N720" s="184">
        <v>73.429299999999998</v>
      </c>
      <c r="O720" s="184">
        <v>18.433299999999999</v>
      </c>
      <c r="P720" s="184">
        <v>16.414999999999999</v>
      </c>
      <c r="Q720" s="184">
        <v>15.4055</v>
      </c>
      <c r="R720" s="184">
        <v>27.199400000000001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44378</v>
      </c>
      <c r="E721" s="184">
        <v>30.5002</v>
      </c>
      <c r="F721" s="184">
        <v>1.61E-2</v>
      </c>
      <c r="G721" s="184">
        <v>-0.21659999999999999</v>
      </c>
      <c r="H721" s="184">
        <v>0.18590000000000001</v>
      </c>
      <c r="I721" s="184">
        <v>0.55879999999999996</v>
      </c>
      <c r="J721" s="184">
        <v>2.0301999999999998</v>
      </c>
      <c r="K721" s="184">
        <v>7.3281999999999998</v>
      </c>
      <c r="L721" s="184">
        <v>11.0023</v>
      </c>
      <c r="M721" s="184">
        <v>25.186499999999999</v>
      </c>
      <c r="N721" s="184">
        <v>38.103700000000003</v>
      </c>
      <c r="O721" s="184">
        <v>9.5335000000000001</v>
      </c>
      <c r="P721" s="184">
        <v>9.9367000000000001</v>
      </c>
      <c r="Q721" s="184">
        <v>10.291700000000001</v>
      </c>
      <c r="R721" s="184">
        <v>12.784000000000001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44378</v>
      </c>
      <c r="E722" s="184">
        <v>29.0611</v>
      </c>
      <c r="F722" s="184">
        <v>1.38E-2</v>
      </c>
      <c r="G722" s="184">
        <v>-0.2235</v>
      </c>
      <c r="H722" s="184">
        <v>0.1699</v>
      </c>
      <c r="I722" s="184">
        <v>0.52649999999999997</v>
      </c>
      <c r="J722" s="184">
        <v>1.962</v>
      </c>
      <c r="K722" s="184">
        <v>7.1097000000000001</v>
      </c>
      <c r="L722" s="184">
        <v>10.5359</v>
      </c>
      <c r="M722" s="184">
        <v>24.372900000000001</v>
      </c>
      <c r="N722" s="184">
        <v>36.946300000000001</v>
      </c>
      <c r="O722" s="184">
        <v>8.5774000000000008</v>
      </c>
      <c r="P722" s="184">
        <v>9.1204000000000001</v>
      </c>
      <c r="Q722" s="184">
        <v>9.8172999999999995</v>
      </c>
      <c r="R722" s="184">
        <v>11.831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44378</v>
      </c>
      <c r="E723" s="184">
        <v>14.1633</v>
      </c>
      <c r="F723" s="184">
        <v>-5.1499999999999997E-2</v>
      </c>
      <c r="G723" s="184">
        <v>-0.16209999999999999</v>
      </c>
      <c r="H723" s="184">
        <v>0.41620000000000001</v>
      </c>
      <c r="I723" s="184">
        <v>8.9700000000000002E-2</v>
      </c>
      <c r="J723" s="184">
        <v>2.2694999999999999</v>
      </c>
      <c r="K723" s="184">
        <v>11.0838</v>
      </c>
      <c r="L723" s="184">
        <v>17.744900000000001</v>
      </c>
      <c r="M723" s="184">
        <v>41.868499999999997</v>
      </c>
      <c r="N723" s="184">
        <v>49.431800000000003</v>
      </c>
      <c r="O723" s="184"/>
      <c r="P723" s="184"/>
      <c r="Q723" s="184">
        <v>16.203399999999998</v>
      </c>
      <c r="R723" s="184">
        <v>18.914899999999999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44378</v>
      </c>
      <c r="E724" s="184">
        <v>14.0754</v>
      </c>
      <c r="F724" s="184">
        <v>-5.2499999999999998E-2</v>
      </c>
      <c r="G724" s="184">
        <v>-0.1646</v>
      </c>
      <c r="H724" s="184">
        <v>0.41089999999999999</v>
      </c>
      <c r="I724" s="184">
        <v>7.9600000000000004E-2</v>
      </c>
      <c r="J724" s="184">
        <v>2.2475999999999998</v>
      </c>
      <c r="K724" s="184">
        <v>11.012600000000001</v>
      </c>
      <c r="L724" s="184">
        <v>17.5929</v>
      </c>
      <c r="M724" s="184">
        <v>41.6008</v>
      </c>
      <c r="N724" s="184">
        <v>49.037500000000001</v>
      </c>
      <c r="O724" s="184"/>
      <c r="P724" s="184"/>
      <c r="Q724" s="184">
        <v>15.8917</v>
      </c>
      <c r="R724" s="184">
        <v>18.6144</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44378</v>
      </c>
      <c r="E725" s="184">
        <v>49.008000000000003</v>
      </c>
      <c r="F725" s="184">
        <v>6.1000000000000004E-3</v>
      </c>
      <c r="G725" s="184">
        <v>-0.16089999999999999</v>
      </c>
      <c r="H725" s="184">
        <v>0.60970000000000002</v>
      </c>
      <c r="I725" s="184">
        <v>1.2248000000000001</v>
      </c>
      <c r="J725" s="184">
        <v>3.5716000000000001</v>
      </c>
      <c r="K725" s="184">
        <v>8.0541999999999998</v>
      </c>
      <c r="L725" s="184">
        <v>16.1355</v>
      </c>
      <c r="M725" s="184">
        <v>37.895299999999999</v>
      </c>
      <c r="N725" s="184">
        <v>52.625399999999999</v>
      </c>
      <c r="O725" s="184">
        <v>13.0908</v>
      </c>
      <c r="P725" s="184">
        <v>13.3011</v>
      </c>
      <c r="Q725" s="184">
        <v>14.217599999999999</v>
      </c>
      <c r="R725" s="184">
        <v>16.679099999999998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1.7995652173913045E-2</v>
      </c>
      <c r="G726" s="186">
        <v>-0.34748695652173911</v>
      </c>
      <c r="H726" s="186">
        <v>0.38677826086956524</v>
      </c>
      <c r="I726" s="186">
        <v>0.54143043478260866</v>
      </c>
      <c r="J726" s="186">
        <v>2.3718434782608697</v>
      </c>
      <c r="K726" s="186">
        <v>9.2378608695652176</v>
      </c>
      <c r="L726" s="186">
        <v>18.467152173913043</v>
      </c>
      <c r="M726" s="186">
        <v>42.183121739130442</v>
      </c>
      <c r="N726" s="186">
        <v>51.78372608695652</v>
      </c>
      <c r="O726" s="186">
        <v>11.426010526315791</v>
      </c>
      <c r="P726" s="186">
        <v>11.974958823529409</v>
      </c>
      <c r="Q726" s="186">
        <v>14.273413043478261</v>
      </c>
      <c r="R726" s="186">
        <v>14.979004761904759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1.38E-2</v>
      </c>
      <c r="G727" s="186">
        <v>-0.32879999999999998</v>
      </c>
      <c r="H727" s="186">
        <v>0.38600000000000001</v>
      </c>
      <c r="I727" s="186">
        <v>0.56699999999999995</v>
      </c>
      <c r="J727" s="186">
        <v>2.1787000000000001</v>
      </c>
      <c r="K727" s="186">
        <v>8.7027999999999999</v>
      </c>
      <c r="L727" s="186">
        <v>17.5929</v>
      </c>
      <c r="M727" s="186">
        <v>41.6008</v>
      </c>
      <c r="N727" s="186">
        <v>49.431800000000003</v>
      </c>
      <c r="O727" s="186">
        <v>11.7721</v>
      </c>
      <c r="P727" s="186">
        <v>12.286199999999999</v>
      </c>
      <c r="Q727" s="186">
        <v>13.3117</v>
      </c>
      <c r="R727" s="186">
        <v>15.6068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44378</v>
      </c>
      <c r="E730" s="184">
        <v>17.899999999999999</v>
      </c>
      <c r="F730" s="184">
        <v>-5.5800000000000002E-2</v>
      </c>
      <c r="G730" s="184">
        <v>-0.1116</v>
      </c>
      <c r="H730" s="184">
        <v>0.16789999999999999</v>
      </c>
      <c r="I730" s="184">
        <v>0.33629999999999999</v>
      </c>
      <c r="J730" s="184">
        <v>1.6468</v>
      </c>
      <c r="K730" s="184">
        <v>3.4681999999999999</v>
      </c>
      <c r="L730" s="184">
        <v>7.6368</v>
      </c>
      <c r="M730" s="184">
        <v>18.779</v>
      </c>
      <c r="N730" s="184">
        <v>25.702200000000001</v>
      </c>
      <c r="O730" s="184">
        <v>9.6432000000000002</v>
      </c>
      <c r="P730" s="184">
        <v>9.6697000000000006</v>
      </c>
      <c r="Q730" s="184">
        <v>9.2302</v>
      </c>
      <c r="R730" s="184">
        <v>11.8253</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44378</v>
      </c>
      <c r="E731" s="184">
        <v>16.690000000000001</v>
      </c>
      <c r="F731" s="184">
        <v>0</v>
      </c>
      <c r="G731" s="184">
        <v>-0.1197</v>
      </c>
      <c r="H731" s="184">
        <v>0.18010000000000001</v>
      </c>
      <c r="I731" s="184">
        <v>0.30049999999999999</v>
      </c>
      <c r="J731" s="184">
        <v>1.5825</v>
      </c>
      <c r="K731" s="184">
        <v>3.2158000000000002</v>
      </c>
      <c r="L731" s="184">
        <v>7.1245000000000003</v>
      </c>
      <c r="M731" s="184">
        <v>17.8672</v>
      </c>
      <c r="N731" s="184">
        <v>24.459399999999999</v>
      </c>
      <c r="O731" s="184">
        <v>8.6051000000000002</v>
      </c>
      <c r="P731" s="184">
        <v>8.5335000000000001</v>
      </c>
      <c r="Q731" s="184">
        <v>8.0770999999999997</v>
      </c>
      <c r="R731" s="184">
        <v>10.7638</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44378</v>
      </c>
      <c r="E732" s="184">
        <v>16.98</v>
      </c>
      <c r="F732" s="184">
        <v>-0.1176</v>
      </c>
      <c r="G732" s="184">
        <v>-0.23499999999999999</v>
      </c>
      <c r="H732" s="184">
        <v>-0.1176</v>
      </c>
      <c r="I732" s="184">
        <v>0.59240000000000004</v>
      </c>
      <c r="J732" s="184">
        <v>1.4943</v>
      </c>
      <c r="K732" s="184">
        <v>3.7263000000000002</v>
      </c>
      <c r="L732" s="184">
        <v>5.9924999999999997</v>
      </c>
      <c r="M732" s="184">
        <v>18.492699999999999</v>
      </c>
      <c r="N732" s="184">
        <v>24.2136</v>
      </c>
      <c r="O732" s="184">
        <v>10.2517</v>
      </c>
      <c r="P732" s="184">
        <v>10.2743</v>
      </c>
      <c r="Q732" s="184">
        <v>9.4138000000000002</v>
      </c>
      <c r="R732" s="184">
        <v>11.6387</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44378</v>
      </c>
      <c r="E733" s="184">
        <v>15.8</v>
      </c>
      <c r="F733" s="184">
        <v>-6.3299999999999995E-2</v>
      </c>
      <c r="G733" s="184">
        <v>-0.2525</v>
      </c>
      <c r="H733" s="184">
        <v>-0.12640000000000001</v>
      </c>
      <c r="I733" s="184">
        <v>0.50890000000000002</v>
      </c>
      <c r="J733" s="184">
        <v>1.347</v>
      </c>
      <c r="K733" s="184">
        <v>3.3355000000000001</v>
      </c>
      <c r="L733" s="184">
        <v>5.2632000000000003</v>
      </c>
      <c r="M733" s="184">
        <v>17.210699999999999</v>
      </c>
      <c r="N733" s="184">
        <v>22.480599999999999</v>
      </c>
      <c r="O733" s="184">
        <v>8.9164999999999992</v>
      </c>
      <c r="P733" s="184">
        <v>8.9502000000000006</v>
      </c>
      <c r="Q733" s="184">
        <v>8.0829000000000004</v>
      </c>
      <c r="R733" s="184">
        <v>10.145200000000001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44378</v>
      </c>
      <c r="E734" s="184">
        <v>12.1</v>
      </c>
      <c r="F734" s="184">
        <v>-8.2600000000000007E-2</v>
      </c>
      <c r="G734" s="184">
        <v>0</v>
      </c>
      <c r="H734" s="184">
        <v>0</v>
      </c>
      <c r="I734" s="184">
        <v>0.1656</v>
      </c>
      <c r="J734" s="184">
        <v>0.58189999999999997</v>
      </c>
      <c r="K734" s="184">
        <v>1.7662</v>
      </c>
      <c r="L734" s="184">
        <v>2.8037000000000001</v>
      </c>
      <c r="M734" s="184">
        <v>7.3647</v>
      </c>
      <c r="N734" s="184">
        <v>12.3491</v>
      </c>
      <c r="O734" s="184"/>
      <c r="P734" s="184"/>
      <c r="Q734" s="184">
        <v>10.3416</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44378</v>
      </c>
      <c r="E735" s="184">
        <v>11.86</v>
      </c>
      <c r="F735" s="184">
        <v>0</v>
      </c>
      <c r="G735" s="184">
        <v>0</v>
      </c>
      <c r="H735" s="184">
        <v>0</v>
      </c>
      <c r="I735" s="184">
        <v>0.16889999999999999</v>
      </c>
      <c r="J735" s="184">
        <v>0.50849999999999995</v>
      </c>
      <c r="K735" s="184">
        <v>1.5410999999999999</v>
      </c>
      <c r="L735" s="184">
        <v>2.3296000000000001</v>
      </c>
      <c r="M735" s="184">
        <v>6.5587999999999997</v>
      </c>
      <c r="N735" s="184">
        <v>11.257</v>
      </c>
      <c r="O735" s="184"/>
      <c r="P735" s="184"/>
      <c r="Q735" s="184">
        <v>9.2062000000000008</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44378</v>
      </c>
      <c r="E736" s="184">
        <v>16.664000000000001</v>
      </c>
      <c r="F736" s="184">
        <v>-7.1999999999999995E-2</v>
      </c>
      <c r="G736" s="184">
        <v>-0.1857</v>
      </c>
      <c r="H736" s="184">
        <v>0.16830000000000001</v>
      </c>
      <c r="I736" s="184">
        <v>0.4945</v>
      </c>
      <c r="J736" s="184">
        <v>1.9765999999999999</v>
      </c>
      <c r="K736" s="184">
        <v>4.5092999999999996</v>
      </c>
      <c r="L736" s="184">
        <v>9.8338999999999999</v>
      </c>
      <c r="M736" s="184">
        <v>18.926600000000001</v>
      </c>
      <c r="N736" s="184">
        <v>26.655000000000001</v>
      </c>
      <c r="O736" s="184">
        <v>9.8284000000000002</v>
      </c>
      <c r="P736" s="184">
        <v>9.8588000000000005</v>
      </c>
      <c r="Q736" s="184">
        <v>10.1892</v>
      </c>
      <c r="R736" s="184">
        <v>11.5992</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44378</v>
      </c>
      <c r="E737" s="184">
        <v>15.432</v>
      </c>
      <c r="F737" s="184">
        <v>-7.7700000000000005E-2</v>
      </c>
      <c r="G737" s="184">
        <v>-0.20050000000000001</v>
      </c>
      <c r="H737" s="184">
        <v>0.1363</v>
      </c>
      <c r="I737" s="184">
        <v>0.42949999999999999</v>
      </c>
      <c r="J737" s="184">
        <v>1.8411999999999999</v>
      </c>
      <c r="K737" s="184">
        <v>4.0944000000000003</v>
      </c>
      <c r="L737" s="184">
        <v>8.9677000000000007</v>
      </c>
      <c r="M737" s="184">
        <v>17.532399999999999</v>
      </c>
      <c r="N737" s="184">
        <v>24.6829</v>
      </c>
      <c r="O737" s="184">
        <v>8.1548999999999996</v>
      </c>
      <c r="P737" s="184">
        <v>8.2411999999999992</v>
      </c>
      <c r="Q737" s="184">
        <v>8.5928000000000004</v>
      </c>
      <c r="R737" s="184">
        <v>9.9026999999999994</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44378</v>
      </c>
      <c r="E738" s="184">
        <v>18.426600000000001</v>
      </c>
      <c r="F738" s="184">
        <v>-2.1700000000000001E-2</v>
      </c>
      <c r="G738" s="184">
        <v>-0.1988</v>
      </c>
      <c r="H738" s="184">
        <v>0.4985</v>
      </c>
      <c r="I738" s="184">
        <v>0.74850000000000005</v>
      </c>
      <c r="J738" s="184">
        <v>1.8691</v>
      </c>
      <c r="K738" s="184">
        <v>4.1662999999999997</v>
      </c>
      <c r="L738" s="184">
        <v>7.3567</v>
      </c>
      <c r="M738" s="184">
        <v>15.322699999999999</v>
      </c>
      <c r="N738" s="184">
        <v>20.340900000000001</v>
      </c>
      <c r="O738" s="184">
        <v>10.769399999999999</v>
      </c>
      <c r="P738" s="184">
        <v>10.338100000000001</v>
      </c>
      <c r="Q738" s="184">
        <v>9.5210000000000008</v>
      </c>
      <c r="R738" s="184">
        <v>12.6121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44378</v>
      </c>
      <c r="E739" s="184">
        <v>17.508700000000001</v>
      </c>
      <c r="F739" s="184">
        <v>-2.5700000000000001E-2</v>
      </c>
      <c r="G739" s="184">
        <v>-0.2097</v>
      </c>
      <c r="H739" s="184">
        <v>0.47170000000000001</v>
      </c>
      <c r="I739" s="184">
        <v>0.69420000000000004</v>
      </c>
      <c r="J739" s="184">
        <v>1.7634000000000001</v>
      </c>
      <c r="K739" s="184">
        <v>3.8660000000000001</v>
      </c>
      <c r="L739" s="184">
        <v>6.7884000000000002</v>
      </c>
      <c r="M739" s="184">
        <v>14.4217</v>
      </c>
      <c r="N739" s="184">
        <v>19.101099999999999</v>
      </c>
      <c r="O739" s="184">
        <v>9.6144999999999996</v>
      </c>
      <c r="P739" s="184">
        <v>9.3735999999999997</v>
      </c>
      <c r="Q739" s="184">
        <v>8.6914999999999996</v>
      </c>
      <c r="R739" s="184">
        <v>11.478199999999999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44378</v>
      </c>
      <c r="E740" s="184">
        <v>12.163500000000001</v>
      </c>
      <c r="F740" s="184">
        <v>-6.9800000000000001E-2</v>
      </c>
      <c r="G740" s="184">
        <v>-0.2117</v>
      </c>
      <c r="H740" s="184">
        <v>0.28610000000000002</v>
      </c>
      <c r="I740" s="184">
        <v>0.31009999999999999</v>
      </c>
      <c r="J740" s="184">
        <v>1.7985</v>
      </c>
      <c r="K740" s="184">
        <v>4.5557999999999996</v>
      </c>
      <c r="L740" s="184">
        <v>7.5949</v>
      </c>
      <c r="M740" s="184">
        <v>19.2956</v>
      </c>
      <c r="N740" s="184">
        <v>23.768799999999999</v>
      </c>
      <c r="O740" s="184"/>
      <c r="P740" s="184"/>
      <c r="Q740" s="184">
        <v>7.1226000000000003</v>
      </c>
      <c r="R740" s="184">
        <v>8.5280000000000005</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44378</v>
      </c>
      <c r="E741" s="184">
        <v>12.7469</v>
      </c>
      <c r="F741" s="184">
        <v>-6.6600000000000006E-2</v>
      </c>
      <c r="G741" s="184">
        <v>-0.20119999999999999</v>
      </c>
      <c r="H741" s="184">
        <v>0.31009999999999999</v>
      </c>
      <c r="I741" s="184">
        <v>0.35659999999999997</v>
      </c>
      <c r="J741" s="184">
        <v>1.901</v>
      </c>
      <c r="K741" s="184">
        <v>4.8955000000000002</v>
      </c>
      <c r="L741" s="184">
        <v>8.3164999999999996</v>
      </c>
      <c r="M741" s="184">
        <v>20.4834</v>
      </c>
      <c r="N741" s="184">
        <v>25.380199999999999</v>
      </c>
      <c r="O741" s="184"/>
      <c r="P741" s="184"/>
      <c r="Q741" s="184">
        <v>8.9001999999999999</v>
      </c>
      <c r="R741" s="184">
        <v>10.2584</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44378</v>
      </c>
      <c r="E742" s="184">
        <v>45.706000000000003</v>
      </c>
      <c r="F742" s="184">
        <v>-4.3700000000000003E-2</v>
      </c>
      <c r="G742" s="184">
        <v>-0.18779999999999999</v>
      </c>
      <c r="H742" s="184">
        <v>0.39760000000000001</v>
      </c>
      <c r="I742" s="184">
        <v>0.66510000000000002</v>
      </c>
      <c r="J742" s="184">
        <v>1.8223</v>
      </c>
      <c r="K742" s="184">
        <v>6.1942000000000004</v>
      </c>
      <c r="L742" s="184">
        <v>11.6387</v>
      </c>
      <c r="M742" s="184">
        <v>24.167300000000001</v>
      </c>
      <c r="N742" s="184">
        <v>28.164400000000001</v>
      </c>
      <c r="O742" s="184">
        <v>9.5755999999999997</v>
      </c>
      <c r="P742" s="184">
        <v>10.234299999999999</v>
      </c>
      <c r="Q742" s="184">
        <v>9.4687999999999999</v>
      </c>
      <c r="R742" s="184">
        <v>10.4414</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44378</v>
      </c>
      <c r="E743" s="184">
        <v>49.305999999999997</v>
      </c>
      <c r="F743" s="184">
        <v>-4.2599999999999999E-2</v>
      </c>
      <c r="G743" s="184">
        <v>-0.1802</v>
      </c>
      <c r="H743" s="184">
        <v>0.41339999999999999</v>
      </c>
      <c r="I743" s="184">
        <v>0.69850000000000001</v>
      </c>
      <c r="J743" s="184">
        <v>1.8908</v>
      </c>
      <c r="K743" s="184">
        <v>6.4028</v>
      </c>
      <c r="L743" s="184">
        <v>12.074400000000001</v>
      </c>
      <c r="M743" s="184">
        <v>24.898</v>
      </c>
      <c r="N743" s="184">
        <v>29.167999999999999</v>
      </c>
      <c r="O743" s="184">
        <v>10.5672</v>
      </c>
      <c r="P743" s="184">
        <v>11.517099999999999</v>
      </c>
      <c r="Q743" s="184">
        <v>10.5291</v>
      </c>
      <c r="R743" s="184">
        <v>11.263299999999999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44378</v>
      </c>
      <c r="E746" s="184">
        <v>16.309999999999999</v>
      </c>
      <c r="F746" s="184">
        <v>0</v>
      </c>
      <c r="G746" s="184">
        <v>0</v>
      </c>
      <c r="H746" s="184">
        <v>0.12280000000000001</v>
      </c>
      <c r="I746" s="184">
        <v>0.18429999999999999</v>
      </c>
      <c r="J746" s="184">
        <v>0.67900000000000005</v>
      </c>
      <c r="K746" s="184">
        <v>2.0651000000000002</v>
      </c>
      <c r="L746" s="184">
        <v>5.8403999999999998</v>
      </c>
      <c r="M746" s="184">
        <v>13.2639</v>
      </c>
      <c r="N746" s="184">
        <v>17.338100000000001</v>
      </c>
      <c r="O746" s="184">
        <v>8.1647999999999996</v>
      </c>
      <c r="P746" s="184">
        <v>8.2112999999999996</v>
      </c>
      <c r="Q746" s="184">
        <v>7.7236000000000002</v>
      </c>
      <c r="R746" s="184">
        <v>7.4649000000000001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44378</v>
      </c>
      <c r="E747" s="184">
        <v>17.149999999999999</v>
      </c>
      <c r="F747" s="184">
        <v>0</v>
      </c>
      <c r="G747" s="184">
        <v>0</v>
      </c>
      <c r="H747" s="184">
        <v>0.1168</v>
      </c>
      <c r="I747" s="184">
        <v>0.23380000000000001</v>
      </c>
      <c r="J747" s="184">
        <v>0.7046</v>
      </c>
      <c r="K747" s="184">
        <v>2.2050000000000001</v>
      </c>
      <c r="L747" s="184">
        <v>6.1920000000000002</v>
      </c>
      <c r="M747" s="184">
        <v>13.802300000000001</v>
      </c>
      <c r="N747" s="184">
        <v>18.031700000000001</v>
      </c>
      <c r="O747" s="184">
        <v>8.8459000000000003</v>
      </c>
      <c r="P747" s="184">
        <v>9.0071999999999992</v>
      </c>
      <c r="Q747" s="184">
        <v>8.5495000000000001</v>
      </c>
      <c r="R747" s="184">
        <v>8.1479999999999997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44378</v>
      </c>
      <c r="E748" s="184">
        <v>19.982700000000001</v>
      </c>
      <c r="F748" s="184">
        <v>-4.8000000000000001E-2</v>
      </c>
      <c r="G748" s="184">
        <v>-0.16339999999999999</v>
      </c>
      <c r="H748" s="184">
        <v>6.8099999999999994E-2</v>
      </c>
      <c r="I748" s="184">
        <v>0.1966</v>
      </c>
      <c r="J748" s="184">
        <v>0.44490000000000002</v>
      </c>
      <c r="K748" s="184">
        <v>2.3552</v>
      </c>
      <c r="L748" s="184">
        <v>5.3101000000000003</v>
      </c>
      <c r="M748" s="184">
        <v>15.194000000000001</v>
      </c>
      <c r="N748" s="184">
        <v>20.3552</v>
      </c>
      <c r="O748" s="184">
        <v>7.8935000000000004</v>
      </c>
      <c r="P748" s="184">
        <v>6.1946000000000003</v>
      </c>
      <c r="Q748" s="184">
        <v>6.9340999999999999</v>
      </c>
      <c r="R748" s="184">
        <v>9.7113999999999994</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44378</v>
      </c>
      <c r="E749" s="184">
        <v>21.662500000000001</v>
      </c>
      <c r="F749" s="184">
        <v>-4.4299999999999999E-2</v>
      </c>
      <c r="G749" s="184">
        <v>-0.1535</v>
      </c>
      <c r="H749" s="184">
        <v>9.01E-2</v>
      </c>
      <c r="I749" s="184">
        <v>0.2374</v>
      </c>
      <c r="J749" s="184">
        <v>0.53090000000000004</v>
      </c>
      <c r="K749" s="184">
        <v>2.5789</v>
      </c>
      <c r="L749" s="184">
        <v>5.7925000000000004</v>
      </c>
      <c r="M749" s="184">
        <v>15.9961</v>
      </c>
      <c r="N749" s="184">
        <v>21.5349</v>
      </c>
      <c r="O749" s="184">
        <v>9.2591000000000001</v>
      </c>
      <c r="P749" s="184">
        <v>7.5670999999999999</v>
      </c>
      <c r="Q749" s="184">
        <v>7.6585999999999999</v>
      </c>
      <c r="R749" s="184">
        <v>10.728999999999999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44378</v>
      </c>
      <c r="E750" s="184">
        <v>25.4</v>
      </c>
      <c r="F750" s="184">
        <v>3.9399999999999998E-2</v>
      </c>
      <c r="G750" s="184">
        <v>-7.8700000000000006E-2</v>
      </c>
      <c r="H750" s="184">
        <v>3.9399999999999998E-2</v>
      </c>
      <c r="I750" s="184">
        <v>0.316</v>
      </c>
      <c r="J750" s="184">
        <v>1.2759</v>
      </c>
      <c r="K750" s="184">
        <v>3.2101000000000002</v>
      </c>
      <c r="L750" s="184">
        <v>6.0986000000000002</v>
      </c>
      <c r="M750" s="184">
        <v>12.7386</v>
      </c>
      <c r="N750" s="184">
        <v>17.5382</v>
      </c>
      <c r="O750" s="184">
        <v>8.4350000000000005</v>
      </c>
      <c r="P750" s="184">
        <v>7.5103</v>
      </c>
      <c r="Q750" s="184">
        <v>7.7748999999999997</v>
      </c>
      <c r="R750" s="184">
        <v>9.0602</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44378</v>
      </c>
      <c r="E751" s="184">
        <v>23.82</v>
      </c>
      <c r="F751" s="184">
        <v>0</v>
      </c>
      <c r="G751" s="184">
        <v>-0.1258</v>
      </c>
      <c r="H751" s="184">
        <v>0</v>
      </c>
      <c r="I751" s="184">
        <v>0.2525</v>
      </c>
      <c r="J751" s="184">
        <v>1.1895</v>
      </c>
      <c r="K751" s="184">
        <v>2.9386000000000001</v>
      </c>
      <c r="L751" s="184">
        <v>5.4916</v>
      </c>
      <c r="M751" s="184">
        <v>11.831</v>
      </c>
      <c r="N751" s="184">
        <v>16.308599999999998</v>
      </c>
      <c r="O751" s="184">
        <v>7.2823000000000002</v>
      </c>
      <c r="P751" s="184">
        <v>6.4783999999999997</v>
      </c>
      <c r="Q751" s="184">
        <v>6.867</v>
      </c>
      <c r="R751" s="184">
        <v>7.9405999999999999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44378</v>
      </c>
      <c r="E752" s="184">
        <v>12.599600000000001</v>
      </c>
      <c r="F752" s="184">
        <v>4.4499999999999998E-2</v>
      </c>
      <c r="G752" s="184">
        <v>0.13109999999999999</v>
      </c>
      <c r="H752" s="184">
        <v>0.43120000000000003</v>
      </c>
      <c r="I752" s="184">
        <v>0.45850000000000002</v>
      </c>
      <c r="J752" s="184">
        <v>1.1910000000000001</v>
      </c>
      <c r="K752" s="184">
        <v>3.9117000000000002</v>
      </c>
      <c r="L752" s="184">
        <v>6.3033000000000001</v>
      </c>
      <c r="M752" s="184">
        <v>12.228899999999999</v>
      </c>
      <c r="N752" s="184">
        <v>17.3005</v>
      </c>
      <c r="O752" s="184"/>
      <c r="P752" s="184"/>
      <c r="Q752" s="184">
        <v>10.470700000000001</v>
      </c>
      <c r="R752" s="184">
        <v>10.443099999999999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44378</v>
      </c>
      <c r="E753" s="184">
        <v>12.087300000000001</v>
      </c>
      <c r="F753" s="184">
        <v>3.9699999999999999E-2</v>
      </c>
      <c r="G753" s="184">
        <v>0.1176</v>
      </c>
      <c r="H753" s="184">
        <v>0.39950000000000002</v>
      </c>
      <c r="I753" s="184">
        <v>0.39450000000000002</v>
      </c>
      <c r="J753" s="184">
        <v>1.0533999999999999</v>
      </c>
      <c r="K753" s="184">
        <v>3.4729999999999999</v>
      </c>
      <c r="L753" s="184">
        <v>5.3983999999999996</v>
      </c>
      <c r="M753" s="184">
        <v>10.7951</v>
      </c>
      <c r="N753" s="184">
        <v>15.303800000000001</v>
      </c>
      <c r="O753" s="184"/>
      <c r="P753" s="184"/>
      <c r="Q753" s="184">
        <v>8.5122</v>
      </c>
      <c r="R753" s="184">
        <v>8.5165000000000006</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44378</v>
      </c>
      <c r="E754" s="184">
        <v>17.338200000000001</v>
      </c>
      <c r="F754" s="184">
        <v>-1.7299999999999999E-2</v>
      </c>
      <c r="G754" s="184">
        <v>6.8699999999999997E-2</v>
      </c>
      <c r="H754" s="184">
        <v>0.23469999999999999</v>
      </c>
      <c r="I754" s="184">
        <v>0.50660000000000005</v>
      </c>
      <c r="J754" s="184">
        <v>1.0166999999999999</v>
      </c>
      <c r="K754" s="184">
        <v>3.0893999999999999</v>
      </c>
      <c r="L754" s="184">
        <v>5.1806999999999999</v>
      </c>
      <c r="M754" s="184">
        <v>12.603300000000001</v>
      </c>
      <c r="N754" s="184">
        <v>17.9389</v>
      </c>
      <c r="O754" s="184">
        <v>8.5128000000000004</v>
      </c>
      <c r="P754" s="184">
        <v>8.8308</v>
      </c>
      <c r="Q754" s="184">
        <v>8.5333000000000006</v>
      </c>
      <c r="R754" s="184">
        <v>9.7479999999999993</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44378</v>
      </c>
      <c r="E755" s="184">
        <v>18.244399999999999</v>
      </c>
      <c r="F755" s="184">
        <v>-1.4800000000000001E-2</v>
      </c>
      <c r="G755" s="184">
        <v>7.6799999999999993E-2</v>
      </c>
      <c r="H755" s="184">
        <v>0.25330000000000003</v>
      </c>
      <c r="I755" s="184">
        <v>0.54339999999999999</v>
      </c>
      <c r="J755" s="184">
        <v>1.0954999999999999</v>
      </c>
      <c r="K755" s="184">
        <v>3.3349000000000002</v>
      </c>
      <c r="L755" s="184">
        <v>5.6813000000000002</v>
      </c>
      <c r="M755" s="184">
        <v>13.413600000000001</v>
      </c>
      <c r="N755" s="184">
        <v>19.072500000000002</v>
      </c>
      <c r="O755" s="184">
        <v>9.4334000000000007</v>
      </c>
      <c r="P755" s="184">
        <v>9.6999999999999993</v>
      </c>
      <c r="Q755" s="184">
        <v>9.3591999999999995</v>
      </c>
      <c r="R755" s="184">
        <v>10.7728</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44378</v>
      </c>
      <c r="E756" s="184">
        <v>23.268999999999998</v>
      </c>
      <c r="F756" s="184">
        <v>4.2999999999999997E-2</v>
      </c>
      <c r="G756" s="184">
        <v>6.88E-2</v>
      </c>
      <c r="H756" s="184">
        <v>0.55310000000000004</v>
      </c>
      <c r="I756" s="184">
        <v>0.88449999999999995</v>
      </c>
      <c r="J756" s="184">
        <v>1.8337000000000001</v>
      </c>
      <c r="K756" s="184">
        <v>5.1516000000000002</v>
      </c>
      <c r="L756" s="184">
        <v>10.0345</v>
      </c>
      <c r="M756" s="184">
        <v>20.8842</v>
      </c>
      <c r="N756" s="184">
        <v>31.011800000000001</v>
      </c>
      <c r="O756" s="184">
        <v>9.0691000000000006</v>
      </c>
      <c r="P756" s="184">
        <v>8.7377000000000002</v>
      </c>
      <c r="Q756" s="184">
        <v>9.1219000000000001</v>
      </c>
      <c r="R756" s="184">
        <v>11.9703</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44378</v>
      </c>
      <c r="E757" s="184">
        <v>21.745000000000001</v>
      </c>
      <c r="F757" s="184">
        <v>4.1399999999999999E-2</v>
      </c>
      <c r="G757" s="184">
        <v>5.9799999999999999E-2</v>
      </c>
      <c r="H757" s="184">
        <v>0.54100000000000004</v>
      </c>
      <c r="I757" s="184">
        <v>0.85340000000000005</v>
      </c>
      <c r="J757" s="184">
        <v>1.7643</v>
      </c>
      <c r="K757" s="184">
        <v>4.9165000000000001</v>
      </c>
      <c r="L757" s="184">
        <v>9.5797000000000008</v>
      </c>
      <c r="M757" s="184">
        <v>20.131499999999999</v>
      </c>
      <c r="N757" s="184">
        <v>29.898399999999999</v>
      </c>
      <c r="O757" s="184">
        <v>8.1062999999999992</v>
      </c>
      <c r="P757" s="184">
        <v>7.8361000000000001</v>
      </c>
      <c r="Q757" s="184">
        <v>8.3291000000000004</v>
      </c>
      <c r="R757" s="184">
        <v>10.970700000000001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44378</v>
      </c>
      <c r="E758" s="184">
        <v>15.883800000000001</v>
      </c>
      <c r="F758" s="184">
        <v>1.3899999999999999E-2</v>
      </c>
      <c r="G758" s="184">
        <v>-8.3699999999999997E-2</v>
      </c>
      <c r="H758" s="184">
        <v>0.1229</v>
      </c>
      <c r="I758" s="184">
        <v>0.7248</v>
      </c>
      <c r="J758" s="184">
        <v>1.7044999999999999</v>
      </c>
      <c r="K758" s="184">
        <v>4.9676</v>
      </c>
      <c r="L758" s="184">
        <v>9.6660000000000004</v>
      </c>
      <c r="M758" s="184">
        <v>23.316600000000001</v>
      </c>
      <c r="N758" s="184">
        <v>30.800799999999999</v>
      </c>
      <c r="O758" s="184">
        <v>12.8362</v>
      </c>
      <c r="P758" s="184"/>
      <c r="Q758" s="184">
        <v>11.0528</v>
      </c>
      <c r="R758" s="184">
        <v>14.769399999999999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44378</v>
      </c>
      <c r="E759" s="184">
        <v>14.6035</v>
      </c>
      <c r="F759" s="184">
        <v>8.8999999999999999E-3</v>
      </c>
      <c r="G759" s="184">
        <v>-9.8500000000000004E-2</v>
      </c>
      <c r="H759" s="184">
        <v>8.77E-2</v>
      </c>
      <c r="I759" s="184">
        <v>0.65269999999999995</v>
      </c>
      <c r="J759" s="184">
        <v>1.5513999999999999</v>
      </c>
      <c r="K759" s="184">
        <v>4.5092999999999996</v>
      </c>
      <c r="L759" s="184">
        <v>8.7556999999999992</v>
      </c>
      <c r="M759" s="184">
        <v>21.810500000000001</v>
      </c>
      <c r="N759" s="184">
        <v>28.6584</v>
      </c>
      <c r="O759" s="184">
        <v>10.9199</v>
      </c>
      <c r="P759" s="184"/>
      <c r="Q759" s="184">
        <v>8.9583999999999993</v>
      </c>
      <c r="R759" s="184">
        <v>12.917899999999999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44378</v>
      </c>
      <c r="E760" s="184">
        <v>14.212999999999999</v>
      </c>
      <c r="F760" s="184">
        <v>4.2200000000000001E-2</v>
      </c>
      <c r="G760" s="184">
        <v>-0.10539999999999999</v>
      </c>
      <c r="H760" s="184">
        <v>0.2964</v>
      </c>
      <c r="I760" s="184">
        <v>0.60160000000000002</v>
      </c>
      <c r="J760" s="184">
        <v>1.4706999999999999</v>
      </c>
      <c r="K760" s="184">
        <v>4.9085000000000001</v>
      </c>
      <c r="L760" s="184">
        <v>9.6936</v>
      </c>
      <c r="M760" s="184">
        <v>19.870100000000001</v>
      </c>
      <c r="N760" s="184">
        <v>29.763500000000001</v>
      </c>
      <c r="O760" s="184"/>
      <c r="P760" s="184"/>
      <c r="Q760" s="184">
        <v>14.8468</v>
      </c>
      <c r="R760" s="184">
        <v>15.5001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44378</v>
      </c>
      <c r="E761" s="184">
        <v>13.821</v>
      </c>
      <c r="F761" s="184">
        <v>5.0700000000000002E-2</v>
      </c>
      <c r="G761" s="184">
        <v>-0.1084</v>
      </c>
      <c r="H761" s="184">
        <v>0.28299999999999997</v>
      </c>
      <c r="I761" s="184">
        <v>0.56759999999999999</v>
      </c>
      <c r="J761" s="184">
        <v>1.3864000000000001</v>
      </c>
      <c r="K761" s="184">
        <v>4.649</v>
      </c>
      <c r="L761" s="184">
        <v>9.1448</v>
      </c>
      <c r="M761" s="184">
        <v>18.951699999999999</v>
      </c>
      <c r="N761" s="184">
        <v>28.436</v>
      </c>
      <c r="O761" s="184"/>
      <c r="P761" s="184"/>
      <c r="Q761" s="184">
        <v>13.5891</v>
      </c>
      <c r="R761" s="184">
        <v>14.284800000000001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44378</v>
      </c>
      <c r="E762" s="184">
        <v>11.9451</v>
      </c>
      <c r="F762" s="184">
        <v>-0.1212</v>
      </c>
      <c r="G762" s="184">
        <v>0.10390000000000001</v>
      </c>
      <c r="H762" s="184">
        <v>0.42630000000000001</v>
      </c>
      <c r="I762" s="184">
        <v>0.76680000000000004</v>
      </c>
      <c r="J762" s="184">
        <v>2.2181000000000002</v>
      </c>
      <c r="K762" s="184">
        <v>4.0315000000000003</v>
      </c>
      <c r="L762" s="184">
        <v>8.2228999999999992</v>
      </c>
      <c r="M762" s="184">
        <v>18.0334</v>
      </c>
      <c r="N762" s="184">
        <v>20.504200000000001</v>
      </c>
      <c r="O762" s="184">
        <v>-1.5347999999999999</v>
      </c>
      <c r="P762" s="184">
        <v>2.5152000000000001</v>
      </c>
      <c r="Q762" s="184">
        <v>2.9599000000000002</v>
      </c>
      <c r="R762" s="184">
        <v>-2.7320000000000002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44378</v>
      </c>
      <c r="E763" s="184">
        <v>12.6892</v>
      </c>
      <c r="F763" s="184">
        <v>-0.1196</v>
      </c>
      <c r="G763" s="184">
        <v>0.1105</v>
      </c>
      <c r="H763" s="184">
        <v>0.44169999999999998</v>
      </c>
      <c r="I763" s="184">
        <v>0.79749999999999999</v>
      </c>
      <c r="J763" s="184">
        <v>2.2869000000000002</v>
      </c>
      <c r="K763" s="184">
        <v>4.2431000000000001</v>
      </c>
      <c r="L763" s="184">
        <v>8.6599000000000004</v>
      </c>
      <c r="M763" s="184">
        <v>18.752700000000001</v>
      </c>
      <c r="N763" s="184">
        <v>21.486999999999998</v>
      </c>
      <c r="O763" s="184">
        <v>-0.71199999999999997</v>
      </c>
      <c r="P763" s="184">
        <v>3.5175999999999998</v>
      </c>
      <c r="Q763" s="184">
        <v>3.9861</v>
      </c>
      <c r="R763" s="184">
        <v>-1.9535</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44378</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44378</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44378</v>
      </c>
      <c r="E768" s="184">
        <v>38.075499999999998</v>
      </c>
      <c r="F768" s="184">
        <v>0.19389999999999999</v>
      </c>
      <c r="G768" s="184">
        <v>0.11990000000000001</v>
      </c>
      <c r="H768" s="184">
        <v>0.31879999999999997</v>
      </c>
      <c r="I768" s="184">
        <v>0.49459999999999998</v>
      </c>
      <c r="J768" s="184">
        <v>1.9517</v>
      </c>
      <c r="K768" s="184">
        <v>4.6890000000000001</v>
      </c>
      <c r="L768" s="184">
        <v>7.6445999999999996</v>
      </c>
      <c r="M768" s="184">
        <v>15.7852</v>
      </c>
      <c r="N768" s="184">
        <v>20.8566</v>
      </c>
      <c r="O768" s="184">
        <v>8.0370000000000008</v>
      </c>
      <c r="P768" s="184">
        <v>7.5937999999999999</v>
      </c>
      <c r="Q768" s="184">
        <v>7.9802</v>
      </c>
      <c r="R768" s="184">
        <v>8.3972999999999995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44378</v>
      </c>
      <c r="E769" s="184">
        <v>41.692100000000003</v>
      </c>
      <c r="F769" s="184">
        <v>0.1978</v>
      </c>
      <c r="G769" s="184">
        <v>0.1321</v>
      </c>
      <c r="H769" s="184">
        <v>0.34710000000000002</v>
      </c>
      <c r="I769" s="184">
        <v>0.55130000000000001</v>
      </c>
      <c r="J769" s="184">
        <v>2.0752000000000002</v>
      </c>
      <c r="K769" s="184">
        <v>5.0720999999999998</v>
      </c>
      <c r="L769" s="184">
        <v>8.4246999999999996</v>
      </c>
      <c r="M769" s="184">
        <v>17.014700000000001</v>
      </c>
      <c r="N769" s="184">
        <v>22.525400000000001</v>
      </c>
      <c r="O769" s="184">
        <v>9.2583000000000002</v>
      </c>
      <c r="P769" s="184">
        <v>8.8938000000000006</v>
      </c>
      <c r="Q769" s="184">
        <v>9.7509999999999994</v>
      </c>
      <c r="R769" s="184">
        <v>9.7108000000000008</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44378</v>
      </c>
      <c r="E770" s="184">
        <v>46.5197</v>
      </c>
      <c r="F770" s="184">
        <v>8.3500000000000005E-2</v>
      </c>
      <c r="G770" s="184">
        <v>-0.1595</v>
      </c>
      <c r="H770" s="184">
        <v>0.41310000000000002</v>
      </c>
      <c r="I770" s="184">
        <v>1.1497999999999999</v>
      </c>
      <c r="J770" s="184">
        <v>2.323</v>
      </c>
      <c r="K770" s="184">
        <v>5.4701000000000004</v>
      </c>
      <c r="L770" s="184">
        <v>9.5349000000000004</v>
      </c>
      <c r="M770" s="184">
        <v>20.489599999999999</v>
      </c>
      <c r="N770" s="184">
        <v>27.0214</v>
      </c>
      <c r="O770" s="184">
        <v>10.1364</v>
      </c>
      <c r="P770" s="184">
        <v>9.4995999999999992</v>
      </c>
      <c r="Q770" s="184">
        <v>8.3719999999999999</v>
      </c>
      <c r="R770" s="184">
        <v>13.064299999999999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44378</v>
      </c>
      <c r="E771" s="184">
        <v>50.526899999999998</v>
      </c>
      <c r="F771" s="184">
        <v>8.7599999999999997E-2</v>
      </c>
      <c r="G771" s="184">
        <v>-0.14779999999999999</v>
      </c>
      <c r="H771" s="184">
        <v>0.44009999999999999</v>
      </c>
      <c r="I771" s="184">
        <v>1.2032</v>
      </c>
      <c r="J771" s="184">
        <v>2.4398</v>
      </c>
      <c r="K771" s="184">
        <v>5.8403</v>
      </c>
      <c r="L771" s="184">
        <v>10.3193</v>
      </c>
      <c r="M771" s="184">
        <v>21.743400000000001</v>
      </c>
      <c r="N771" s="184">
        <v>28.7362</v>
      </c>
      <c r="O771" s="184">
        <v>11.5695</v>
      </c>
      <c r="P771" s="184">
        <v>10.7544</v>
      </c>
      <c r="Q771" s="184">
        <v>9.0448000000000004</v>
      </c>
      <c r="R771" s="184">
        <v>14.4803</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44378</v>
      </c>
      <c r="E772" s="184">
        <v>46.5197</v>
      </c>
      <c r="F772" s="184">
        <v>8.3500000000000005E-2</v>
      </c>
      <c r="G772" s="184">
        <v>-0.1595</v>
      </c>
      <c r="H772" s="184">
        <v>0.41310000000000002</v>
      </c>
      <c r="I772" s="184">
        <v>1.1497999999999999</v>
      </c>
      <c r="J772" s="184">
        <v>2.323</v>
      </c>
      <c r="K772" s="184">
        <v>5.4701000000000004</v>
      </c>
      <c r="L772" s="184">
        <v>9.5349000000000004</v>
      </c>
      <c r="M772" s="184">
        <v>20.489599999999999</v>
      </c>
      <c r="N772" s="184">
        <v>27.0214</v>
      </c>
      <c r="O772" s="184">
        <v>10.1364</v>
      </c>
      <c r="P772" s="184">
        <v>9.4995999999999992</v>
      </c>
      <c r="Q772" s="184">
        <v>8.3719999999999999</v>
      </c>
      <c r="R772" s="184">
        <v>13.064299999999999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44378</v>
      </c>
      <c r="E773" s="184">
        <v>46.5197</v>
      </c>
      <c r="F773" s="184">
        <v>8.3500000000000005E-2</v>
      </c>
      <c r="G773" s="184">
        <v>-0.1595</v>
      </c>
      <c r="H773" s="184">
        <v>0.41310000000000002</v>
      </c>
      <c r="I773" s="184">
        <v>1.1497999999999999</v>
      </c>
      <c r="J773" s="184">
        <v>2.323</v>
      </c>
      <c r="K773" s="184">
        <v>5.4701000000000004</v>
      </c>
      <c r="L773" s="184">
        <v>9.5349000000000004</v>
      </c>
      <c r="M773" s="184">
        <v>20.489599999999999</v>
      </c>
      <c r="N773" s="184">
        <v>27.0214</v>
      </c>
      <c r="O773" s="184">
        <v>10.1364</v>
      </c>
      <c r="P773" s="184">
        <v>9.4995999999999992</v>
      </c>
      <c r="Q773" s="184">
        <v>8.3719999999999999</v>
      </c>
      <c r="R773" s="184">
        <v>13.064299999999999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44378</v>
      </c>
      <c r="E774" s="184">
        <v>17.747399999999999</v>
      </c>
      <c r="F774" s="184">
        <v>-8.2799999999999999E-2</v>
      </c>
      <c r="G774" s="184">
        <v>-0.3347</v>
      </c>
      <c r="H774" s="184">
        <v>-0.34370000000000001</v>
      </c>
      <c r="I774" s="184">
        <v>0.13650000000000001</v>
      </c>
      <c r="J774" s="184">
        <v>0.89600000000000002</v>
      </c>
      <c r="K774" s="184">
        <v>4.141</v>
      </c>
      <c r="L774" s="184">
        <v>7.2686999999999999</v>
      </c>
      <c r="M774" s="184">
        <v>19.957799999999999</v>
      </c>
      <c r="N774" s="184">
        <v>26.5854</v>
      </c>
      <c r="O774" s="184">
        <v>10.526</v>
      </c>
      <c r="P774" s="184">
        <v>9.8413000000000004</v>
      </c>
      <c r="Q774" s="184">
        <v>9.8582000000000001</v>
      </c>
      <c r="R774" s="184">
        <v>12.5245</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44378</v>
      </c>
      <c r="E775" s="184">
        <v>16.444800000000001</v>
      </c>
      <c r="F775" s="184">
        <v>-8.4500000000000006E-2</v>
      </c>
      <c r="G775" s="184">
        <v>-0.33939999999999998</v>
      </c>
      <c r="H775" s="184">
        <v>-0.35570000000000002</v>
      </c>
      <c r="I775" s="184">
        <v>0.112</v>
      </c>
      <c r="J775" s="184">
        <v>0.84440000000000004</v>
      </c>
      <c r="K775" s="184">
        <v>3.9678</v>
      </c>
      <c r="L775" s="184">
        <v>6.9051999999999998</v>
      </c>
      <c r="M775" s="184">
        <v>19.343399999999999</v>
      </c>
      <c r="N775" s="184">
        <v>25.72</v>
      </c>
      <c r="O775" s="184">
        <v>9.5798000000000005</v>
      </c>
      <c r="P775" s="184">
        <v>8.6197999999999997</v>
      </c>
      <c r="Q775" s="184">
        <v>8.4941999999999993</v>
      </c>
      <c r="R775" s="184">
        <v>11.7806</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44378</v>
      </c>
      <c r="E776" s="184">
        <v>12.6326</v>
      </c>
      <c r="F776" s="184">
        <v>-0.15490000000000001</v>
      </c>
      <c r="G776" s="184">
        <v>-0.35570000000000002</v>
      </c>
      <c r="H776" s="184">
        <v>-0.13200000000000001</v>
      </c>
      <c r="I776" s="184">
        <v>0.14749999999999999</v>
      </c>
      <c r="J776" s="184">
        <v>0.81879999999999997</v>
      </c>
      <c r="K776" s="184">
        <v>2.6255999999999999</v>
      </c>
      <c r="L776" s="184">
        <v>5.2260999999999997</v>
      </c>
      <c r="M776" s="184">
        <v>13.2928</v>
      </c>
      <c r="N776" s="184">
        <v>18.105799999999999</v>
      </c>
      <c r="O776" s="184"/>
      <c r="P776" s="184"/>
      <c r="Q776" s="184">
        <v>9.5305999999999997</v>
      </c>
      <c r="R776" s="184">
        <v>9.0599000000000007</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44378</v>
      </c>
      <c r="E777" s="184">
        <v>12.077999999999999</v>
      </c>
      <c r="F777" s="184">
        <v>-0.1595</v>
      </c>
      <c r="G777" s="184">
        <v>-0.36870000000000003</v>
      </c>
      <c r="H777" s="184">
        <v>-0.16450000000000001</v>
      </c>
      <c r="I777" s="184">
        <v>8.2000000000000003E-2</v>
      </c>
      <c r="J777" s="184">
        <v>0.67600000000000005</v>
      </c>
      <c r="K777" s="184">
        <v>2.1897000000000002</v>
      </c>
      <c r="L777" s="184">
        <v>4.3384</v>
      </c>
      <c r="M777" s="184">
        <v>11.8924</v>
      </c>
      <c r="N777" s="184">
        <v>16.1905</v>
      </c>
      <c r="O777" s="184"/>
      <c r="P777" s="184"/>
      <c r="Q777" s="184">
        <v>7.6318000000000001</v>
      </c>
      <c r="R777" s="184">
        <v>7.1978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44378</v>
      </c>
      <c r="E778" s="184">
        <v>42.579000000000001</v>
      </c>
      <c r="F778" s="184">
        <v>-0.152</v>
      </c>
      <c r="G778" s="184">
        <v>-0.53959999999999997</v>
      </c>
      <c r="H778" s="184">
        <v>-0.152</v>
      </c>
      <c r="I778" s="184">
        <v>0.15640000000000001</v>
      </c>
      <c r="J778" s="184">
        <v>0.84360000000000002</v>
      </c>
      <c r="K778" s="184">
        <v>2.4011</v>
      </c>
      <c r="L778" s="184">
        <v>5.7496</v>
      </c>
      <c r="M778" s="184">
        <v>14.6477</v>
      </c>
      <c r="N778" s="184">
        <v>19.818000000000001</v>
      </c>
      <c r="O778" s="184">
        <v>8.9519000000000002</v>
      </c>
      <c r="P778" s="184">
        <v>8.1395</v>
      </c>
      <c r="Q778" s="184">
        <v>8.3138000000000005</v>
      </c>
      <c r="R778" s="184">
        <v>9.4161999999999999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44378</v>
      </c>
      <c r="E779" s="184">
        <v>51.564921734753199</v>
      </c>
      <c r="F779" s="184">
        <v>-0.15479999999999999</v>
      </c>
      <c r="G779" s="184">
        <v>-0.54820000000000002</v>
      </c>
      <c r="H779" s="184">
        <v>-0.1716</v>
      </c>
      <c r="I779" s="184">
        <v>0.11749999999999999</v>
      </c>
      <c r="J779" s="184">
        <v>0.75919999999999999</v>
      </c>
      <c r="K779" s="184">
        <v>2.1375000000000002</v>
      </c>
      <c r="L779" s="184">
        <v>5.1830999999999996</v>
      </c>
      <c r="M779" s="184">
        <v>13.708600000000001</v>
      </c>
      <c r="N779" s="184">
        <v>18.502600000000001</v>
      </c>
      <c r="O779" s="184">
        <v>7.8074000000000003</v>
      </c>
      <c r="P779" s="184">
        <v>6.9846000000000004</v>
      </c>
      <c r="Q779" s="184">
        <v>7.8068</v>
      </c>
      <c r="R779" s="184">
        <v>8.2319999999999993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44378</v>
      </c>
      <c r="E780" s="184">
        <v>12.94</v>
      </c>
      <c r="F780" s="184">
        <v>-7.7200000000000005E-2</v>
      </c>
      <c r="G780" s="184">
        <v>-0.15429999999999999</v>
      </c>
      <c r="H780" s="184">
        <v>-0.15429999999999999</v>
      </c>
      <c r="I780" s="184">
        <v>7.7299999999999994E-2</v>
      </c>
      <c r="J780" s="184">
        <v>0.77880000000000005</v>
      </c>
      <c r="K780" s="184">
        <v>2.4544999999999999</v>
      </c>
      <c r="L780" s="184">
        <v>4.3548</v>
      </c>
      <c r="M780" s="184">
        <v>12.6197</v>
      </c>
      <c r="N780" s="184">
        <v>17.422899999999998</v>
      </c>
      <c r="O780" s="184"/>
      <c r="P780" s="184"/>
      <c r="Q780" s="184">
        <v>9.3081999999999994</v>
      </c>
      <c r="R780" s="184">
        <v>9.9047000000000001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44378</v>
      </c>
      <c r="E781" s="184">
        <v>12.72</v>
      </c>
      <c r="F781" s="184">
        <v>-7.8600000000000003E-2</v>
      </c>
      <c r="G781" s="184">
        <v>-0.157</v>
      </c>
      <c r="H781" s="184">
        <v>-0.157</v>
      </c>
      <c r="I781" s="184">
        <v>7.8700000000000006E-2</v>
      </c>
      <c r="J781" s="184">
        <v>0.71260000000000001</v>
      </c>
      <c r="K781" s="184">
        <v>2.3331</v>
      </c>
      <c r="L781" s="184">
        <v>4.0917000000000003</v>
      </c>
      <c r="M781" s="184">
        <v>12.1693</v>
      </c>
      <c r="N781" s="184">
        <v>16.804400000000001</v>
      </c>
      <c r="O781" s="184"/>
      <c r="P781" s="184"/>
      <c r="Q781" s="184">
        <v>8.6629000000000005</v>
      </c>
      <c r="R781" s="184">
        <v>9.3251000000000008</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44378</v>
      </c>
      <c r="E782" s="184">
        <v>12.766999999999999</v>
      </c>
      <c r="F782" s="184">
        <v>-4.8500000000000001E-2</v>
      </c>
      <c r="G782" s="184">
        <v>-0.27879999999999999</v>
      </c>
      <c r="H782" s="184">
        <v>1.7999999999999999E-2</v>
      </c>
      <c r="I782" s="184">
        <v>4.4699999999999997E-2</v>
      </c>
      <c r="J782" s="184">
        <v>0.56640000000000001</v>
      </c>
      <c r="K782" s="184">
        <v>3.9125000000000001</v>
      </c>
      <c r="L782" s="184">
        <v>8.8526000000000007</v>
      </c>
      <c r="M782" s="184">
        <v>19.707100000000001</v>
      </c>
      <c r="N782" s="184">
        <v>24.303899999999999</v>
      </c>
      <c r="O782" s="184"/>
      <c r="P782" s="184"/>
      <c r="Q782" s="184">
        <v>8.9875000000000007</v>
      </c>
      <c r="R782" s="184">
        <v>10.8933</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44378</v>
      </c>
      <c r="E783" s="184">
        <v>12.4306</v>
      </c>
      <c r="F783" s="184">
        <v>-5.0700000000000002E-2</v>
      </c>
      <c r="G783" s="184">
        <v>-0.2848</v>
      </c>
      <c r="H783" s="184">
        <v>2.3999999999999998E-3</v>
      </c>
      <c r="I783" s="184">
        <v>1.37E-2</v>
      </c>
      <c r="J783" s="184">
        <v>0.498</v>
      </c>
      <c r="K783" s="184">
        <v>3.6989000000000001</v>
      </c>
      <c r="L783" s="184">
        <v>8.4041999999999994</v>
      </c>
      <c r="M783" s="184">
        <v>18.9588</v>
      </c>
      <c r="N783" s="184">
        <v>23.262</v>
      </c>
      <c r="O783" s="184"/>
      <c r="P783" s="184"/>
      <c r="Q783" s="184">
        <v>7.9669999999999996</v>
      </c>
      <c r="R783" s="184">
        <v>10.025399999999999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-2.1886000000000003E-2</v>
      </c>
      <c r="G784" s="186">
        <v>-0.12420200000000001</v>
      </c>
      <c r="H784" s="186">
        <v>0.16057800000000003</v>
      </c>
      <c r="I784" s="186">
        <v>0.44613800000000003</v>
      </c>
      <c r="J784" s="186">
        <v>1.3250160000000002</v>
      </c>
      <c r="K784" s="186">
        <v>3.6829960000000002</v>
      </c>
      <c r="L784" s="186">
        <v>7.0027039999999996</v>
      </c>
      <c r="M784" s="186">
        <v>16.144959999999998</v>
      </c>
      <c r="N784" s="186">
        <v>21.578072000000006</v>
      </c>
      <c r="O784" s="186">
        <v>8.7816794117647063</v>
      </c>
      <c r="P784" s="186">
        <v>8.5132218749999957</v>
      </c>
      <c r="Q784" s="186">
        <v>8.4209440000000004</v>
      </c>
      <c r="R784" s="186">
        <v>10.192593478260866</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-2.3699999999999999E-2</v>
      </c>
      <c r="G785" s="186">
        <v>-0.15065000000000001</v>
      </c>
      <c r="H785" s="186">
        <v>0.15210000000000001</v>
      </c>
      <c r="I785" s="186">
        <v>0.41200000000000003</v>
      </c>
      <c r="J785" s="186">
        <v>1.3667</v>
      </c>
      <c r="K785" s="186">
        <v>3.8888500000000001</v>
      </c>
      <c r="L785" s="186">
        <v>7.1966000000000001</v>
      </c>
      <c r="M785" s="186">
        <v>17.371549999999999</v>
      </c>
      <c r="N785" s="186">
        <v>22.007750000000001</v>
      </c>
      <c r="O785" s="186">
        <v>9.258700000000001</v>
      </c>
      <c r="P785" s="186">
        <v>8.8623000000000012</v>
      </c>
      <c r="Q785" s="186">
        <v>8.5711499999999994</v>
      </c>
      <c r="R785" s="186">
        <v>10.44225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44378</v>
      </c>
      <c r="E788" s="184">
        <v>1048.8800000000001</v>
      </c>
      <c r="F788" s="184">
        <v>2.1899999999999999E-2</v>
      </c>
      <c r="G788" s="184">
        <v>-0.51500000000000001</v>
      </c>
      <c r="H788" s="184">
        <v>0.51080000000000003</v>
      </c>
      <c r="I788" s="184">
        <v>1.0306</v>
      </c>
      <c r="J788" s="184">
        <v>3.5695999999999999</v>
      </c>
      <c r="K788" s="184">
        <v>10.489800000000001</v>
      </c>
      <c r="L788" s="184">
        <v>18.0307</v>
      </c>
      <c r="M788" s="184">
        <v>45.469700000000003</v>
      </c>
      <c r="N788" s="184">
        <v>62.511200000000002</v>
      </c>
      <c r="O788" s="184">
        <v>14.5679</v>
      </c>
      <c r="P788" s="184">
        <v>15.442</v>
      </c>
      <c r="Q788" s="184">
        <v>22.573</v>
      </c>
      <c r="R788" s="184">
        <v>19.724</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44378</v>
      </c>
      <c r="E789" s="184">
        <v>1133.3699999999999</v>
      </c>
      <c r="F789" s="184">
        <v>2.47E-2</v>
      </c>
      <c r="G789" s="184">
        <v>-0.50649999999999995</v>
      </c>
      <c r="H789" s="184">
        <v>0.53039999999999998</v>
      </c>
      <c r="I789" s="184">
        <v>1.0673999999999999</v>
      </c>
      <c r="J789" s="184">
        <v>3.6488999999999998</v>
      </c>
      <c r="K789" s="184">
        <v>10.7066</v>
      </c>
      <c r="L789" s="184">
        <v>18.477699999999999</v>
      </c>
      <c r="M789" s="184">
        <v>46.3489</v>
      </c>
      <c r="N789" s="184">
        <v>63.888399999999997</v>
      </c>
      <c r="O789" s="184">
        <v>15.591699999999999</v>
      </c>
      <c r="P789" s="184">
        <v>16.576899999999998</v>
      </c>
      <c r="Q789" s="184">
        <v>17.946999999999999</v>
      </c>
      <c r="R789" s="184">
        <v>20.748000000000001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44378</v>
      </c>
      <c r="E790" s="184">
        <v>17.899999999999999</v>
      </c>
      <c r="F790" s="184">
        <v>-0.1116</v>
      </c>
      <c r="G790" s="184">
        <v>-0.223</v>
      </c>
      <c r="H790" s="184">
        <v>0</v>
      </c>
      <c r="I790" s="184">
        <v>0.90190000000000003</v>
      </c>
      <c r="J790" s="184">
        <v>3.3487</v>
      </c>
      <c r="K790" s="184">
        <v>8.4847999999999999</v>
      </c>
      <c r="L790" s="184">
        <v>11.735300000000001</v>
      </c>
      <c r="M790" s="184">
        <v>38.759700000000002</v>
      </c>
      <c r="N790" s="184">
        <v>50.041899999999998</v>
      </c>
      <c r="O790" s="184">
        <v>17.783300000000001</v>
      </c>
      <c r="P790" s="184"/>
      <c r="Q790" s="184">
        <v>17.4389</v>
      </c>
      <c r="R790" s="184">
        <v>20.7514</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44378</v>
      </c>
      <c r="E791" s="184">
        <v>16.95</v>
      </c>
      <c r="F791" s="184">
        <v>-5.8999999999999997E-2</v>
      </c>
      <c r="G791" s="184">
        <v>-0.2354</v>
      </c>
      <c r="H791" s="184">
        <v>0</v>
      </c>
      <c r="I791" s="184">
        <v>0.83279999999999998</v>
      </c>
      <c r="J791" s="184">
        <v>3.2907000000000002</v>
      </c>
      <c r="K791" s="184">
        <v>8.1684999999999999</v>
      </c>
      <c r="L791" s="184">
        <v>11.0747</v>
      </c>
      <c r="M791" s="184">
        <v>37.4696</v>
      </c>
      <c r="N791" s="184">
        <v>48.0349</v>
      </c>
      <c r="O791" s="184">
        <v>16.0566</v>
      </c>
      <c r="P791" s="184"/>
      <c r="Q791" s="184">
        <v>15.6839</v>
      </c>
      <c r="R791" s="184">
        <v>19.118300000000001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44378</v>
      </c>
      <c r="E792" s="184">
        <v>17.739999999999998</v>
      </c>
      <c r="F792" s="184">
        <v>-0.16880000000000001</v>
      </c>
      <c r="G792" s="184">
        <v>-0.33710000000000001</v>
      </c>
      <c r="H792" s="184">
        <v>1.3134999999999999</v>
      </c>
      <c r="I792" s="184">
        <v>1.6036999999999999</v>
      </c>
      <c r="J792" s="184">
        <v>5.1570999999999998</v>
      </c>
      <c r="K792" s="184">
        <v>16.787400000000002</v>
      </c>
      <c r="L792" s="184">
        <v>26.895600000000002</v>
      </c>
      <c r="M792" s="184">
        <v>52.6678</v>
      </c>
      <c r="N792" s="184">
        <v>76.693200000000004</v>
      </c>
      <c r="O792" s="184"/>
      <c r="P792" s="184"/>
      <c r="Q792" s="184">
        <v>76.846699999999998</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44378</v>
      </c>
      <c r="E793" s="184">
        <v>17.420000000000002</v>
      </c>
      <c r="F793" s="184">
        <v>-0.1719</v>
      </c>
      <c r="G793" s="184">
        <v>-0.28620000000000001</v>
      </c>
      <c r="H793" s="184">
        <v>1.2790999999999999</v>
      </c>
      <c r="I793" s="184">
        <v>1.5743</v>
      </c>
      <c r="J793" s="184">
        <v>5.0663</v>
      </c>
      <c r="K793" s="184">
        <v>16.366099999999999</v>
      </c>
      <c r="L793" s="184">
        <v>25.867100000000001</v>
      </c>
      <c r="M793" s="184">
        <v>50.692</v>
      </c>
      <c r="N793" s="184">
        <v>73.506</v>
      </c>
      <c r="O793" s="184"/>
      <c r="P793" s="184"/>
      <c r="Q793" s="184">
        <v>73.673900000000003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44378</v>
      </c>
      <c r="E794" s="184">
        <v>215.77</v>
      </c>
      <c r="F794" s="184">
        <v>1.3899999999999999E-2</v>
      </c>
      <c r="G794" s="184">
        <v>-0.36940000000000001</v>
      </c>
      <c r="H794" s="184">
        <v>0.19500000000000001</v>
      </c>
      <c r="I794" s="184">
        <v>1.0727</v>
      </c>
      <c r="J794" s="184">
        <v>3.3479999999999999</v>
      </c>
      <c r="K794" s="184">
        <v>9.3780000000000001</v>
      </c>
      <c r="L794" s="184">
        <v>17.432200000000002</v>
      </c>
      <c r="M794" s="184">
        <v>39.738399999999999</v>
      </c>
      <c r="N794" s="184">
        <v>56.230499999999999</v>
      </c>
      <c r="O794" s="184">
        <v>18.829799999999999</v>
      </c>
      <c r="P794" s="184">
        <v>18.111000000000001</v>
      </c>
      <c r="Q794" s="184">
        <v>15.382899999999999</v>
      </c>
      <c r="R794" s="184">
        <v>22.643599999999999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44378</v>
      </c>
      <c r="E795" s="184">
        <v>202.26</v>
      </c>
      <c r="F795" s="184">
        <v>9.9000000000000008E-3</v>
      </c>
      <c r="G795" s="184">
        <v>-0.38419999999999999</v>
      </c>
      <c r="H795" s="184">
        <v>0.16839999999999999</v>
      </c>
      <c r="I795" s="184">
        <v>1.0188999999999999</v>
      </c>
      <c r="J795" s="184">
        <v>3.2307000000000001</v>
      </c>
      <c r="K795" s="184">
        <v>9.0233000000000008</v>
      </c>
      <c r="L795" s="184">
        <v>16.677199999999999</v>
      </c>
      <c r="M795" s="184">
        <v>38.420499999999997</v>
      </c>
      <c r="N795" s="184">
        <v>54.220399999999998</v>
      </c>
      <c r="O795" s="184">
        <v>17.5486</v>
      </c>
      <c r="P795" s="184">
        <v>17.023700000000002</v>
      </c>
      <c r="Q795" s="184">
        <v>18.400700000000001</v>
      </c>
      <c r="R795" s="184">
        <v>21.063099999999999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44378</v>
      </c>
      <c r="E796" s="184">
        <v>65.12</v>
      </c>
      <c r="F796" s="184">
        <v>3.0999999999999999E-3</v>
      </c>
      <c r="G796" s="184">
        <v>-0.37019999999999997</v>
      </c>
      <c r="H796" s="184">
        <v>0.44890000000000002</v>
      </c>
      <c r="I796" s="184">
        <v>1.1919</v>
      </c>
      <c r="J796" s="184">
        <v>4.1920000000000002</v>
      </c>
      <c r="K796" s="184">
        <v>10.4946</v>
      </c>
      <c r="L796" s="184">
        <v>20.744599999999998</v>
      </c>
      <c r="M796" s="184">
        <v>50.049500000000002</v>
      </c>
      <c r="N796" s="184">
        <v>60.889400000000002</v>
      </c>
      <c r="O796" s="184">
        <v>19.658200000000001</v>
      </c>
      <c r="P796" s="184">
        <v>18.126100000000001</v>
      </c>
      <c r="Q796" s="184">
        <v>16.4495</v>
      </c>
      <c r="R796" s="184">
        <v>24.216699999999999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44378</v>
      </c>
      <c r="E797" s="184">
        <v>179.95157199666599</v>
      </c>
      <c r="F797" s="184">
        <v>2.7000000000000001E-3</v>
      </c>
      <c r="G797" s="184">
        <v>-0.37019999999999997</v>
      </c>
      <c r="H797" s="184">
        <v>0.4486</v>
      </c>
      <c r="I797" s="184">
        <v>1.1917</v>
      </c>
      <c r="J797" s="184">
        <v>4.1910999999999996</v>
      </c>
      <c r="K797" s="184">
        <v>10.495900000000001</v>
      </c>
      <c r="L797" s="184">
        <v>20.743500000000001</v>
      </c>
      <c r="M797" s="184">
        <v>50.048699999999997</v>
      </c>
      <c r="N797" s="184">
        <v>60.888300000000001</v>
      </c>
      <c r="O797" s="184">
        <v>18.572800000000001</v>
      </c>
      <c r="P797" s="184">
        <v>17.482099999999999</v>
      </c>
      <c r="Q797" s="184">
        <v>16.078099999999999</v>
      </c>
      <c r="R797" s="184">
        <v>23.328299999999999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44378</v>
      </c>
      <c r="E798" s="184">
        <v>61.164999999999999</v>
      </c>
      <c r="F798" s="184">
        <v>1.6000000000000001E-3</v>
      </c>
      <c r="G798" s="184">
        <v>-0.37790000000000001</v>
      </c>
      <c r="H798" s="184">
        <v>0.42849999999999999</v>
      </c>
      <c r="I798" s="184">
        <v>1.1527000000000001</v>
      </c>
      <c r="J798" s="184">
        <v>4.1052999999999997</v>
      </c>
      <c r="K798" s="184">
        <v>10.215199999999999</v>
      </c>
      <c r="L798" s="184">
        <v>20.1387</v>
      </c>
      <c r="M798" s="184">
        <v>48.910499999999999</v>
      </c>
      <c r="N798" s="184">
        <v>59.283900000000003</v>
      </c>
      <c r="O798" s="184">
        <v>18.573499999999999</v>
      </c>
      <c r="P798" s="184">
        <v>17.139800000000001</v>
      </c>
      <c r="Q798" s="184">
        <v>13.7294</v>
      </c>
      <c r="R798" s="184">
        <v>23.0046</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44378</v>
      </c>
      <c r="E799" s="184">
        <v>762.84154571581405</v>
      </c>
      <c r="F799" s="184">
        <v>0</v>
      </c>
      <c r="G799" s="184">
        <v>-0.37869999999999998</v>
      </c>
      <c r="H799" s="184">
        <v>0.4284</v>
      </c>
      <c r="I799" s="184">
        <v>1.1517999999999999</v>
      </c>
      <c r="J799" s="184">
        <v>4.1044999999999998</v>
      </c>
      <c r="K799" s="184">
        <v>10.2156</v>
      </c>
      <c r="L799" s="184">
        <v>20.141500000000001</v>
      </c>
      <c r="M799" s="184">
        <v>48.915399999999998</v>
      </c>
      <c r="N799" s="184">
        <v>59.285899999999998</v>
      </c>
      <c r="O799" s="184">
        <v>17.4895</v>
      </c>
      <c r="P799" s="184">
        <v>16.4941</v>
      </c>
      <c r="Q799" s="184">
        <v>19.625</v>
      </c>
      <c r="R799" s="184">
        <v>22.121500000000001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44378</v>
      </c>
      <c r="E800" s="184">
        <v>22.209</v>
      </c>
      <c r="F800" s="184">
        <v>-0.17979999999999999</v>
      </c>
      <c r="G800" s="184">
        <v>-0.53300000000000003</v>
      </c>
      <c r="H800" s="184">
        <v>0.60250000000000004</v>
      </c>
      <c r="I800" s="184">
        <v>1.18</v>
      </c>
      <c r="J800" s="184">
        <v>3.5192000000000001</v>
      </c>
      <c r="K800" s="184">
        <v>8.5642999999999994</v>
      </c>
      <c r="L800" s="184">
        <v>19.692799999999998</v>
      </c>
      <c r="M800" s="184">
        <v>45.690100000000001</v>
      </c>
      <c r="N800" s="184">
        <v>62.548499999999997</v>
      </c>
      <c r="O800" s="184">
        <v>15.513</v>
      </c>
      <c r="P800" s="184">
        <v>16.823899999999998</v>
      </c>
      <c r="Q800" s="184">
        <v>13.2538</v>
      </c>
      <c r="R800" s="184">
        <v>19.2652</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44378</v>
      </c>
      <c r="E801" s="184">
        <v>20.507999999999999</v>
      </c>
      <c r="F801" s="184">
        <v>-0.18010000000000001</v>
      </c>
      <c r="G801" s="184">
        <v>-0.54320000000000002</v>
      </c>
      <c r="H801" s="184">
        <v>0.56889999999999996</v>
      </c>
      <c r="I801" s="184">
        <v>1.1143000000000001</v>
      </c>
      <c r="J801" s="184">
        <v>3.3721000000000001</v>
      </c>
      <c r="K801" s="184">
        <v>8.0846999999999998</v>
      </c>
      <c r="L801" s="184">
        <v>18.6462</v>
      </c>
      <c r="M801" s="184">
        <v>43.774500000000003</v>
      </c>
      <c r="N801" s="184">
        <v>59.694800000000001</v>
      </c>
      <c r="O801" s="184">
        <v>13.539</v>
      </c>
      <c r="P801" s="184">
        <v>15.3142</v>
      </c>
      <c r="Q801" s="184">
        <v>11.854799999999999</v>
      </c>
      <c r="R801" s="184">
        <v>17.163900000000002</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44378</v>
      </c>
      <c r="E802" s="184">
        <v>843.81659999999999</v>
      </c>
      <c r="F802" s="184">
        <v>-1.61E-2</v>
      </c>
      <c r="G802" s="184">
        <v>-0.71889999999999998</v>
      </c>
      <c r="H802" s="184">
        <v>0.46300000000000002</v>
      </c>
      <c r="I802" s="184">
        <v>0.79649999999999999</v>
      </c>
      <c r="J802" s="184">
        <v>2.9335</v>
      </c>
      <c r="K802" s="184">
        <v>8.5729000000000006</v>
      </c>
      <c r="L802" s="184">
        <v>22.526599999999998</v>
      </c>
      <c r="M802" s="184">
        <v>54.410899999999998</v>
      </c>
      <c r="N802" s="184">
        <v>64.830600000000004</v>
      </c>
      <c r="O802" s="184">
        <v>13.6564</v>
      </c>
      <c r="P802" s="184">
        <v>12.4899</v>
      </c>
      <c r="Q802" s="184">
        <v>18.0181</v>
      </c>
      <c r="R802" s="184">
        <v>19.487100000000002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44378</v>
      </c>
      <c r="E803" s="184">
        <v>910.98209999999995</v>
      </c>
      <c r="F803" s="184">
        <v>-1.41E-2</v>
      </c>
      <c r="G803" s="184">
        <v>-0.7127</v>
      </c>
      <c r="H803" s="184">
        <v>0.47689999999999999</v>
      </c>
      <c r="I803" s="184">
        <v>0.82420000000000004</v>
      </c>
      <c r="J803" s="184">
        <v>2.9937</v>
      </c>
      <c r="K803" s="184">
        <v>8.7645</v>
      </c>
      <c r="L803" s="184">
        <v>22.973500000000001</v>
      </c>
      <c r="M803" s="184">
        <v>55.262099999999997</v>
      </c>
      <c r="N803" s="184">
        <v>66.050399999999996</v>
      </c>
      <c r="O803" s="184">
        <v>14.5847</v>
      </c>
      <c r="P803" s="184">
        <v>13.5382</v>
      </c>
      <c r="Q803" s="184">
        <v>16.2272</v>
      </c>
      <c r="R803" s="184">
        <v>20.397099999999998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44378</v>
      </c>
      <c r="E804" s="184">
        <v>885.06899999999996</v>
      </c>
      <c r="F804" s="184">
        <v>-0.19270000000000001</v>
      </c>
      <c r="G804" s="184">
        <v>-0.57679999999999998</v>
      </c>
      <c r="H804" s="184">
        <v>0.29249999999999998</v>
      </c>
      <c r="I804" s="184">
        <v>-0.3831</v>
      </c>
      <c r="J804" s="184">
        <v>1.2021999999999999</v>
      </c>
      <c r="K804" s="184">
        <v>9.2712000000000003</v>
      </c>
      <c r="L804" s="184">
        <v>22.883600000000001</v>
      </c>
      <c r="M804" s="184">
        <v>56.393900000000002</v>
      </c>
      <c r="N804" s="184">
        <v>63.730699999999999</v>
      </c>
      <c r="O804" s="184">
        <v>14.338699999999999</v>
      </c>
      <c r="P804" s="184">
        <v>13.845000000000001</v>
      </c>
      <c r="Q804" s="184">
        <v>18.421099999999999</v>
      </c>
      <c r="R804" s="184">
        <v>12.4199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44378</v>
      </c>
      <c r="E805" s="184">
        <v>942.29200000000003</v>
      </c>
      <c r="F805" s="184">
        <v>-0.19109999999999999</v>
      </c>
      <c r="G805" s="184">
        <v>-0.57179999999999997</v>
      </c>
      <c r="H805" s="184">
        <v>0.30420000000000003</v>
      </c>
      <c r="I805" s="184">
        <v>-0.36030000000000001</v>
      </c>
      <c r="J805" s="184">
        <v>1.2528999999999999</v>
      </c>
      <c r="K805" s="184">
        <v>9.4379000000000008</v>
      </c>
      <c r="L805" s="184">
        <v>23.250699999999998</v>
      </c>
      <c r="M805" s="184">
        <v>57.072800000000001</v>
      </c>
      <c r="N805" s="184">
        <v>64.691999999999993</v>
      </c>
      <c r="O805" s="184">
        <v>15.0595</v>
      </c>
      <c r="P805" s="184">
        <v>14.6837</v>
      </c>
      <c r="Q805" s="184">
        <v>14.705</v>
      </c>
      <c r="R805" s="184">
        <v>13.057499999999999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44378</v>
      </c>
      <c r="E806" s="184">
        <v>118.0655</v>
      </c>
      <c r="F806" s="184">
        <v>2.1499999999999998E-2</v>
      </c>
      <c r="G806" s="184">
        <v>-0.32379999999999998</v>
      </c>
      <c r="H806" s="184">
        <v>0.64949999999999997</v>
      </c>
      <c r="I806" s="184">
        <v>1.4151</v>
      </c>
      <c r="J806" s="184">
        <v>3.6019999999999999</v>
      </c>
      <c r="K806" s="184">
        <v>9.1806000000000001</v>
      </c>
      <c r="L806" s="184">
        <v>16.3994</v>
      </c>
      <c r="M806" s="184">
        <v>40.089399999999998</v>
      </c>
      <c r="N806" s="184">
        <v>55.578000000000003</v>
      </c>
      <c r="O806" s="184">
        <v>11.369899999999999</v>
      </c>
      <c r="P806" s="184">
        <v>11.7738</v>
      </c>
      <c r="Q806" s="184">
        <v>15.2796</v>
      </c>
      <c r="R806" s="184">
        <v>17.158100000000001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44378</v>
      </c>
      <c r="E807" s="184">
        <v>126.8682</v>
      </c>
      <c r="F807" s="184">
        <v>2.46E-2</v>
      </c>
      <c r="G807" s="184">
        <v>-0.31440000000000001</v>
      </c>
      <c r="H807" s="184">
        <v>0.67149999999999999</v>
      </c>
      <c r="I807" s="184">
        <v>1.4605999999999999</v>
      </c>
      <c r="J807" s="184">
        <v>3.7018</v>
      </c>
      <c r="K807" s="184">
        <v>9.4953000000000003</v>
      </c>
      <c r="L807" s="184">
        <v>17.074100000000001</v>
      </c>
      <c r="M807" s="184">
        <v>41.307400000000001</v>
      </c>
      <c r="N807" s="184">
        <v>57.396900000000002</v>
      </c>
      <c r="O807" s="184">
        <v>12.5304</v>
      </c>
      <c r="P807" s="184">
        <v>12.8033</v>
      </c>
      <c r="Q807" s="184">
        <v>15.1411</v>
      </c>
      <c r="R807" s="184">
        <v>18.521000000000001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44378</v>
      </c>
      <c r="E808" s="184">
        <v>30</v>
      </c>
      <c r="F808" s="184">
        <v>0</v>
      </c>
      <c r="G808" s="184">
        <v>-9.9900000000000003E-2</v>
      </c>
      <c r="H808" s="184">
        <v>0.80649999999999999</v>
      </c>
      <c r="I808" s="184">
        <v>1.3170999999999999</v>
      </c>
      <c r="J808" s="184">
        <v>3.8780999999999999</v>
      </c>
      <c r="K808" s="184">
        <v>10.2941</v>
      </c>
      <c r="L808" s="184">
        <v>15.8749</v>
      </c>
      <c r="M808" s="184">
        <v>38.312600000000003</v>
      </c>
      <c r="N808" s="184">
        <v>52.671799999999998</v>
      </c>
      <c r="O808" s="184">
        <v>12.322100000000001</v>
      </c>
      <c r="P808" s="184">
        <v>11.606299999999999</v>
      </c>
      <c r="Q808" s="184">
        <v>16.323399999999999</v>
      </c>
      <c r="R808" s="184">
        <v>19.7788</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44378</v>
      </c>
      <c r="E809" s="184">
        <v>32.97</v>
      </c>
      <c r="F809" s="184">
        <v>3.0300000000000001E-2</v>
      </c>
      <c r="G809" s="184">
        <v>-6.0600000000000001E-2</v>
      </c>
      <c r="H809" s="184">
        <v>0.85650000000000004</v>
      </c>
      <c r="I809" s="184">
        <v>1.3837999999999999</v>
      </c>
      <c r="J809" s="184">
        <v>4.0063000000000004</v>
      </c>
      <c r="K809" s="184">
        <v>10.637600000000001</v>
      </c>
      <c r="L809" s="184">
        <v>16.625399999999999</v>
      </c>
      <c r="M809" s="184">
        <v>39.703400000000002</v>
      </c>
      <c r="N809" s="184">
        <v>54.716099999999997</v>
      </c>
      <c r="O809" s="184">
        <v>13.9998</v>
      </c>
      <c r="P809" s="184">
        <v>13.432700000000001</v>
      </c>
      <c r="Q809" s="184">
        <v>17.8446</v>
      </c>
      <c r="R809" s="184">
        <v>21.397099999999998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44378</v>
      </c>
      <c r="E810" s="184">
        <v>129.72</v>
      </c>
      <c r="F810" s="184">
        <v>-0.10780000000000001</v>
      </c>
      <c r="G810" s="184">
        <v>-0.81810000000000005</v>
      </c>
      <c r="H810" s="184">
        <v>-0.35339999999999999</v>
      </c>
      <c r="I810" s="184">
        <v>0.56589999999999996</v>
      </c>
      <c r="J810" s="184">
        <v>3.0505</v>
      </c>
      <c r="K810" s="184">
        <v>8.1631</v>
      </c>
      <c r="L810" s="184">
        <v>15.666499999999999</v>
      </c>
      <c r="M810" s="184">
        <v>39.334000000000003</v>
      </c>
      <c r="N810" s="184">
        <v>52.8095</v>
      </c>
      <c r="O810" s="184">
        <v>10.259499999999999</v>
      </c>
      <c r="P810" s="184">
        <v>11.203799999999999</v>
      </c>
      <c r="Q810" s="184">
        <v>14.6944</v>
      </c>
      <c r="R810" s="184">
        <v>14.911899999999999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44378</v>
      </c>
      <c r="E811" s="184">
        <v>122.12</v>
      </c>
      <c r="F811" s="184">
        <v>-0.1145</v>
      </c>
      <c r="G811" s="184">
        <v>-0.82030000000000003</v>
      </c>
      <c r="H811" s="184">
        <v>-0.36709999999999998</v>
      </c>
      <c r="I811" s="184">
        <v>0.53510000000000002</v>
      </c>
      <c r="J811" s="184">
        <v>2.9853000000000001</v>
      </c>
      <c r="K811" s="184">
        <v>7.9657</v>
      </c>
      <c r="L811" s="184">
        <v>15.250999999999999</v>
      </c>
      <c r="M811" s="184">
        <v>38.599499999999999</v>
      </c>
      <c r="N811" s="184">
        <v>51.739600000000003</v>
      </c>
      <c r="O811" s="184">
        <v>9.4971999999999994</v>
      </c>
      <c r="P811" s="184">
        <v>10.405099999999999</v>
      </c>
      <c r="Q811" s="184">
        <v>17.1999</v>
      </c>
      <c r="R811" s="184">
        <v>14.1297</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44378</v>
      </c>
      <c r="E812" s="184">
        <v>45.186300000000003</v>
      </c>
      <c r="F812" s="184">
        <v>-0.28420000000000001</v>
      </c>
      <c r="G812" s="184">
        <v>-0.47970000000000002</v>
      </c>
      <c r="H812" s="184">
        <v>0.22020000000000001</v>
      </c>
      <c r="I812" s="184">
        <v>0.51290000000000002</v>
      </c>
      <c r="J812" s="184">
        <v>2.6625000000000001</v>
      </c>
      <c r="K812" s="184">
        <v>5.4085000000000001</v>
      </c>
      <c r="L812" s="184">
        <v>15.491</v>
      </c>
      <c r="M812" s="184">
        <v>45.590800000000002</v>
      </c>
      <c r="N812" s="184">
        <v>50.604900000000001</v>
      </c>
      <c r="O812" s="184">
        <v>14.196</v>
      </c>
      <c r="P812" s="184">
        <v>15.984999999999999</v>
      </c>
      <c r="Q812" s="184">
        <v>12.527900000000001</v>
      </c>
      <c r="R812" s="184">
        <v>19.592500000000001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44378</v>
      </c>
      <c r="E813" s="184">
        <v>49.165399999999998</v>
      </c>
      <c r="F813" s="184">
        <v>-0.2823</v>
      </c>
      <c r="G813" s="184">
        <v>-0.4733</v>
      </c>
      <c r="H813" s="184">
        <v>0.2351</v>
      </c>
      <c r="I813" s="184">
        <v>0.54290000000000005</v>
      </c>
      <c r="J813" s="184">
        <v>2.7284000000000002</v>
      </c>
      <c r="K813" s="184">
        <v>5.6135000000000002</v>
      </c>
      <c r="L813" s="184">
        <v>15.9384</v>
      </c>
      <c r="M813" s="184">
        <v>46.442799999999998</v>
      </c>
      <c r="N813" s="184">
        <v>51.783900000000003</v>
      </c>
      <c r="O813" s="184">
        <v>15.0892</v>
      </c>
      <c r="P813" s="184">
        <v>17.091899999999999</v>
      </c>
      <c r="Q813" s="184">
        <v>16.185400000000001</v>
      </c>
      <c r="R813" s="184">
        <v>20.5275</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44378</v>
      </c>
      <c r="E814" s="184">
        <v>48.442</v>
      </c>
      <c r="F814" s="184">
        <v>-0.16689999999999999</v>
      </c>
      <c r="G814" s="184">
        <v>-0.72550000000000003</v>
      </c>
      <c r="H814" s="184">
        <v>0.16539999999999999</v>
      </c>
      <c r="I814" s="184">
        <v>0.74239999999999995</v>
      </c>
      <c r="J814" s="184">
        <v>2.3235000000000001</v>
      </c>
      <c r="K814" s="184">
        <v>6.2464000000000004</v>
      </c>
      <c r="L814" s="184">
        <v>15.4535</v>
      </c>
      <c r="M814" s="184">
        <v>37.725000000000001</v>
      </c>
      <c r="N814" s="184">
        <v>49.194600000000001</v>
      </c>
      <c r="O814" s="184">
        <v>13.863200000000001</v>
      </c>
      <c r="P814" s="184">
        <v>14.486599999999999</v>
      </c>
      <c r="Q814" s="184">
        <v>14.292</v>
      </c>
      <c r="R814" s="184">
        <v>15.291399999999999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44378</v>
      </c>
      <c r="E815" s="184">
        <v>52.631999999999998</v>
      </c>
      <c r="F815" s="184">
        <v>-0.16500000000000001</v>
      </c>
      <c r="G815" s="184">
        <v>-0.71870000000000001</v>
      </c>
      <c r="H815" s="184">
        <v>0.18459999999999999</v>
      </c>
      <c r="I815" s="184">
        <v>0.77929999999999999</v>
      </c>
      <c r="J815" s="184">
        <v>2.4028999999999998</v>
      </c>
      <c r="K815" s="184">
        <v>6.5037000000000003</v>
      </c>
      <c r="L815" s="184">
        <v>16.024100000000001</v>
      </c>
      <c r="M815" s="184">
        <v>38.724299999999999</v>
      </c>
      <c r="N815" s="184">
        <v>50.635399999999997</v>
      </c>
      <c r="O815" s="184">
        <v>14.9808</v>
      </c>
      <c r="P815" s="184">
        <v>15.686500000000001</v>
      </c>
      <c r="Q815" s="184">
        <v>17.479099999999999</v>
      </c>
      <c r="R815" s="184">
        <v>16.4009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44378</v>
      </c>
      <c r="E816" s="184">
        <v>116.839</v>
      </c>
      <c r="F816" s="184">
        <v>-4.7100000000000003E-2</v>
      </c>
      <c r="G816" s="184">
        <v>-0.4677</v>
      </c>
      <c r="H816" s="184">
        <v>0.37630000000000002</v>
      </c>
      <c r="I816" s="184">
        <v>0.39779999999999999</v>
      </c>
      <c r="J816" s="184">
        <v>2.5848</v>
      </c>
      <c r="K816" s="184">
        <v>8.8322000000000003</v>
      </c>
      <c r="L816" s="184">
        <v>16.266999999999999</v>
      </c>
      <c r="M816" s="184">
        <v>36.090299999999999</v>
      </c>
      <c r="N816" s="184">
        <v>51.540199999999999</v>
      </c>
      <c r="O816" s="184">
        <v>11.255100000000001</v>
      </c>
      <c r="P816" s="184">
        <v>12.635199999999999</v>
      </c>
      <c r="Q816" s="184">
        <v>14.1119</v>
      </c>
      <c r="R816" s="184">
        <v>15.849600000000001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44378</v>
      </c>
      <c r="E817" s="184">
        <v>110.187</v>
      </c>
      <c r="F817" s="184">
        <v>-4.9000000000000002E-2</v>
      </c>
      <c r="G817" s="184">
        <v>-0.47420000000000001</v>
      </c>
      <c r="H817" s="184">
        <v>0.36159999999999998</v>
      </c>
      <c r="I817" s="184">
        <v>0.36890000000000001</v>
      </c>
      <c r="J817" s="184">
        <v>2.5215000000000001</v>
      </c>
      <c r="K817" s="184">
        <v>8.6293000000000006</v>
      </c>
      <c r="L817" s="184">
        <v>15.859500000000001</v>
      </c>
      <c r="M817" s="184">
        <v>35.381500000000003</v>
      </c>
      <c r="N817" s="184">
        <v>50.469099999999997</v>
      </c>
      <c r="O817" s="184">
        <v>10.4709</v>
      </c>
      <c r="P817" s="184">
        <v>11.833</v>
      </c>
      <c r="Q817" s="184">
        <v>16.032699999999998</v>
      </c>
      <c r="R817" s="184">
        <v>15.0595</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44378</v>
      </c>
      <c r="E818" s="184">
        <v>61.933799999999998</v>
      </c>
      <c r="F818" s="184">
        <v>-1.3599999999999999E-2</v>
      </c>
      <c r="G818" s="184">
        <v>-0.39129999999999998</v>
      </c>
      <c r="H818" s="184">
        <v>0.1666</v>
      </c>
      <c r="I818" s="184">
        <v>1.3146</v>
      </c>
      <c r="J818" s="184">
        <v>3.1417000000000002</v>
      </c>
      <c r="K818" s="184">
        <v>7.5269000000000004</v>
      </c>
      <c r="L818" s="184">
        <v>10.076700000000001</v>
      </c>
      <c r="M818" s="184">
        <v>32.291400000000003</v>
      </c>
      <c r="N818" s="184">
        <v>39.653199999999998</v>
      </c>
      <c r="O818" s="184">
        <v>12.710800000000001</v>
      </c>
      <c r="P818" s="184">
        <v>9.7096999999999998</v>
      </c>
      <c r="Q818" s="184">
        <v>9.1242999999999999</v>
      </c>
      <c r="R818" s="184">
        <v>13.845800000000001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44378</v>
      </c>
      <c r="E819" s="184">
        <v>65.819900000000004</v>
      </c>
      <c r="F819" s="184">
        <v>-1.0800000000000001E-2</v>
      </c>
      <c r="G819" s="184">
        <v>-0.38319999999999999</v>
      </c>
      <c r="H819" s="184">
        <v>0.1855</v>
      </c>
      <c r="I819" s="184">
        <v>1.3529</v>
      </c>
      <c r="J819" s="184">
        <v>3.2252000000000001</v>
      </c>
      <c r="K819" s="184">
        <v>7.7914000000000003</v>
      </c>
      <c r="L819" s="184">
        <v>10.6076</v>
      </c>
      <c r="M819" s="184">
        <v>33.186599999999999</v>
      </c>
      <c r="N819" s="184">
        <v>40.919899999999998</v>
      </c>
      <c r="O819" s="184">
        <v>13.655200000000001</v>
      </c>
      <c r="P819" s="184">
        <v>10.619300000000001</v>
      </c>
      <c r="Q819" s="184">
        <v>10.823600000000001</v>
      </c>
      <c r="R819" s="184">
        <v>14.746600000000001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44378</v>
      </c>
      <c r="E820" s="184">
        <v>35.625999999999998</v>
      </c>
      <c r="F820" s="184">
        <v>-0.1704</v>
      </c>
      <c r="G820" s="184">
        <v>-0.71230000000000004</v>
      </c>
      <c r="H820" s="184">
        <v>0.15970000000000001</v>
      </c>
      <c r="I820" s="184">
        <v>1.0902000000000001</v>
      </c>
      <c r="J820" s="184">
        <v>2.6179999999999999</v>
      </c>
      <c r="K820" s="184">
        <v>4.7435</v>
      </c>
      <c r="L820" s="184">
        <v>10.9633</v>
      </c>
      <c r="M820" s="184">
        <v>31.578800000000001</v>
      </c>
      <c r="N820" s="184">
        <v>44.566699999999997</v>
      </c>
      <c r="O820" s="184">
        <v>9.6786999999999992</v>
      </c>
      <c r="P820" s="184">
        <v>13.727</v>
      </c>
      <c r="Q820" s="184">
        <v>19.354600000000001</v>
      </c>
      <c r="R820" s="184">
        <v>12.655900000000001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44378</v>
      </c>
      <c r="E821" s="184">
        <v>33.284599999999998</v>
      </c>
      <c r="F821" s="184">
        <v>-0.17280000000000001</v>
      </c>
      <c r="G821" s="184">
        <v>-0.71970000000000001</v>
      </c>
      <c r="H821" s="184">
        <v>0.14230000000000001</v>
      </c>
      <c r="I821" s="184">
        <v>1.0547</v>
      </c>
      <c r="J821" s="184">
        <v>2.5415999999999999</v>
      </c>
      <c r="K821" s="184">
        <v>4.4987000000000004</v>
      </c>
      <c r="L821" s="184">
        <v>10.4773</v>
      </c>
      <c r="M821" s="184">
        <v>30.722100000000001</v>
      </c>
      <c r="N821" s="184">
        <v>43.250100000000003</v>
      </c>
      <c r="O821" s="184">
        <v>8.6745000000000001</v>
      </c>
      <c r="P821" s="184">
        <v>12.6938</v>
      </c>
      <c r="Q821" s="184">
        <v>18.23</v>
      </c>
      <c r="R821" s="184">
        <v>11.640700000000001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44378</v>
      </c>
      <c r="E822" s="184">
        <v>15.0909</v>
      </c>
      <c r="F822" s="184">
        <v>-4.24E-2</v>
      </c>
      <c r="G822" s="184">
        <v>-0.60070000000000001</v>
      </c>
      <c r="H822" s="184">
        <v>-6.0900000000000003E-2</v>
      </c>
      <c r="I822" s="184">
        <v>0.35310000000000002</v>
      </c>
      <c r="J822" s="184">
        <v>2.8530000000000002</v>
      </c>
      <c r="K822" s="184">
        <v>9.1629000000000005</v>
      </c>
      <c r="L822" s="184">
        <v>16.740300000000001</v>
      </c>
      <c r="M822" s="184">
        <v>40.642099999999999</v>
      </c>
      <c r="N822" s="184">
        <v>53.2911</v>
      </c>
      <c r="O822" s="184"/>
      <c r="P822" s="184"/>
      <c r="Q822" s="184">
        <v>14.8035</v>
      </c>
      <c r="R822" s="184">
        <v>16.863800000000001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44378</v>
      </c>
      <c r="E823" s="184">
        <v>14.174300000000001</v>
      </c>
      <c r="F823" s="184">
        <v>-4.65E-2</v>
      </c>
      <c r="G823" s="184">
        <v>-0.61560000000000004</v>
      </c>
      <c r="H823" s="184">
        <v>-9.5899999999999999E-2</v>
      </c>
      <c r="I823" s="184">
        <v>0.28160000000000002</v>
      </c>
      <c r="J823" s="184">
        <v>2.6945000000000001</v>
      </c>
      <c r="K823" s="184">
        <v>8.6178000000000008</v>
      </c>
      <c r="L823" s="184">
        <v>15.5708</v>
      </c>
      <c r="M823" s="184">
        <v>38.567</v>
      </c>
      <c r="N823" s="184">
        <v>50.118099999999998</v>
      </c>
      <c r="O823" s="184"/>
      <c r="P823" s="184"/>
      <c r="Q823" s="184">
        <v>12.4153</v>
      </c>
      <c r="R823" s="184">
        <v>14.5556</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44378</v>
      </c>
      <c r="E824" s="184">
        <v>45.406500000000001</v>
      </c>
      <c r="F824" s="184">
        <v>0.15479999999999999</v>
      </c>
      <c r="G824" s="184">
        <v>0.70860000000000001</v>
      </c>
      <c r="H824" s="184">
        <v>1.5760000000000001</v>
      </c>
      <c r="I824" s="184">
        <v>2.3593000000000002</v>
      </c>
      <c r="J824" s="184">
        <v>3.8898000000000001</v>
      </c>
      <c r="K824" s="184">
        <v>12.408200000000001</v>
      </c>
      <c r="L824" s="184">
        <v>22.364100000000001</v>
      </c>
      <c r="M824" s="184">
        <v>37.681800000000003</v>
      </c>
      <c r="N824" s="184">
        <v>61.162300000000002</v>
      </c>
      <c r="O824" s="184">
        <v>22.782299999999999</v>
      </c>
      <c r="P824" s="184">
        <v>20.874199999999998</v>
      </c>
      <c r="Q824" s="184">
        <v>20.543500000000002</v>
      </c>
      <c r="R824" s="184">
        <v>31.5108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44378</v>
      </c>
      <c r="E825" s="184">
        <v>43.091000000000001</v>
      </c>
      <c r="F825" s="184">
        <v>0.1515</v>
      </c>
      <c r="G825" s="184">
        <v>0.69899999999999995</v>
      </c>
      <c r="H825" s="184">
        <v>1.5532999999999999</v>
      </c>
      <c r="I825" s="184">
        <v>2.3140999999999998</v>
      </c>
      <c r="J825" s="184">
        <v>3.7915000000000001</v>
      </c>
      <c r="K825" s="184">
        <v>12.0892</v>
      </c>
      <c r="L825" s="184">
        <v>21.745200000000001</v>
      </c>
      <c r="M825" s="184">
        <v>36.631599999999999</v>
      </c>
      <c r="N825" s="184">
        <v>59.546100000000003</v>
      </c>
      <c r="O825" s="184">
        <v>21.741700000000002</v>
      </c>
      <c r="P825" s="184">
        <v>19.9862</v>
      </c>
      <c r="Q825" s="184">
        <v>19.767099999999999</v>
      </c>
      <c r="R825" s="184">
        <v>30.298400000000001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44378</v>
      </c>
      <c r="E826" s="184">
        <v>25.85</v>
      </c>
      <c r="F826" s="184">
        <v>0.1938</v>
      </c>
      <c r="G826" s="184">
        <v>0.4274</v>
      </c>
      <c r="H826" s="184">
        <v>1.6115999999999999</v>
      </c>
      <c r="I826" s="184">
        <v>1.5717000000000001</v>
      </c>
      <c r="J826" s="184">
        <v>4.4866999999999999</v>
      </c>
      <c r="K826" s="184">
        <v>14.4312</v>
      </c>
      <c r="L826" s="184">
        <v>25</v>
      </c>
      <c r="M826" s="184">
        <v>54.697800000000001</v>
      </c>
      <c r="N826" s="184">
        <v>79.264899999999997</v>
      </c>
      <c r="O826" s="184">
        <v>24.134399999999999</v>
      </c>
      <c r="P826" s="184">
        <v>20.404499999999999</v>
      </c>
      <c r="Q826" s="184">
        <v>16.183399999999999</v>
      </c>
      <c r="R826" s="184">
        <v>33.238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44378</v>
      </c>
      <c r="E827" s="184">
        <v>23.52</v>
      </c>
      <c r="F827" s="184">
        <v>0.21299999999999999</v>
      </c>
      <c r="G827" s="184">
        <v>0.42699999999999999</v>
      </c>
      <c r="H827" s="184">
        <v>1.5544</v>
      </c>
      <c r="I827" s="184">
        <v>1.4668000000000001</v>
      </c>
      <c r="J827" s="184">
        <v>4.3478000000000003</v>
      </c>
      <c r="K827" s="184">
        <v>13.8432</v>
      </c>
      <c r="L827" s="184">
        <v>23.7895</v>
      </c>
      <c r="M827" s="184">
        <v>52.331600000000002</v>
      </c>
      <c r="N827" s="184">
        <v>75.784800000000004</v>
      </c>
      <c r="O827" s="184">
        <v>21.7547</v>
      </c>
      <c r="P827" s="184">
        <v>18.291699999999999</v>
      </c>
      <c r="Q827" s="184">
        <v>14.462899999999999</v>
      </c>
      <c r="R827" s="184">
        <v>30.692399999999999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44378</v>
      </c>
      <c r="E828" s="184">
        <v>74.133300000000006</v>
      </c>
      <c r="F828" s="184">
        <v>-3.5499999999999997E-2</v>
      </c>
      <c r="G828" s="184">
        <v>-0.49580000000000002</v>
      </c>
      <c r="H828" s="184">
        <v>0.42599999999999999</v>
      </c>
      <c r="I828" s="184">
        <v>1.2014</v>
      </c>
      <c r="J828" s="184">
        <v>2.0943000000000001</v>
      </c>
      <c r="K828" s="184">
        <v>8.3849999999999998</v>
      </c>
      <c r="L828" s="184">
        <v>18.5062</v>
      </c>
      <c r="M828" s="184">
        <v>46.6952</v>
      </c>
      <c r="N828" s="184">
        <v>59.446300000000001</v>
      </c>
      <c r="O828" s="184">
        <v>15.3988</v>
      </c>
      <c r="P828" s="184">
        <v>15.224500000000001</v>
      </c>
      <c r="Q828" s="184">
        <v>17.371400000000001</v>
      </c>
      <c r="R828" s="184">
        <v>18.061299999999999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44378</v>
      </c>
      <c r="E829" s="184">
        <v>68.758899999999997</v>
      </c>
      <c r="F829" s="184">
        <v>-3.8199999999999998E-2</v>
      </c>
      <c r="G829" s="184">
        <v>-0.50439999999999996</v>
      </c>
      <c r="H829" s="184">
        <v>0.40579999999999999</v>
      </c>
      <c r="I829" s="184">
        <v>1.1607000000000001</v>
      </c>
      <c r="J829" s="184">
        <v>2.0068000000000001</v>
      </c>
      <c r="K829" s="184">
        <v>8.1111000000000004</v>
      </c>
      <c r="L829" s="184">
        <v>17.9133</v>
      </c>
      <c r="M829" s="184">
        <v>45.641399999999997</v>
      </c>
      <c r="N829" s="184">
        <v>57.926699999999997</v>
      </c>
      <c r="O829" s="184">
        <v>14.295299999999999</v>
      </c>
      <c r="P829" s="184">
        <v>14.037000000000001</v>
      </c>
      <c r="Q829" s="184">
        <v>12.978400000000001</v>
      </c>
      <c r="R829" s="184">
        <v>16.9284</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44378</v>
      </c>
      <c r="E830" s="184">
        <v>13.935700000000001</v>
      </c>
      <c r="F830" s="184">
        <v>-2.0799999999999999E-2</v>
      </c>
      <c r="G830" s="184">
        <v>-0.73580000000000001</v>
      </c>
      <c r="H830" s="184">
        <v>0.3695</v>
      </c>
      <c r="I830" s="184">
        <v>0.62460000000000004</v>
      </c>
      <c r="J830" s="184">
        <v>1.6358999999999999</v>
      </c>
      <c r="K830" s="184">
        <v>5.4711999999999996</v>
      </c>
      <c r="L830" s="184">
        <v>9.5023</v>
      </c>
      <c r="M830" s="184">
        <v>30.155000000000001</v>
      </c>
      <c r="N830" s="184">
        <v>40.6922</v>
      </c>
      <c r="O830" s="184"/>
      <c r="P830" s="184"/>
      <c r="Q830" s="184">
        <v>12.782400000000001</v>
      </c>
      <c r="R830" s="184">
        <v>12.9573</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44378</v>
      </c>
      <c r="E831" s="184">
        <v>13.2562</v>
      </c>
      <c r="F831" s="184">
        <v>-2.5600000000000001E-2</v>
      </c>
      <c r="G831" s="184">
        <v>-0.75019999999999998</v>
      </c>
      <c r="H831" s="184">
        <v>0.33450000000000002</v>
      </c>
      <c r="I831" s="184">
        <v>0.55449999999999999</v>
      </c>
      <c r="J831" s="184">
        <v>1.4843999999999999</v>
      </c>
      <c r="K831" s="184">
        <v>4.9912999999999998</v>
      </c>
      <c r="L831" s="184">
        <v>8.5151000000000003</v>
      </c>
      <c r="M831" s="184">
        <v>28.400500000000001</v>
      </c>
      <c r="N831" s="184">
        <v>38.189100000000003</v>
      </c>
      <c r="O831" s="184"/>
      <c r="P831" s="184"/>
      <c r="Q831" s="184">
        <v>10.757300000000001</v>
      </c>
      <c r="R831" s="184">
        <v>10.919499999999999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44378</v>
      </c>
      <c r="E832" s="184">
        <v>15.219099999999999</v>
      </c>
      <c r="F832" s="184">
        <v>0.14480000000000001</v>
      </c>
      <c r="G832" s="184">
        <v>-0.34960000000000002</v>
      </c>
      <c r="H832" s="184">
        <v>-0.21179999999999999</v>
      </c>
      <c r="I832" s="184">
        <v>6.25E-2</v>
      </c>
      <c r="J832" s="184">
        <v>2.3243</v>
      </c>
      <c r="K832" s="184">
        <v>7.2304000000000004</v>
      </c>
      <c r="L832" s="184">
        <v>12.704000000000001</v>
      </c>
      <c r="M832" s="184">
        <v>31.266999999999999</v>
      </c>
      <c r="N832" s="184">
        <v>47.037300000000002</v>
      </c>
      <c r="O832" s="184"/>
      <c r="P832" s="184"/>
      <c r="Q832" s="184">
        <v>16.063500000000001</v>
      </c>
      <c r="R832" s="184">
        <v>18.464700000000001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44378</v>
      </c>
      <c r="E833" s="184">
        <v>14.4605</v>
      </c>
      <c r="F833" s="184">
        <v>0.14130000000000001</v>
      </c>
      <c r="G833" s="184">
        <v>-0.3604</v>
      </c>
      <c r="H833" s="184">
        <v>-0.23799999999999999</v>
      </c>
      <c r="I833" s="184">
        <v>1.66E-2</v>
      </c>
      <c r="J833" s="184">
        <v>2.2145999999999999</v>
      </c>
      <c r="K833" s="184">
        <v>6.8623000000000003</v>
      </c>
      <c r="L833" s="184">
        <v>11.949400000000001</v>
      </c>
      <c r="M833" s="184">
        <v>29.766200000000001</v>
      </c>
      <c r="N833" s="184">
        <v>44.725099999999998</v>
      </c>
      <c r="O833" s="184"/>
      <c r="P833" s="184"/>
      <c r="Q833" s="184">
        <v>13.977499999999999</v>
      </c>
      <c r="R833" s="184">
        <v>16.436199999999999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44378</v>
      </c>
      <c r="E834" s="184">
        <v>141.77000000000001</v>
      </c>
      <c r="F834" s="184">
        <v>-0.1268</v>
      </c>
      <c r="G834" s="184">
        <v>-0.4214</v>
      </c>
      <c r="H834" s="184">
        <v>0.1696</v>
      </c>
      <c r="I834" s="184">
        <v>0.63170000000000004</v>
      </c>
      <c r="J834" s="184">
        <v>1.8902000000000001</v>
      </c>
      <c r="K834" s="184">
        <v>7.7525000000000004</v>
      </c>
      <c r="L834" s="184">
        <v>13.6069</v>
      </c>
      <c r="M834" s="184">
        <v>33.192399999999999</v>
      </c>
      <c r="N834" s="184">
        <v>45.524500000000003</v>
      </c>
      <c r="O834" s="184">
        <v>7.7649999999999997</v>
      </c>
      <c r="P834" s="184">
        <v>8.8630999999999993</v>
      </c>
      <c r="Q834" s="184">
        <v>9.8027999999999995</v>
      </c>
      <c r="R834" s="184">
        <v>9.5130999999999997</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44378</v>
      </c>
      <c r="E835" s="184">
        <v>136.55000000000001</v>
      </c>
      <c r="F835" s="184">
        <v>-0.13159999999999999</v>
      </c>
      <c r="G835" s="184">
        <v>-0.42299999999999999</v>
      </c>
      <c r="H835" s="184">
        <v>0.16139999999999999</v>
      </c>
      <c r="I835" s="184">
        <v>0.63380000000000003</v>
      </c>
      <c r="J835" s="184">
        <v>1.8802000000000001</v>
      </c>
      <c r="K835" s="184">
        <v>7.7403000000000004</v>
      </c>
      <c r="L835" s="184">
        <v>13.583399999999999</v>
      </c>
      <c r="M835" s="184">
        <v>33.141599999999997</v>
      </c>
      <c r="N835" s="184">
        <v>45.451599999999999</v>
      </c>
      <c r="O835" s="184">
        <v>7.6441999999999997</v>
      </c>
      <c r="P835" s="184">
        <v>8.6900999999999993</v>
      </c>
      <c r="Q835" s="184">
        <v>9.9957999999999991</v>
      </c>
      <c r="R835" s="184">
        <v>9.4021000000000008</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44378</v>
      </c>
      <c r="E836" s="184">
        <v>31.87</v>
      </c>
      <c r="F836" s="184">
        <v>-0.15659999999999999</v>
      </c>
      <c r="G836" s="184">
        <v>6.2799999999999995E-2</v>
      </c>
      <c r="H836" s="184">
        <v>0.85440000000000005</v>
      </c>
      <c r="I836" s="184">
        <v>1.5290999999999999</v>
      </c>
      <c r="J836" s="184">
        <v>5.1467999999999998</v>
      </c>
      <c r="K836" s="184">
        <v>10.8522</v>
      </c>
      <c r="L836" s="184">
        <v>19.812000000000001</v>
      </c>
      <c r="M836" s="184">
        <v>43.817700000000002</v>
      </c>
      <c r="N836" s="184">
        <v>62.105800000000002</v>
      </c>
      <c r="O836" s="184">
        <v>17.7193</v>
      </c>
      <c r="P836" s="184">
        <v>15.3057</v>
      </c>
      <c r="Q836" s="184">
        <v>13.4635</v>
      </c>
      <c r="R836" s="184">
        <v>23.361999999999998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44378</v>
      </c>
      <c r="E837" s="184">
        <v>29.96</v>
      </c>
      <c r="F837" s="184">
        <v>-0.1666</v>
      </c>
      <c r="G837" s="184">
        <v>6.6799999999999998E-2</v>
      </c>
      <c r="H837" s="184">
        <v>0.84150000000000003</v>
      </c>
      <c r="I837" s="184">
        <v>1.4904999999999999</v>
      </c>
      <c r="J837" s="184">
        <v>5.0858999999999996</v>
      </c>
      <c r="K837" s="184">
        <v>10.635199999999999</v>
      </c>
      <c r="L837" s="184">
        <v>19.362500000000001</v>
      </c>
      <c r="M837" s="184">
        <v>42.938899999999997</v>
      </c>
      <c r="N837" s="184">
        <v>60.902299999999997</v>
      </c>
      <c r="O837" s="184">
        <v>16.920999999999999</v>
      </c>
      <c r="P837" s="184">
        <v>14.511799999999999</v>
      </c>
      <c r="Q837" s="184">
        <v>11.5175</v>
      </c>
      <c r="R837" s="184">
        <v>22.450700000000001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44378</v>
      </c>
      <c r="E838" s="184">
        <v>241.53129999999999</v>
      </c>
      <c r="F838" s="184">
        <v>0.26229999999999998</v>
      </c>
      <c r="G838" s="184">
        <v>0.54490000000000005</v>
      </c>
      <c r="H838" s="184">
        <v>1.0449999999999999</v>
      </c>
      <c r="I838" s="184">
        <v>1.4328000000000001</v>
      </c>
      <c r="J838" s="184">
        <v>4.2390999999999996</v>
      </c>
      <c r="K838" s="184">
        <v>8.5300999999999991</v>
      </c>
      <c r="L838" s="184">
        <v>15.8064</v>
      </c>
      <c r="M838" s="184">
        <v>47.718299999999999</v>
      </c>
      <c r="N838" s="184">
        <v>70.492800000000003</v>
      </c>
      <c r="O838" s="184">
        <v>19.4663</v>
      </c>
      <c r="P838" s="184">
        <v>17.885300000000001</v>
      </c>
      <c r="Q838" s="184">
        <v>17.050799999999999</v>
      </c>
      <c r="R838" s="184">
        <v>28.318899999999999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44378</v>
      </c>
      <c r="E839" s="184">
        <v>212.065810607358</v>
      </c>
      <c r="F839" s="184">
        <v>0.26229999999999998</v>
      </c>
      <c r="G839" s="184">
        <v>0.54490000000000005</v>
      </c>
      <c r="H839" s="184">
        <v>1.0448999999999999</v>
      </c>
      <c r="I839" s="184">
        <v>1.4328000000000001</v>
      </c>
      <c r="J839" s="184">
        <v>4.2390999999999996</v>
      </c>
      <c r="K839" s="184">
        <v>8.5300999999999991</v>
      </c>
      <c r="L839" s="184">
        <v>15.8063</v>
      </c>
      <c r="M839" s="184">
        <v>47.718299999999999</v>
      </c>
      <c r="N839" s="184">
        <v>70.493099999999998</v>
      </c>
      <c r="O839" s="184">
        <v>19.203700000000001</v>
      </c>
      <c r="P839" s="184">
        <v>17.729399999999998</v>
      </c>
      <c r="Q839" s="184">
        <v>16.952000000000002</v>
      </c>
      <c r="R839" s="184">
        <v>28.1021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44378</v>
      </c>
      <c r="E840" s="184">
        <v>232.21019999999999</v>
      </c>
      <c r="F840" s="184">
        <v>0.2601</v>
      </c>
      <c r="G840" s="184">
        <v>0.53839999999999999</v>
      </c>
      <c r="H840" s="184">
        <v>1.0309999999999999</v>
      </c>
      <c r="I840" s="184">
        <v>1.4046000000000001</v>
      </c>
      <c r="J840" s="184">
        <v>4.1780999999999997</v>
      </c>
      <c r="K840" s="184">
        <v>8.3404000000000007</v>
      </c>
      <c r="L840" s="184">
        <v>15.4018</v>
      </c>
      <c r="M840" s="184">
        <v>46.961799999999997</v>
      </c>
      <c r="N840" s="184">
        <v>69.258300000000006</v>
      </c>
      <c r="O840" s="184">
        <v>18.743200000000002</v>
      </c>
      <c r="P840" s="184">
        <v>17.235800000000001</v>
      </c>
      <c r="Q840" s="184">
        <v>16.081700000000001</v>
      </c>
      <c r="R840" s="184">
        <v>27.4803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44378</v>
      </c>
      <c r="E841" s="184">
        <v>371.80760534568299</v>
      </c>
      <c r="F841" s="184">
        <v>0.26</v>
      </c>
      <c r="G841" s="184">
        <v>0.53839999999999999</v>
      </c>
      <c r="H841" s="184">
        <v>1.0309999999999999</v>
      </c>
      <c r="I841" s="184">
        <v>1.4046000000000001</v>
      </c>
      <c r="J841" s="184">
        <v>4.1779999999999999</v>
      </c>
      <c r="K841" s="184">
        <v>8.3404000000000007</v>
      </c>
      <c r="L841" s="184">
        <v>15.4016</v>
      </c>
      <c r="M841" s="184">
        <v>46.961599999999997</v>
      </c>
      <c r="N841" s="184">
        <v>69.257999999999996</v>
      </c>
      <c r="O841" s="184">
        <v>18.475000000000001</v>
      </c>
      <c r="P841" s="184">
        <v>17.076499999999999</v>
      </c>
      <c r="Q841" s="184">
        <v>13.2112</v>
      </c>
      <c r="R841" s="184">
        <v>27.258299999999998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-2.7075925925925916E-2</v>
      </c>
      <c r="G842" s="186">
        <v>-0.30910370370370366</v>
      </c>
      <c r="H842" s="186">
        <v>0.4874759259259257</v>
      </c>
      <c r="I842" s="186">
        <v>0.99487037037037018</v>
      </c>
      <c r="J842" s="186">
        <v>3.2437333333333331</v>
      </c>
      <c r="K842" s="186">
        <v>9.0254962962962964</v>
      </c>
      <c r="L842" s="186">
        <v>17.130796296296296</v>
      </c>
      <c r="M842" s="186">
        <v>42.224124074074069</v>
      </c>
      <c r="N842" s="186">
        <v>56.763357407407412</v>
      </c>
      <c r="O842" s="186">
        <v>15.260030434782609</v>
      </c>
      <c r="P842" s="186">
        <v>14.884077272727279</v>
      </c>
      <c r="Q842" s="186">
        <v>17.613611111111112</v>
      </c>
      <c r="R842" s="186">
        <v>19.362136538461542</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-2.3199999999999998E-2</v>
      </c>
      <c r="G843" s="186">
        <v>-0.38774999999999998</v>
      </c>
      <c r="H843" s="186">
        <v>0.41589999999999999</v>
      </c>
      <c r="I843" s="186">
        <v>1.08145</v>
      </c>
      <c r="J843" s="186">
        <v>3.2606999999999999</v>
      </c>
      <c r="K843" s="186">
        <v>8.5953499999999998</v>
      </c>
      <c r="L843" s="186">
        <v>16.5124</v>
      </c>
      <c r="M843" s="186">
        <v>40.97475</v>
      </c>
      <c r="N843" s="186">
        <v>56.813699999999997</v>
      </c>
      <c r="O843" s="186">
        <v>15.020150000000001</v>
      </c>
      <c r="P843" s="186">
        <v>15.2651</v>
      </c>
      <c r="Q843" s="186">
        <v>16.048099999999998</v>
      </c>
      <c r="R843" s="186">
        <v>19.191749999999999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44378</v>
      </c>
      <c r="E846" s="184">
        <v>269.37060000000002</v>
      </c>
      <c r="F846" s="184">
        <v>9.9214000000000002</v>
      </c>
      <c r="G846" s="184">
        <v>1.3687</v>
      </c>
      <c r="H846" s="184">
        <v>-0.88449999999999995</v>
      </c>
      <c r="I846" s="184">
        <v>1.0176000000000001</v>
      </c>
      <c r="J846" s="184">
        <v>2.9180000000000001</v>
      </c>
      <c r="K846" s="184">
        <v>5.3055000000000003</v>
      </c>
      <c r="L846" s="184">
        <v>3.2856999999999998</v>
      </c>
      <c r="M846" s="184">
        <v>4.6635</v>
      </c>
      <c r="N846" s="184">
        <v>5.117</v>
      </c>
      <c r="O846" s="184">
        <v>7.6921999999999997</v>
      </c>
      <c r="P846" s="184">
        <v>7.6440000000000001</v>
      </c>
      <c r="Q846" s="184">
        <v>8.4044000000000008</v>
      </c>
      <c r="R846" s="184">
        <v>7.2869999999999999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44378</v>
      </c>
      <c r="E847" s="184">
        <v>274.4074</v>
      </c>
      <c r="F847" s="184">
        <v>10.0586</v>
      </c>
      <c r="G847" s="184">
        <v>1.5121</v>
      </c>
      <c r="H847" s="184">
        <v>-0.73719999999999997</v>
      </c>
      <c r="I847" s="184">
        <v>1.1662999999999999</v>
      </c>
      <c r="J847" s="184">
        <v>3.0678999999999998</v>
      </c>
      <c r="K847" s="184">
        <v>5.4581999999999997</v>
      </c>
      <c r="L847" s="184">
        <v>3.4394</v>
      </c>
      <c r="M847" s="184">
        <v>4.8270999999999997</v>
      </c>
      <c r="N847" s="184">
        <v>5.2873999999999999</v>
      </c>
      <c r="O847" s="184">
        <v>7.907</v>
      </c>
      <c r="P847" s="184">
        <v>7.8788999999999998</v>
      </c>
      <c r="Q847" s="184">
        <v>8.5579999999999998</v>
      </c>
      <c r="R847" s="184">
        <v>7.4870999999999999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44378</v>
      </c>
      <c r="E848" s="184">
        <v>10.2003</v>
      </c>
      <c r="F848" s="184">
        <v>-1.0734999999999999</v>
      </c>
      <c r="G848" s="184">
        <v>-0.71560000000000001</v>
      </c>
      <c r="H848" s="184">
        <v>-4.9538000000000002</v>
      </c>
      <c r="I848" s="184">
        <v>-3.6499000000000001</v>
      </c>
      <c r="J848" s="184">
        <v>2.2105999999999999</v>
      </c>
      <c r="K848" s="184">
        <v>5.8171999999999997</v>
      </c>
      <c r="L848" s="184"/>
      <c r="M848" s="184"/>
      <c r="N848" s="184"/>
      <c r="O848" s="184"/>
      <c r="P848" s="184"/>
      <c r="Q848" s="184">
        <v>7.0297999999999998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44378</v>
      </c>
      <c r="E849" s="184">
        <v>10.1915</v>
      </c>
      <c r="F849" s="184">
        <v>-1.4325000000000001</v>
      </c>
      <c r="G849" s="184">
        <v>-1.0743</v>
      </c>
      <c r="H849" s="184">
        <v>-5.2645</v>
      </c>
      <c r="I849" s="184">
        <v>-3.9590999999999998</v>
      </c>
      <c r="J849" s="184">
        <v>1.9011</v>
      </c>
      <c r="K849" s="184">
        <v>5.5099</v>
      </c>
      <c r="L849" s="184"/>
      <c r="M849" s="184"/>
      <c r="N849" s="184"/>
      <c r="O849" s="184"/>
      <c r="P849" s="184"/>
      <c r="Q849" s="184">
        <v>6.7209000000000003</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44378</v>
      </c>
      <c r="E850" s="184">
        <v>31.681799999999999</v>
      </c>
      <c r="F850" s="184">
        <v>8.4121000000000006</v>
      </c>
      <c r="G850" s="184">
        <v>1.0753999999999999</v>
      </c>
      <c r="H850" s="184">
        <v>0.85599999999999998</v>
      </c>
      <c r="I850" s="184">
        <v>2.9245999999999999</v>
      </c>
      <c r="J850" s="184">
        <v>2.8176000000000001</v>
      </c>
      <c r="K850" s="184">
        <v>3.9306000000000001</v>
      </c>
      <c r="L850" s="184">
        <v>3.2947000000000002</v>
      </c>
      <c r="M850" s="184">
        <v>4.0240999999999998</v>
      </c>
      <c r="N850" s="184">
        <v>4.4893999999999998</v>
      </c>
      <c r="O850" s="184">
        <v>6.1521999999999997</v>
      </c>
      <c r="P850" s="184">
        <v>6.1086999999999998</v>
      </c>
      <c r="Q850" s="184">
        <v>5.8739999999999997</v>
      </c>
      <c r="R850" s="184">
        <v>5.7106000000000003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44378</v>
      </c>
      <c r="E851" s="184">
        <v>33.616</v>
      </c>
      <c r="F851" s="184">
        <v>9.1228999999999996</v>
      </c>
      <c r="G851" s="184">
        <v>1.7737000000000001</v>
      </c>
      <c r="H851" s="184">
        <v>1.5206</v>
      </c>
      <c r="I851" s="184">
        <v>3.5880000000000001</v>
      </c>
      <c r="J851" s="184">
        <v>3.4807999999999999</v>
      </c>
      <c r="K851" s="184">
        <v>4.6048999999999998</v>
      </c>
      <c r="L851" s="184">
        <v>3.9306000000000001</v>
      </c>
      <c r="M851" s="184">
        <v>4.6851000000000003</v>
      </c>
      <c r="N851" s="184">
        <v>5.1959999999999997</v>
      </c>
      <c r="O851" s="184">
        <v>6.7912999999999997</v>
      </c>
      <c r="P851" s="184">
        <v>6.7457000000000003</v>
      </c>
      <c r="Q851" s="184">
        <v>7.0869</v>
      </c>
      <c r="R851" s="184">
        <v>6.3924000000000003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44378</v>
      </c>
      <c r="E852" s="184">
        <v>38.450600000000001</v>
      </c>
      <c r="F852" s="184">
        <v>3.9874000000000001</v>
      </c>
      <c r="G852" s="184">
        <v>-1.2971999999999999</v>
      </c>
      <c r="H852" s="184">
        <v>0</v>
      </c>
      <c r="I852" s="184">
        <v>3.3267000000000002</v>
      </c>
      <c r="J852" s="184">
        <v>4.3792</v>
      </c>
      <c r="K852" s="184">
        <v>5.6383999999999999</v>
      </c>
      <c r="L852" s="184">
        <v>3.9277000000000002</v>
      </c>
      <c r="M852" s="184">
        <v>5.7975000000000003</v>
      </c>
      <c r="N852" s="184">
        <v>6.2961</v>
      </c>
      <c r="O852" s="184">
        <v>7.8800999999999997</v>
      </c>
      <c r="P852" s="184">
        <v>7.6513999999999998</v>
      </c>
      <c r="Q852" s="184">
        <v>8.1281999999999996</v>
      </c>
      <c r="R852" s="184">
        <v>7.7321</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44378</v>
      </c>
      <c r="E853" s="184">
        <v>38.859499999999997</v>
      </c>
      <c r="F853" s="184">
        <v>4.2272999999999996</v>
      </c>
      <c r="G853" s="184">
        <v>-1.0644</v>
      </c>
      <c r="H853" s="184">
        <v>0.255</v>
      </c>
      <c r="I853" s="184">
        <v>3.5809000000000002</v>
      </c>
      <c r="J853" s="184">
        <v>4.6294000000000004</v>
      </c>
      <c r="K853" s="184">
        <v>5.8924000000000003</v>
      </c>
      <c r="L853" s="184">
        <v>4.1830999999999996</v>
      </c>
      <c r="M853" s="184">
        <v>6.0587</v>
      </c>
      <c r="N853" s="184">
        <v>6.5625</v>
      </c>
      <c r="O853" s="184">
        <v>8.0795999999999992</v>
      </c>
      <c r="P853" s="184">
        <v>7.8272000000000004</v>
      </c>
      <c r="Q853" s="184">
        <v>8.3641000000000005</v>
      </c>
      <c r="R853" s="184">
        <v>7.9500999999999999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44378</v>
      </c>
      <c r="E854" s="184">
        <v>329.45859999999999</v>
      </c>
      <c r="F854" s="184">
        <v>5.0858999999999996</v>
      </c>
      <c r="G854" s="184">
        <v>-5.0757000000000003</v>
      </c>
      <c r="H854" s="184">
        <v>-0.75009999999999999</v>
      </c>
      <c r="I854" s="184">
        <v>6.9760999999999997</v>
      </c>
      <c r="J854" s="184">
        <v>6.9351000000000003</v>
      </c>
      <c r="K854" s="184">
        <v>6.2862999999999998</v>
      </c>
      <c r="L854" s="184">
        <v>3.5030999999999999</v>
      </c>
      <c r="M854" s="184">
        <v>5.7724000000000002</v>
      </c>
      <c r="N854" s="184">
        <v>6.6365999999999996</v>
      </c>
      <c r="O854" s="184">
        <v>7.7721</v>
      </c>
      <c r="P854" s="184">
        <v>7.5076999999999998</v>
      </c>
      <c r="Q854" s="184">
        <v>7.9265999999999996</v>
      </c>
      <c r="R854" s="184">
        <v>7.8724999999999996</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44378</v>
      </c>
      <c r="E855" s="184">
        <v>350.34840000000003</v>
      </c>
      <c r="F855" s="184">
        <v>5.8038999999999996</v>
      </c>
      <c r="G855" s="184">
        <v>-4.3567</v>
      </c>
      <c r="H855" s="184">
        <v>-3.1300000000000001E-2</v>
      </c>
      <c r="I855" s="184">
        <v>7.6971999999999996</v>
      </c>
      <c r="J855" s="184">
        <v>7.6590999999999996</v>
      </c>
      <c r="K855" s="184">
        <v>7.0183</v>
      </c>
      <c r="L855" s="184">
        <v>4.2370000000000001</v>
      </c>
      <c r="M855" s="184">
        <v>6.5254000000000003</v>
      </c>
      <c r="N855" s="184">
        <v>7.407</v>
      </c>
      <c r="O855" s="184">
        <v>8.5747</v>
      </c>
      <c r="P855" s="184">
        <v>8.3460000000000001</v>
      </c>
      <c r="Q855" s="184">
        <v>8.8338000000000001</v>
      </c>
      <c r="R855" s="184">
        <v>8.6605000000000008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44378</v>
      </c>
      <c r="E856" s="184">
        <v>10.1568</v>
      </c>
      <c r="F856" s="184">
        <v>-1.0781000000000001</v>
      </c>
      <c r="G856" s="184">
        <v>-0.1198</v>
      </c>
      <c r="H856" s="184">
        <v>1.2323999999999999</v>
      </c>
      <c r="I856" s="184">
        <v>3.1354000000000002</v>
      </c>
      <c r="J856" s="184">
        <v>3.7006999999999999</v>
      </c>
      <c r="K856" s="184">
        <v>4.6833999999999998</v>
      </c>
      <c r="L856" s="184"/>
      <c r="M856" s="184"/>
      <c r="N856" s="184"/>
      <c r="O856" s="184"/>
      <c r="P856" s="184"/>
      <c r="Q856" s="184">
        <v>4.3032000000000004</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44378</v>
      </c>
      <c r="E857" s="184">
        <v>10.1389</v>
      </c>
      <c r="F857" s="184">
        <v>-1.7999000000000001</v>
      </c>
      <c r="G857" s="184">
        <v>-0.72</v>
      </c>
      <c r="H857" s="184">
        <v>0.72009999999999996</v>
      </c>
      <c r="I857" s="184">
        <v>2.6513</v>
      </c>
      <c r="J857" s="184">
        <v>3.2124999999999999</v>
      </c>
      <c r="K857" s="184">
        <v>4.1955999999999998</v>
      </c>
      <c r="L857" s="184"/>
      <c r="M857" s="184"/>
      <c r="N857" s="184"/>
      <c r="O857" s="184"/>
      <c r="P857" s="184"/>
      <c r="Q857" s="184">
        <v>3.8119000000000001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44378</v>
      </c>
      <c r="E858" s="184">
        <v>1182.4191000000001</v>
      </c>
      <c r="F858" s="184">
        <v>22.724399999999999</v>
      </c>
      <c r="G858" s="184">
        <v>1.0177</v>
      </c>
      <c r="H858" s="184">
        <v>-3.3414000000000001</v>
      </c>
      <c r="I858" s="184">
        <v>-0.81620000000000004</v>
      </c>
      <c r="J858" s="184">
        <v>1.1008</v>
      </c>
      <c r="K858" s="184">
        <v>8.6974999999999998</v>
      </c>
      <c r="L858" s="184">
        <v>3.4882</v>
      </c>
      <c r="M858" s="184">
        <v>6.7049000000000003</v>
      </c>
      <c r="N858" s="184">
        <v>6.9809000000000001</v>
      </c>
      <c r="O858" s="184"/>
      <c r="P858" s="184"/>
      <c r="Q858" s="184">
        <v>8.1676000000000002</v>
      </c>
      <c r="R858" s="184">
        <v>8.2091999999999992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44378</v>
      </c>
      <c r="E859" s="184">
        <v>1173.8688</v>
      </c>
      <c r="F859" s="184">
        <v>22.326499999999999</v>
      </c>
      <c r="G859" s="184">
        <v>0.61780000000000002</v>
      </c>
      <c r="H859" s="184">
        <v>-3.7414000000000001</v>
      </c>
      <c r="I859" s="184">
        <v>-1.2161</v>
      </c>
      <c r="J859" s="184">
        <v>0.70030000000000003</v>
      </c>
      <c r="K859" s="184">
        <v>8.2888999999999999</v>
      </c>
      <c r="L859" s="184">
        <v>3.0815000000000001</v>
      </c>
      <c r="M859" s="184">
        <v>6.2853000000000003</v>
      </c>
      <c r="N859" s="184">
        <v>6.5536000000000003</v>
      </c>
      <c r="O859" s="184"/>
      <c r="P859" s="184"/>
      <c r="Q859" s="184">
        <v>7.8003999999999998</v>
      </c>
      <c r="R859" s="184">
        <v>7.8322000000000003</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44378</v>
      </c>
      <c r="E860" s="184">
        <v>35.148099999999999</v>
      </c>
      <c r="F860" s="184">
        <v>15.479699999999999</v>
      </c>
      <c r="G860" s="184">
        <v>0.34620000000000001</v>
      </c>
      <c r="H860" s="184">
        <v>-2.9060999999999999</v>
      </c>
      <c r="I860" s="184">
        <v>-1.7716000000000001</v>
      </c>
      <c r="J860" s="184">
        <v>2.2403</v>
      </c>
      <c r="K860" s="184">
        <v>5.6102999999999996</v>
      </c>
      <c r="L860" s="184">
        <v>3.2004000000000001</v>
      </c>
      <c r="M860" s="184">
        <v>5.6694000000000004</v>
      </c>
      <c r="N860" s="184">
        <v>5.9219999999999997</v>
      </c>
      <c r="O860" s="184">
        <v>8.6074999999999999</v>
      </c>
      <c r="P860" s="184">
        <v>7.6586999999999996</v>
      </c>
      <c r="Q860" s="184">
        <v>7.7507000000000001</v>
      </c>
      <c r="R860" s="184">
        <v>8.6148000000000007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44378</v>
      </c>
      <c r="E861" s="184">
        <v>36.527200000000001</v>
      </c>
      <c r="F861" s="184">
        <v>15.7951</v>
      </c>
      <c r="G861" s="184">
        <v>0.66620000000000001</v>
      </c>
      <c r="H861" s="184">
        <v>-2.5825</v>
      </c>
      <c r="I861" s="184">
        <v>-1.4480999999999999</v>
      </c>
      <c r="J861" s="184">
        <v>2.5701999999999998</v>
      </c>
      <c r="K861" s="184">
        <v>5.9443000000000001</v>
      </c>
      <c r="L861" s="184">
        <v>3.5425</v>
      </c>
      <c r="M861" s="184">
        <v>6.0255000000000001</v>
      </c>
      <c r="N861" s="184">
        <v>6.2850999999999999</v>
      </c>
      <c r="O861" s="184">
        <v>9.0447000000000006</v>
      </c>
      <c r="P861" s="184">
        <v>8.1128</v>
      </c>
      <c r="Q861" s="184">
        <v>8.5884</v>
      </c>
      <c r="R861" s="184">
        <v>9.0258000000000003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44378</v>
      </c>
      <c r="E862" s="184">
        <v>10.316700000000001</v>
      </c>
      <c r="F862" s="184">
        <v>8.4931000000000001</v>
      </c>
      <c r="G862" s="184">
        <v>4.0110000000000001</v>
      </c>
      <c r="H862" s="184">
        <v>2.6800999999999999</v>
      </c>
      <c r="I862" s="184">
        <v>4.2778</v>
      </c>
      <c r="J862" s="184">
        <v>4.8426</v>
      </c>
      <c r="K862" s="184">
        <v>4.2443</v>
      </c>
      <c r="L862" s="184">
        <v>2.8525999999999998</v>
      </c>
      <c r="M862" s="184"/>
      <c r="N862" s="184"/>
      <c r="O862" s="184"/>
      <c r="P862" s="184"/>
      <c r="Q862" s="184">
        <v>4.68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44378</v>
      </c>
      <c r="E863" s="184">
        <v>10.302300000000001</v>
      </c>
      <c r="F863" s="184">
        <v>8.1504999999999992</v>
      </c>
      <c r="G863" s="184">
        <v>3.7803</v>
      </c>
      <c r="H863" s="184">
        <v>2.4304999999999999</v>
      </c>
      <c r="I863" s="184">
        <v>4.0552999999999999</v>
      </c>
      <c r="J863" s="184">
        <v>4.6233000000000004</v>
      </c>
      <c r="K863" s="184">
        <v>4.0380000000000003</v>
      </c>
      <c r="L863" s="184">
        <v>2.6434000000000002</v>
      </c>
      <c r="M863" s="184"/>
      <c r="N863" s="184"/>
      <c r="O863" s="184"/>
      <c r="P863" s="184"/>
      <c r="Q863" s="184">
        <v>4.4672000000000001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44378</v>
      </c>
      <c r="E864" s="184">
        <v>1224.0767000000001</v>
      </c>
      <c r="F864" s="184">
        <v>-3.9744000000000002</v>
      </c>
      <c r="G864" s="184">
        <v>-1.3993</v>
      </c>
      <c r="H864" s="184">
        <v>0.1103</v>
      </c>
      <c r="I864" s="184">
        <v>4.5345000000000004</v>
      </c>
      <c r="J864" s="184">
        <v>4.4573999999999998</v>
      </c>
      <c r="K864" s="184">
        <v>4.7617000000000003</v>
      </c>
      <c r="L864" s="184">
        <v>3.8443000000000001</v>
      </c>
      <c r="M864" s="184">
        <v>4.6483999999999996</v>
      </c>
      <c r="N864" s="184">
        <v>4.8437999999999999</v>
      </c>
      <c r="O864" s="184"/>
      <c r="P864" s="184"/>
      <c r="Q864" s="184">
        <v>7.8628999999999998</v>
      </c>
      <c r="R864" s="184">
        <v>7.5007000000000001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44378</v>
      </c>
      <c r="E865" s="184">
        <v>1193.1030000000001</v>
      </c>
      <c r="F865" s="184">
        <v>-4.8421000000000003</v>
      </c>
      <c r="G865" s="184">
        <v>-2.2685</v>
      </c>
      <c r="H865" s="184">
        <v>-0.75949999999999995</v>
      </c>
      <c r="I865" s="184">
        <v>3.6631</v>
      </c>
      <c r="J865" s="184">
        <v>3.5844999999999998</v>
      </c>
      <c r="K865" s="184">
        <v>3.8807999999999998</v>
      </c>
      <c r="L865" s="184">
        <v>2.9529999999999998</v>
      </c>
      <c r="M865" s="184">
        <v>3.7317999999999998</v>
      </c>
      <c r="N865" s="184">
        <v>3.9049</v>
      </c>
      <c r="O865" s="184"/>
      <c r="P865" s="184"/>
      <c r="Q865" s="184">
        <v>6.8329000000000004</v>
      </c>
      <c r="R865" s="184">
        <v>6.5115999999999996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6.7694150000000004</v>
      </c>
      <c r="G866" s="186">
        <v>-9.6120000000000108E-2</v>
      </c>
      <c r="H866" s="186">
        <v>-0.80736499999999989</v>
      </c>
      <c r="I866" s="186">
        <v>1.9866899999999998</v>
      </c>
      <c r="J866" s="186">
        <v>3.5515700000000003</v>
      </c>
      <c r="K866" s="186">
        <v>5.4903249999999995</v>
      </c>
      <c r="L866" s="186">
        <v>3.4629499999999998</v>
      </c>
      <c r="M866" s="186">
        <v>5.3870785714285701</v>
      </c>
      <c r="N866" s="186">
        <v>5.8201642857142852</v>
      </c>
      <c r="O866" s="186">
        <v>7.8501400000000006</v>
      </c>
      <c r="P866" s="186">
        <v>7.5481099999999994</v>
      </c>
      <c r="Q866" s="186">
        <v>7.0595949999999998</v>
      </c>
      <c r="R866" s="186">
        <v>7.6276142857142863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6.9771999999999998</v>
      </c>
      <c r="G867" s="186">
        <v>0.11320000000000001</v>
      </c>
      <c r="H867" s="186">
        <v>-0.38424999999999998</v>
      </c>
      <c r="I867" s="186">
        <v>3.0300000000000002</v>
      </c>
      <c r="J867" s="186">
        <v>3.3466499999999999</v>
      </c>
      <c r="K867" s="186">
        <v>5.4840499999999999</v>
      </c>
      <c r="L867" s="186">
        <v>3.4638</v>
      </c>
      <c r="M867" s="186">
        <v>5.7209000000000003</v>
      </c>
      <c r="N867" s="186">
        <v>6.1035500000000003</v>
      </c>
      <c r="O867" s="186">
        <v>7.8935499999999994</v>
      </c>
      <c r="P867" s="186">
        <v>7.6550499999999992</v>
      </c>
      <c r="Q867" s="186">
        <v>7.77555</v>
      </c>
      <c r="R867" s="186">
        <v>7.7821499999999997</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44378</v>
      </c>
      <c r="E870" s="184">
        <v>82.348100000000002</v>
      </c>
      <c r="F870" s="184">
        <v>-0.2303</v>
      </c>
      <c r="G870" s="184">
        <v>-0.8357</v>
      </c>
      <c r="H870" s="184">
        <v>-9.0499999999999997E-2</v>
      </c>
      <c r="I870" s="184">
        <v>0.85809999999999997</v>
      </c>
      <c r="J870" s="184">
        <v>2.3281000000000001</v>
      </c>
      <c r="K870" s="184">
        <v>7.7598000000000003</v>
      </c>
      <c r="L870" s="184">
        <v>12.888299999999999</v>
      </c>
      <c r="M870" s="184">
        <v>38.772199999999998</v>
      </c>
      <c r="N870" s="184">
        <v>50.255699999999997</v>
      </c>
      <c r="O870" s="184">
        <v>13.5718</v>
      </c>
      <c r="P870" s="184">
        <v>12.8643</v>
      </c>
      <c r="Q870" s="184">
        <v>14.3766</v>
      </c>
      <c r="R870" s="184">
        <v>16.057600000000001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44378</v>
      </c>
      <c r="E871" s="184">
        <v>89.271699999999996</v>
      </c>
      <c r="F871" s="184">
        <v>-0.22789999999999999</v>
      </c>
      <c r="G871" s="184">
        <v>-0.82840000000000003</v>
      </c>
      <c r="H871" s="184">
        <v>-7.3200000000000001E-2</v>
      </c>
      <c r="I871" s="184">
        <v>0.89190000000000003</v>
      </c>
      <c r="J871" s="184">
        <v>2.4022999999999999</v>
      </c>
      <c r="K871" s="184">
        <v>8.0005000000000006</v>
      </c>
      <c r="L871" s="184">
        <v>13.3613</v>
      </c>
      <c r="M871" s="184">
        <v>39.688699999999997</v>
      </c>
      <c r="N871" s="184">
        <v>51.620699999999999</v>
      </c>
      <c r="O871" s="184">
        <v>14.596500000000001</v>
      </c>
      <c r="P871" s="184">
        <v>14.025499999999999</v>
      </c>
      <c r="Q871" s="184">
        <v>15.4977</v>
      </c>
      <c r="R871" s="184">
        <v>17.096299999999999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44378</v>
      </c>
      <c r="E872" s="184">
        <v>45.77</v>
      </c>
      <c r="F872" s="184">
        <v>0.30680000000000002</v>
      </c>
      <c r="G872" s="184">
        <v>0.219</v>
      </c>
      <c r="H872" s="184">
        <v>0.50509999999999999</v>
      </c>
      <c r="I872" s="184">
        <v>0.54920000000000002</v>
      </c>
      <c r="J872" s="184">
        <v>2.9001999999999999</v>
      </c>
      <c r="K872" s="184">
        <v>9.3145000000000007</v>
      </c>
      <c r="L872" s="184">
        <v>11.119199999999999</v>
      </c>
      <c r="M872" s="184">
        <v>40.484999999999999</v>
      </c>
      <c r="N872" s="184">
        <v>53.4876</v>
      </c>
      <c r="O872" s="184">
        <v>16.035799999999998</v>
      </c>
      <c r="P872" s="184">
        <v>18.9514</v>
      </c>
      <c r="Q872" s="184">
        <v>17.4511</v>
      </c>
      <c r="R872" s="184">
        <v>21.2623</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44378</v>
      </c>
      <c r="E873" s="184">
        <v>41.31</v>
      </c>
      <c r="F873" s="184">
        <v>0.34010000000000001</v>
      </c>
      <c r="G873" s="184">
        <v>0.21829999999999999</v>
      </c>
      <c r="H873" s="184">
        <v>0.51090000000000002</v>
      </c>
      <c r="I873" s="184">
        <v>0.53539999999999999</v>
      </c>
      <c r="J873" s="184">
        <v>2.8123</v>
      </c>
      <c r="K873" s="184">
        <v>8.9974000000000007</v>
      </c>
      <c r="L873" s="184">
        <v>10.572800000000001</v>
      </c>
      <c r="M873" s="184">
        <v>39.325499999999998</v>
      </c>
      <c r="N873" s="184">
        <v>51.707700000000003</v>
      </c>
      <c r="O873" s="184">
        <v>14.623200000000001</v>
      </c>
      <c r="P873" s="184">
        <v>17.520800000000001</v>
      </c>
      <c r="Q873" s="184">
        <v>17.0489</v>
      </c>
      <c r="R873" s="184">
        <v>19.860600000000002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44378</v>
      </c>
      <c r="E874" s="184">
        <v>13.834</v>
      </c>
      <c r="F874" s="184">
        <v>0</v>
      </c>
      <c r="G874" s="184">
        <v>-5.7799999999999997E-2</v>
      </c>
      <c r="H874" s="184">
        <v>0.43559999999999999</v>
      </c>
      <c r="I874" s="184">
        <v>0.79420000000000002</v>
      </c>
      <c r="J874" s="184">
        <v>1.7879</v>
      </c>
      <c r="K874" s="184">
        <v>7.3068999999999997</v>
      </c>
      <c r="L874" s="184">
        <v>11.411799999999999</v>
      </c>
      <c r="M874" s="184">
        <v>36.861899999999999</v>
      </c>
      <c r="N874" s="184">
        <v>46.051499999999997</v>
      </c>
      <c r="O874" s="184">
        <v>12.7852</v>
      </c>
      <c r="P874" s="184"/>
      <c r="Q874" s="184">
        <v>9.0729000000000006</v>
      </c>
      <c r="R874" s="184">
        <v>17.154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44378</v>
      </c>
      <c r="E875" s="184">
        <v>13.122</v>
      </c>
      <c r="F875" s="184">
        <v>-7.6E-3</v>
      </c>
      <c r="G875" s="184">
        <v>-7.6100000000000001E-2</v>
      </c>
      <c r="H875" s="184">
        <v>0.39789999999999998</v>
      </c>
      <c r="I875" s="184">
        <v>0.72929999999999995</v>
      </c>
      <c r="J875" s="184">
        <v>1.6420999999999999</v>
      </c>
      <c r="K875" s="184">
        <v>6.8654000000000002</v>
      </c>
      <c r="L875" s="184">
        <v>10.5197</v>
      </c>
      <c r="M875" s="184">
        <v>35.264400000000002</v>
      </c>
      <c r="N875" s="184">
        <v>43.85</v>
      </c>
      <c r="O875" s="184">
        <v>11.229799999999999</v>
      </c>
      <c r="P875" s="184"/>
      <c r="Q875" s="184">
        <v>7.5415000000000001</v>
      </c>
      <c r="R875" s="184">
        <v>15.4796</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44378</v>
      </c>
      <c r="E876" s="184">
        <v>34.703000000000003</v>
      </c>
      <c r="F876" s="184">
        <v>0.18190000000000001</v>
      </c>
      <c r="G876" s="184">
        <v>-0.2959</v>
      </c>
      <c r="H876" s="184">
        <v>0.47770000000000001</v>
      </c>
      <c r="I876" s="184">
        <v>1.5866</v>
      </c>
      <c r="J876" s="184">
        <v>4.4767999999999999</v>
      </c>
      <c r="K876" s="184">
        <v>9.7188999999999997</v>
      </c>
      <c r="L876" s="184">
        <v>15.831099999999999</v>
      </c>
      <c r="M876" s="184">
        <v>38.973199999999999</v>
      </c>
      <c r="N876" s="184">
        <v>52.533999999999999</v>
      </c>
      <c r="O876" s="184">
        <v>14.857100000000001</v>
      </c>
      <c r="P876" s="184">
        <v>13.674200000000001</v>
      </c>
      <c r="Q876" s="184">
        <v>14.3813</v>
      </c>
      <c r="R876" s="184">
        <v>17.752099999999999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44378</v>
      </c>
      <c r="E877" s="184">
        <v>32.436</v>
      </c>
      <c r="F877" s="184">
        <v>0.17599999999999999</v>
      </c>
      <c r="G877" s="184">
        <v>-0.30430000000000001</v>
      </c>
      <c r="H877" s="184">
        <v>0.45529999999999998</v>
      </c>
      <c r="I877" s="184">
        <v>1.5434000000000001</v>
      </c>
      <c r="J877" s="184">
        <v>4.3864000000000001</v>
      </c>
      <c r="K877" s="184">
        <v>9.4258000000000006</v>
      </c>
      <c r="L877" s="184">
        <v>15.221500000000001</v>
      </c>
      <c r="M877" s="184">
        <v>37.867100000000001</v>
      </c>
      <c r="N877" s="184">
        <v>50.907200000000003</v>
      </c>
      <c r="O877" s="184">
        <v>13.6706</v>
      </c>
      <c r="P877" s="184">
        <v>12.629</v>
      </c>
      <c r="Q877" s="184">
        <v>11.2195</v>
      </c>
      <c r="R877" s="184">
        <v>16.497</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44378</v>
      </c>
      <c r="E878" s="184">
        <v>58.491199999999999</v>
      </c>
      <c r="F878" s="184">
        <v>0.27550000000000002</v>
      </c>
      <c r="G878" s="184">
        <v>-0.64700000000000002</v>
      </c>
      <c r="H878" s="184">
        <v>0.69830000000000003</v>
      </c>
      <c r="I878" s="184">
        <v>0.1065</v>
      </c>
      <c r="J878" s="184">
        <v>0.80410000000000004</v>
      </c>
      <c r="K878" s="184">
        <v>10.0015</v>
      </c>
      <c r="L878" s="184">
        <v>24.608699999999999</v>
      </c>
      <c r="M878" s="184">
        <v>63.259700000000002</v>
      </c>
      <c r="N878" s="184">
        <v>62.342100000000002</v>
      </c>
      <c r="O878" s="184">
        <v>16.1431</v>
      </c>
      <c r="P878" s="184">
        <v>14.12</v>
      </c>
      <c r="Q878" s="184">
        <v>13.5059</v>
      </c>
      <c r="R878" s="184">
        <v>17.009499999999999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44378</v>
      </c>
      <c r="E879" s="184">
        <v>63.767800000000001</v>
      </c>
      <c r="F879" s="184">
        <v>0.27760000000000001</v>
      </c>
      <c r="G879" s="184">
        <v>-0.64039999999999997</v>
      </c>
      <c r="H879" s="184">
        <v>0.7137</v>
      </c>
      <c r="I879" s="184">
        <v>0.1371</v>
      </c>
      <c r="J879" s="184">
        <v>0.87060000000000004</v>
      </c>
      <c r="K879" s="184">
        <v>10.221</v>
      </c>
      <c r="L879" s="184">
        <v>25.128399999999999</v>
      </c>
      <c r="M879" s="184">
        <v>64.279300000000006</v>
      </c>
      <c r="N879" s="184">
        <v>63.680100000000003</v>
      </c>
      <c r="O879" s="184">
        <v>17.214099999999998</v>
      </c>
      <c r="P879" s="184">
        <v>15.2821</v>
      </c>
      <c r="Q879" s="184">
        <v>18.918199999999999</v>
      </c>
      <c r="R879" s="184">
        <v>17.997299999999999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44378</v>
      </c>
      <c r="E880" s="184">
        <v>97.149000000000001</v>
      </c>
      <c r="F880" s="184">
        <v>-7.6100000000000001E-2</v>
      </c>
      <c r="G880" s="184">
        <v>-0.58840000000000003</v>
      </c>
      <c r="H880" s="184">
        <v>0.14530000000000001</v>
      </c>
      <c r="I880" s="184">
        <v>0.2228</v>
      </c>
      <c r="J880" s="184">
        <v>1.4823</v>
      </c>
      <c r="K880" s="184">
        <v>7.9301000000000004</v>
      </c>
      <c r="L880" s="184">
        <v>19.607700000000001</v>
      </c>
      <c r="M880" s="184">
        <v>46.739699999999999</v>
      </c>
      <c r="N880" s="184">
        <v>52.400199999999998</v>
      </c>
      <c r="O880" s="184">
        <v>8.5983000000000001</v>
      </c>
      <c r="P880" s="184">
        <v>9.4145000000000003</v>
      </c>
      <c r="Q880" s="184">
        <v>14.4948</v>
      </c>
      <c r="R880" s="184">
        <v>10.0764</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44378</v>
      </c>
      <c r="E881" s="184">
        <v>104.74299999999999</v>
      </c>
      <c r="F881" s="184">
        <v>-7.3499999999999996E-2</v>
      </c>
      <c r="G881" s="184">
        <v>-0.57989999999999997</v>
      </c>
      <c r="H881" s="184">
        <v>0.16639999999999999</v>
      </c>
      <c r="I881" s="184">
        <v>0.26419999999999999</v>
      </c>
      <c r="J881" s="184">
        <v>1.5739000000000001</v>
      </c>
      <c r="K881" s="184">
        <v>8.2279</v>
      </c>
      <c r="L881" s="184">
        <v>20.307099999999998</v>
      </c>
      <c r="M881" s="184">
        <v>47.9651</v>
      </c>
      <c r="N881" s="184">
        <v>54.033799999999999</v>
      </c>
      <c r="O881" s="184">
        <v>9.6397999999999993</v>
      </c>
      <c r="P881" s="184">
        <v>10.5632</v>
      </c>
      <c r="Q881" s="184">
        <v>12.0578</v>
      </c>
      <c r="R881" s="184">
        <v>11.165699999999999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44378</v>
      </c>
      <c r="E882" s="184">
        <v>14.449299999999999</v>
      </c>
      <c r="F882" s="184">
        <v>-4.36E-2</v>
      </c>
      <c r="G882" s="184">
        <v>-0.60399999999999998</v>
      </c>
      <c r="H882" s="184">
        <v>-2.9100000000000001E-2</v>
      </c>
      <c r="I882" s="184">
        <v>0.75170000000000003</v>
      </c>
      <c r="J882" s="184">
        <v>3.3569</v>
      </c>
      <c r="K882" s="184">
        <v>7.2733999999999996</v>
      </c>
      <c r="L882" s="184">
        <v>13.6175</v>
      </c>
      <c r="M882" s="184">
        <v>40.732599999999998</v>
      </c>
      <c r="N882" s="184"/>
      <c r="O882" s="184"/>
      <c r="P882" s="184"/>
      <c r="Q882" s="184">
        <v>44.493000000000002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44378</v>
      </c>
      <c r="E883" s="184">
        <v>14.227</v>
      </c>
      <c r="F883" s="184">
        <v>-4.8500000000000001E-2</v>
      </c>
      <c r="G883" s="184">
        <v>-0.61680000000000001</v>
      </c>
      <c r="H883" s="184">
        <v>-5.9700000000000003E-2</v>
      </c>
      <c r="I883" s="184">
        <v>0.68859999999999999</v>
      </c>
      <c r="J883" s="184">
        <v>3.2183999999999999</v>
      </c>
      <c r="K883" s="184">
        <v>6.8406000000000002</v>
      </c>
      <c r="L883" s="184">
        <v>12.6882</v>
      </c>
      <c r="M883" s="184">
        <v>39.002099999999999</v>
      </c>
      <c r="N883" s="184"/>
      <c r="O883" s="184"/>
      <c r="P883" s="184"/>
      <c r="Q883" s="184">
        <v>42.27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44378</v>
      </c>
      <c r="E884" s="184">
        <v>43.61</v>
      </c>
      <c r="F884" s="184">
        <v>-2.29E-2</v>
      </c>
      <c r="G884" s="184">
        <v>-0.63800000000000001</v>
      </c>
      <c r="H884" s="184">
        <v>1.1129</v>
      </c>
      <c r="I884" s="184">
        <v>1.1364000000000001</v>
      </c>
      <c r="J884" s="184">
        <v>2.2509000000000001</v>
      </c>
      <c r="K884" s="184">
        <v>8.6447000000000003</v>
      </c>
      <c r="L884" s="184">
        <v>19.3813</v>
      </c>
      <c r="M884" s="184">
        <v>43.784999999999997</v>
      </c>
      <c r="N884" s="184">
        <v>53.502299999999998</v>
      </c>
      <c r="O884" s="184">
        <v>14.303000000000001</v>
      </c>
      <c r="P884" s="184">
        <v>12.973100000000001</v>
      </c>
      <c r="Q884" s="184">
        <v>12.9412</v>
      </c>
      <c r="R884" s="184">
        <v>19.6249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44378</v>
      </c>
      <c r="E885" s="184">
        <v>47.55</v>
      </c>
      <c r="F885" s="184">
        <v>-2.1000000000000001E-2</v>
      </c>
      <c r="G885" s="184">
        <v>-0.627</v>
      </c>
      <c r="H885" s="184">
        <v>1.1487000000000001</v>
      </c>
      <c r="I885" s="184">
        <v>1.1701999999999999</v>
      </c>
      <c r="J885" s="184">
        <v>2.3460999999999999</v>
      </c>
      <c r="K885" s="184">
        <v>8.9596999999999998</v>
      </c>
      <c r="L885" s="184">
        <v>20.106100000000001</v>
      </c>
      <c r="M885" s="184">
        <v>45.102200000000003</v>
      </c>
      <c r="N885" s="184">
        <v>55.392200000000003</v>
      </c>
      <c r="O885" s="184">
        <v>15.555</v>
      </c>
      <c r="P885" s="184">
        <v>14.2295</v>
      </c>
      <c r="Q885" s="184">
        <v>14.264099999999999</v>
      </c>
      <c r="R885" s="184">
        <v>20.9634</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44378</v>
      </c>
      <c r="E886" s="184">
        <v>14.15</v>
      </c>
      <c r="F886" s="184">
        <v>-0.21160000000000001</v>
      </c>
      <c r="G886" s="184">
        <v>-0.56220000000000003</v>
      </c>
      <c r="H886" s="184">
        <v>-0.35210000000000002</v>
      </c>
      <c r="I886" s="184">
        <v>0.35460000000000003</v>
      </c>
      <c r="J886" s="184">
        <v>2.2399</v>
      </c>
      <c r="K886" s="184">
        <v>6.7925000000000004</v>
      </c>
      <c r="L886" s="184">
        <v>10.6333</v>
      </c>
      <c r="M886" s="184">
        <v>34.633699999999997</v>
      </c>
      <c r="N886" s="184">
        <v>46.632100000000001</v>
      </c>
      <c r="O886" s="184">
        <v>12.157</v>
      </c>
      <c r="P886" s="184"/>
      <c r="Q886" s="184">
        <v>10.058400000000001</v>
      </c>
      <c r="R886" s="184">
        <v>16.843800000000002</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44378</v>
      </c>
      <c r="E887" s="184">
        <v>13.36</v>
      </c>
      <c r="F887" s="184">
        <v>-0.224</v>
      </c>
      <c r="G887" s="184">
        <v>-0.59519999999999995</v>
      </c>
      <c r="H887" s="184">
        <v>-0.37290000000000001</v>
      </c>
      <c r="I887" s="184">
        <v>0.30030000000000001</v>
      </c>
      <c r="J887" s="184">
        <v>2.1406999999999998</v>
      </c>
      <c r="K887" s="184">
        <v>6.5391000000000004</v>
      </c>
      <c r="L887" s="184">
        <v>10.1401</v>
      </c>
      <c r="M887" s="184">
        <v>33.733699999999999</v>
      </c>
      <c r="N887" s="184">
        <v>45.217399999999998</v>
      </c>
      <c r="O887" s="184">
        <v>10.6258</v>
      </c>
      <c r="P887" s="184"/>
      <c r="Q887" s="184">
        <v>8.3264999999999993</v>
      </c>
      <c r="R887" s="184">
        <v>15.7361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44378</v>
      </c>
      <c r="E888" s="184">
        <v>55.09</v>
      </c>
      <c r="F888" s="184">
        <v>-0.2354</v>
      </c>
      <c r="G888" s="184">
        <v>-0.84589999999999999</v>
      </c>
      <c r="H888" s="184">
        <v>-3.6299999999999999E-2</v>
      </c>
      <c r="I888" s="184">
        <v>0.49249999999999999</v>
      </c>
      <c r="J888" s="184">
        <v>1.8299000000000001</v>
      </c>
      <c r="K888" s="184">
        <v>6.5159000000000002</v>
      </c>
      <c r="L888" s="184">
        <v>11.8125</v>
      </c>
      <c r="M888" s="184">
        <v>26.8186</v>
      </c>
      <c r="N888" s="184">
        <v>47.181399999999996</v>
      </c>
      <c r="O888" s="184">
        <v>9.4206000000000003</v>
      </c>
      <c r="P888" s="184">
        <v>15.248100000000001</v>
      </c>
      <c r="Q888" s="184">
        <v>12.6706</v>
      </c>
      <c r="R888" s="184">
        <v>16.908200000000001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44378</v>
      </c>
      <c r="E889" s="184">
        <v>49.33</v>
      </c>
      <c r="F889" s="184">
        <v>-0.2427</v>
      </c>
      <c r="G889" s="184">
        <v>-0.86409999999999998</v>
      </c>
      <c r="H889" s="184">
        <v>-8.1000000000000003E-2</v>
      </c>
      <c r="I889" s="184">
        <v>0.42749999999999999</v>
      </c>
      <c r="J889" s="184">
        <v>1.7113</v>
      </c>
      <c r="K889" s="184">
        <v>6.1544999999999996</v>
      </c>
      <c r="L889" s="184">
        <v>11.053599999999999</v>
      </c>
      <c r="M889" s="184">
        <v>25.521599999999999</v>
      </c>
      <c r="N889" s="184">
        <v>45.1736</v>
      </c>
      <c r="O889" s="184">
        <v>7.9469000000000003</v>
      </c>
      <c r="P889" s="184">
        <v>13.5473</v>
      </c>
      <c r="Q889" s="184">
        <v>10.991400000000001</v>
      </c>
      <c r="R889" s="184">
        <v>15.350099999999999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44378</v>
      </c>
      <c r="E890" s="184">
        <v>28.6648</v>
      </c>
      <c r="F890" s="184">
        <v>7.0199999999999999E-2</v>
      </c>
      <c r="G890" s="184">
        <v>-0.37330000000000002</v>
      </c>
      <c r="H890" s="184">
        <v>0.81950000000000001</v>
      </c>
      <c r="I890" s="184">
        <v>1.1796</v>
      </c>
      <c r="J890" s="184">
        <v>4.7126999999999999</v>
      </c>
      <c r="K890" s="184">
        <v>9.1547000000000001</v>
      </c>
      <c r="L890" s="184">
        <v>17.1785</v>
      </c>
      <c r="M890" s="184">
        <v>44.463099999999997</v>
      </c>
      <c r="N890" s="184">
        <v>62.846899999999998</v>
      </c>
      <c r="O890" s="184">
        <v>23.687799999999999</v>
      </c>
      <c r="P890" s="184">
        <v>20.046900000000001</v>
      </c>
      <c r="Q890" s="184">
        <v>17.091999999999999</v>
      </c>
      <c r="R890" s="184">
        <v>26.7011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44378</v>
      </c>
      <c r="E891" s="184">
        <v>26.346900000000002</v>
      </c>
      <c r="F891" s="184">
        <v>6.6799999999999998E-2</v>
      </c>
      <c r="G891" s="184">
        <v>-0.3826</v>
      </c>
      <c r="H891" s="184">
        <v>0.79730000000000001</v>
      </c>
      <c r="I891" s="184">
        <v>1.1347</v>
      </c>
      <c r="J891" s="184">
        <v>4.6125999999999996</v>
      </c>
      <c r="K891" s="184">
        <v>8.8369</v>
      </c>
      <c r="L891" s="184">
        <v>16.5838</v>
      </c>
      <c r="M891" s="184">
        <v>43.268300000000004</v>
      </c>
      <c r="N891" s="184">
        <v>60.956099999999999</v>
      </c>
      <c r="O891" s="184">
        <v>21.995000000000001</v>
      </c>
      <c r="P891" s="184">
        <v>18.485299999999999</v>
      </c>
      <c r="Q891" s="184">
        <v>15.622</v>
      </c>
      <c r="R891" s="184">
        <v>25.053799999999999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44378</v>
      </c>
      <c r="E892" s="184">
        <v>13.78</v>
      </c>
      <c r="F892" s="184">
        <v>-0.1449</v>
      </c>
      <c r="G892" s="184">
        <v>-0.2172</v>
      </c>
      <c r="H892" s="184">
        <v>0.87849999999999995</v>
      </c>
      <c r="I892" s="184">
        <v>1.6974</v>
      </c>
      <c r="J892" s="184">
        <v>3.6869999999999998</v>
      </c>
      <c r="K892" s="184">
        <v>9.1918000000000006</v>
      </c>
      <c r="L892" s="184">
        <v>17.476600000000001</v>
      </c>
      <c r="M892" s="184">
        <v>37.662300000000002</v>
      </c>
      <c r="N892" s="184"/>
      <c r="O892" s="184"/>
      <c r="P892" s="184"/>
      <c r="Q892" s="184">
        <v>37.799999999999997</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44378</v>
      </c>
      <c r="E893" s="184">
        <v>13.59</v>
      </c>
      <c r="F893" s="184">
        <v>-0.14699999999999999</v>
      </c>
      <c r="G893" s="184">
        <v>-0.2203</v>
      </c>
      <c r="H893" s="184">
        <v>0.89090000000000003</v>
      </c>
      <c r="I893" s="184">
        <v>1.6455</v>
      </c>
      <c r="J893" s="184">
        <v>3.5034000000000001</v>
      </c>
      <c r="K893" s="184">
        <v>8.7200000000000006</v>
      </c>
      <c r="L893" s="184">
        <v>16.452400000000001</v>
      </c>
      <c r="M893" s="184">
        <v>35.9</v>
      </c>
      <c r="N893" s="184"/>
      <c r="O893" s="184"/>
      <c r="P893" s="184"/>
      <c r="Q893" s="184">
        <v>35.9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44378</v>
      </c>
      <c r="E894" s="184">
        <v>10.450900000000001</v>
      </c>
      <c r="F894" s="184">
        <v>-0.24249999999999999</v>
      </c>
      <c r="G894" s="184">
        <v>-1.0387999999999999</v>
      </c>
      <c r="H894" s="184">
        <v>-0.87539999999999996</v>
      </c>
      <c r="I894" s="184">
        <v>-0.1032</v>
      </c>
      <c r="J894" s="184">
        <v>1.0042</v>
      </c>
      <c r="K894" s="184">
        <v>3.0619999999999998</v>
      </c>
      <c r="L894" s="184">
        <v>4.7687999999999997</v>
      </c>
      <c r="M894" s="184">
        <v>33.144399999999997</v>
      </c>
      <c r="N894" s="184">
        <v>37.167099999999998</v>
      </c>
      <c r="O894" s="184">
        <v>7.2039999999999997</v>
      </c>
      <c r="P894" s="184">
        <v>11.181699999999999</v>
      </c>
      <c r="Q894" s="184">
        <v>0.33139999999999997</v>
      </c>
      <c r="R894" s="184">
        <v>6.8231999999999999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44378</v>
      </c>
      <c r="E895" s="184">
        <v>11.6473</v>
      </c>
      <c r="F895" s="184">
        <v>-0.23980000000000001</v>
      </c>
      <c r="G895" s="184">
        <v>-1.0299</v>
      </c>
      <c r="H895" s="184">
        <v>-0.85550000000000004</v>
      </c>
      <c r="I895" s="184">
        <v>-6.1800000000000001E-2</v>
      </c>
      <c r="J895" s="184">
        <v>1.0953999999999999</v>
      </c>
      <c r="K895" s="184">
        <v>3.3451</v>
      </c>
      <c r="L895" s="184">
        <v>5.3425000000000002</v>
      </c>
      <c r="M895" s="184">
        <v>34.244300000000003</v>
      </c>
      <c r="N895" s="184">
        <v>38.755800000000001</v>
      </c>
      <c r="O895" s="184">
        <v>8.8351000000000006</v>
      </c>
      <c r="P895" s="184">
        <v>12.6968</v>
      </c>
      <c r="Q895" s="184">
        <v>13.784000000000001</v>
      </c>
      <c r="R895" s="184">
        <v>8.3953000000000007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44378</v>
      </c>
      <c r="E896" s="184">
        <v>15.16</v>
      </c>
      <c r="F896" s="184">
        <v>-0.1449</v>
      </c>
      <c r="G896" s="184">
        <v>-0.72040000000000004</v>
      </c>
      <c r="H896" s="184">
        <v>0.1983</v>
      </c>
      <c r="I896" s="184">
        <v>0.29110000000000003</v>
      </c>
      <c r="J896" s="184">
        <v>3.6227</v>
      </c>
      <c r="K896" s="184">
        <v>7.3502000000000001</v>
      </c>
      <c r="L896" s="184">
        <v>19.671600000000002</v>
      </c>
      <c r="M896" s="184">
        <v>42.120600000000003</v>
      </c>
      <c r="N896" s="184">
        <v>56.4499</v>
      </c>
      <c r="O896" s="184"/>
      <c r="P896" s="184"/>
      <c r="Q896" s="184">
        <v>23.627800000000001</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44378</v>
      </c>
      <c r="E897" s="184">
        <v>14.648</v>
      </c>
      <c r="F897" s="184">
        <v>-0.15</v>
      </c>
      <c r="G897" s="184">
        <v>-0.7319</v>
      </c>
      <c r="H897" s="184">
        <v>0.17100000000000001</v>
      </c>
      <c r="I897" s="184">
        <v>0.2258</v>
      </c>
      <c r="J897" s="184">
        <v>3.4902000000000002</v>
      </c>
      <c r="K897" s="184">
        <v>6.9040999999999997</v>
      </c>
      <c r="L897" s="184">
        <v>18.6553</v>
      </c>
      <c r="M897" s="184">
        <v>40.293100000000003</v>
      </c>
      <c r="N897" s="184">
        <v>53.768599999999999</v>
      </c>
      <c r="O897" s="184"/>
      <c r="P897" s="184"/>
      <c r="Q897" s="184">
        <v>21.481400000000001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44378</v>
      </c>
      <c r="E898" s="184">
        <v>15.662000000000001</v>
      </c>
      <c r="F898" s="184">
        <v>-0.19120000000000001</v>
      </c>
      <c r="G898" s="184">
        <v>-6.3799999999999996E-2</v>
      </c>
      <c r="H898" s="184">
        <v>-6.3799999999999996E-2</v>
      </c>
      <c r="I898" s="184">
        <v>0.39100000000000001</v>
      </c>
      <c r="J898" s="184">
        <v>4.4272999999999998</v>
      </c>
      <c r="K898" s="184">
        <v>8.2751000000000001</v>
      </c>
      <c r="L898" s="184">
        <v>16.1525</v>
      </c>
      <c r="M898" s="184">
        <v>31.602399999999999</v>
      </c>
      <c r="N898" s="184">
        <v>50.177399999999999</v>
      </c>
      <c r="O898" s="184"/>
      <c r="P898" s="184"/>
      <c r="Q898" s="184">
        <v>18.4117</v>
      </c>
      <c r="R898" s="184">
        <v>19.062799999999999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44378</v>
      </c>
      <c r="E899" s="184">
        <v>15.202</v>
      </c>
      <c r="F899" s="184">
        <v>-0.19700000000000001</v>
      </c>
      <c r="G899" s="184">
        <v>-7.2300000000000003E-2</v>
      </c>
      <c r="H899" s="184">
        <v>-8.5400000000000004E-2</v>
      </c>
      <c r="I899" s="184">
        <v>0.34320000000000001</v>
      </c>
      <c r="J899" s="184">
        <v>4.3234000000000004</v>
      </c>
      <c r="K899" s="184">
        <v>7.9534000000000002</v>
      </c>
      <c r="L899" s="184">
        <v>15.4816</v>
      </c>
      <c r="M899" s="184">
        <v>30.4557</v>
      </c>
      <c r="N899" s="184">
        <v>48.457000000000001</v>
      </c>
      <c r="O899" s="184"/>
      <c r="P899" s="184"/>
      <c r="Q899" s="184">
        <v>17.089500000000001</v>
      </c>
      <c r="R899" s="184">
        <v>17.703600000000002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44378</v>
      </c>
      <c r="E900" s="184">
        <v>13.642300000000001</v>
      </c>
      <c r="F900" s="184">
        <v>8.0999999999999996E-3</v>
      </c>
      <c r="G900" s="184">
        <v>-0.34039999999999998</v>
      </c>
      <c r="H900" s="184">
        <v>0.53129999999999999</v>
      </c>
      <c r="I900" s="184">
        <v>1.5731999999999999</v>
      </c>
      <c r="J900" s="184">
        <v>3.1046999999999998</v>
      </c>
      <c r="K900" s="184">
        <v>11.0557</v>
      </c>
      <c r="L900" s="184">
        <v>25.896799999999999</v>
      </c>
      <c r="M900" s="184"/>
      <c r="N900" s="184"/>
      <c r="O900" s="184"/>
      <c r="P900" s="184"/>
      <c r="Q900" s="184">
        <v>36.423000000000002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44378</v>
      </c>
      <c r="E901" s="184">
        <v>13.463200000000001</v>
      </c>
      <c r="F901" s="184">
        <v>2.2000000000000001E-3</v>
      </c>
      <c r="G901" s="184">
        <v>-0.35749999999999998</v>
      </c>
      <c r="H901" s="184">
        <v>0.4904</v>
      </c>
      <c r="I901" s="184">
        <v>1.4903</v>
      </c>
      <c r="J901" s="184">
        <v>2.9272999999999998</v>
      </c>
      <c r="K901" s="184">
        <v>10.488099999999999</v>
      </c>
      <c r="L901" s="184">
        <v>24.572800000000001</v>
      </c>
      <c r="M901" s="184"/>
      <c r="N901" s="184"/>
      <c r="O901" s="184"/>
      <c r="P901" s="184"/>
      <c r="Q901" s="184">
        <v>34.631999999999998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44378</v>
      </c>
      <c r="E902" s="184">
        <v>17.922999999999998</v>
      </c>
      <c r="F902" s="184">
        <v>-5.5999999999999999E-3</v>
      </c>
      <c r="G902" s="184">
        <v>-0.3392</v>
      </c>
      <c r="H902" s="184">
        <v>0.31900000000000001</v>
      </c>
      <c r="I902" s="184">
        <v>2.073</v>
      </c>
      <c r="J902" s="184">
        <v>4.7699999999999996</v>
      </c>
      <c r="K902" s="184">
        <v>9.42</v>
      </c>
      <c r="L902" s="184">
        <v>20.970600000000001</v>
      </c>
      <c r="M902" s="184">
        <v>46.334099999999999</v>
      </c>
      <c r="N902" s="184">
        <v>66.415999999999997</v>
      </c>
      <c r="O902" s="184"/>
      <c r="P902" s="184"/>
      <c r="Q902" s="184">
        <v>31.442399999999999</v>
      </c>
      <c r="R902" s="184">
        <v>29.1251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44378</v>
      </c>
      <c r="E903" s="184">
        <v>17.314</v>
      </c>
      <c r="F903" s="184">
        <v>-1.1599999999999999E-2</v>
      </c>
      <c r="G903" s="184">
        <v>-0.35110000000000002</v>
      </c>
      <c r="H903" s="184">
        <v>0.28960000000000002</v>
      </c>
      <c r="I903" s="184">
        <v>2.0150999999999999</v>
      </c>
      <c r="J903" s="184">
        <v>4.6416000000000004</v>
      </c>
      <c r="K903" s="184">
        <v>9.0165000000000006</v>
      </c>
      <c r="L903" s="184">
        <v>20.061</v>
      </c>
      <c r="M903" s="184">
        <v>44.6691</v>
      </c>
      <c r="N903" s="184">
        <v>63.880699999999997</v>
      </c>
      <c r="O903" s="184"/>
      <c r="P903" s="184"/>
      <c r="Q903" s="184">
        <v>29.330500000000001</v>
      </c>
      <c r="R903" s="184">
        <v>27.063099999999999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44378</v>
      </c>
      <c r="E904" s="184">
        <v>35.134999999999998</v>
      </c>
      <c r="F904" s="184">
        <v>-0.20730000000000001</v>
      </c>
      <c r="G904" s="184">
        <v>-1.1829000000000001</v>
      </c>
      <c r="H904" s="184">
        <v>-0.91010000000000002</v>
      </c>
      <c r="I904" s="184">
        <v>0.73140000000000005</v>
      </c>
      <c r="J904" s="184">
        <v>1.2323</v>
      </c>
      <c r="K904" s="184">
        <v>5.9656000000000002</v>
      </c>
      <c r="L904" s="184">
        <v>10.829000000000001</v>
      </c>
      <c r="M904" s="184">
        <v>36.930999999999997</v>
      </c>
      <c r="N904" s="184">
        <v>46.564999999999998</v>
      </c>
      <c r="O904" s="184">
        <v>15.1915</v>
      </c>
      <c r="P904" s="184">
        <v>16.115600000000001</v>
      </c>
      <c r="Q904" s="184">
        <v>16.6934</v>
      </c>
      <c r="R904" s="184">
        <v>19.8399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44378</v>
      </c>
      <c r="E905" s="184">
        <v>31.505299999999998</v>
      </c>
      <c r="F905" s="184">
        <v>-0.21060000000000001</v>
      </c>
      <c r="G905" s="184">
        <v>-1.1933</v>
      </c>
      <c r="H905" s="184">
        <v>-0.93389999999999995</v>
      </c>
      <c r="I905" s="184">
        <v>0.68289999999999995</v>
      </c>
      <c r="J905" s="184">
        <v>1.1289</v>
      </c>
      <c r="K905" s="184">
        <v>5.6466000000000003</v>
      </c>
      <c r="L905" s="184">
        <v>10.185700000000001</v>
      </c>
      <c r="M905" s="184">
        <v>35.737900000000003</v>
      </c>
      <c r="N905" s="184">
        <v>44.776699999999998</v>
      </c>
      <c r="O905" s="184">
        <v>13.7964</v>
      </c>
      <c r="P905" s="184">
        <v>14.6388</v>
      </c>
      <c r="Q905" s="184">
        <v>15.140599999999999</v>
      </c>
      <c r="R905" s="184">
        <v>18.3842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44378</v>
      </c>
      <c r="E906" s="184">
        <v>68.802999999999997</v>
      </c>
      <c r="F906" s="184">
        <v>-0.22189999999999999</v>
      </c>
      <c r="G906" s="184">
        <v>-0.60729999999999995</v>
      </c>
      <c r="H906" s="184">
        <v>0.54079999999999995</v>
      </c>
      <c r="I906" s="184">
        <v>2.2000000000000001E-3</v>
      </c>
      <c r="J906" s="184">
        <v>1.4323999999999999</v>
      </c>
      <c r="K906" s="184">
        <v>6.6467999999999998</v>
      </c>
      <c r="L906" s="184">
        <v>23.464600000000001</v>
      </c>
      <c r="M906" s="184">
        <v>54.913600000000002</v>
      </c>
      <c r="N906" s="184">
        <v>69.055800000000005</v>
      </c>
      <c r="O906" s="184">
        <v>15.0078</v>
      </c>
      <c r="P906" s="184">
        <v>13.981400000000001</v>
      </c>
      <c r="Q906" s="184">
        <v>14.2019</v>
      </c>
      <c r="R906" s="184">
        <v>19.526399999999999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44378</v>
      </c>
      <c r="E907" s="184">
        <v>73.608400000000003</v>
      </c>
      <c r="F907" s="184">
        <v>-0.21970000000000001</v>
      </c>
      <c r="G907" s="184">
        <v>-0.60089999999999999</v>
      </c>
      <c r="H907" s="184">
        <v>0.55549999999999999</v>
      </c>
      <c r="I907" s="184">
        <v>2.8899999999999999E-2</v>
      </c>
      <c r="J907" s="184">
        <v>1.4907999999999999</v>
      </c>
      <c r="K907" s="184">
        <v>6.8265000000000002</v>
      </c>
      <c r="L907" s="184">
        <v>23.8719</v>
      </c>
      <c r="M907" s="184">
        <v>55.709200000000003</v>
      </c>
      <c r="N907" s="184">
        <v>70.191299999999998</v>
      </c>
      <c r="O907" s="184">
        <v>15.7964</v>
      </c>
      <c r="P907" s="184">
        <v>14.9262</v>
      </c>
      <c r="Q907" s="184">
        <v>18.579499999999999</v>
      </c>
      <c r="R907" s="184">
        <v>20.3203</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44378</v>
      </c>
      <c r="E908" s="184">
        <v>99.39</v>
      </c>
      <c r="F908" s="184">
        <v>-0.29089999999999999</v>
      </c>
      <c r="G908" s="184">
        <v>-0.56030000000000002</v>
      </c>
      <c r="H908" s="184">
        <v>0.45479999999999998</v>
      </c>
      <c r="I908" s="184">
        <v>1.2943</v>
      </c>
      <c r="J908" s="184">
        <v>3.1337999999999999</v>
      </c>
      <c r="K908" s="184">
        <v>10.237399999999999</v>
      </c>
      <c r="L908" s="184">
        <v>20.065200000000001</v>
      </c>
      <c r="M908" s="184">
        <v>46.312399999999997</v>
      </c>
      <c r="N908" s="184">
        <v>57.113500000000002</v>
      </c>
      <c r="O908" s="184">
        <v>18.012699999999999</v>
      </c>
      <c r="P908" s="184">
        <v>15.9861</v>
      </c>
      <c r="Q908" s="184">
        <v>15.8089</v>
      </c>
      <c r="R908" s="184">
        <v>23.354900000000001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44378</v>
      </c>
      <c r="E909" s="184">
        <v>105.57</v>
      </c>
      <c r="F909" s="184">
        <v>-0.28339999999999999</v>
      </c>
      <c r="G909" s="184">
        <v>-0.5464</v>
      </c>
      <c r="H909" s="184">
        <v>0.47589999999999999</v>
      </c>
      <c r="I909" s="184">
        <v>1.3342000000000001</v>
      </c>
      <c r="J909" s="184">
        <v>3.2065999999999999</v>
      </c>
      <c r="K909" s="184">
        <v>10.486700000000001</v>
      </c>
      <c r="L909" s="184">
        <v>20.623899999999999</v>
      </c>
      <c r="M909" s="184">
        <v>47.320700000000002</v>
      </c>
      <c r="N909" s="184">
        <v>58.537300000000002</v>
      </c>
      <c r="O909" s="184">
        <v>18.941500000000001</v>
      </c>
      <c r="P909" s="184">
        <v>16.874500000000001</v>
      </c>
      <c r="Q909" s="184">
        <v>15.5002</v>
      </c>
      <c r="R909" s="184">
        <v>24.3338</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44378</v>
      </c>
      <c r="E910" s="184">
        <v>49.498699999999999</v>
      </c>
      <c r="F910" s="184">
        <v>-8.1100000000000005E-2</v>
      </c>
      <c r="G910" s="184">
        <v>-0.82650000000000001</v>
      </c>
      <c r="H910" s="184">
        <v>0.59079999999999999</v>
      </c>
      <c r="I910" s="184">
        <v>-0.69730000000000003</v>
      </c>
      <c r="J910" s="184">
        <v>-1.7076</v>
      </c>
      <c r="K910" s="184">
        <v>9.0479000000000003</v>
      </c>
      <c r="L910" s="184">
        <v>24.263400000000001</v>
      </c>
      <c r="M910" s="184">
        <v>51.949300000000001</v>
      </c>
      <c r="N910" s="184">
        <v>67.110699999999994</v>
      </c>
      <c r="O910" s="184">
        <v>16.365400000000001</v>
      </c>
      <c r="P910" s="184">
        <v>15.084</v>
      </c>
      <c r="Q910" s="184">
        <v>13.174200000000001</v>
      </c>
      <c r="R910" s="184">
        <v>23.9133</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44378</v>
      </c>
      <c r="E911" s="184">
        <v>51.224400000000003</v>
      </c>
      <c r="F911" s="184">
        <v>-7.5700000000000003E-2</v>
      </c>
      <c r="G911" s="184">
        <v>-0.81</v>
      </c>
      <c r="H911" s="184">
        <v>0.62980000000000003</v>
      </c>
      <c r="I911" s="184">
        <v>-0.61929999999999996</v>
      </c>
      <c r="J911" s="184">
        <v>-1.5438000000000001</v>
      </c>
      <c r="K911" s="184">
        <v>9.7597000000000005</v>
      </c>
      <c r="L911" s="184">
        <v>25.689900000000002</v>
      </c>
      <c r="M911" s="184">
        <v>54.448099999999997</v>
      </c>
      <c r="N911" s="184">
        <v>70.608699999999999</v>
      </c>
      <c r="O911" s="184">
        <v>17.996099999999998</v>
      </c>
      <c r="P911" s="184">
        <v>16.119499999999999</v>
      </c>
      <c r="Q911" s="184">
        <v>17.964500000000001</v>
      </c>
      <c r="R911" s="184">
        <v>26.134599999999999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44378</v>
      </c>
      <c r="E912" s="184">
        <v>226.881</v>
      </c>
      <c r="F912" s="184">
        <v>-0.23799999999999999</v>
      </c>
      <c r="G912" s="184">
        <v>-4.6300000000000001E-2</v>
      </c>
      <c r="H912" s="184">
        <v>0.30980000000000002</v>
      </c>
      <c r="I912" s="184">
        <v>0.85419999999999996</v>
      </c>
      <c r="J912" s="184">
        <v>4.1039000000000003</v>
      </c>
      <c r="K912" s="184">
        <v>11.68</v>
      </c>
      <c r="L912" s="184">
        <v>19.4941</v>
      </c>
      <c r="M912" s="184">
        <v>46.104799999999997</v>
      </c>
      <c r="N912" s="184">
        <v>53.819099999999999</v>
      </c>
      <c r="O912" s="184">
        <v>18.1876</v>
      </c>
      <c r="P912" s="184">
        <v>17.639900000000001</v>
      </c>
      <c r="Q912" s="184">
        <v>16.605599999999999</v>
      </c>
      <c r="R912" s="184">
        <v>21.2727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44378</v>
      </c>
      <c r="E913" s="184">
        <v>209.73990000000001</v>
      </c>
      <c r="F913" s="184">
        <v>-0.2407</v>
      </c>
      <c r="G913" s="184">
        <v>-5.4699999999999999E-2</v>
      </c>
      <c r="H913" s="184">
        <v>0.28970000000000001</v>
      </c>
      <c r="I913" s="184">
        <v>0.8135</v>
      </c>
      <c r="J913" s="184">
        <v>4.0122999999999998</v>
      </c>
      <c r="K913" s="184">
        <v>11.3756</v>
      </c>
      <c r="L913" s="184">
        <v>18.847799999999999</v>
      </c>
      <c r="M913" s="184">
        <v>44.927100000000003</v>
      </c>
      <c r="N913" s="184">
        <v>52.198300000000003</v>
      </c>
      <c r="O913" s="184">
        <v>16.9846</v>
      </c>
      <c r="P913" s="184">
        <v>16.489899999999999</v>
      </c>
      <c r="Q913" s="184">
        <v>19.9481</v>
      </c>
      <c r="R913" s="184">
        <v>20.002500000000001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44378</v>
      </c>
      <c r="E914" s="184">
        <v>244.27070000000001</v>
      </c>
      <c r="F914" s="184">
        <v>-0.29899999999999999</v>
      </c>
      <c r="G914" s="184">
        <v>-0.86150000000000004</v>
      </c>
      <c r="H914" s="184">
        <v>1.7000000000000001E-2</v>
      </c>
      <c r="I914" s="184">
        <v>0.30120000000000002</v>
      </c>
      <c r="J914" s="184">
        <v>1.9133</v>
      </c>
      <c r="K914" s="184">
        <v>5.7592999999999996</v>
      </c>
      <c r="L914" s="184">
        <v>12.736800000000001</v>
      </c>
      <c r="M914" s="184">
        <v>35.660400000000003</v>
      </c>
      <c r="N914" s="184">
        <v>45.166200000000003</v>
      </c>
      <c r="O914" s="184">
        <v>13.044700000000001</v>
      </c>
      <c r="P914" s="184">
        <v>14.4077</v>
      </c>
      <c r="Q914" s="184">
        <v>18.3858</v>
      </c>
      <c r="R914" s="184">
        <v>14.5047</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44378</v>
      </c>
      <c r="E915" s="184">
        <v>260.13459999999998</v>
      </c>
      <c r="F915" s="184">
        <v>-0.29630000000000001</v>
      </c>
      <c r="G915" s="184">
        <v>-0.85340000000000005</v>
      </c>
      <c r="H915" s="184">
        <v>3.5799999999999998E-2</v>
      </c>
      <c r="I915" s="184">
        <v>0.3392</v>
      </c>
      <c r="J915" s="184">
        <v>1.9945999999999999</v>
      </c>
      <c r="K915" s="184">
        <v>6.0186000000000002</v>
      </c>
      <c r="L915" s="184">
        <v>13.2768</v>
      </c>
      <c r="M915" s="184">
        <v>36.65</v>
      </c>
      <c r="N915" s="184">
        <v>46.593400000000003</v>
      </c>
      <c r="O915" s="184">
        <v>14.132300000000001</v>
      </c>
      <c r="P915" s="184">
        <v>15.5108</v>
      </c>
      <c r="Q915" s="184">
        <v>13.097899999999999</v>
      </c>
      <c r="R915" s="184">
        <v>15.526899999999999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44378</v>
      </c>
      <c r="E916" s="184">
        <v>13.7845</v>
      </c>
      <c r="F916" s="184">
        <v>-0.1051</v>
      </c>
      <c r="G916" s="184">
        <v>-0.76670000000000005</v>
      </c>
      <c r="H916" s="184">
        <v>0.17510000000000001</v>
      </c>
      <c r="I916" s="184">
        <v>0.47449999999999998</v>
      </c>
      <c r="J916" s="184">
        <v>2.2604000000000002</v>
      </c>
      <c r="K916" s="184">
        <v>7.9139999999999997</v>
      </c>
      <c r="L916" s="184">
        <v>19.0289</v>
      </c>
      <c r="M916" s="184">
        <v>45.775199999999998</v>
      </c>
      <c r="N916" s="184">
        <v>60.6997</v>
      </c>
      <c r="O916" s="184"/>
      <c r="P916" s="184"/>
      <c r="Q916" s="184">
        <v>22.641400000000001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44378</v>
      </c>
      <c r="E917" s="184">
        <v>13.373200000000001</v>
      </c>
      <c r="F917" s="184">
        <v>-0.1105</v>
      </c>
      <c r="G917" s="184">
        <v>-0.78120000000000001</v>
      </c>
      <c r="H917" s="184">
        <v>0.14230000000000001</v>
      </c>
      <c r="I917" s="184">
        <v>0.47410000000000002</v>
      </c>
      <c r="J917" s="184">
        <v>2.1829999999999998</v>
      </c>
      <c r="K917" s="184">
        <v>7.5266999999999999</v>
      </c>
      <c r="L917" s="184">
        <v>18.080400000000001</v>
      </c>
      <c r="M917" s="184">
        <v>43.9619</v>
      </c>
      <c r="N917" s="184">
        <v>58.043900000000001</v>
      </c>
      <c r="O917" s="184"/>
      <c r="P917" s="184"/>
      <c r="Q917" s="184">
        <v>20.3017</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44378</v>
      </c>
      <c r="E918" s="184">
        <v>16.3</v>
      </c>
      <c r="F918" s="184">
        <v>-0.1225</v>
      </c>
      <c r="G918" s="184">
        <v>0.246</v>
      </c>
      <c r="H918" s="184">
        <v>0.86629999999999996</v>
      </c>
      <c r="I918" s="184">
        <v>1.7478</v>
      </c>
      <c r="J918" s="184">
        <v>5.2291999999999996</v>
      </c>
      <c r="K918" s="184">
        <v>9.0300999999999991</v>
      </c>
      <c r="L918" s="184">
        <v>18.459299999999999</v>
      </c>
      <c r="M918" s="184">
        <v>41.739100000000001</v>
      </c>
      <c r="N918" s="184">
        <v>58.252400000000002</v>
      </c>
      <c r="O918" s="184"/>
      <c r="P918" s="184"/>
      <c r="Q918" s="184">
        <v>29.2042</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44378</v>
      </c>
      <c r="E919" s="184">
        <v>16.02</v>
      </c>
      <c r="F919" s="184">
        <v>-0.12470000000000001</v>
      </c>
      <c r="G919" s="184">
        <v>0.18759999999999999</v>
      </c>
      <c r="H919" s="184">
        <v>0.81810000000000005</v>
      </c>
      <c r="I919" s="184">
        <v>1.6496999999999999</v>
      </c>
      <c r="J919" s="184">
        <v>5.1181000000000001</v>
      </c>
      <c r="K919" s="184">
        <v>8.8315000000000001</v>
      </c>
      <c r="L919" s="184">
        <v>17.967600000000001</v>
      </c>
      <c r="M919" s="184">
        <v>40.773299999999999</v>
      </c>
      <c r="N919" s="184">
        <v>56.905000000000001</v>
      </c>
      <c r="O919" s="184"/>
      <c r="P919" s="184"/>
      <c r="Q919" s="184">
        <v>28.035399999999999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-9.1235999999999998E-2</v>
      </c>
      <c r="G920" s="186">
        <v>-0.50532599999999994</v>
      </c>
      <c r="H920" s="186">
        <v>0.26472800000000002</v>
      </c>
      <c r="I920" s="186">
        <v>0.73693799999999998</v>
      </c>
      <c r="J920" s="186">
        <v>2.6334359999999997</v>
      </c>
      <c r="K920" s="186">
        <v>8.1403340000000011</v>
      </c>
      <c r="L920" s="186">
        <v>16.723206000000001</v>
      </c>
      <c r="M920" s="186">
        <v>41.705889583333352</v>
      </c>
      <c r="N920" s="186">
        <v>54.101865909090911</v>
      </c>
      <c r="O920" s="186">
        <v>14.357426470588237</v>
      </c>
      <c r="P920" s="186">
        <v>14.840936666666668</v>
      </c>
      <c r="Q920" s="186">
        <v>18.996647999999997</v>
      </c>
      <c r="R920" s="186">
        <v>18.680976315789476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-0.1236</v>
      </c>
      <c r="G921" s="186">
        <v>-0.59179999999999999</v>
      </c>
      <c r="H921" s="186">
        <v>0.31440000000000001</v>
      </c>
      <c r="I921" s="186">
        <v>0.68574999999999997</v>
      </c>
      <c r="J921" s="186">
        <v>2.3742000000000001</v>
      </c>
      <c r="K921" s="186">
        <v>8.2515000000000001</v>
      </c>
      <c r="L921" s="186">
        <v>17.327550000000002</v>
      </c>
      <c r="M921" s="186">
        <v>40.608800000000002</v>
      </c>
      <c r="N921" s="186">
        <v>53.494950000000003</v>
      </c>
      <c r="O921" s="186">
        <v>14.609850000000002</v>
      </c>
      <c r="P921" s="186">
        <v>14.782499999999999</v>
      </c>
      <c r="Q921" s="186">
        <v>16.6495</v>
      </c>
      <c r="R921" s="186">
        <v>18.190750000000001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44378</v>
      </c>
      <c r="E924" s="184">
        <v>18.121200000000002</v>
      </c>
      <c r="F924" s="184">
        <v>30.843499999999999</v>
      </c>
      <c r="G924" s="184">
        <v>15.6639</v>
      </c>
      <c r="H924" s="184">
        <v>-4.8296000000000001</v>
      </c>
      <c r="I924" s="184">
        <v>2.0733999999999999</v>
      </c>
      <c r="J924" s="184">
        <v>4.1228999999999996</v>
      </c>
      <c r="K924" s="184">
        <v>8.9390999999999998</v>
      </c>
      <c r="L924" s="184">
        <v>3.2854000000000001</v>
      </c>
      <c r="M924" s="184">
        <v>4.8798000000000004</v>
      </c>
      <c r="N924" s="184">
        <v>3.9632000000000001</v>
      </c>
      <c r="O924" s="184">
        <v>10.6488</v>
      </c>
      <c r="P924" s="184">
        <v>8.5025999999999993</v>
      </c>
      <c r="Q924" s="184">
        <v>9.1824999999999992</v>
      </c>
      <c r="R924" s="184">
        <v>9.2308000000000003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44378</v>
      </c>
      <c r="E925" s="184">
        <v>17.835000000000001</v>
      </c>
      <c r="F925" s="184">
        <v>30.7239</v>
      </c>
      <c r="G925" s="184">
        <v>15.4368</v>
      </c>
      <c r="H925" s="184">
        <v>-5.0237999999999996</v>
      </c>
      <c r="I925" s="184">
        <v>1.8577999999999999</v>
      </c>
      <c r="J925" s="184">
        <v>3.9146000000000001</v>
      </c>
      <c r="K925" s="184">
        <v>8.7184000000000008</v>
      </c>
      <c r="L925" s="184">
        <v>3.0718000000000001</v>
      </c>
      <c r="M925" s="184">
        <v>4.6657000000000002</v>
      </c>
      <c r="N925" s="184">
        <v>3.7498</v>
      </c>
      <c r="O925" s="184">
        <v>10.403600000000001</v>
      </c>
      <c r="P925" s="184">
        <v>8.2530000000000001</v>
      </c>
      <c r="Q925" s="184">
        <v>8.9260000000000002</v>
      </c>
      <c r="R925" s="184">
        <v>8.9997000000000007</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44378</v>
      </c>
      <c r="E926" s="184">
        <v>19.248699999999999</v>
      </c>
      <c r="F926" s="184">
        <v>25.617100000000001</v>
      </c>
      <c r="G926" s="184">
        <v>23.241599999999998</v>
      </c>
      <c r="H926" s="184">
        <v>-4.2766000000000002</v>
      </c>
      <c r="I926" s="184">
        <v>-3.9895</v>
      </c>
      <c r="J926" s="184">
        <v>-0.41699999999999998</v>
      </c>
      <c r="K926" s="184">
        <v>7.0248999999999997</v>
      </c>
      <c r="L926" s="184">
        <v>1.0044</v>
      </c>
      <c r="M926" s="184">
        <v>4.2351000000000001</v>
      </c>
      <c r="N926" s="184">
        <v>4.1433</v>
      </c>
      <c r="O926" s="184">
        <v>11.645099999999999</v>
      </c>
      <c r="P926" s="184">
        <v>9.5581999999999994</v>
      </c>
      <c r="Q926" s="184">
        <v>10.1007</v>
      </c>
      <c r="R926" s="184">
        <v>9.7623999999999995</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44378</v>
      </c>
      <c r="E927" s="184">
        <v>19.554200000000002</v>
      </c>
      <c r="F927" s="184">
        <v>25.7774</v>
      </c>
      <c r="G927" s="184">
        <v>23.439900000000002</v>
      </c>
      <c r="H927" s="184">
        <v>-4.1299000000000001</v>
      </c>
      <c r="I927" s="184">
        <v>-3.8342000000000001</v>
      </c>
      <c r="J927" s="184">
        <v>-0.255</v>
      </c>
      <c r="K927" s="184">
        <v>7.1864999999999997</v>
      </c>
      <c r="L927" s="184">
        <v>1.1648000000000001</v>
      </c>
      <c r="M927" s="184">
        <v>4.4005999999999998</v>
      </c>
      <c r="N927" s="184">
        <v>4.3102</v>
      </c>
      <c r="O927" s="184">
        <v>11.8567</v>
      </c>
      <c r="P927" s="184">
        <v>9.7702000000000009</v>
      </c>
      <c r="Q927" s="184">
        <v>10.355700000000001</v>
      </c>
      <c r="R927" s="184">
        <v>9.9489999999999998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44378</v>
      </c>
      <c r="E928" s="184">
        <v>36.318600000000004</v>
      </c>
      <c r="F928" s="184">
        <v>10.756600000000001</v>
      </c>
      <c r="G928" s="184">
        <v>25.2441</v>
      </c>
      <c r="H928" s="184">
        <v>-1.7079</v>
      </c>
      <c r="I928" s="184">
        <v>0.78990000000000005</v>
      </c>
      <c r="J928" s="184">
        <v>1.2072000000000001</v>
      </c>
      <c r="K928" s="184">
        <v>6.8632999999999997</v>
      </c>
      <c r="L928" s="184">
        <v>-0.10539999999999999</v>
      </c>
      <c r="M928" s="184">
        <v>3.9218999999999999</v>
      </c>
      <c r="N928" s="184">
        <v>3.3887</v>
      </c>
      <c r="O928" s="184">
        <v>12.436299999999999</v>
      </c>
      <c r="P928" s="184">
        <v>10.1602</v>
      </c>
      <c r="Q928" s="184">
        <v>10.3469</v>
      </c>
      <c r="R928" s="184">
        <v>9.3498999999999999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44378</v>
      </c>
      <c r="E929" s="184">
        <v>35.981200000000001</v>
      </c>
      <c r="F929" s="184">
        <v>10.654500000000001</v>
      </c>
      <c r="G929" s="184">
        <v>25.1418</v>
      </c>
      <c r="H929" s="184">
        <v>-1.8398000000000001</v>
      </c>
      <c r="I929" s="184">
        <v>0.65949999999999998</v>
      </c>
      <c r="J929" s="184">
        <v>1.0795999999999999</v>
      </c>
      <c r="K929" s="184">
        <v>6.7324999999999999</v>
      </c>
      <c r="L929" s="184">
        <v>-0.2346</v>
      </c>
      <c r="M929" s="184">
        <v>3.7877999999999998</v>
      </c>
      <c r="N929" s="184">
        <v>3.2542</v>
      </c>
      <c r="O929" s="184">
        <v>12.297499999999999</v>
      </c>
      <c r="P929" s="184">
        <v>10.0341</v>
      </c>
      <c r="Q929" s="184">
        <v>6.8497000000000003</v>
      </c>
      <c r="R929" s="184">
        <v>9.2067999999999994</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44378</v>
      </c>
      <c r="E930" s="184">
        <v>49.8855</v>
      </c>
      <c r="F930" s="184">
        <v>19.546199999999999</v>
      </c>
      <c r="G930" s="184">
        <v>30.048300000000001</v>
      </c>
      <c r="H930" s="184">
        <v>-5.0331999999999999</v>
      </c>
      <c r="I930" s="184">
        <v>0.17249999999999999</v>
      </c>
      <c r="J930" s="184">
        <v>0.63690000000000002</v>
      </c>
      <c r="K930" s="184">
        <v>6.5861000000000001</v>
      </c>
      <c r="L930" s="184">
        <v>-0.32450000000000001</v>
      </c>
      <c r="M930" s="184">
        <v>3.3512</v>
      </c>
      <c r="N930" s="184">
        <v>3.0983999999999998</v>
      </c>
      <c r="O930" s="184">
        <v>10.2401</v>
      </c>
      <c r="P930" s="184">
        <v>9.3728999999999996</v>
      </c>
      <c r="Q930" s="184">
        <v>8.1433</v>
      </c>
      <c r="R930" s="184">
        <v>8.1201000000000008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44378</v>
      </c>
      <c r="E931" s="184">
        <v>51.213200000000001</v>
      </c>
      <c r="F931" s="184">
        <v>19.895399999999999</v>
      </c>
      <c r="G931" s="184">
        <v>30.389500000000002</v>
      </c>
      <c r="H931" s="184">
        <v>-4.72</v>
      </c>
      <c r="I931" s="184">
        <v>0.48370000000000002</v>
      </c>
      <c r="J931" s="184">
        <v>0.9486</v>
      </c>
      <c r="K931" s="184">
        <v>6.9019000000000004</v>
      </c>
      <c r="L931" s="184">
        <v>-1.5699999999999999E-2</v>
      </c>
      <c r="M931" s="184">
        <v>3.6686000000000001</v>
      </c>
      <c r="N931" s="184">
        <v>3.4165000000000001</v>
      </c>
      <c r="O931" s="184">
        <v>10.587400000000001</v>
      </c>
      <c r="P931" s="184">
        <v>9.7314000000000007</v>
      </c>
      <c r="Q931" s="184">
        <v>10.023099999999999</v>
      </c>
      <c r="R931" s="184">
        <v>8.4490999999999996</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21.726825000000002</v>
      </c>
      <c r="G932" s="186">
        <v>23.575737499999999</v>
      </c>
      <c r="H932" s="186">
        <v>-3.9451000000000001</v>
      </c>
      <c r="I932" s="186">
        <v>-0.2233625000000001</v>
      </c>
      <c r="J932" s="186">
        <v>1.404725</v>
      </c>
      <c r="K932" s="186">
        <v>7.3690875</v>
      </c>
      <c r="L932" s="186">
        <v>0.98077500000000006</v>
      </c>
      <c r="M932" s="186">
        <v>4.1138374999999998</v>
      </c>
      <c r="N932" s="186">
        <v>3.6655375000000001</v>
      </c>
      <c r="O932" s="186">
        <v>11.2644375</v>
      </c>
      <c r="P932" s="186">
        <v>9.4228249999999996</v>
      </c>
      <c r="Q932" s="186">
        <v>9.2409874999999992</v>
      </c>
      <c r="R932" s="186">
        <v>9.1334749999999989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22.756250000000001</v>
      </c>
      <c r="G933" s="186">
        <v>24.290849999999999</v>
      </c>
      <c r="H933" s="186">
        <v>-4.4983000000000004</v>
      </c>
      <c r="I933" s="186">
        <v>0.5716</v>
      </c>
      <c r="J933" s="186">
        <v>1.0141</v>
      </c>
      <c r="K933" s="186">
        <v>6.9634</v>
      </c>
      <c r="L933" s="186">
        <v>0.49435000000000001</v>
      </c>
      <c r="M933" s="186">
        <v>4.0785</v>
      </c>
      <c r="N933" s="186">
        <v>3.5831499999999998</v>
      </c>
      <c r="O933" s="186">
        <v>11.14695</v>
      </c>
      <c r="P933" s="186">
        <v>9.6448</v>
      </c>
      <c r="Q933" s="186">
        <v>9.6027999999999984</v>
      </c>
      <c r="R933" s="186">
        <v>9.2187999999999999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44378</v>
      </c>
      <c r="E936" s="184">
        <v>4295.9809999999998</v>
      </c>
      <c r="F936" s="184">
        <v>103.0488</v>
      </c>
      <c r="G936" s="184">
        <v>-44.840499999999999</v>
      </c>
      <c r="H936" s="184">
        <v>-36.832999999999998</v>
      </c>
      <c r="I936" s="184">
        <v>-34.661700000000003</v>
      </c>
      <c r="J936" s="184">
        <v>-61.571399999999997</v>
      </c>
      <c r="K936" s="184">
        <v>18.359100000000002</v>
      </c>
      <c r="L936" s="184">
        <v>-13.2903</v>
      </c>
      <c r="M936" s="184">
        <v>-9.7677999999999994</v>
      </c>
      <c r="N936" s="184">
        <v>-4.6745999999999999</v>
      </c>
      <c r="O936" s="184">
        <v>14.7577</v>
      </c>
      <c r="P936" s="184">
        <v>6.9362000000000004</v>
      </c>
      <c r="Q936" s="184">
        <v>6.6840000000000002</v>
      </c>
      <c r="R936" s="184">
        <v>16.776499999999999</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44378</v>
      </c>
      <c r="E937" s="184">
        <v>14.5709</v>
      </c>
      <c r="F937" s="184">
        <v>322.46089999999998</v>
      </c>
      <c r="G937" s="184">
        <v>51.738399999999999</v>
      </c>
      <c r="H937" s="184">
        <v>-8.5744000000000007</v>
      </c>
      <c r="I937" s="184">
        <v>-15.668799999999999</v>
      </c>
      <c r="J937" s="184">
        <v>-46.753500000000003</v>
      </c>
      <c r="K937" s="184">
        <v>17.549399999999999</v>
      </c>
      <c r="L937" s="184">
        <v>-13.154299999999999</v>
      </c>
      <c r="M937" s="184">
        <v>-9.3110999999999997</v>
      </c>
      <c r="N937" s="184">
        <v>-4.1330999999999998</v>
      </c>
      <c r="O937" s="184">
        <v>14.0914</v>
      </c>
      <c r="P937" s="184">
        <v>7.4428999999999998</v>
      </c>
      <c r="Q937" s="184">
        <v>4.1364000000000001</v>
      </c>
      <c r="R937" s="184">
        <v>14.2712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44378</v>
      </c>
      <c r="E938" s="184">
        <v>14.928900000000001</v>
      </c>
      <c r="F938" s="184">
        <v>323.12020000000001</v>
      </c>
      <c r="G938" s="184">
        <v>52.218499999999999</v>
      </c>
      <c r="H938" s="184">
        <v>-8.1254000000000008</v>
      </c>
      <c r="I938" s="184">
        <v>-15.209</v>
      </c>
      <c r="J938" s="184">
        <v>-46.308199999999999</v>
      </c>
      <c r="K938" s="184">
        <v>18.000399999999999</v>
      </c>
      <c r="L938" s="184">
        <v>-12.7369</v>
      </c>
      <c r="M938" s="184">
        <v>-8.8996999999999993</v>
      </c>
      <c r="N938" s="184">
        <v>-3.7541000000000002</v>
      </c>
      <c r="O938" s="184">
        <v>14.482699999999999</v>
      </c>
      <c r="P938" s="184">
        <v>7.7782999999999998</v>
      </c>
      <c r="Q938" s="184">
        <v>4.0753000000000004</v>
      </c>
      <c r="R938" s="184">
        <v>14.709899999999999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44378</v>
      </c>
      <c r="E939" s="184">
        <v>40.728999999999999</v>
      </c>
      <c r="F939" s="184">
        <v>317.83620000000002</v>
      </c>
      <c r="G939" s="184">
        <v>-45.533499999999997</v>
      </c>
      <c r="H939" s="184">
        <v>-37.154699999999998</v>
      </c>
      <c r="I939" s="184">
        <v>-34.855899999999998</v>
      </c>
      <c r="J939" s="184">
        <v>-61.6999</v>
      </c>
      <c r="K939" s="184">
        <v>18.027100000000001</v>
      </c>
      <c r="L939" s="184">
        <v>-13.2011</v>
      </c>
      <c r="M939" s="184">
        <v>-9.6952999999999996</v>
      </c>
      <c r="N939" s="184">
        <v>-4.5343999999999998</v>
      </c>
      <c r="O939" s="184">
        <v>14.7074</v>
      </c>
      <c r="P939" s="184">
        <v>6.3688000000000002</v>
      </c>
      <c r="Q939" s="184">
        <v>6.7744999999999997</v>
      </c>
      <c r="R939" s="184">
        <v>16.6967</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44378</v>
      </c>
      <c r="E940" s="184">
        <v>15.654400000000001</v>
      </c>
      <c r="F940" s="184">
        <v>389.76690000000002</v>
      </c>
      <c r="G940" s="184">
        <v>52.923699999999997</v>
      </c>
      <c r="H940" s="184">
        <v>8.7749000000000006</v>
      </c>
      <c r="I940" s="184">
        <v>-23.420300000000001</v>
      </c>
      <c r="J940" s="184">
        <v>-52.353299999999997</v>
      </c>
      <c r="K940" s="184">
        <v>17.0916</v>
      </c>
      <c r="L940" s="184">
        <v>-12.8057</v>
      </c>
      <c r="M940" s="184">
        <v>-8.5261999999999993</v>
      </c>
      <c r="N940" s="184">
        <v>-3.7694999999999999</v>
      </c>
      <c r="O940" s="184">
        <v>15.2094</v>
      </c>
      <c r="P940" s="184">
        <v>7.6607000000000003</v>
      </c>
      <c r="Q940" s="184">
        <v>3.7568999999999999</v>
      </c>
      <c r="R940" s="184">
        <v>18.185199999999998</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44378</v>
      </c>
      <c r="E941" s="184">
        <v>14.5365</v>
      </c>
      <c r="F941" s="184">
        <v>389.2833</v>
      </c>
      <c r="G941" s="184">
        <v>52.452300000000001</v>
      </c>
      <c r="H941" s="184">
        <v>8.3352000000000004</v>
      </c>
      <c r="I941" s="184">
        <v>-23.848800000000001</v>
      </c>
      <c r="J941" s="184">
        <v>-52.772199999999998</v>
      </c>
      <c r="K941" s="184">
        <v>17.298300000000001</v>
      </c>
      <c r="L941" s="184">
        <v>-12.8569</v>
      </c>
      <c r="M941" s="184">
        <v>-8.7172999999999998</v>
      </c>
      <c r="N941" s="184">
        <v>-4.0374999999999996</v>
      </c>
      <c r="O941" s="184">
        <v>14.8188</v>
      </c>
      <c r="P941" s="184">
        <v>7.1207000000000003</v>
      </c>
      <c r="Q941" s="184">
        <v>3.9300999999999999</v>
      </c>
      <c r="R941" s="184">
        <v>17.863299999999999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44378</v>
      </c>
      <c r="E942" s="184">
        <v>18.741499999999998</v>
      </c>
      <c r="F942" s="184">
        <v>427.9676</v>
      </c>
      <c r="G942" s="184">
        <v>-54.030700000000003</v>
      </c>
      <c r="H942" s="184">
        <v>-66.552599999999998</v>
      </c>
      <c r="I942" s="184">
        <v>-76.205600000000004</v>
      </c>
      <c r="J942" s="184">
        <v>-140.61600000000001</v>
      </c>
      <c r="K942" s="184">
        <v>21.116299999999999</v>
      </c>
      <c r="L942" s="184">
        <v>-11.2538</v>
      </c>
      <c r="M942" s="184">
        <v>-16.397200000000002</v>
      </c>
      <c r="N942" s="184">
        <v>-7.4927999999999999</v>
      </c>
      <c r="O942" s="184">
        <v>16.992799999999999</v>
      </c>
      <c r="P942" s="184">
        <v>3.1467000000000001</v>
      </c>
      <c r="Q942" s="184">
        <v>0.61070000000000002</v>
      </c>
      <c r="R942" s="184">
        <v>19.375</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44378</v>
      </c>
      <c r="E943" s="184">
        <v>18.001300000000001</v>
      </c>
      <c r="F943" s="184">
        <v>427.50760000000002</v>
      </c>
      <c r="G943" s="184">
        <v>-54.567799999999998</v>
      </c>
      <c r="H943" s="184">
        <v>-67.023899999999998</v>
      </c>
      <c r="I943" s="184">
        <v>-76.6815</v>
      </c>
      <c r="J943" s="184">
        <v>-141.072</v>
      </c>
      <c r="K943" s="184">
        <v>20.464700000000001</v>
      </c>
      <c r="L943" s="184">
        <v>-11.880100000000001</v>
      </c>
      <c r="M943" s="184">
        <v>-16.966000000000001</v>
      </c>
      <c r="N943" s="184">
        <v>-8.0675000000000008</v>
      </c>
      <c r="O943" s="184">
        <v>16.3642</v>
      </c>
      <c r="P943" s="184">
        <v>2.6162000000000001</v>
      </c>
      <c r="Q943" s="184">
        <v>4.3501000000000003</v>
      </c>
      <c r="R943" s="184">
        <v>18.731200000000001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44378</v>
      </c>
      <c r="E944" s="184">
        <v>41.854900000000001</v>
      </c>
      <c r="F944" s="184">
        <v>100.73860000000001</v>
      </c>
      <c r="G944" s="184">
        <v>-45.524999999999999</v>
      </c>
      <c r="H944" s="184">
        <v>-37.169400000000003</v>
      </c>
      <c r="I944" s="184">
        <v>-34.870600000000003</v>
      </c>
      <c r="J944" s="184">
        <v>-61.685600000000001</v>
      </c>
      <c r="K944" s="184">
        <v>18.126200000000001</v>
      </c>
      <c r="L944" s="184">
        <v>-13.394500000000001</v>
      </c>
      <c r="M944" s="184">
        <v>-9.8653999999999993</v>
      </c>
      <c r="N944" s="184">
        <v>-4.7930000000000001</v>
      </c>
      <c r="O944" s="184">
        <v>14.399100000000001</v>
      </c>
      <c r="P944" s="184">
        <v>6.9477000000000002</v>
      </c>
      <c r="Q944" s="184">
        <v>8.0547000000000004</v>
      </c>
      <c r="R944" s="184">
        <v>16.274100000000001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44378</v>
      </c>
      <c r="E945" s="184">
        <v>14.9588</v>
      </c>
      <c r="F945" s="184">
        <v>385.40449999999998</v>
      </c>
      <c r="G945" s="184">
        <v>28.533799999999999</v>
      </c>
      <c r="H945" s="184">
        <v>7.0157999999999996</v>
      </c>
      <c r="I945" s="184">
        <v>-21.296900000000001</v>
      </c>
      <c r="J945" s="184">
        <v>-51.994</v>
      </c>
      <c r="K945" s="184">
        <v>18.883900000000001</v>
      </c>
      <c r="L945" s="184">
        <v>-13.2241</v>
      </c>
      <c r="M945" s="184">
        <v>-9.4436999999999998</v>
      </c>
      <c r="N945" s="184">
        <v>-4.5989000000000004</v>
      </c>
      <c r="O945" s="184">
        <v>14.4015</v>
      </c>
      <c r="P945" s="184">
        <v>7.5724</v>
      </c>
      <c r="Q945" s="184">
        <v>4.2519999999999998</v>
      </c>
      <c r="R945" s="184">
        <v>17.680399999999999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44378</v>
      </c>
      <c r="E946" s="184">
        <v>15.4557</v>
      </c>
      <c r="F946" s="184">
        <v>385.6651</v>
      </c>
      <c r="G946" s="184">
        <v>28.879799999999999</v>
      </c>
      <c r="H946" s="184">
        <v>7.3650000000000002</v>
      </c>
      <c r="I946" s="184">
        <v>-20.982800000000001</v>
      </c>
      <c r="J946" s="184">
        <v>-51.627299999999998</v>
      </c>
      <c r="K946" s="184">
        <v>19.29</v>
      </c>
      <c r="L946" s="184">
        <v>-12.8775</v>
      </c>
      <c r="M946" s="184">
        <v>-9.0640000000000001</v>
      </c>
      <c r="N946" s="184">
        <v>-4.1935000000000002</v>
      </c>
      <c r="O946" s="184">
        <v>14.867000000000001</v>
      </c>
      <c r="P946" s="184">
        <v>8.0281000000000002</v>
      </c>
      <c r="Q946" s="184">
        <v>4.069</v>
      </c>
      <c r="R946" s="184">
        <v>18.151199999999999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44378</v>
      </c>
      <c r="E947" s="184">
        <v>41.758200000000002</v>
      </c>
      <c r="F947" s="184">
        <v>314.38159999999999</v>
      </c>
      <c r="G947" s="184">
        <v>-45.543300000000002</v>
      </c>
      <c r="H947" s="184">
        <v>-36.984099999999998</v>
      </c>
      <c r="I947" s="184">
        <v>-34.7194</v>
      </c>
      <c r="J947" s="184">
        <v>-61.716200000000001</v>
      </c>
      <c r="K947" s="184">
        <v>24.544699999999999</v>
      </c>
      <c r="L947" s="184">
        <v>-13.467700000000001</v>
      </c>
      <c r="M947" s="184">
        <v>-9.8820999999999994</v>
      </c>
      <c r="N947" s="184">
        <v>-4.8422000000000001</v>
      </c>
      <c r="O947" s="184">
        <v>14.459899999999999</v>
      </c>
      <c r="P947" s="184">
        <v>6.5928000000000004</v>
      </c>
      <c r="Q947" s="184">
        <v>7.5594999999999999</v>
      </c>
      <c r="R947" s="184">
        <v>16.245200000000001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44378</v>
      </c>
      <c r="E948" s="184">
        <v>15.4177</v>
      </c>
      <c r="F948" s="184">
        <v>360.53160000000003</v>
      </c>
      <c r="G948" s="184">
        <v>19.839600000000001</v>
      </c>
      <c r="H948" s="184">
        <v>-4.2241</v>
      </c>
      <c r="I948" s="184">
        <v>-29.376200000000001</v>
      </c>
      <c r="J948" s="184">
        <v>-56.748199999999997</v>
      </c>
      <c r="K948" s="184">
        <v>23.5154</v>
      </c>
      <c r="L948" s="184">
        <v>-13.6411</v>
      </c>
      <c r="M948" s="184">
        <v>-9.8127999999999993</v>
      </c>
      <c r="N948" s="184">
        <v>-5.1679000000000004</v>
      </c>
      <c r="O948" s="184">
        <v>14.202</v>
      </c>
      <c r="P948" s="184">
        <v>7.4054000000000002</v>
      </c>
      <c r="Q948" s="184">
        <v>4.5505000000000004</v>
      </c>
      <c r="R948" s="184">
        <v>16.629200000000001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44378</v>
      </c>
      <c r="E949" s="184">
        <v>15.7827</v>
      </c>
      <c r="F949" s="184">
        <v>360.8381</v>
      </c>
      <c r="G949" s="184">
        <v>20.230799999999999</v>
      </c>
      <c r="H949" s="184">
        <v>-3.8296000000000001</v>
      </c>
      <c r="I949" s="184">
        <v>-28.962800000000001</v>
      </c>
      <c r="J949" s="184">
        <v>-56.337600000000002</v>
      </c>
      <c r="K949" s="184">
        <v>23.9665</v>
      </c>
      <c r="L949" s="184">
        <v>-13.244</v>
      </c>
      <c r="M949" s="184">
        <v>-9.4106000000000005</v>
      </c>
      <c r="N949" s="184">
        <v>-4.7858000000000001</v>
      </c>
      <c r="O949" s="184">
        <v>14.575200000000001</v>
      </c>
      <c r="P949" s="184">
        <v>7.7016999999999998</v>
      </c>
      <c r="Q949" s="184">
        <v>4.0023999999999997</v>
      </c>
      <c r="R949" s="184">
        <v>16.995999999999999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44378</v>
      </c>
      <c r="E950" s="184">
        <v>4334.9188999999997</v>
      </c>
      <c r="F950" s="184">
        <v>102.4423</v>
      </c>
      <c r="G950" s="184">
        <v>-45.905999999999999</v>
      </c>
      <c r="H950" s="184">
        <v>-37.417700000000004</v>
      </c>
      <c r="I950" s="184">
        <v>-35.084600000000002</v>
      </c>
      <c r="J950" s="184">
        <v>-62.2453</v>
      </c>
      <c r="K950" s="184">
        <v>24.6233</v>
      </c>
      <c r="L950" s="184">
        <v>-13.2476</v>
      </c>
      <c r="M950" s="184">
        <v>-9.6978000000000009</v>
      </c>
      <c r="N950" s="184">
        <v>-4.6639999999999997</v>
      </c>
      <c r="O950" s="184">
        <v>14.639699999999999</v>
      </c>
      <c r="P950" s="184">
        <v>7.1094999999999997</v>
      </c>
      <c r="Q950" s="184">
        <v>4.2481999999999998</v>
      </c>
      <c r="R950" s="184">
        <v>16.340800000000002</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44378</v>
      </c>
      <c r="E951" s="184">
        <v>12.983499999999999</v>
      </c>
      <c r="F951" s="184">
        <v>443.3141</v>
      </c>
      <c r="G951" s="184">
        <v>6.1879</v>
      </c>
      <c r="H951" s="184">
        <v>46.515999999999998</v>
      </c>
      <c r="I951" s="184">
        <v>-10.201000000000001</v>
      </c>
      <c r="J951" s="184">
        <v>-49.686599999999999</v>
      </c>
      <c r="K951" s="184">
        <v>23.735199999999999</v>
      </c>
      <c r="L951" s="184">
        <v>-10.600899999999999</v>
      </c>
      <c r="M951" s="184">
        <v>-7.0819999999999999</v>
      </c>
      <c r="N951" s="184">
        <v>-3.7061000000000002</v>
      </c>
      <c r="O951" s="184">
        <v>13.8828</v>
      </c>
      <c r="P951" s="184">
        <v>5.8548999999999998</v>
      </c>
      <c r="Q951" s="184">
        <v>2.9822000000000002</v>
      </c>
      <c r="R951" s="184">
        <v>15.9612</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44378</v>
      </c>
      <c r="E952" s="184">
        <v>13.4595</v>
      </c>
      <c r="F952" s="184">
        <v>443.83659999999998</v>
      </c>
      <c r="G952" s="184">
        <v>6.6024000000000003</v>
      </c>
      <c r="H952" s="184">
        <v>46.946300000000001</v>
      </c>
      <c r="I952" s="184">
        <v>-9.8031000000000006</v>
      </c>
      <c r="J952" s="184">
        <v>-49.290100000000002</v>
      </c>
      <c r="K952" s="184">
        <v>24.170400000000001</v>
      </c>
      <c r="L952" s="184">
        <v>-10.245100000000001</v>
      </c>
      <c r="M952" s="184">
        <v>-6.7209000000000003</v>
      </c>
      <c r="N952" s="184">
        <v>-3.3471000000000002</v>
      </c>
      <c r="O952" s="184">
        <v>14.3948</v>
      </c>
      <c r="P952" s="184">
        <v>6.3669000000000002</v>
      </c>
      <c r="Q952" s="184">
        <v>3.5596999999999999</v>
      </c>
      <c r="R952" s="184">
        <v>16.428899999999999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44378</v>
      </c>
      <c r="E953" s="184">
        <v>4238.6436999999996</v>
      </c>
      <c r="F953" s="184">
        <v>318.98660000000001</v>
      </c>
      <c r="G953" s="184">
        <v>-45.7346</v>
      </c>
      <c r="H953" s="184">
        <v>-37.305199999999999</v>
      </c>
      <c r="I953" s="184">
        <v>-35.001100000000001</v>
      </c>
      <c r="J953" s="184">
        <v>-62.063299999999998</v>
      </c>
      <c r="K953" s="184">
        <v>18.455400000000001</v>
      </c>
      <c r="L953" s="184">
        <v>-13.297499999999999</v>
      </c>
      <c r="M953" s="184">
        <v>-9.7542000000000009</v>
      </c>
      <c r="N953" s="184">
        <v>-4.6864999999999997</v>
      </c>
      <c r="O953" s="184">
        <v>14.801</v>
      </c>
      <c r="P953" s="184">
        <v>6.9648000000000003</v>
      </c>
      <c r="Q953" s="184">
        <v>8.5066000000000006</v>
      </c>
      <c r="R953" s="184">
        <v>16.772400000000001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44378</v>
      </c>
      <c r="E954" s="184">
        <v>14.164999999999999</v>
      </c>
      <c r="F954" s="184">
        <v>354.88929999999999</v>
      </c>
      <c r="G954" s="184">
        <v>31.431699999999999</v>
      </c>
      <c r="H954" s="184">
        <v>11.5474</v>
      </c>
      <c r="I954" s="184">
        <v>-17.7319</v>
      </c>
      <c r="J954" s="184">
        <v>-49.781100000000002</v>
      </c>
      <c r="K954" s="184">
        <v>16.709399999999999</v>
      </c>
      <c r="L954" s="184">
        <v>-14.9229</v>
      </c>
      <c r="M954" s="184">
        <v>-9.8882999999999992</v>
      </c>
      <c r="N954" s="184">
        <v>-4.3376999999999999</v>
      </c>
      <c r="O954" s="184">
        <v>14.3203</v>
      </c>
      <c r="P954" s="184">
        <v>7.5449000000000002</v>
      </c>
      <c r="Q954" s="184">
        <v>3.7021999999999999</v>
      </c>
      <c r="R954" s="184">
        <v>17.2486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44378</v>
      </c>
      <c r="E955" s="184">
        <v>14.5275</v>
      </c>
      <c r="F955" s="184">
        <v>354.91329999999999</v>
      </c>
      <c r="G955" s="184">
        <v>31.739799999999999</v>
      </c>
      <c r="H955" s="184">
        <v>11.6912</v>
      </c>
      <c r="I955" s="184">
        <v>-17.451799999999999</v>
      </c>
      <c r="J955" s="184">
        <v>-49.4679</v>
      </c>
      <c r="K955" s="184">
        <v>17.069299999999998</v>
      </c>
      <c r="L955" s="184">
        <v>-14.585900000000001</v>
      </c>
      <c r="M955" s="184">
        <v>-9.5475999999999992</v>
      </c>
      <c r="N955" s="184">
        <v>-3.9828000000000001</v>
      </c>
      <c r="O955" s="184">
        <v>14.736800000000001</v>
      </c>
      <c r="P955" s="184">
        <v>7.8978000000000002</v>
      </c>
      <c r="Q955" s="184">
        <v>3.8822999999999999</v>
      </c>
      <c r="R955" s="184">
        <v>17.717400000000001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44378</v>
      </c>
      <c r="E956" s="184">
        <v>408.33969999999999</v>
      </c>
      <c r="F956" s="184">
        <v>100.8644</v>
      </c>
      <c r="G956" s="184">
        <v>-45.481900000000003</v>
      </c>
      <c r="H956" s="184">
        <v>-37.1203</v>
      </c>
      <c r="I956" s="184">
        <v>-34.850099999999998</v>
      </c>
      <c r="J956" s="184">
        <v>-61.680100000000003</v>
      </c>
      <c r="K956" s="184">
        <v>24.590299999999999</v>
      </c>
      <c r="L956" s="184">
        <v>-13.3443</v>
      </c>
      <c r="M956" s="184">
        <v>-9.8216999999999999</v>
      </c>
      <c r="N956" s="184">
        <v>-4.7519</v>
      </c>
      <c r="O956" s="184">
        <v>14.666499999999999</v>
      </c>
      <c r="P956" s="184">
        <v>6.8470000000000004</v>
      </c>
      <c r="Q956" s="184">
        <v>11.638999999999999</v>
      </c>
      <c r="R956" s="184">
        <v>16.5886</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44378</v>
      </c>
      <c r="E957" s="184">
        <v>19.369199999999999</v>
      </c>
      <c r="F957" s="184">
        <v>240.90280000000001</v>
      </c>
      <c r="G957" s="184">
        <v>-15.1195</v>
      </c>
      <c r="H957" s="184">
        <v>-9.2173999999999996</v>
      </c>
      <c r="I957" s="184">
        <v>-32.985700000000001</v>
      </c>
      <c r="J957" s="184">
        <v>-54.556100000000001</v>
      </c>
      <c r="K957" s="184">
        <v>23.076699999999999</v>
      </c>
      <c r="L957" s="184">
        <v>-13.393800000000001</v>
      </c>
      <c r="M957" s="184">
        <v>-9.3356999999999992</v>
      </c>
      <c r="N957" s="184">
        <v>-4.5663999999999998</v>
      </c>
      <c r="O957" s="184">
        <v>15.1907</v>
      </c>
      <c r="P957" s="184">
        <v>8.1631999999999998</v>
      </c>
      <c r="Q957" s="184">
        <v>6.6444000000000001</v>
      </c>
      <c r="R957" s="184">
        <v>18.322700000000001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44378</v>
      </c>
      <c r="E958" s="184">
        <v>20.115400000000001</v>
      </c>
      <c r="F958" s="184">
        <v>241.28399999999999</v>
      </c>
      <c r="G958" s="184">
        <v>-14.68</v>
      </c>
      <c r="H958" s="184">
        <v>-8.8244000000000007</v>
      </c>
      <c r="I958" s="184">
        <v>-32.598700000000001</v>
      </c>
      <c r="J958" s="184">
        <v>-54.179000000000002</v>
      </c>
      <c r="K958" s="184">
        <v>23.509599999999999</v>
      </c>
      <c r="L958" s="184">
        <v>-13.0113</v>
      </c>
      <c r="M958" s="184">
        <v>-8.9601000000000006</v>
      </c>
      <c r="N958" s="184">
        <v>-4.1818</v>
      </c>
      <c r="O958" s="184">
        <v>15.6716</v>
      </c>
      <c r="P958" s="184">
        <v>8.6408000000000005</v>
      </c>
      <c r="Q958" s="184">
        <v>4.1073000000000004</v>
      </c>
      <c r="R958" s="184">
        <v>18.8001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44378</v>
      </c>
      <c r="E959" s="184">
        <v>41.034399999999998</v>
      </c>
      <c r="F959" s="184">
        <v>429.28050000000002</v>
      </c>
      <c r="G959" s="184">
        <v>32.851599999999998</v>
      </c>
      <c r="H959" s="184">
        <v>-3.9742999999999999</v>
      </c>
      <c r="I959" s="184">
        <v>-18.646799999999999</v>
      </c>
      <c r="J959" s="184">
        <v>-54.899799999999999</v>
      </c>
      <c r="K959" s="184">
        <v>19.707999999999998</v>
      </c>
      <c r="L959" s="184">
        <v>-12.6225</v>
      </c>
      <c r="M959" s="184">
        <v>-9.3850999999999996</v>
      </c>
      <c r="N959" s="184">
        <v>-4.4649999999999999</v>
      </c>
      <c r="O959" s="184">
        <v>14.6286</v>
      </c>
      <c r="P959" s="184">
        <v>6.9047999999999998</v>
      </c>
      <c r="Q959" s="184">
        <v>10.7873</v>
      </c>
      <c r="R959" s="184">
        <v>16.690100000000001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44378</v>
      </c>
      <c r="E960" s="184">
        <v>19.174299999999999</v>
      </c>
      <c r="F960" s="184">
        <v>350.54939999999999</v>
      </c>
      <c r="G960" s="184">
        <v>26.3901</v>
      </c>
      <c r="H960" s="184">
        <v>0.87039999999999995</v>
      </c>
      <c r="I960" s="184">
        <v>-28.098199999999999</v>
      </c>
      <c r="J960" s="184">
        <v>-54.825200000000002</v>
      </c>
      <c r="K960" s="184">
        <v>18.141100000000002</v>
      </c>
      <c r="L960" s="184">
        <v>-13.680899999999999</v>
      </c>
      <c r="M960" s="184">
        <v>-9.9977999999999998</v>
      </c>
      <c r="N960" s="184">
        <v>-5.1917999999999997</v>
      </c>
      <c r="O960" s="184">
        <v>14.182</v>
      </c>
      <c r="P960" s="184">
        <v>7.4165999999999999</v>
      </c>
      <c r="Q960" s="184">
        <v>6.5072999999999999</v>
      </c>
      <c r="R960" s="184">
        <v>17.203199999999999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44378</v>
      </c>
      <c r="E961" s="184">
        <v>19.8568</v>
      </c>
      <c r="F961" s="184">
        <v>350.93830000000003</v>
      </c>
      <c r="G961" s="184">
        <v>26.7119</v>
      </c>
      <c r="H961" s="184">
        <v>1.2081999999999999</v>
      </c>
      <c r="I961" s="184">
        <v>-27.797999999999998</v>
      </c>
      <c r="J961" s="184">
        <v>-54.534199999999998</v>
      </c>
      <c r="K961" s="184">
        <v>18.456199999999999</v>
      </c>
      <c r="L961" s="184">
        <v>-13.385</v>
      </c>
      <c r="M961" s="184">
        <v>-9.7080000000000002</v>
      </c>
      <c r="N961" s="184">
        <v>-4.8884999999999996</v>
      </c>
      <c r="O961" s="184">
        <v>14.5875</v>
      </c>
      <c r="P961" s="184">
        <v>7.8794000000000004</v>
      </c>
      <c r="Q961" s="184">
        <v>3.8582999999999998</v>
      </c>
      <c r="R961" s="184">
        <v>17.570699999999999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44378</v>
      </c>
      <c r="E962" s="184">
        <v>2028.3010999999999</v>
      </c>
      <c r="F962" s="184">
        <v>338.69130000000001</v>
      </c>
      <c r="G962" s="184">
        <v>-40.057899999999997</v>
      </c>
      <c r="H962" s="184">
        <v>-35.124499999999998</v>
      </c>
      <c r="I962" s="184">
        <v>-34.1175</v>
      </c>
      <c r="J962" s="184">
        <v>-61.853000000000002</v>
      </c>
      <c r="K962" s="184">
        <v>18.113199999999999</v>
      </c>
      <c r="L962" s="184">
        <v>-13.6241</v>
      </c>
      <c r="M962" s="184">
        <v>-10.0526</v>
      </c>
      <c r="N962" s="184">
        <v>-4.9945000000000004</v>
      </c>
      <c r="O962" s="184">
        <v>14.440799999999999</v>
      </c>
      <c r="P962" s="184">
        <v>6.7416</v>
      </c>
      <c r="Q962" s="184">
        <v>9.6402000000000001</v>
      </c>
      <c r="R962" s="184">
        <v>16.317299999999999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44378</v>
      </c>
      <c r="E963" s="184">
        <v>18.888400000000001</v>
      </c>
      <c r="F963" s="184">
        <v>366.54969999999997</v>
      </c>
      <c r="G963" s="184">
        <v>43.634999999999998</v>
      </c>
      <c r="H963" s="184">
        <v>6.6891999999999996</v>
      </c>
      <c r="I963" s="184">
        <v>-23.865500000000001</v>
      </c>
      <c r="J963" s="184">
        <v>-52.552900000000001</v>
      </c>
      <c r="K963" s="184">
        <v>18.739899999999999</v>
      </c>
      <c r="L963" s="184">
        <v>-13.263500000000001</v>
      </c>
      <c r="M963" s="184">
        <v>-9.6856000000000009</v>
      </c>
      <c r="N963" s="184">
        <v>-4.931</v>
      </c>
      <c r="O963" s="184">
        <v>14.416700000000001</v>
      </c>
      <c r="P963" s="184">
        <v>7.8086000000000002</v>
      </c>
      <c r="Q963" s="184">
        <v>6.4819000000000004</v>
      </c>
      <c r="R963" s="184">
        <v>17.305700000000002</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44378</v>
      </c>
      <c r="E964" s="184">
        <v>18.796700000000001</v>
      </c>
      <c r="F964" s="184">
        <v>366.37490000000003</v>
      </c>
      <c r="G964" s="184">
        <v>43.457500000000003</v>
      </c>
      <c r="H964" s="184">
        <v>6.5549999999999997</v>
      </c>
      <c r="I964" s="184">
        <v>-24.021699999999999</v>
      </c>
      <c r="J964" s="184">
        <v>-52.685600000000001</v>
      </c>
      <c r="K964" s="184">
        <v>18.5855</v>
      </c>
      <c r="L964" s="184">
        <v>-13.400600000000001</v>
      </c>
      <c r="M964" s="184">
        <v>-9.7629999999999999</v>
      </c>
      <c r="N964" s="184">
        <v>-5.0182000000000002</v>
      </c>
      <c r="O964" s="184">
        <v>14.289099999999999</v>
      </c>
      <c r="P964" s="184">
        <v>7.6875999999999998</v>
      </c>
      <c r="Q964" s="184">
        <v>6.3689999999999998</v>
      </c>
      <c r="R964" s="184">
        <v>17.180199999999999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44378</v>
      </c>
      <c r="E965" s="184">
        <v>15.0108</v>
      </c>
      <c r="F965" s="184">
        <v>365.44209999999998</v>
      </c>
      <c r="G965" s="184">
        <v>6.8121999999999998</v>
      </c>
      <c r="H965" s="184">
        <v>-3.7488999999999999</v>
      </c>
      <c r="I965" s="184">
        <v>-29.059899999999999</v>
      </c>
      <c r="J965" s="184">
        <v>-56.770800000000001</v>
      </c>
      <c r="K965" s="184">
        <v>24.7607</v>
      </c>
      <c r="L965" s="184">
        <v>-13.4696</v>
      </c>
      <c r="M965" s="184">
        <v>-9.5517000000000003</v>
      </c>
      <c r="N965" s="184">
        <v>-4.5327000000000002</v>
      </c>
      <c r="O965" s="184">
        <v>14.9826</v>
      </c>
      <c r="P965" s="184">
        <v>7.9356999999999998</v>
      </c>
      <c r="Q965" s="184">
        <v>3.9958999999999998</v>
      </c>
      <c r="R965" s="184">
        <v>18.068100000000001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44378</v>
      </c>
      <c r="E966" s="184">
        <v>14.5006</v>
      </c>
      <c r="F966" s="184">
        <v>364.81950000000001</v>
      </c>
      <c r="G966" s="184">
        <v>6.3800999999999997</v>
      </c>
      <c r="H966" s="184">
        <v>-4.1679000000000004</v>
      </c>
      <c r="I966" s="184">
        <v>-29.473099999999999</v>
      </c>
      <c r="J966" s="184">
        <v>-57.172699999999999</v>
      </c>
      <c r="K966" s="184">
        <v>24.3126</v>
      </c>
      <c r="L966" s="184">
        <v>-13.7624</v>
      </c>
      <c r="M966" s="184">
        <v>-9.8717000000000006</v>
      </c>
      <c r="N966" s="184">
        <v>-4.8754</v>
      </c>
      <c r="O966" s="184">
        <v>14.537800000000001</v>
      </c>
      <c r="P966" s="184">
        <v>7.4983000000000004</v>
      </c>
      <c r="Q966" s="184">
        <v>3.8614000000000002</v>
      </c>
      <c r="R966" s="184">
        <v>17.603400000000001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44378</v>
      </c>
      <c r="E967" s="184">
        <v>4190.799</v>
      </c>
      <c r="F967" s="184">
        <v>101.0485</v>
      </c>
      <c r="G967" s="184">
        <v>-45.4756</v>
      </c>
      <c r="H967" s="184">
        <v>-37.145899999999997</v>
      </c>
      <c r="I967" s="184">
        <v>-34.830599999999997</v>
      </c>
      <c r="J967" s="184">
        <v>-61.701300000000003</v>
      </c>
      <c r="K967" s="184">
        <v>18.2575</v>
      </c>
      <c r="L967" s="184">
        <v>-13.3581</v>
      </c>
      <c r="M967" s="184">
        <v>-9.8223000000000003</v>
      </c>
      <c r="N967" s="184">
        <v>-4.7468000000000004</v>
      </c>
      <c r="O967" s="184">
        <v>14.66</v>
      </c>
      <c r="P967" s="184">
        <v>6.8193999999999999</v>
      </c>
      <c r="Q967" s="184">
        <v>9.0640000000000001</v>
      </c>
      <c r="R967" s="184">
        <v>16.650500000000001</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44378</v>
      </c>
      <c r="E968" s="184">
        <v>40.913699999999999</v>
      </c>
      <c r="F968" s="184">
        <v>323.92399999999998</v>
      </c>
      <c r="G968" s="184">
        <v>-47.099400000000003</v>
      </c>
      <c r="H968" s="184">
        <v>-38.520600000000002</v>
      </c>
      <c r="I968" s="184">
        <v>-36.182499999999997</v>
      </c>
      <c r="J968" s="184">
        <v>-63.514899999999997</v>
      </c>
      <c r="K968" s="184">
        <v>17.994499999999999</v>
      </c>
      <c r="L968" s="184">
        <v>-14.121600000000001</v>
      </c>
      <c r="M968" s="184">
        <v>-10.5252</v>
      </c>
      <c r="N968" s="184">
        <v>-5.4008000000000003</v>
      </c>
      <c r="O968" s="184">
        <v>14.358000000000001</v>
      </c>
      <c r="P968" s="184">
        <v>6.8041</v>
      </c>
      <c r="Q968" s="184">
        <v>10.8432</v>
      </c>
      <c r="R968" s="184">
        <v>16.065200000000001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320.23038181818185</v>
      </c>
      <c r="G969" s="186">
        <v>-0.62359393939393926</v>
      </c>
      <c r="H969" s="186">
        <v>-11.985566666666665</v>
      </c>
      <c r="I969" s="186">
        <v>-29.774609090909092</v>
      </c>
      <c r="J969" s="186">
        <v>-60.809554545454546</v>
      </c>
      <c r="K969" s="186">
        <v>20.280072727272735</v>
      </c>
      <c r="L969" s="186">
        <v>-13.101987878787879</v>
      </c>
      <c r="M969" s="186">
        <v>-9.8463787878787841</v>
      </c>
      <c r="N969" s="186">
        <v>-4.7307212121212139</v>
      </c>
      <c r="O969" s="186">
        <v>14.718678787878789</v>
      </c>
      <c r="P969" s="186">
        <v>7.0365000000000011</v>
      </c>
      <c r="Q969" s="186">
        <v>5.6814090909090913</v>
      </c>
      <c r="R969" s="186">
        <v>17.073339393939388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354.88929999999999</v>
      </c>
      <c r="G970" s="186">
        <v>6.6024000000000003</v>
      </c>
      <c r="H970" s="186">
        <v>-4.2241</v>
      </c>
      <c r="I970" s="186">
        <v>-29.059899999999999</v>
      </c>
      <c r="J970" s="186">
        <v>-54.899799999999999</v>
      </c>
      <c r="K970" s="186">
        <v>18.739899999999999</v>
      </c>
      <c r="L970" s="186">
        <v>-13.2903</v>
      </c>
      <c r="M970" s="186">
        <v>-9.6978000000000009</v>
      </c>
      <c r="N970" s="186">
        <v>-4.6745999999999999</v>
      </c>
      <c r="O970" s="186">
        <v>14.5875</v>
      </c>
      <c r="P970" s="186">
        <v>7.4054000000000002</v>
      </c>
      <c r="Q970" s="186">
        <v>4.2519999999999998</v>
      </c>
      <c r="R970" s="186">
        <v>16.995999999999999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44378</v>
      </c>
      <c r="E973" s="184">
        <v>719.623282165001</v>
      </c>
      <c r="F973" s="184">
        <v>1.01E-2</v>
      </c>
      <c r="G973" s="184">
        <v>-0.34079999999999999</v>
      </c>
      <c r="H973" s="184">
        <v>0.65800000000000003</v>
      </c>
      <c r="I973" s="184">
        <v>0.4496</v>
      </c>
      <c r="J973" s="184">
        <v>3.6558000000000002</v>
      </c>
      <c r="K973" s="184">
        <v>8.7440999999999995</v>
      </c>
      <c r="L973" s="184">
        <v>18.703900000000001</v>
      </c>
      <c r="M973" s="184">
        <v>45.246299999999998</v>
      </c>
      <c r="N973" s="184">
        <v>64.330799999999996</v>
      </c>
      <c r="O973" s="184">
        <v>13.6046</v>
      </c>
      <c r="P973" s="184">
        <v>13.5448</v>
      </c>
      <c r="Q973" s="184">
        <v>17.883199999999999</v>
      </c>
      <c r="R973" s="184">
        <v>20.153400000000001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44378</v>
      </c>
      <c r="E974" s="184">
        <v>641.63</v>
      </c>
      <c r="F974" s="184">
        <v>1.2500000000000001E-2</v>
      </c>
      <c r="G974" s="184">
        <v>-0.33400000000000002</v>
      </c>
      <c r="H974" s="184">
        <v>0.67310000000000003</v>
      </c>
      <c r="I974" s="184">
        <v>0.47920000000000001</v>
      </c>
      <c r="J974" s="184">
        <v>3.7246000000000001</v>
      </c>
      <c r="K974" s="184">
        <v>8.9762000000000004</v>
      </c>
      <c r="L974" s="184">
        <v>19.2</v>
      </c>
      <c r="M974" s="184">
        <v>46.203800000000001</v>
      </c>
      <c r="N974" s="184">
        <v>65.817300000000003</v>
      </c>
      <c r="O974" s="184">
        <v>14.6509</v>
      </c>
      <c r="P974" s="184">
        <v>14.738099999999999</v>
      </c>
      <c r="Q974" s="184">
        <v>17.422999999999998</v>
      </c>
      <c r="R974" s="184">
        <v>21.2439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44378</v>
      </c>
      <c r="E975" s="184">
        <v>712.39625443232705</v>
      </c>
      <c r="F975" s="184">
        <v>8.3000000000000001E-3</v>
      </c>
      <c r="G975" s="184">
        <v>-0.34029999999999999</v>
      </c>
      <c r="H975" s="184">
        <v>0.6623</v>
      </c>
      <c r="I975" s="184">
        <v>0.45169999999999999</v>
      </c>
      <c r="J975" s="184">
        <v>3.6602000000000001</v>
      </c>
      <c r="K975" s="184">
        <v>8.7484000000000002</v>
      </c>
      <c r="L975" s="184">
        <v>18.702999999999999</v>
      </c>
      <c r="M975" s="184">
        <v>45.252200000000002</v>
      </c>
      <c r="N975" s="184">
        <v>64.320899999999995</v>
      </c>
      <c r="O975" s="184">
        <v>13.036</v>
      </c>
      <c r="P975" s="184">
        <v>13.218500000000001</v>
      </c>
      <c r="Q975" s="184">
        <v>17.561800000000002</v>
      </c>
      <c r="R975" s="184">
        <v>19.665199999999999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44378</v>
      </c>
      <c r="E976" s="184">
        <v>306.72705833677202</v>
      </c>
      <c r="F976" s="184">
        <v>1.12E-2</v>
      </c>
      <c r="G976" s="184">
        <v>-0.33510000000000001</v>
      </c>
      <c r="H976" s="184">
        <v>0.67130000000000001</v>
      </c>
      <c r="I976" s="184">
        <v>0.47860000000000003</v>
      </c>
      <c r="J976" s="184">
        <v>3.7198000000000002</v>
      </c>
      <c r="K976" s="184">
        <v>8.9703999999999997</v>
      </c>
      <c r="L976" s="184">
        <v>19.197099999999999</v>
      </c>
      <c r="M976" s="184">
        <v>46.198599999999999</v>
      </c>
      <c r="N976" s="184">
        <v>65.814899999999994</v>
      </c>
      <c r="O976" s="184">
        <v>14.3879</v>
      </c>
      <c r="P976" s="184">
        <v>14.6012</v>
      </c>
      <c r="Q976" s="184">
        <v>17.324400000000001</v>
      </c>
      <c r="R976" s="184">
        <v>21.2438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44378</v>
      </c>
      <c r="E977" s="184">
        <v>19.48</v>
      </c>
      <c r="F977" s="184">
        <v>0.1542</v>
      </c>
      <c r="G977" s="184">
        <v>1.6171</v>
      </c>
      <c r="H977" s="184">
        <v>2.9598</v>
      </c>
      <c r="I977" s="184">
        <v>3.1779999999999999</v>
      </c>
      <c r="J977" s="184">
        <v>8.1021000000000001</v>
      </c>
      <c r="K977" s="184">
        <v>15.952400000000001</v>
      </c>
      <c r="L977" s="184">
        <v>25.677399999999999</v>
      </c>
      <c r="M977" s="184">
        <v>51.477400000000003</v>
      </c>
      <c r="N977" s="184">
        <v>68.366500000000002</v>
      </c>
      <c r="O977" s="184"/>
      <c r="P977" s="184"/>
      <c r="Q977" s="184">
        <v>28.093800000000002</v>
      </c>
      <c r="R977" s="184">
        <v>31.480799999999999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44378</v>
      </c>
      <c r="E978" s="184">
        <v>18.600000000000001</v>
      </c>
      <c r="F978" s="184">
        <v>0.16159999999999999</v>
      </c>
      <c r="G978" s="184">
        <v>1.5838000000000001</v>
      </c>
      <c r="H978" s="184">
        <v>2.9329999999999998</v>
      </c>
      <c r="I978" s="184">
        <v>3.1614</v>
      </c>
      <c r="J978" s="184">
        <v>7.9512</v>
      </c>
      <c r="K978" s="184">
        <v>15.528</v>
      </c>
      <c r="L978" s="184">
        <v>24.7485</v>
      </c>
      <c r="M978" s="184">
        <v>49.879100000000001</v>
      </c>
      <c r="N978" s="184">
        <v>65.775400000000005</v>
      </c>
      <c r="O978" s="184"/>
      <c r="P978" s="184"/>
      <c r="Q978" s="184">
        <v>25.913799999999998</v>
      </c>
      <c r="R978" s="184">
        <v>29.344000000000001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44378</v>
      </c>
      <c r="E979" s="184">
        <v>14.2</v>
      </c>
      <c r="F979" s="184">
        <v>0.14099999999999999</v>
      </c>
      <c r="G979" s="184">
        <v>-7.0400000000000004E-2</v>
      </c>
      <c r="H979" s="184">
        <v>1.0676000000000001</v>
      </c>
      <c r="I979" s="184">
        <v>1.9382999999999999</v>
      </c>
      <c r="J979" s="184">
        <v>3.7252999999999998</v>
      </c>
      <c r="K979" s="184">
        <v>8.1493000000000002</v>
      </c>
      <c r="L979" s="184">
        <v>18.828499999999998</v>
      </c>
      <c r="M979" s="184">
        <v>39.763800000000003</v>
      </c>
      <c r="N979" s="184"/>
      <c r="O979" s="184"/>
      <c r="P979" s="184"/>
      <c r="Q979" s="184">
        <v>42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44378</v>
      </c>
      <c r="E980" s="184">
        <v>13.98</v>
      </c>
      <c r="F980" s="184">
        <v>0.14330000000000001</v>
      </c>
      <c r="G980" s="184">
        <v>0</v>
      </c>
      <c r="H980" s="184">
        <v>1.0846</v>
      </c>
      <c r="I980" s="184">
        <v>1.895</v>
      </c>
      <c r="J980" s="184">
        <v>3.6322999999999999</v>
      </c>
      <c r="K980" s="184">
        <v>7.7872000000000003</v>
      </c>
      <c r="L980" s="184">
        <v>17.7759</v>
      </c>
      <c r="M980" s="184">
        <v>37.869799999999998</v>
      </c>
      <c r="N980" s="184"/>
      <c r="O980" s="184"/>
      <c r="P980" s="184"/>
      <c r="Q980" s="184">
        <v>39.799999999999997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44378</v>
      </c>
      <c r="E981" s="184">
        <v>55.49</v>
      </c>
      <c r="F981" s="184">
        <v>-0.108</v>
      </c>
      <c r="G981" s="184">
        <v>3.61E-2</v>
      </c>
      <c r="H981" s="184">
        <v>1.2776000000000001</v>
      </c>
      <c r="I981" s="184">
        <v>1.4072</v>
      </c>
      <c r="J981" s="184">
        <v>4.6981000000000002</v>
      </c>
      <c r="K981" s="184">
        <v>14.5304</v>
      </c>
      <c r="L981" s="184">
        <v>20.342700000000001</v>
      </c>
      <c r="M981" s="184">
        <v>44.43</v>
      </c>
      <c r="N981" s="184">
        <v>62.204000000000001</v>
      </c>
      <c r="O981" s="184">
        <v>13.353</v>
      </c>
      <c r="P981" s="184">
        <v>14.023300000000001</v>
      </c>
      <c r="Q981" s="184">
        <v>13.836</v>
      </c>
      <c r="R981" s="184">
        <v>22.578499999999998</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44378</v>
      </c>
      <c r="E982" s="184">
        <v>50.41</v>
      </c>
      <c r="F982" s="184">
        <v>-9.9099999999999994E-2</v>
      </c>
      <c r="G982" s="184">
        <v>3.9699999999999999E-2</v>
      </c>
      <c r="H982" s="184">
        <v>1.2656000000000001</v>
      </c>
      <c r="I982" s="184">
        <v>1.3877999999999999</v>
      </c>
      <c r="J982" s="184">
        <v>4.6284999999999998</v>
      </c>
      <c r="K982" s="184">
        <v>14.282500000000001</v>
      </c>
      <c r="L982" s="184">
        <v>19.738700000000001</v>
      </c>
      <c r="M982" s="184">
        <v>43.3324</v>
      </c>
      <c r="N982" s="184">
        <v>60.490299999999998</v>
      </c>
      <c r="O982" s="184">
        <v>12.0389</v>
      </c>
      <c r="P982" s="184">
        <v>12.6899</v>
      </c>
      <c r="Q982" s="184">
        <v>13.5822</v>
      </c>
      <c r="R982" s="184">
        <v>21.180800000000001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44378</v>
      </c>
      <c r="E983" s="184">
        <v>158.44999999999999</v>
      </c>
      <c r="F983" s="184">
        <v>0.1137</v>
      </c>
      <c r="G983" s="184">
        <v>-0.12609999999999999</v>
      </c>
      <c r="H983" s="184">
        <v>0.77590000000000003</v>
      </c>
      <c r="I983" s="184">
        <v>1.6031</v>
      </c>
      <c r="J983" s="184">
        <v>5.4154999999999998</v>
      </c>
      <c r="K983" s="184">
        <v>11.068300000000001</v>
      </c>
      <c r="L983" s="184">
        <v>20.165299999999998</v>
      </c>
      <c r="M983" s="184">
        <v>44.8752</v>
      </c>
      <c r="N983" s="184">
        <v>65.812100000000001</v>
      </c>
      <c r="O983" s="184">
        <v>17.9986</v>
      </c>
      <c r="P983" s="184">
        <v>19.131900000000002</v>
      </c>
      <c r="Q983" s="184">
        <v>22.7546</v>
      </c>
      <c r="R983" s="184">
        <v>24.954499999999999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44378</v>
      </c>
      <c r="E984" s="184">
        <v>144.72</v>
      </c>
      <c r="F984" s="184">
        <v>0.11070000000000001</v>
      </c>
      <c r="G984" s="184">
        <v>-0.13109999999999999</v>
      </c>
      <c r="H984" s="184">
        <v>0.75890000000000002</v>
      </c>
      <c r="I984" s="184">
        <v>1.5579000000000001</v>
      </c>
      <c r="J984" s="184">
        <v>5.3121999999999998</v>
      </c>
      <c r="K984" s="184">
        <v>10.7438</v>
      </c>
      <c r="L984" s="184">
        <v>19.4651</v>
      </c>
      <c r="M984" s="184">
        <v>43.599899999999998</v>
      </c>
      <c r="N984" s="184">
        <v>63.877299999999998</v>
      </c>
      <c r="O984" s="184">
        <v>16.645499999999998</v>
      </c>
      <c r="P984" s="184">
        <v>17.696400000000001</v>
      </c>
      <c r="Q984" s="184">
        <v>17.793199999999999</v>
      </c>
      <c r="R984" s="184">
        <v>23.4802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44378</v>
      </c>
      <c r="E985" s="184">
        <v>144.72</v>
      </c>
      <c r="F985" s="184">
        <v>0.11070000000000001</v>
      </c>
      <c r="G985" s="184">
        <v>-0.13109999999999999</v>
      </c>
      <c r="H985" s="184">
        <v>0.75890000000000002</v>
      </c>
      <c r="I985" s="184">
        <v>1.5579000000000001</v>
      </c>
      <c r="J985" s="184">
        <v>5.3121999999999998</v>
      </c>
      <c r="K985" s="184">
        <v>10.7438</v>
      </c>
      <c r="L985" s="184">
        <v>19.4651</v>
      </c>
      <c r="M985" s="184">
        <v>43.599899999999998</v>
      </c>
      <c r="N985" s="184">
        <v>63.877299999999998</v>
      </c>
      <c r="O985" s="184">
        <v>16.645499999999998</v>
      </c>
      <c r="P985" s="184">
        <v>17.696400000000001</v>
      </c>
      <c r="Q985" s="184">
        <v>17.793199999999999</v>
      </c>
      <c r="R985" s="184">
        <v>23.4802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44378</v>
      </c>
      <c r="E986" s="184">
        <v>357.13900000000001</v>
      </c>
      <c r="F986" s="184">
        <v>-8.1699999999999995E-2</v>
      </c>
      <c r="G986" s="184">
        <v>-0.52280000000000004</v>
      </c>
      <c r="H986" s="184">
        <v>0.97089999999999999</v>
      </c>
      <c r="I986" s="184">
        <v>1.3502000000000001</v>
      </c>
      <c r="J986" s="184">
        <v>3.3027000000000002</v>
      </c>
      <c r="K986" s="184">
        <v>11.908099999999999</v>
      </c>
      <c r="L986" s="184">
        <v>24.288</v>
      </c>
      <c r="M986" s="184">
        <v>51.571599999999997</v>
      </c>
      <c r="N986" s="184">
        <v>62.650100000000002</v>
      </c>
      <c r="O986" s="184">
        <v>18.204799999999999</v>
      </c>
      <c r="P986" s="184">
        <v>17.048300000000001</v>
      </c>
      <c r="Q986" s="184">
        <v>17.5061</v>
      </c>
      <c r="R986" s="184">
        <v>23.530200000000001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44378</v>
      </c>
      <c r="E987" s="184">
        <v>332.57600000000002</v>
      </c>
      <c r="F987" s="184">
        <v>-8.4400000000000003E-2</v>
      </c>
      <c r="G987" s="184">
        <v>-0.53029999999999999</v>
      </c>
      <c r="H987" s="184">
        <v>0.95309999999999995</v>
      </c>
      <c r="I987" s="184">
        <v>1.3136000000000001</v>
      </c>
      <c r="J987" s="184">
        <v>3.2239</v>
      </c>
      <c r="K987" s="184">
        <v>11.6424</v>
      </c>
      <c r="L987" s="184">
        <v>23.7</v>
      </c>
      <c r="M987" s="184">
        <v>50.497799999999998</v>
      </c>
      <c r="N987" s="184">
        <v>61.116999999999997</v>
      </c>
      <c r="O987" s="184">
        <v>17.0685</v>
      </c>
      <c r="P987" s="184">
        <v>15.869400000000001</v>
      </c>
      <c r="Q987" s="184">
        <v>18.029900000000001</v>
      </c>
      <c r="R987" s="184">
        <v>22.367899999999999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44378</v>
      </c>
      <c r="E988" s="184">
        <v>52.040999999999997</v>
      </c>
      <c r="F988" s="184">
        <v>-0.20330000000000001</v>
      </c>
      <c r="G988" s="184">
        <v>-0.37519999999999998</v>
      </c>
      <c r="H988" s="184">
        <v>0.96619999999999995</v>
      </c>
      <c r="I988" s="184">
        <v>1.2353000000000001</v>
      </c>
      <c r="J988" s="184">
        <v>4.1173999999999999</v>
      </c>
      <c r="K988" s="184">
        <v>8.9110999999999994</v>
      </c>
      <c r="L988" s="184">
        <v>21.8416</v>
      </c>
      <c r="M988" s="184">
        <v>46.532499999999999</v>
      </c>
      <c r="N988" s="184">
        <v>65.703999999999994</v>
      </c>
      <c r="O988" s="184">
        <v>17.552900000000001</v>
      </c>
      <c r="P988" s="184">
        <v>16.8002</v>
      </c>
      <c r="Q988" s="184">
        <v>16.419599999999999</v>
      </c>
      <c r="R988" s="184">
        <v>22.915500000000002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44378</v>
      </c>
      <c r="E989" s="184">
        <v>47.085000000000001</v>
      </c>
      <c r="F989" s="184">
        <v>-0.2056</v>
      </c>
      <c r="G989" s="184">
        <v>-0.38500000000000001</v>
      </c>
      <c r="H989" s="184">
        <v>0.93679999999999997</v>
      </c>
      <c r="I989" s="184">
        <v>1.1754</v>
      </c>
      <c r="J989" s="184">
        <v>3.984</v>
      </c>
      <c r="K989" s="184">
        <v>8.4832999999999998</v>
      </c>
      <c r="L989" s="184">
        <v>20.910599999999999</v>
      </c>
      <c r="M989" s="184">
        <v>44.876899999999999</v>
      </c>
      <c r="N989" s="184">
        <v>63.189300000000003</v>
      </c>
      <c r="O989" s="184">
        <v>15.791600000000001</v>
      </c>
      <c r="P989" s="184">
        <v>15.3896</v>
      </c>
      <c r="Q989" s="184">
        <v>11.651999999999999</v>
      </c>
      <c r="R989" s="184">
        <v>21.022400000000001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44378</v>
      </c>
      <c r="E990" s="184">
        <v>112.349</v>
      </c>
      <c r="F990" s="184">
        <v>-0.12470000000000001</v>
      </c>
      <c r="G990" s="184">
        <v>-0.61670000000000003</v>
      </c>
      <c r="H990" s="184">
        <v>1.1167</v>
      </c>
      <c r="I990" s="184">
        <v>2.0754000000000001</v>
      </c>
      <c r="J990" s="184">
        <v>5.2948000000000004</v>
      </c>
      <c r="K990" s="184">
        <v>12.763500000000001</v>
      </c>
      <c r="L990" s="184">
        <v>24.601400000000002</v>
      </c>
      <c r="M990" s="184">
        <v>56.6372</v>
      </c>
      <c r="N990" s="184">
        <v>74.2256</v>
      </c>
      <c r="O990" s="184">
        <v>12.709199999999999</v>
      </c>
      <c r="P990" s="184">
        <v>11.882899999999999</v>
      </c>
      <c r="Q990" s="184">
        <v>15.9537</v>
      </c>
      <c r="R990" s="184">
        <v>18.122</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44378</v>
      </c>
      <c r="E991" s="184">
        <v>119.8031</v>
      </c>
      <c r="F991" s="184">
        <v>-0.1227</v>
      </c>
      <c r="G991" s="184">
        <v>-0.61060000000000003</v>
      </c>
      <c r="H991" s="184">
        <v>1.1306</v>
      </c>
      <c r="I991" s="184">
        <v>2.1032999999999999</v>
      </c>
      <c r="J991" s="184">
        <v>5.3562000000000003</v>
      </c>
      <c r="K991" s="184">
        <v>12.962300000000001</v>
      </c>
      <c r="L991" s="184">
        <v>25.0595</v>
      </c>
      <c r="M991" s="184">
        <v>57.549399999999999</v>
      </c>
      <c r="N991" s="184">
        <v>75.662800000000004</v>
      </c>
      <c r="O991" s="184">
        <v>13.6244</v>
      </c>
      <c r="P991" s="184">
        <v>12.7879</v>
      </c>
      <c r="Q991" s="184">
        <v>15.3104</v>
      </c>
      <c r="R991" s="184">
        <v>19.1404</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44378</v>
      </c>
      <c r="E992" s="184">
        <v>167.23400000000001</v>
      </c>
      <c r="F992" s="184">
        <v>-2.4500000000000001E-2</v>
      </c>
      <c r="G992" s="184">
        <v>-0.63280000000000003</v>
      </c>
      <c r="H992" s="184">
        <v>0.30349999999999999</v>
      </c>
      <c r="I992" s="184">
        <v>0.68879999999999997</v>
      </c>
      <c r="J992" s="184">
        <v>3.8940000000000001</v>
      </c>
      <c r="K992" s="184">
        <v>10.8354</v>
      </c>
      <c r="L992" s="184">
        <v>26.454799999999999</v>
      </c>
      <c r="M992" s="184">
        <v>54.215200000000003</v>
      </c>
      <c r="N992" s="184">
        <v>68.930099999999996</v>
      </c>
      <c r="O992" s="184">
        <v>15.5357</v>
      </c>
      <c r="P992" s="184">
        <v>13.6157</v>
      </c>
      <c r="Q992" s="184">
        <v>11.373900000000001</v>
      </c>
      <c r="R992" s="184">
        <v>19.705200000000001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44378</v>
      </c>
      <c r="E993" s="184">
        <v>221.338335715775</v>
      </c>
      <c r="F993" s="184">
        <v>-2.5000000000000001E-2</v>
      </c>
      <c r="G993" s="184">
        <v>-0.63590000000000002</v>
      </c>
      <c r="H993" s="184">
        <v>0.29559999999999997</v>
      </c>
      <c r="I993" s="184">
        <v>0.67369999999999997</v>
      </c>
      <c r="J993" s="184">
        <v>3.8563999999999998</v>
      </c>
      <c r="K993" s="184">
        <v>10.6599</v>
      </c>
      <c r="L993" s="184">
        <v>26.062999999999999</v>
      </c>
      <c r="M993" s="184">
        <v>53.578400000000002</v>
      </c>
      <c r="N993" s="184">
        <v>68.102400000000003</v>
      </c>
      <c r="O993" s="184">
        <v>15.2021</v>
      </c>
      <c r="P993" s="184">
        <v>13.3672</v>
      </c>
      <c r="Q993" s="184">
        <v>11.974500000000001</v>
      </c>
      <c r="R993" s="184">
        <v>19.271799999999999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44378</v>
      </c>
      <c r="E994" s="184">
        <v>14.827999999999999</v>
      </c>
      <c r="F994" s="184">
        <v>0.1215</v>
      </c>
      <c r="G994" s="184">
        <v>-0.17710000000000001</v>
      </c>
      <c r="H994" s="184">
        <v>0.93799999999999994</v>
      </c>
      <c r="I994" s="184">
        <v>1.1680999999999999</v>
      </c>
      <c r="J994" s="184">
        <v>3.3929999999999998</v>
      </c>
      <c r="K994" s="184">
        <v>9.1940000000000008</v>
      </c>
      <c r="L994" s="184">
        <v>18.883600000000001</v>
      </c>
      <c r="M994" s="184">
        <v>45.092300000000002</v>
      </c>
      <c r="N994" s="184">
        <v>61.854799999999997</v>
      </c>
      <c r="O994" s="184"/>
      <c r="P994" s="184"/>
      <c r="Q994" s="184">
        <v>19.014399999999998</v>
      </c>
      <c r="R994" s="184">
        <v>21.370799999999999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44378</v>
      </c>
      <c r="E995" s="184">
        <v>14.286</v>
      </c>
      <c r="F995" s="184">
        <v>0.11700000000000001</v>
      </c>
      <c r="G995" s="184">
        <v>-0.19070000000000001</v>
      </c>
      <c r="H995" s="184">
        <v>0.90620000000000001</v>
      </c>
      <c r="I995" s="184">
        <v>1.1012</v>
      </c>
      <c r="J995" s="184">
        <v>3.2471999999999999</v>
      </c>
      <c r="K995" s="184">
        <v>8.7339000000000002</v>
      </c>
      <c r="L995" s="184">
        <v>17.884899999999998</v>
      </c>
      <c r="M995" s="184">
        <v>43.2654</v>
      </c>
      <c r="N995" s="184">
        <v>59.147100000000002</v>
      </c>
      <c r="O995" s="184"/>
      <c r="P995" s="184"/>
      <c r="Q995" s="184">
        <v>17.072099999999999</v>
      </c>
      <c r="R995" s="184">
        <v>19.372199999999999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44378</v>
      </c>
      <c r="E996" s="184">
        <v>456.05</v>
      </c>
      <c r="F996" s="184">
        <v>0.2087</v>
      </c>
      <c r="G996" s="184">
        <v>-0.41920000000000002</v>
      </c>
      <c r="H996" s="184">
        <v>0.91830000000000001</v>
      </c>
      <c r="I996" s="184">
        <v>0.90269999999999995</v>
      </c>
      <c r="J996" s="184">
        <v>3.4479000000000002</v>
      </c>
      <c r="K996" s="184">
        <v>9.7039000000000009</v>
      </c>
      <c r="L996" s="184">
        <v>21.697700000000001</v>
      </c>
      <c r="M996" s="184">
        <v>50.427199999999999</v>
      </c>
      <c r="N996" s="184">
        <v>63.189700000000002</v>
      </c>
      <c r="O996" s="184">
        <v>13.9581</v>
      </c>
      <c r="P996" s="184">
        <v>12.9574</v>
      </c>
      <c r="Q996" s="184">
        <v>18.072299999999998</v>
      </c>
      <c r="R996" s="184">
        <v>16.9697</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44378</v>
      </c>
      <c r="E997" s="184">
        <v>492.15</v>
      </c>
      <c r="F997" s="184">
        <v>0.21179999999999999</v>
      </c>
      <c r="G997" s="184">
        <v>-0.4108</v>
      </c>
      <c r="H997" s="184">
        <v>0.93520000000000003</v>
      </c>
      <c r="I997" s="184">
        <v>0.93520000000000003</v>
      </c>
      <c r="J997" s="184">
        <v>3.5146000000000002</v>
      </c>
      <c r="K997" s="184">
        <v>9.9063999999999997</v>
      </c>
      <c r="L997" s="184">
        <v>22.133700000000001</v>
      </c>
      <c r="M997" s="184">
        <v>51.277200000000001</v>
      </c>
      <c r="N997" s="184">
        <v>64.472099999999998</v>
      </c>
      <c r="O997" s="184">
        <v>14.9085</v>
      </c>
      <c r="P997" s="184">
        <v>14.0791</v>
      </c>
      <c r="Q997" s="184">
        <v>14.618</v>
      </c>
      <c r="R997" s="184">
        <v>17.8658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44378</v>
      </c>
      <c r="E998" s="184">
        <v>70.14</v>
      </c>
      <c r="F998" s="184">
        <v>-1.43E-2</v>
      </c>
      <c r="G998" s="184">
        <v>-0.4965</v>
      </c>
      <c r="H998" s="184">
        <v>0.70350000000000001</v>
      </c>
      <c r="I998" s="184">
        <v>0.77590000000000003</v>
      </c>
      <c r="J998" s="184">
        <v>3.4819</v>
      </c>
      <c r="K998" s="184">
        <v>10.213699999999999</v>
      </c>
      <c r="L998" s="184">
        <v>22.025099999999998</v>
      </c>
      <c r="M998" s="184">
        <v>45.247500000000002</v>
      </c>
      <c r="N998" s="184">
        <v>66.484700000000004</v>
      </c>
      <c r="O998" s="184">
        <v>14.048299999999999</v>
      </c>
      <c r="P998" s="184">
        <v>15.42</v>
      </c>
      <c r="Q998" s="184">
        <v>14.1294</v>
      </c>
      <c r="R998" s="184">
        <v>19.0562</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44378</v>
      </c>
      <c r="E999" s="184">
        <v>63.11</v>
      </c>
      <c r="F999" s="184">
        <v>-3.1699999999999999E-2</v>
      </c>
      <c r="G999" s="184">
        <v>-0.5202</v>
      </c>
      <c r="H999" s="184">
        <v>0.67</v>
      </c>
      <c r="I999" s="184">
        <v>0.71819999999999995</v>
      </c>
      <c r="J999" s="184">
        <v>3.3742999999999999</v>
      </c>
      <c r="K999" s="184">
        <v>9.8712</v>
      </c>
      <c r="L999" s="184">
        <v>21.295400000000001</v>
      </c>
      <c r="M999" s="184">
        <v>43.922499999999999</v>
      </c>
      <c r="N999" s="184">
        <v>64.477500000000006</v>
      </c>
      <c r="O999" s="184">
        <v>12.6707</v>
      </c>
      <c r="P999" s="184">
        <v>13.838699999999999</v>
      </c>
      <c r="Q999" s="184">
        <v>12.2814</v>
      </c>
      <c r="R999" s="184">
        <v>17.629899999999999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44378</v>
      </c>
      <c r="E1000" s="184">
        <v>47.71</v>
      </c>
      <c r="F1000" s="184">
        <v>0</v>
      </c>
      <c r="G1000" s="184">
        <v>-0.25090000000000001</v>
      </c>
      <c r="H1000" s="184">
        <v>0.80289999999999995</v>
      </c>
      <c r="I1000" s="184">
        <v>1.9661999999999999</v>
      </c>
      <c r="J1000" s="184">
        <v>4.1703000000000001</v>
      </c>
      <c r="K1000" s="184">
        <v>8.3579000000000008</v>
      </c>
      <c r="L1000" s="184">
        <v>15.576599999999999</v>
      </c>
      <c r="M1000" s="184">
        <v>35.194099999999999</v>
      </c>
      <c r="N1000" s="184">
        <v>51.460299999999997</v>
      </c>
      <c r="O1000" s="184">
        <v>13.658300000000001</v>
      </c>
      <c r="P1000" s="184">
        <v>15.0303</v>
      </c>
      <c r="Q1000" s="184">
        <v>11.8939</v>
      </c>
      <c r="R1000" s="184">
        <v>17.502600000000001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44378</v>
      </c>
      <c r="E1001" s="184">
        <v>53.75</v>
      </c>
      <c r="F1001" s="184">
        <v>0</v>
      </c>
      <c r="G1001" s="184">
        <v>-0.24129999999999999</v>
      </c>
      <c r="H1001" s="184">
        <v>0.82540000000000002</v>
      </c>
      <c r="I1001" s="184">
        <v>1.9923999999999999</v>
      </c>
      <c r="J1001" s="184">
        <v>4.2676999999999996</v>
      </c>
      <c r="K1001" s="184">
        <v>8.7175999999999991</v>
      </c>
      <c r="L1001" s="184">
        <v>16.341999999999999</v>
      </c>
      <c r="M1001" s="184">
        <v>36.594700000000003</v>
      </c>
      <c r="N1001" s="184">
        <v>53.571399999999997</v>
      </c>
      <c r="O1001" s="184">
        <v>15.055199999999999</v>
      </c>
      <c r="P1001" s="184">
        <v>16.6645</v>
      </c>
      <c r="Q1001" s="184">
        <v>17.383700000000001</v>
      </c>
      <c r="R1001" s="184">
        <v>18.934699999999999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44378</v>
      </c>
      <c r="E1002" s="184">
        <v>178.67500000000001</v>
      </c>
      <c r="F1002" s="184">
        <v>6.2700000000000006E-2</v>
      </c>
      <c r="G1002" s="184">
        <v>-0.17649999999999999</v>
      </c>
      <c r="H1002" s="184">
        <v>0.88419999999999999</v>
      </c>
      <c r="I1002" s="184">
        <v>1.8306</v>
      </c>
      <c r="J1002" s="184">
        <v>3.9575999999999998</v>
      </c>
      <c r="K1002" s="184">
        <v>8.0978999999999992</v>
      </c>
      <c r="L1002" s="184">
        <v>19.1143</v>
      </c>
      <c r="M1002" s="184">
        <v>41.615600000000001</v>
      </c>
      <c r="N1002" s="184">
        <v>55.592799999999997</v>
      </c>
      <c r="O1002" s="184">
        <v>16.903700000000001</v>
      </c>
      <c r="P1002" s="184">
        <v>15.786</v>
      </c>
      <c r="Q1002" s="184">
        <v>18.697800000000001</v>
      </c>
      <c r="R1002" s="184">
        <v>21.407599999999999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44378</v>
      </c>
      <c r="E1003" s="184">
        <v>195.74</v>
      </c>
      <c r="F1003" s="184">
        <v>6.59E-2</v>
      </c>
      <c r="G1003" s="184">
        <v>-0.1673</v>
      </c>
      <c r="H1003" s="184">
        <v>0.90680000000000005</v>
      </c>
      <c r="I1003" s="184">
        <v>1.8773</v>
      </c>
      <c r="J1003" s="184">
        <v>4.0594999999999999</v>
      </c>
      <c r="K1003" s="184">
        <v>8.4204000000000008</v>
      </c>
      <c r="L1003" s="184">
        <v>19.835899999999999</v>
      </c>
      <c r="M1003" s="184">
        <v>42.888399999999997</v>
      </c>
      <c r="N1003" s="184">
        <v>57.4587</v>
      </c>
      <c r="O1003" s="184">
        <v>18.2059</v>
      </c>
      <c r="P1003" s="184">
        <v>17.187999999999999</v>
      </c>
      <c r="Q1003" s="184">
        <v>17.206499999999998</v>
      </c>
      <c r="R1003" s="184">
        <v>22.7898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44378</v>
      </c>
      <c r="E1004" s="184">
        <v>67.203000000000003</v>
      </c>
      <c r="F1004" s="184">
        <v>-5.6500000000000002E-2</v>
      </c>
      <c r="G1004" s="184">
        <v>8.4900000000000003E-2</v>
      </c>
      <c r="H1004" s="184">
        <v>0.33139999999999997</v>
      </c>
      <c r="I1004" s="184">
        <v>0.2671</v>
      </c>
      <c r="J1004" s="184">
        <v>3.6619000000000002</v>
      </c>
      <c r="K1004" s="184">
        <v>8.4794</v>
      </c>
      <c r="L1004" s="184">
        <v>13.3367</v>
      </c>
      <c r="M1004" s="184">
        <v>30.987200000000001</v>
      </c>
      <c r="N1004" s="184">
        <v>50.291800000000002</v>
      </c>
      <c r="O1004" s="184">
        <v>10.973000000000001</v>
      </c>
      <c r="P1004" s="184">
        <v>12.7128</v>
      </c>
      <c r="Q1004" s="184">
        <v>14.3239</v>
      </c>
      <c r="R1004" s="184">
        <v>16.310400000000001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44378</v>
      </c>
      <c r="E1005" s="184">
        <v>62.972999999999999</v>
      </c>
      <c r="F1005" s="184">
        <v>-5.7099999999999998E-2</v>
      </c>
      <c r="G1005" s="184">
        <v>7.9500000000000001E-2</v>
      </c>
      <c r="H1005" s="184">
        <v>0.31380000000000002</v>
      </c>
      <c r="I1005" s="184">
        <v>0.2324</v>
      </c>
      <c r="J1005" s="184">
        <v>3.5842000000000001</v>
      </c>
      <c r="K1005" s="184">
        <v>8.2345000000000006</v>
      </c>
      <c r="L1005" s="184">
        <v>12.8467</v>
      </c>
      <c r="M1005" s="184">
        <v>30.139099999999999</v>
      </c>
      <c r="N1005" s="184">
        <v>48.978000000000002</v>
      </c>
      <c r="O1005" s="184">
        <v>10.036799999999999</v>
      </c>
      <c r="P1005" s="184">
        <v>11.7903</v>
      </c>
      <c r="Q1005" s="184">
        <v>12.9412</v>
      </c>
      <c r="R1005" s="184">
        <v>15.3215</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44378</v>
      </c>
      <c r="E1006" s="184">
        <v>23.200099999999999</v>
      </c>
      <c r="F1006" s="184">
        <v>6.3399999999999998E-2</v>
      </c>
      <c r="G1006" s="184">
        <v>-0.1837</v>
      </c>
      <c r="H1006" s="184">
        <v>0.56089999999999995</v>
      </c>
      <c r="I1006" s="184">
        <v>1.2336</v>
      </c>
      <c r="J1006" s="184">
        <v>4.2218999999999998</v>
      </c>
      <c r="K1006" s="184">
        <v>9.7958999999999996</v>
      </c>
      <c r="L1006" s="184">
        <v>16.236999999999998</v>
      </c>
      <c r="M1006" s="184">
        <v>38.515500000000003</v>
      </c>
      <c r="N1006" s="184">
        <v>56.835900000000002</v>
      </c>
      <c r="O1006" s="184">
        <v>16.2133</v>
      </c>
      <c r="P1006" s="184">
        <v>17.568000000000001</v>
      </c>
      <c r="Q1006" s="184">
        <v>14.1698</v>
      </c>
      <c r="R1006" s="184">
        <v>20.612400000000001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44378</v>
      </c>
      <c r="E1007" s="184">
        <v>21.319900000000001</v>
      </c>
      <c r="F1007" s="184">
        <v>5.91E-2</v>
      </c>
      <c r="G1007" s="184">
        <v>-0.19750000000000001</v>
      </c>
      <c r="H1007" s="184">
        <v>0.52910000000000001</v>
      </c>
      <c r="I1007" s="184">
        <v>1.1701999999999999</v>
      </c>
      <c r="J1007" s="184">
        <v>4.0801999999999996</v>
      </c>
      <c r="K1007" s="184">
        <v>9.3417999999999992</v>
      </c>
      <c r="L1007" s="184">
        <v>15.2988</v>
      </c>
      <c r="M1007" s="184">
        <v>36.873100000000001</v>
      </c>
      <c r="N1007" s="184">
        <v>54.372300000000003</v>
      </c>
      <c r="O1007" s="184">
        <v>14.581</v>
      </c>
      <c r="P1007" s="184">
        <v>15.8386</v>
      </c>
      <c r="Q1007" s="184">
        <v>12.660500000000001</v>
      </c>
      <c r="R1007" s="184">
        <v>18.776700000000002</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44378</v>
      </c>
      <c r="E1008" s="184">
        <v>15.176299999999999</v>
      </c>
      <c r="F1008" s="184">
        <v>9.6299999999999997E-2</v>
      </c>
      <c r="G1008" s="184">
        <v>-9.4100000000000003E-2</v>
      </c>
      <c r="H1008" s="184">
        <v>0.7903</v>
      </c>
      <c r="I1008" s="184">
        <v>1.4025000000000001</v>
      </c>
      <c r="J1008" s="184">
        <v>4.5012999999999996</v>
      </c>
      <c r="K1008" s="184">
        <v>11.870900000000001</v>
      </c>
      <c r="L1008" s="184">
        <v>26.777699999999999</v>
      </c>
      <c r="M1008" s="184">
        <v>50.687100000000001</v>
      </c>
      <c r="N1008" s="184">
        <v>67.634600000000006</v>
      </c>
      <c r="O1008" s="184"/>
      <c r="P1008" s="184"/>
      <c r="Q1008" s="184">
        <v>31.961500000000001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44378</v>
      </c>
      <c r="E1009" s="184">
        <v>14.766400000000001</v>
      </c>
      <c r="F1009" s="184">
        <v>9.0800000000000006E-2</v>
      </c>
      <c r="G1009" s="184">
        <v>-0.1096</v>
      </c>
      <c r="H1009" s="184">
        <v>0.75329999999999997</v>
      </c>
      <c r="I1009" s="184">
        <v>1.3278000000000001</v>
      </c>
      <c r="J1009" s="184">
        <v>4.3354999999999997</v>
      </c>
      <c r="K1009" s="184">
        <v>11.3378</v>
      </c>
      <c r="L1009" s="184">
        <v>25.602</v>
      </c>
      <c r="M1009" s="184">
        <v>48.606200000000001</v>
      </c>
      <c r="N1009" s="184">
        <v>64.53</v>
      </c>
      <c r="O1009" s="184"/>
      <c r="P1009" s="184"/>
      <c r="Q1009" s="184">
        <v>29.581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44378</v>
      </c>
      <c r="E1010" s="184">
        <v>95</v>
      </c>
      <c r="F1010" s="184">
        <v>5.2699999999999997E-2</v>
      </c>
      <c r="G1010" s="184">
        <v>-0.15759999999999999</v>
      </c>
      <c r="H1010" s="184">
        <v>0.86750000000000005</v>
      </c>
      <c r="I1010" s="184">
        <v>1.7076</v>
      </c>
      <c r="J1010" s="184">
        <v>3.7423999999999999</v>
      </c>
      <c r="K1010" s="184">
        <v>10.9308</v>
      </c>
      <c r="L1010" s="184">
        <v>24.148900000000001</v>
      </c>
      <c r="M1010" s="184">
        <v>51.122300000000003</v>
      </c>
      <c r="N1010" s="184">
        <v>70.260000000000005</v>
      </c>
      <c r="O1010" s="184">
        <v>23.6738</v>
      </c>
      <c r="P1010" s="184">
        <v>22.0214</v>
      </c>
      <c r="Q1010" s="184">
        <v>25.2409</v>
      </c>
      <c r="R1010" s="184">
        <v>28.318000000000001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44378</v>
      </c>
      <c r="E1011" s="184">
        <v>87.766999999999996</v>
      </c>
      <c r="F1011" s="184">
        <v>4.9000000000000002E-2</v>
      </c>
      <c r="G1011" s="184">
        <v>-0.1661</v>
      </c>
      <c r="H1011" s="184">
        <v>0.84799999999999998</v>
      </c>
      <c r="I1011" s="184">
        <v>1.6669</v>
      </c>
      <c r="J1011" s="184">
        <v>3.6553</v>
      </c>
      <c r="K1011" s="184">
        <v>10.6493</v>
      </c>
      <c r="L1011" s="184">
        <v>23.511099999999999</v>
      </c>
      <c r="M1011" s="184">
        <v>49.934199999999997</v>
      </c>
      <c r="N1011" s="184">
        <v>68.481399999999994</v>
      </c>
      <c r="O1011" s="184">
        <v>22.4512</v>
      </c>
      <c r="P1011" s="184">
        <v>20.9452</v>
      </c>
      <c r="Q1011" s="184">
        <v>21.860900000000001</v>
      </c>
      <c r="R1011" s="184">
        <v>27.031500000000001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44378</v>
      </c>
      <c r="E1012" s="184">
        <v>15.128299999999999</v>
      </c>
      <c r="F1012" s="184">
        <v>0.14169999999999999</v>
      </c>
      <c r="G1012" s="184">
        <v>-0.51290000000000002</v>
      </c>
      <c r="H1012" s="184">
        <v>0.9415</v>
      </c>
      <c r="I1012" s="184">
        <v>1.0136000000000001</v>
      </c>
      <c r="J1012" s="184">
        <v>4.5869999999999997</v>
      </c>
      <c r="K1012" s="184">
        <v>9.5579000000000001</v>
      </c>
      <c r="L1012" s="184">
        <v>22.181799999999999</v>
      </c>
      <c r="M1012" s="184">
        <v>51.618099999999998</v>
      </c>
      <c r="N1012" s="184">
        <v>62.939700000000002</v>
      </c>
      <c r="O1012" s="184"/>
      <c r="P1012" s="184"/>
      <c r="Q1012" s="184">
        <v>27.448399999999999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44378</v>
      </c>
      <c r="E1013" s="184">
        <v>14.681900000000001</v>
      </c>
      <c r="F1013" s="184">
        <v>0.1371</v>
      </c>
      <c r="G1013" s="184">
        <v>-0.52710000000000001</v>
      </c>
      <c r="H1013" s="184">
        <v>0.90790000000000004</v>
      </c>
      <c r="I1013" s="184">
        <v>0.94610000000000005</v>
      </c>
      <c r="J1013" s="184">
        <v>4.4372999999999996</v>
      </c>
      <c r="K1013" s="184">
        <v>9.0699000000000005</v>
      </c>
      <c r="L1013" s="184">
        <v>21.128799999999998</v>
      </c>
      <c r="M1013" s="184">
        <v>49.667200000000001</v>
      </c>
      <c r="N1013" s="184">
        <v>60.092199999999998</v>
      </c>
      <c r="O1013" s="184"/>
      <c r="P1013" s="184"/>
      <c r="Q1013" s="184">
        <v>25.2315</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44378</v>
      </c>
      <c r="E1014" s="184">
        <v>23.264399999999998</v>
      </c>
      <c r="F1014" s="184">
        <v>8.5599999999999996E-2</v>
      </c>
      <c r="G1014" s="184">
        <v>-0.32779999999999998</v>
      </c>
      <c r="H1014" s="184">
        <v>0.73309999999999997</v>
      </c>
      <c r="I1014" s="184">
        <v>0.64890000000000003</v>
      </c>
      <c r="J1014" s="184">
        <v>3.6044999999999998</v>
      </c>
      <c r="K1014" s="184">
        <v>9.0342000000000002</v>
      </c>
      <c r="L1014" s="184">
        <v>23.2956</v>
      </c>
      <c r="M1014" s="184">
        <v>43.931699999999999</v>
      </c>
      <c r="N1014" s="184">
        <v>61.363399999999999</v>
      </c>
      <c r="O1014" s="184">
        <v>15.719900000000001</v>
      </c>
      <c r="P1014" s="184">
        <v>15.7377</v>
      </c>
      <c r="Q1014" s="184">
        <v>16.368400000000001</v>
      </c>
      <c r="R1014" s="184">
        <v>17.920500000000001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44378</v>
      </c>
      <c r="E1015" s="184">
        <v>21.032499999999999</v>
      </c>
      <c r="F1015" s="184">
        <v>8.0399999999999999E-2</v>
      </c>
      <c r="G1015" s="184">
        <v>-0.34350000000000003</v>
      </c>
      <c r="H1015" s="184">
        <v>0.69610000000000005</v>
      </c>
      <c r="I1015" s="184">
        <v>0.57479999999999998</v>
      </c>
      <c r="J1015" s="184">
        <v>3.4397000000000002</v>
      </c>
      <c r="K1015" s="184">
        <v>8.4702999999999999</v>
      </c>
      <c r="L1015" s="184">
        <v>22.008900000000001</v>
      </c>
      <c r="M1015" s="184">
        <v>41.749499999999998</v>
      </c>
      <c r="N1015" s="184">
        <v>58.054699999999997</v>
      </c>
      <c r="O1015" s="184">
        <v>13.536</v>
      </c>
      <c r="P1015" s="184">
        <v>13.6586</v>
      </c>
      <c r="Q1015" s="184">
        <v>14.280200000000001</v>
      </c>
      <c r="R1015" s="184">
        <v>15.666</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44378</v>
      </c>
      <c r="E1016" s="184">
        <v>729.42460000000005</v>
      </c>
      <c r="F1016" s="184">
        <v>-0.13370000000000001</v>
      </c>
      <c r="G1016" s="184">
        <v>-0.32119999999999999</v>
      </c>
      <c r="H1016" s="184">
        <v>0.89870000000000005</v>
      </c>
      <c r="I1016" s="184">
        <v>1.0661</v>
      </c>
      <c r="J1016" s="184">
        <v>3.3081</v>
      </c>
      <c r="K1016" s="184">
        <v>7.8015999999999996</v>
      </c>
      <c r="L1016" s="184">
        <v>17.6145</v>
      </c>
      <c r="M1016" s="184">
        <v>44.039299999999997</v>
      </c>
      <c r="N1016" s="184">
        <v>61.556600000000003</v>
      </c>
      <c r="O1016" s="184">
        <v>12.729100000000001</v>
      </c>
      <c r="P1016" s="184">
        <v>10.6873</v>
      </c>
      <c r="Q1016" s="184">
        <v>18.128499999999999</v>
      </c>
      <c r="R1016" s="184">
        <v>15.717499999999999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44378</v>
      </c>
      <c r="E1017" s="184">
        <v>768.17340000000002</v>
      </c>
      <c r="F1017" s="184">
        <v>-0.1323</v>
      </c>
      <c r="G1017" s="184">
        <v>-0.31719999999999998</v>
      </c>
      <c r="H1017" s="184">
        <v>0.90810000000000002</v>
      </c>
      <c r="I1017" s="184">
        <v>1.0845</v>
      </c>
      <c r="J1017" s="184">
        <v>3.3485</v>
      </c>
      <c r="K1017" s="184">
        <v>7.9340999999999999</v>
      </c>
      <c r="L1017" s="184">
        <v>17.909800000000001</v>
      </c>
      <c r="M1017" s="184">
        <v>44.604100000000003</v>
      </c>
      <c r="N1017" s="184">
        <v>62.378900000000002</v>
      </c>
      <c r="O1017" s="184">
        <v>13.331099999999999</v>
      </c>
      <c r="P1017" s="184">
        <v>11.3528</v>
      </c>
      <c r="Q1017" s="184">
        <v>12.9887</v>
      </c>
      <c r="R1017" s="184">
        <v>16.323799999999999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44378</v>
      </c>
      <c r="E1018" s="184">
        <v>161.31</v>
      </c>
      <c r="F1018" s="184">
        <v>-6.2E-2</v>
      </c>
      <c r="G1018" s="184">
        <v>-0.33979999999999999</v>
      </c>
      <c r="H1018" s="184">
        <v>0.64259999999999995</v>
      </c>
      <c r="I1018" s="184">
        <v>1.2173</v>
      </c>
      <c r="J1018" s="184">
        <v>4.266</v>
      </c>
      <c r="K1018" s="184">
        <v>11.2867</v>
      </c>
      <c r="L1018" s="184">
        <v>21.651599999999998</v>
      </c>
      <c r="M1018" s="184">
        <v>47.422800000000002</v>
      </c>
      <c r="N1018" s="184">
        <v>66.677000000000007</v>
      </c>
      <c r="O1018" s="184">
        <v>15.5288</v>
      </c>
      <c r="P1018" s="184">
        <v>17.1737</v>
      </c>
      <c r="Q1018" s="184">
        <v>24.604700000000001</v>
      </c>
      <c r="R1018" s="184">
        <v>24.360900000000001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44378</v>
      </c>
      <c r="E1019" s="184">
        <v>175.19</v>
      </c>
      <c r="F1019" s="184">
        <v>-5.7000000000000002E-2</v>
      </c>
      <c r="G1019" s="184">
        <v>-0.32429999999999998</v>
      </c>
      <c r="H1019" s="184">
        <v>0.66659999999999997</v>
      </c>
      <c r="I1019" s="184">
        <v>1.2659</v>
      </c>
      <c r="J1019" s="184">
        <v>4.3666999999999998</v>
      </c>
      <c r="K1019" s="184">
        <v>11.600199999999999</v>
      </c>
      <c r="L1019" s="184">
        <v>22.322299999999998</v>
      </c>
      <c r="M1019" s="184">
        <v>48.655099999999997</v>
      </c>
      <c r="N1019" s="184">
        <v>68.532899999999998</v>
      </c>
      <c r="O1019" s="184">
        <v>16.823399999999999</v>
      </c>
      <c r="P1019" s="184">
        <v>18.481100000000001</v>
      </c>
      <c r="Q1019" s="184">
        <v>21.1784</v>
      </c>
      <c r="R1019" s="184">
        <v>25.754899999999999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44378</v>
      </c>
      <c r="E1020" s="184">
        <v>58.313400000000001</v>
      </c>
      <c r="F1020" s="184">
        <v>-0.129</v>
      </c>
      <c r="G1020" s="184">
        <v>-0.52800000000000002</v>
      </c>
      <c r="H1020" s="184">
        <v>1.2742</v>
      </c>
      <c r="I1020" s="184">
        <v>0.13289999999999999</v>
      </c>
      <c r="J1020" s="184">
        <v>0.59809999999999997</v>
      </c>
      <c r="K1020" s="184">
        <v>10.972099999999999</v>
      </c>
      <c r="L1020" s="184">
        <v>19.0259</v>
      </c>
      <c r="M1020" s="184">
        <v>45.665100000000002</v>
      </c>
      <c r="N1020" s="184">
        <v>53.353400000000001</v>
      </c>
      <c r="O1020" s="184">
        <v>17.082599999999999</v>
      </c>
      <c r="P1020" s="184">
        <v>14.631600000000001</v>
      </c>
      <c r="Q1020" s="184">
        <v>12.869899999999999</v>
      </c>
      <c r="R1020" s="184">
        <v>25.490300000000001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44378</v>
      </c>
      <c r="E1021" s="184">
        <v>59.9741</v>
      </c>
      <c r="F1021" s="184">
        <v>-0.1241</v>
      </c>
      <c r="G1021" s="184">
        <v>-0.51459999999999995</v>
      </c>
      <c r="H1021" s="184">
        <v>1.3072999999999999</v>
      </c>
      <c r="I1021" s="184">
        <v>0.19900000000000001</v>
      </c>
      <c r="J1021" s="184">
        <v>0.7409</v>
      </c>
      <c r="K1021" s="184">
        <v>11.4617</v>
      </c>
      <c r="L1021" s="184">
        <v>20.048100000000002</v>
      </c>
      <c r="M1021" s="184">
        <v>46.969000000000001</v>
      </c>
      <c r="N1021" s="184">
        <v>54.790199999999999</v>
      </c>
      <c r="O1021" s="184">
        <v>17.709199999999999</v>
      </c>
      <c r="P1021" s="184">
        <v>15.0253</v>
      </c>
      <c r="Q1021" s="184">
        <v>18.183599999999998</v>
      </c>
      <c r="R1021" s="184">
        <v>26.131799999999998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44378</v>
      </c>
      <c r="E1022" s="184">
        <v>347.11680000000001</v>
      </c>
      <c r="F1022" s="184">
        <v>0.13350000000000001</v>
      </c>
      <c r="G1022" s="184">
        <v>0.1182</v>
      </c>
      <c r="H1022" s="184">
        <v>1.3129999999999999</v>
      </c>
      <c r="I1022" s="184">
        <v>2.3954</v>
      </c>
      <c r="J1022" s="184">
        <v>4.6097999999999999</v>
      </c>
      <c r="K1022" s="184">
        <v>14.191000000000001</v>
      </c>
      <c r="L1022" s="184">
        <v>24.647200000000002</v>
      </c>
      <c r="M1022" s="184">
        <v>53.648499999999999</v>
      </c>
      <c r="N1022" s="184">
        <v>68.569400000000002</v>
      </c>
      <c r="O1022" s="184">
        <v>17.795200000000001</v>
      </c>
      <c r="P1022" s="184">
        <v>15.9444</v>
      </c>
      <c r="Q1022" s="184">
        <v>17.421299999999999</v>
      </c>
      <c r="R1022" s="184">
        <v>22.265799999999999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44378</v>
      </c>
      <c r="E1023" s="184">
        <v>219.76234650097601</v>
      </c>
      <c r="F1023" s="184">
        <v>0.13350000000000001</v>
      </c>
      <c r="G1023" s="184">
        <v>0.1182</v>
      </c>
      <c r="H1023" s="184">
        <v>1.3129999999999999</v>
      </c>
      <c r="I1023" s="184">
        <v>2.3955000000000002</v>
      </c>
      <c r="J1023" s="184">
        <v>4.6098999999999997</v>
      </c>
      <c r="K1023" s="184">
        <v>14.1915</v>
      </c>
      <c r="L1023" s="184">
        <v>24.648599999999998</v>
      </c>
      <c r="M1023" s="184">
        <v>53.637500000000003</v>
      </c>
      <c r="N1023" s="184">
        <v>68.5732</v>
      </c>
      <c r="O1023" s="184">
        <v>17.797499999999999</v>
      </c>
      <c r="P1023" s="184">
        <v>15.9415</v>
      </c>
      <c r="Q1023" s="184">
        <v>17.432600000000001</v>
      </c>
      <c r="R1023" s="184">
        <v>22.268799999999999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44378</v>
      </c>
      <c r="E1024" s="184">
        <v>487.80666535930101</v>
      </c>
      <c r="F1024" s="184">
        <v>0.13139999999999999</v>
      </c>
      <c r="G1024" s="184">
        <v>0.112</v>
      </c>
      <c r="H1024" s="184">
        <v>1.2985</v>
      </c>
      <c r="I1024" s="184">
        <v>2.3660000000000001</v>
      </c>
      <c r="J1024" s="184">
        <v>4.5449000000000002</v>
      </c>
      <c r="K1024" s="184">
        <v>13.9846</v>
      </c>
      <c r="L1024" s="184">
        <v>24.197500000000002</v>
      </c>
      <c r="M1024" s="184">
        <v>52.819099999999999</v>
      </c>
      <c r="N1024" s="184">
        <v>67.395300000000006</v>
      </c>
      <c r="O1024" s="184">
        <v>16.990200000000002</v>
      </c>
      <c r="P1024" s="184">
        <v>15.1676</v>
      </c>
      <c r="Q1024" s="184">
        <v>14.693099999999999</v>
      </c>
      <c r="R1024" s="184">
        <v>21.416399999999999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44378</v>
      </c>
      <c r="E1025" s="184">
        <v>497.267533103772</v>
      </c>
      <c r="F1025" s="184">
        <v>0.13150000000000001</v>
      </c>
      <c r="G1025" s="184">
        <v>0.112</v>
      </c>
      <c r="H1025" s="184">
        <v>1.2985</v>
      </c>
      <c r="I1025" s="184">
        <v>2.3660999999999999</v>
      </c>
      <c r="J1025" s="184">
        <v>4.5449999999999999</v>
      </c>
      <c r="K1025" s="184">
        <v>13.9849</v>
      </c>
      <c r="L1025" s="184">
        <v>24.1967</v>
      </c>
      <c r="M1025" s="184">
        <v>52.817900000000002</v>
      </c>
      <c r="N1025" s="184">
        <v>67.393900000000002</v>
      </c>
      <c r="O1025" s="184">
        <v>16.9938</v>
      </c>
      <c r="P1025" s="184">
        <v>15.169600000000001</v>
      </c>
      <c r="Q1025" s="184">
        <v>14.770799999999999</v>
      </c>
      <c r="R1025" s="184">
        <v>21.421700000000001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44378</v>
      </c>
      <c r="E1026" s="184">
        <v>47.418100000000003</v>
      </c>
      <c r="F1026" s="184">
        <v>-0.1394</v>
      </c>
      <c r="G1026" s="184">
        <v>-0.1575</v>
      </c>
      <c r="H1026" s="184">
        <v>1.2626999999999999</v>
      </c>
      <c r="I1026" s="184">
        <v>1.6186</v>
      </c>
      <c r="J1026" s="184">
        <v>3.988</v>
      </c>
      <c r="K1026" s="184">
        <v>7.0293999999999999</v>
      </c>
      <c r="L1026" s="184">
        <v>18.900500000000001</v>
      </c>
      <c r="M1026" s="184">
        <v>40.302300000000002</v>
      </c>
      <c r="N1026" s="184">
        <v>56.137799999999999</v>
      </c>
      <c r="O1026" s="184">
        <v>13.119899999999999</v>
      </c>
      <c r="P1026" s="184">
        <v>15.2865</v>
      </c>
      <c r="Q1026" s="184">
        <v>11.4556</v>
      </c>
      <c r="R1026" s="184">
        <v>15.9869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44378</v>
      </c>
      <c r="E1027" s="184">
        <v>50.954500000000003</v>
      </c>
      <c r="F1027" s="184">
        <v>-0.13600000000000001</v>
      </c>
      <c r="G1027" s="184">
        <v>-0.1472</v>
      </c>
      <c r="H1027" s="184">
        <v>1.2875000000000001</v>
      </c>
      <c r="I1027" s="184">
        <v>1.6687000000000001</v>
      </c>
      <c r="J1027" s="184">
        <v>4.0945999999999998</v>
      </c>
      <c r="K1027" s="184">
        <v>7.3685</v>
      </c>
      <c r="L1027" s="184">
        <v>19.616800000000001</v>
      </c>
      <c r="M1027" s="184">
        <v>41.63</v>
      </c>
      <c r="N1027" s="184">
        <v>58.163200000000003</v>
      </c>
      <c r="O1027" s="184">
        <v>14.411300000000001</v>
      </c>
      <c r="P1027" s="184">
        <v>16.482099999999999</v>
      </c>
      <c r="Q1027" s="184">
        <v>15.1785</v>
      </c>
      <c r="R1027" s="184">
        <v>17.4239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44378</v>
      </c>
      <c r="E1028" s="184">
        <v>300.14980000000003</v>
      </c>
      <c r="F1028" s="184">
        <v>-0.1923</v>
      </c>
      <c r="G1028" s="184">
        <v>-0.309</v>
      </c>
      <c r="H1028" s="184">
        <v>0.1187</v>
      </c>
      <c r="I1028" s="184">
        <v>-0.17549999999999999</v>
      </c>
      <c r="J1028" s="184">
        <v>2.8805999999999998</v>
      </c>
      <c r="K1028" s="184">
        <v>6.1707000000000001</v>
      </c>
      <c r="L1028" s="184">
        <v>18.243200000000002</v>
      </c>
      <c r="M1028" s="184">
        <v>41.152000000000001</v>
      </c>
      <c r="N1028" s="184">
        <v>55.165900000000001</v>
      </c>
      <c r="O1028" s="184">
        <v>17.158999999999999</v>
      </c>
      <c r="P1028" s="184">
        <v>14.0413</v>
      </c>
      <c r="Q1028" s="184">
        <v>12.7416</v>
      </c>
      <c r="R1028" s="184">
        <v>18.8612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44378</v>
      </c>
      <c r="E1029" s="184">
        <v>327.32139999999998</v>
      </c>
      <c r="F1029" s="184">
        <v>-0.1895</v>
      </c>
      <c r="G1029" s="184">
        <v>-0.30020000000000002</v>
      </c>
      <c r="H1029" s="184">
        <v>0.13919999999999999</v>
      </c>
      <c r="I1029" s="184">
        <v>-0.13450000000000001</v>
      </c>
      <c r="J1029" s="184">
        <v>2.9698000000000002</v>
      </c>
      <c r="K1029" s="184">
        <v>6.4516999999999998</v>
      </c>
      <c r="L1029" s="184">
        <v>18.868099999999998</v>
      </c>
      <c r="M1029" s="184">
        <v>42.285200000000003</v>
      </c>
      <c r="N1029" s="184">
        <v>54.629300000000001</v>
      </c>
      <c r="O1029" s="184">
        <v>18.047799999999999</v>
      </c>
      <c r="P1029" s="184">
        <v>15.2372</v>
      </c>
      <c r="Q1029" s="184">
        <v>16.588899999999999</v>
      </c>
      <c r="R1029" s="184">
        <v>19.371500000000001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44378</v>
      </c>
      <c r="E1030" s="184">
        <v>14.68</v>
      </c>
      <c r="F1030" s="184">
        <v>-6.8099999999999994E-2</v>
      </c>
      <c r="G1030" s="184">
        <v>0</v>
      </c>
      <c r="H1030" s="184">
        <v>0.34179999999999999</v>
      </c>
      <c r="I1030" s="184">
        <v>0.89349999999999996</v>
      </c>
      <c r="J1030" s="184">
        <v>5.5355999999999996</v>
      </c>
      <c r="K1030" s="184">
        <v>10.1275</v>
      </c>
      <c r="L1030" s="184">
        <v>16.231200000000001</v>
      </c>
      <c r="M1030" s="184">
        <v>37.840400000000002</v>
      </c>
      <c r="N1030" s="184">
        <v>57.341900000000003</v>
      </c>
      <c r="O1030" s="184"/>
      <c r="P1030" s="184"/>
      <c r="Q1030" s="184">
        <v>27.703900000000001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44378</v>
      </c>
      <c r="E1031" s="184">
        <v>14.45</v>
      </c>
      <c r="F1031" s="184">
        <v>-6.9199999999999998E-2</v>
      </c>
      <c r="G1031" s="184">
        <v>0</v>
      </c>
      <c r="H1031" s="184">
        <v>0.34720000000000001</v>
      </c>
      <c r="I1031" s="184">
        <v>0.83740000000000003</v>
      </c>
      <c r="J1031" s="184">
        <v>5.4744999999999999</v>
      </c>
      <c r="K1031" s="184">
        <v>9.8858999999999995</v>
      </c>
      <c r="L1031" s="184">
        <v>15.692600000000001</v>
      </c>
      <c r="M1031" s="184">
        <v>36.8371</v>
      </c>
      <c r="N1031" s="184">
        <v>55.879199999999997</v>
      </c>
      <c r="O1031" s="184"/>
      <c r="P1031" s="184"/>
      <c r="Q1031" s="184">
        <v>26.425799999999999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44378</v>
      </c>
      <c r="E1032" s="184">
        <v>93.9114</v>
      </c>
      <c r="F1032" s="184">
        <v>8.2299999999999998E-2</v>
      </c>
      <c r="G1032" s="184">
        <v>0.2462</v>
      </c>
      <c r="H1032" s="184">
        <v>1.6164000000000001</v>
      </c>
      <c r="I1032" s="184">
        <v>2.0739000000000001</v>
      </c>
      <c r="J1032" s="184">
        <v>4.8202999999999996</v>
      </c>
      <c r="K1032" s="184">
        <v>13.1928</v>
      </c>
      <c r="L1032" s="184">
        <v>29.1313</v>
      </c>
      <c r="M1032" s="184">
        <v>57.070799999999998</v>
      </c>
      <c r="N1032" s="184">
        <v>72.518699999999995</v>
      </c>
      <c r="O1032" s="184">
        <v>14.534000000000001</v>
      </c>
      <c r="P1032" s="184">
        <v>13.154500000000001</v>
      </c>
      <c r="Q1032" s="184">
        <v>13.7326</v>
      </c>
      <c r="R1032" s="184">
        <v>20.6174</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44378</v>
      </c>
      <c r="E1033" s="184">
        <v>180.69900000000001</v>
      </c>
      <c r="F1033" s="184">
        <v>8.0600000000000005E-2</v>
      </c>
      <c r="G1033" s="184">
        <v>0.24110000000000001</v>
      </c>
      <c r="H1033" s="184">
        <v>1.6056999999999999</v>
      </c>
      <c r="I1033" s="184">
        <v>2.0522</v>
      </c>
      <c r="J1033" s="184">
        <v>4.7728000000000002</v>
      </c>
      <c r="K1033" s="184">
        <v>13.0433</v>
      </c>
      <c r="L1033" s="184">
        <v>28.800799999999999</v>
      </c>
      <c r="M1033" s="184">
        <v>56.482399999999998</v>
      </c>
      <c r="N1033" s="184">
        <v>71.674099999999996</v>
      </c>
      <c r="O1033" s="184">
        <v>13.972099999999999</v>
      </c>
      <c r="P1033" s="184">
        <v>12.5671</v>
      </c>
      <c r="Q1033" s="184">
        <v>12.528499999999999</v>
      </c>
      <c r="R1033" s="184">
        <v>20.039899999999999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1.0534426229508191E-2</v>
      </c>
      <c r="G1034" s="186">
        <v>-0.17473442622950819</v>
      </c>
      <c r="H1034" s="186">
        <v>0.92824754098360662</v>
      </c>
      <c r="I1034" s="186">
        <v>1.2941590163934429</v>
      </c>
      <c r="J1034" s="186">
        <v>4.1115819672131142</v>
      </c>
      <c r="K1034" s="186">
        <v>10.345222950819677</v>
      </c>
      <c r="L1034" s="186">
        <v>20.948196721311476</v>
      </c>
      <c r="M1034" s="186">
        <v>45.90855901639344</v>
      </c>
      <c r="N1034" s="186">
        <v>62.585459322033905</v>
      </c>
      <c r="O1034" s="186">
        <v>15.483036734693878</v>
      </c>
      <c r="P1034" s="186">
        <v>15.13636530612245</v>
      </c>
      <c r="Q1034" s="186">
        <v>18.443344262295078</v>
      </c>
      <c r="R1034" s="186">
        <v>20.965843396226418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1.12E-2</v>
      </c>
      <c r="G1035" s="186">
        <v>-0.19750000000000001</v>
      </c>
      <c r="H1035" s="186">
        <v>0.89870000000000005</v>
      </c>
      <c r="I1035" s="186">
        <v>1.2353000000000001</v>
      </c>
      <c r="J1035" s="186">
        <v>3.988</v>
      </c>
      <c r="K1035" s="186">
        <v>9.8858999999999995</v>
      </c>
      <c r="L1035" s="186">
        <v>20.342700000000001</v>
      </c>
      <c r="M1035" s="186">
        <v>45.247500000000002</v>
      </c>
      <c r="N1035" s="186">
        <v>63.189700000000002</v>
      </c>
      <c r="O1035" s="186">
        <v>15.2021</v>
      </c>
      <c r="P1035" s="186">
        <v>15.1676</v>
      </c>
      <c r="Q1035" s="186">
        <v>17.324400000000001</v>
      </c>
      <c r="R1035" s="186">
        <v>20.6174</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44378</v>
      </c>
      <c r="E1038" s="184">
        <v>303.98</v>
      </c>
      <c r="F1038" s="184">
        <v>-0.22650000000000001</v>
      </c>
      <c r="G1038" s="184">
        <v>-0.82869999999999999</v>
      </c>
      <c r="H1038" s="184">
        <v>-0.13800000000000001</v>
      </c>
      <c r="I1038" s="184">
        <v>0.43609999999999999</v>
      </c>
      <c r="J1038" s="184">
        <v>1.9588000000000001</v>
      </c>
      <c r="K1038" s="184">
        <v>6.8208000000000002</v>
      </c>
      <c r="L1038" s="184">
        <v>14.1066</v>
      </c>
      <c r="M1038" s="184">
        <v>40.115200000000002</v>
      </c>
      <c r="N1038" s="184">
        <v>52.8613</v>
      </c>
      <c r="O1038" s="184">
        <v>12.3825</v>
      </c>
      <c r="P1038" s="184">
        <v>12.2277</v>
      </c>
      <c r="Q1038" s="184">
        <v>19.9344</v>
      </c>
      <c r="R1038" s="184">
        <v>15.3299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44378</v>
      </c>
      <c r="E1039" s="184">
        <v>303.98</v>
      </c>
      <c r="F1039" s="184">
        <v>-0.22650000000000001</v>
      </c>
      <c r="G1039" s="184">
        <v>-0.82869999999999999</v>
      </c>
      <c r="H1039" s="184">
        <v>-0.13800000000000001</v>
      </c>
      <c r="I1039" s="184">
        <v>0.43609999999999999</v>
      </c>
      <c r="J1039" s="184">
        <v>1.9588000000000001</v>
      </c>
      <c r="K1039" s="184">
        <v>6.8208000000000002</v>
      </c>
      <c r="L1039" s="184">
        <v>14.1066</v>
      </c>
      <c r="M1039" s="184">
        <v>40.115200000000002</v>
      </c>
      <c r="N1039" s="184">
        <v>52.8613</v>
      </c>
      <c r="O1039" s="184">
        <v>12.3825</v>
      </c>
      <c r="P1039" s="184">
        <v>12.2277</v>
      </c>
      <c r="Q1039" s="184">
        <v>19.8584</v>
      </c>
      <c r="R1039" s="184">
        <v>15.3299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44378</v>
      </c>
      <c r="E1040" s="184">
        <v>326.91000000000003</v>
      </c>
      <c r="F1040" s="184">
        <v>-0.2228</v>
      </c>
      <c r="G1040" s="184">
        <v>-0.82220000000000004</v>
      </c>
      <c r="H1040" s="184">
        <v>-0.12529999999999999</v>
      </c>
      <c r="I1040" s="184">
        <v>0.46100000000000002</v>
      </c>
      <c r="J1040" s="184">
        <v>2.0158999999999998</v>
      </c>
      <c r="K1040" s="184">
        <v>6.9977</v>
      </c>
      <c r="L1040" s="184">
        <v>14.4643</v>
      </c>
      <c r="M1040" s="184">
        <v>40.812399999999997</v>
      </c>
      <c r="N1040" s="184">
        <v>53.8979</v>
      </c>
      <c r="O1040" s="184">
        <v>13.1777</v>
      </c>
      <c r="P1040" s="184">
        <v>13.1745</v>
      </c>
      <c r="Q1040" s="184">
        <v>14.918200000000001</v>
      </c>
      <c r="R1040" s="184">
        <v>16.085599999999999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44378</v>
      </c>
      <c r="E1041" s="184">
        <v>46.19</v>
      </c>
      <c r="F1041" s="184">
        <v>-0.28070000000000001</v>
      </c>
      <c r="G1041" s="184">
        <v>-0.5383</v>
      </c>
      <c r="H1041" s="184">
        <v>-0.4955</v>
      </c>
      <c r="I1041" s="184">
        <v>0.26050000000000001</v>
      </c>
      <c r="J1041" s="184">
        <v>2.2355</v>
      </c>
      <c r="K1041" s="184">
        <v>7.1196999999999999</v>
      </c>
      <c r="L1041" s="184">
        <v>9.4290000000000003</v>
      </c>
      <c r="M1041" s="184">
        <v>35.4148</v>
      </c>
      <c r="N1041" s="184">
        <v>46.774700000000003</v>
      </c>
      <c r="O1041" s="184">
        <v>16.908999999999999</v>
      </c>
      <c r="P1041" s="184">
        <v>17.734100000000002</v>
      </c>
      <c r="Q1041" s="184">
        <v>16.9755</v>
      </c>
      <c r="R1041" s="184">
        <v>19.186699999999998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44378</v>
      </c>
      <c r="E1042" s="184">
        <v>41.79</v>
      </c>
      <c r="F1042" s="184">
        <v>-0.2863</v>
      </c>
      <c r="G1042" s="184">
        <v>-0.57099999999999995</v>
      </c>
      <c r="H1042" s="184">
        <v>-0.52370000000000005</v>
      </c>
      <c r="I1042" s="184">
        <v>0.21579999999999999</v>
      </c>
      <c r="J1042" s="184">
        <v>2.1261000000000001</v>
      </c>
      <c r="K1042" s="184">
        <v>6.7979000000000003</v>
      </c>
      <c r="L1042" s="184">
        <v>8.7714999999999996</v>
      </c>
      <c r="M1042" s="184">
        <v>34.200400000000002</v>
      </c>
      <c r="N1042" s="184">
        <v>45.003500000000003</v>
      </c>
      <c r="O1042" s="184">
        <v>15.4436</v>
      </c>
      <c r="P1042" s="184">
        <v>16.2803</v>
      </c>
      <c r="Q1042" s="184">
        <v>13.2501</v>
      </c>
      <c r="R1042" s="184">
        <v>17.7637</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44378</v>
      </c>
      <c r="E1043" s="184">
        <v>19.86</v>
      </c>
      <c r="F1043" s="184">
        <v>-0.15079999999999999</v>
      </c>
      <c r="G1043" s="184">
        <v>-0.7</v>
      </c>
      <c r="H1043" s="184">
        <v>0.1008</v>
      </c>
      <c r="I1043" s="184">
        <v>0.35370000000000001</v>
      </c>
      <c r="J1043" s="184">
        <v>1.3783000000000001</v>
      </c>
      <c r="K1043" s="184">
        <v>5.6944999999999997</v>
      </c>
      <c r="L1043" s="184">
        <v>11.824299999999999</v>
      </c>
      <c r="M1043" s="184">
        <v>37.06</v>
      </c>
      <c r="N1043" s="184">
        <v>47.002200000000002</v>
      </c>
      <c r="O1043" s="184">
        <v>13.3026</v>
      </c>
      <c r="P1043" s="184">
        <v>12.535399999999999</v>
      </c>
      <c r="Q1043" s="184">
        <v>6.4162999999999997</v>
      </c>
      <c r="R1043" s="184">
        <v>15.3893</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44378</v>
      </c>
      <c r="E1044" s="184">
        <v>21.08</v>
      </c>
      <c r="F1044" s="184">
        <v>-0.18940000000000001</v>
      </c>
      <c r="G1044" s="184">
        <v>-0.75329999999999997</v>
      </c>
      <c r="H1044" s="184">
        <v>4.7500000000000001E-2</v>
      </c>
      <c r="I1044" s="184">
        <v>0.3332</v>
      </c>
      <c r="J1044" s="184">
        <v>1.4437</v>
      </c>
      <c r="K1044" s="184">
        <v>5.8232999999999997</v>
      </c>
      <c r="L1044" s="184">
        <v>12.2471</v>
      </c>
      <c r="M1044" s="184">
        <v>37.867899999999999</v>
      </c>
      <c r="N1044" s="184">
        <v>48.033700000000003</v>
      </c>
      <c r="O1044" s="184">
        <v>14.1151</v>
      </c>
      <c r="P1044" s="184">
        <v>13.414400000000001</v>
      </c>
      <c r="Q1044" s="184">
        <v>12.088100000000001</v>
      </c>
      <c r="R1044" s="184">
        <v>16.220700000000001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44378</v>
      </c>
      <c r="E1045" s="184">
        <v>126.22</v>
      </c>
      <c r="F1045" s="184">
        <v>-7.9200000000000007E-2</v>
      </c>
      <c r="G1045" s="184">
        <v>-0.66890000000000005</v>
      </c>
      <c r="H1045" s="184">
        <v>-0.15029999999999999</v>
      </c>
      <c r="I1045" s="184">
        <v>0.4536</v>
      </c>
      <c r="J1045" s="184">
        <v>1.2433000000000001</v>
      </c>
      <c r="K1045" s="184">
        <v>5.9515000000000002</v>
      </c>
      <c r="L1045" s="184">
        <v>10.690200000000001</v>
      </c>
      <c r="M1045" s="184">
        <v>33.920400000000001</v>
      </c>
      <c r="N1045" s="184">
        <v>43.545999999999999</v>
      </c>
      <c r="O1045" s="184">
        <v>14.819100000000001</v>
      </c>
      <c r="P1045" s="184">
        <v>12.915800000000001</v>
      </c>
      <c r="Q1045" s="184">
        <v>16.310300000000002</v>
      </c>
      <c r="R1045" s="184">
        <v>16.9846</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44378</v>
      </c>
      <c r="E1046" s="184">
        <v>138.72</v>
      </c>
      <c r="F1046" s="184">
        <v>-7.1999999999999995E-2</v>
      </c>
      <c r="G1046" s="184">
        <v>-0.65880000000000005</v>
      </c>
      <c r="H1046" s="184">
        <v>-0.12239999999999999</v>
      </c>
      <c r="I1046" s="184">
        <v>0.50719999999999998</v>
      </c>
      <c r="J1046" s="184">
        <v>1.3515999999999999</v>
      </c>
      <c r="K1046" s="184">
        <v>6.2826000000000004</v>
      </c>
      <c r="L1046" s="184">
        <v>11.377000000000001</v>
      </c>
      <c r="M1046" s="184">
        <v>35.165199999999999</v>
      </c>
      <c r="N1046" s="184">
        <v>45.302199999999999</v>
      </c>
      <c r="O1046" s="184">
        <v>16.189</v>
      </c>
      <c r="P1046" s="184">
        <v>14.329000000000001</v>
      </c>
      <c r="Q1046" s="184">
        <v>15.7677</v>
      </c>
      <c r="R1046" s="184">
        <v>18.333600000000001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44378</v>
      </c>
      <c r="E1047" s="184">
        <v>41.54</v>
      </c>
      <c r="F1047" s="184">
        <v>-0.1202</v>
      </c>
      <c r="G1047" s="184">
        <v>-0.503</v>
      </c>
      <c r="H1047" s="184">
        <v>0.1205</v>
      </c>
      <c r="I1047" s="184">
        <v>0.67859999999999998</v>
      </c>
      <c r="J1047" s="184">
        <v>2.5426000000000002</v>
      </c>
      <c r="K1047" s="184">
        <v>7.0895000000000001</v>
      </c>
      <c r="L1047" s="184">
        <v>14.058199999999999</v>
      </c>
      <c r="M1047" s="184">
        <v>39.022799999999997</v>
      </c>
      <c r="N1047" s="184">
        <v>51.994100000000003</v>
      </c>
      <c r="O1047" s="184">
        <v>19.478400000000001</v>
      </c>
      <c r="P1047" s="184">
        <v>18.0121</v>
      </c>
      <c r="Q1047" s="184">
        <v>15.7044</v>
      </c>
      <c r="R1047" s="184">
        <v>23.340800000000002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44378</v>
      </c>
      <c r="E1048" s="184">
        <v>37.909999999999997</v>
      </c>
      <c r="F1048" s="184">
        <v>-0.13170000000000001</v>
      </c>
      <c r="G1048" s="184">
        <v>-0.52480000000000004</v>
      </c>
      <c r="H1048" s="184">
        <v>7.9200000000000007E-2</v>
      </c>
      <c r="I1048" s="184">
        <v>0.61040000000000005</v>
      </c>
      <c r="J1048" s="184">
        <v>2.4041000000000001</v>
      </c>
      <c r="K1048" s="184">
        <v>6.6684999999999999</v>
      </c>
      <c r="L1048" s="184">
        <v>13.164199999999999</v>
      </c>
      <c r="M1048" s="184">
        <v>37.404899999999998</v>
      </c>
      <c r="N1048" s="184">
        <v>49.664400000000001</v>
      </c>
      <c r="O1048" s="184">
        <v>17.850300000000001</v>
      </c>
      <c r="P1048" s="184">
        <v>16.5502</v>
      </c>
      <c r="Q1048" s="184">
        <v>13.0413</v>
      </c>
      <c r="R1048" s="184">
        <v>21.563099999999999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44378</v>
      </c>
      <c r="E1049" s="184">
        <v>290.358</v>
      </c>
      <c r="F1049" s="184">
        <v>2.3999999999999998E-3</v>
      </c>
      <c r="G1049" s="184">
        <v>-0.57420000000000004</v>
      </c>
      <c r="H1049" s="184">
        <v>0.14280000000000001</v>
      </c>
      <c r="I1049" s="184">
        <v>0.74670000000000003</v>
      </c>
      <c r="J1049" s="184">
        <v>2.4594999999999998</v>
      </c>
      <c r="K1049" s="184">
        <v>7.6397000000000004</v>
      </c>
      <c r="L1049" s="184">
        <v>13.223800000000001</v>
      </c>
      <c r="M1049" s="184">
        <v>37.221499999999999</v>
      </c>
      <c r="N1049" s="184">
        <v>48.877899999999997</v>
      </c>
      <c r="O1049" s="184">
        <v>12.2133</v>
      </c>
      <c r="P1049" s="184">
        <v>12.214499999999999</v>
      </c>
      <c r="Q1049" s="184">
        <v>11.954800000000001</v>
      </c>
      <c r="R1049" s="184">
        <v>14.2357</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44378</v>
      </c>
      <c r="E1050" s="184">
        <v>274.49099999999999</v>
      </c>
      <c r="F1050" s="184">
        <v>4.0000000000000002E-4</v>
      </c>
      <c r="G1050" s="184">
        <v>-0.58020000000000005</v>
      </c>
      <c r="H1050" s="184">
        <v>0.1288</v>
      </c>
      <c r="I1050" s="184">
        <v>0.7177</v>
      </c>
      <c r="J1050" s="184">
        <v>2.3976000000000002</v>
      </c>
      <c r="K1050" s="184">
        <v>7.4333</v>
      </c>
      <c r="L1050" s="184">
        <v>12.7889</v>
      </c>
      <c r="M1050" s="184">
        <v>36.429000000000002</v>
      </c>
      <c r="N1050" s="184">
        <v>47.740200000000002</v>
      </c>
      <c r="O1050" s="184">
        <v>11.397399999999999</v>
      </c>
      <c r="P1050" s="184">
        <v>11.4107</v>
      </c>
      <c r="Q1050" s="184">
        <v>19.8142</v>
      </c>
      <c r="R1050" s="184">
        <v>13.3757</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44378</v>
      </c>
      <c r="E1051" s="184">
        <v>49.46</v>
      </c>
      <c r="F1051" s="184">
        <v>-0.20180000000000001</v>
      </c>
      <c r="G1051" s="184">
        <v>-0.4829</v>
      </c>
      <c r="H1051" s="184">
        <v>0.22289999999999999</v>
      </c>
      <c r="I1051" s="184">
        <v>0.7127</v>
      </c>
      <c r="J1051" s="184">
        <v>2.0636000000000001</v>
      </c>
      <c r="K1051" s="184">
        <v>6.5259999999999998</v>
      </c>
      <c r="L1051" s="184">
        <v>11.6731</v>
      </c>
      <c r="M1051" s="184">
        <v>35.692700000000002</v>
      </c>
      <c r="N1051" s="184">
        <v>49.1556</v>
      </c>
      <c r="O1051" s="184">
        <v>13.114100000000001</v>
      </c>
      <c r="P1051" s="184">
        <v>13.8574</v>
      </c>
      <c r="Q1051" s="184">
        <v>14.094900000000001</v>
      </c>
      <c r="R1051" s="184">
        <v>16.303699999999999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44378</v>
      </c>
      <c r="E1052" s="184">
        <v>53.37</v>
      </c>
      <c r="F1052" s="184">
        <v>-0.20569999999999999</v>
      </c>
      <c r="G1052" s="184">
        <v>-0.4662</v>
      </c>
      <c r="H1052" s="184">
        <v>0.2442</v>
      </c>
      <c r="I1052" s="184">
        <v>0.75509999999999999</v>
      </c>
      <c r="J1052" s="184">
        <v>2.1827000000000001</v>
      </c>
      <c r="K1052" s="184">
        <v>6.9111000000000002</v>
      </c>
      <c r="L1052" s="184">
        <v>12.4763</v>
      </c>
      <c r="M1052" s="184">
        <v>37.197899999999997</v>
      </c>
      <c r="N1052" s="184">
        <v>51.533200000000001</v>
      </c>
      <c r="O1052" s="184">
        <v>14.6653</v>
      </c>
      <c r="P1052" s="184">
        <v>15.160299999999999</v>
      </c>
      <c r="Q1052" s="184">
        <v>14.978</v>
      </c>
      <c r="R1052" s="184">
        <v>18.1111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44378</v>
      </c>
      <c r="E1053" s="184">
        <v>1564.46275932203</v>
      </c>
      <c r="F1053" s="184">
        <v>5.5999999999999999E-3</v>
      </c>
      <c r="G1053" s="184">
        <v>-0.89490000000000003</v>
      </c>
      <c r="H1053" s="184">
        <v>0.2409</v>
      </c>
      <c r="I1053" s="184">
        <v>0.37040000000000001</v>
      </c>
      <c r="J1053" s="184">
        <v>0.75629999999999997</v>
      </c>
      <c r="K1053" s="184">
        <v>7.8887999999999998</v>
      </c>
      <c r="L1053" s="184">
        <v>21.5152</v>
      </c>
      <c r="M1053" s="184">
        <v>54.561599999999999</v>
      </c>
      <c r="N1053" s="184">
        <v>58.365699999999997</v>
      </c>
      <c r="O1053" s="184">
        <v>13.2354</v>
      </c>
      <c r="P1053" s="184">
        <v>11.728</v>
      </c>
      <c r="Q1053" s="184">
        <v>20.0898</v>
      </c>
      <c r="R1053" s="184">
        <v>17.9434</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44378</v>
      </c>
      <c r="E1054" s="184">
        <v>698.99149999999997</v>
      </c>
      <c r="F1054" s="184">
        <v>7.4999999999999997E-3</v>
      </c>
      <c r="G1054" s="184">
        <v>-0.88880000000000003</v>
      </c>
      <c r="H1054" s="184">
        <v>0.25480000000000003</v>
      </c>
      <c r="I1054" s="184">
        <v>0.39839999999999998</v>
      </c>
      <c r="J1054" s="184">
        <v>0.81640000000000001</v>
      </c>
      <c r="K1054" s="184">
        <v>8.0838000000000001</v>
      </c>
      <c r="L1054" s="184">
        <v>21.9542</v>
      </c>
      <c r="M1054" s="184">
        <v>55.400199999999998</v>
      </c>
      <c r="N1054" s="184">
        <v>59.515099999999997</v>
      </c>
      <c r="O1054" s="184">
        <v>14.110300000000001</v>
      </c>
      <c r="P1054" s="184">
        <v>12.6435</v>
      </c>
      <c r="Q1054" s="184">
        <v>13.4916</v>
      </c>
      <c r="R1054" s="184">
        <v>18.818000000000001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44378</v>
      </c>
      <c r="E1055" s="184">
        <v>764.62029405997896</v>
      </c>
      <c r="F1055" s="184">
        <v>-0.20380000000000001</v>
      </c>
      <c r="G1055" s="184">
        <v>-0.72750000000000004</v>
      </c>
      <c r="H1055" s="184">
        <v>-0.11550000000000001</v>
      </c>
      <c r="I1055" s="184">
        <v>-0.49009999999999998</v>
      </c>
      <c r="J1055" s="184">
        <v>0.80079999999999996</v>
      </c>
      <c r="K1055" s="184">
        <v>7.2030000000000003</v>
      </c>
      <c r="L1055" s="184">
        <v>17.115200000000002</v>
      </c>
      <c r="M1055" s="184">
        <v>45.704700000000003</v>
      </c>
      <c r="N1055" s="184">
        <v>52.478099999999998</v>
      </c>
      <c r="O1055" s="184">
        <v>12.573600000000001</v>
      </c>
      <c r="P1055" s="184">
        <v>12.7979</v>
      </c>
      <c r="Q1055" s="184">
        <v>19.0748</v>
      </c>
      <c r="R1055" s="184">
        <v>9.8094000000000001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44378</v>
      </c>
      <c r="E1056" s="184">
        <v>658.31200000000001</v>
      </c>
      <c r="F1056" s="184">
        <v>-0.20219999999999999</v>
      </c>
      <c r="G1056" s="184">
        <v>-0.72299999999999998</v>
      </c>
      <c r="H1056" s="184">
        <v>-0.105</v>
      </c>
      <c r="I1056" s="184">
        <v>-0.46970000000000001</v>
      </c>
      <c r="J1056" s="184">
        <v>0.84670000000000001</v>
      </c>
      <c r="K1056" s="184">
        <v>7.3505000000000003</v>
      </c>
      <c r="L1056" s="184">
        <v>17.4358</v>
      </c>
      <c r="M1056" s="184">
        <v>46.324100000000001</v>
      </c>
      <c r="N1056" s="184">
        <v>53.349400000000003</v>
      </c>
      <c r="O1056" s="184">
        <v>13.2516</v>
      </c>
      <c r="P1056" s="184">
        <v>13.5451</v>
      </c>
      <c r="Q1056" s="184">
        <v>13.382400000000001</v>
      </c>
      <c r="R1056" s="184">
        <v>10.430199999999999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44378</v>
      </c>
      <c r="E1057" s="184">
        <v>289.20940000000002</v>
      </c>
      <c r="F1057" s="184">
        <v>-0.24429999999999999</v>
      </c>
      <c r="G1057" s="184">
        <v>-0.86380000000000001</v>
      </c>
      <c r="H1057" s="184">
        <v>-0.38140000000000002</v>
      </c>
      <c r="I1057" s="184">
        <v>0.17469999999999999</v>
      </c>
      <c r="J1057" s="184">
        <v>1.5024</v>
      </c>
      <c r="K1057" s="184">
        <v>5.0656999999999996</v>
      </c>
      <c r="L1057" s="184">
        <v>10.3789</v>
      </c>
      <c r="M1057" s="184">
        <v>35.867699999999999</v>
      </c>
      <c r="N1057" s="184">
        <v>46.671700000000001</v>
      </c>
      <c r="O1057" s="184">
        <v>12.7003</v>
      </c>
      <c r="P1057" s="184">
        <v>13.6031</v>
      </c>
      <c r="Q1057" s="184">
        <v>19.863600000000002</v>
      </c>
      <c r="R1057" s="184">
        <v>15.696199999999999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44378</v>
      </c>
      <c r="E1058" s="184">
        <v>309.262</v>
      </c>
      <c r="F1058" s="184">
        <v>-0.24179999999999999</v>
      </c>
      <c r="G1058" s="184">
        <v>-0.85619999999999996</v>
      </c>
      <c r="H1058" s="184">
        <v>-0.36370000000000002</v>
      </c>
      <c r="I1058" s="184">
        <v>0.21129999999999999</v>
      </c>
      <c r="J1058" s="184">
        <v>1.5820000000000001</v>
      </c>
      <c r="K1058" s="184">
        <v>5.3114999999999997</v>
      </c>
      <c r="L1058" s="184">
        <v>10.8957</v>
      </c>
      <c r="M1058" s="184">
        <v>36.827100000000002</v>
      </c>
      <c r="N1058" s="184">
        <v>48.063499999999998</v>
      </c>
      <c r="O1058" s="184">
        <v>13.700100000000001</v>
      </c>
      <c r="P1058" s="184">
        <v>14.535600000000001</v>
      </c>
      <c r="Q1058" s="184">
        <v>13.2727</v>
      </c>
      <c r="R1058" s="184">
        <v>16.793500000000002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44378</v>
      </c>
      <c r="E1059" s="184">
        <v>57.75</v>
      </c>
      <c r="F1059" s="184">
        <v>-0.22459999999999999</v>
      </c>
      <c r="G1059" s="184">
        <v>-0.9264</v>
      </c>
      <c r="H1059" s="184">
        <v>-0.1211</v>
      </c>
      <c r="I1059" s="184">
        <v>0.43480000000000002</v>
      </c>
      <c r="J1059" s="184">
        <v>1.4938</v>
      </c>
      <c r="K1059" s="184">
        <v>6.3339999999999996</v>
      </c>
      <c r="L1059" s="184">
        <v>14.175599999999999</v>
      </c>
      <c r="M1059" s="184">
        <v>39.627699999999997</v>
      </c>
      <c r="N1059" s="184">
        <v>50.4298</v>
      </c>
      <c r="O1059" s="184">
        <v>13.343500000000001</v>
      </c>
      <c r="P1059" s="184">
        <v>13.693</v>
      </c>
      <c r="Q1059" s="184">
        <v>14.3055</v>
      </c>
      <c r="R1059" s="184">
        <v>15.304500000000001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44378</v>
      </c>
      <c r="E1060" s="184">
        <v>61.92</v>
      </c>
      <c r="F1060" s="184">
        <v>-0.22559999999999999</v>
      </c>
      <c r="G1060" s="184">
        <v>-0.92800000000000005</v>
      </c>
      <c r="H1060" s="184">
        <v>-9.6799999999999997E-2</v>
      </c>
      <c r="I1060" s="184">
        <v>0.45429999999999998</v>
      </c>
      <c r="J1060" s="184">
        <v>1.5415000000000001</v>
      </c>
      <c r="K1060" s="184">
        <v>6.5015000000000001</v>
      </c>
      <c r="L1060" s="184">
        <v>14.497</v>
      </c>
      <c r="M1060" s="184">
        <v>40.249200000000002</v>
      </c>
      <c r="N1060" s="184">
        <v>51.393599999999999</v>
      </c>
      <c r="O1060" s="184">
        <v>14.1267</v>
      </c>
      <c r="P1060" s="184">
        <v>14.6106</v>
      </c>
      <c r="Q1060" s="184">
        <v>15.233000000000001</v>
      </c>
      <c r="R1060" s="184">
        <v>16.022600000000001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44378</v>
      </c>
      <c r="E1061" s="184">
        <v>35.1</v>
      </c>
      <c r="F1061" s="184">
        <v>0.14269999999999999</v>
      </c>
      <c r="G1061" s="184">
        <v>-5.6899999999999999E-2</v>
      </c>
      <c r="H1061" s="184">
        <v>0.51549999999999996</v>
      </c>
      <c r="I1061" s="184">
        <v>0.97809999999999997</v>
      </c>
      <c r="J1061" s="184">
        <v>2.7216999999999998</v>
      </c>
      <c r="K1061" s="184">
        <v>9.3798999999999992</v>
      </c>
      <c r="L1061" s="184">
        <v>16.6113</v>
      </c>
      <c r="M1061" s="184">
        <v>40.231699999999996</v>
      </c>
      <c r="N1061" s="184">
        <v>53.074599999999997</v>
      </c>
      <c r="O1061" s="184">
        <v>14.739699999999999</v>
      </c>
      <c r="P1061" s="184">
        <v>12.306699999999999</v>
      </c>
      <c r="Q1061" s="184">
        <v>14.735900000000001</v>
      </c>
      <c r="R1061" s="184">
        <v>19.9087</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44378</v>
      </c>
      <c r="E1062" s="184">
        <v>38.5</v>
      </c>
      <c r="F1062" s="184">
        <v>0.15609999999999999</v>
      </c>
      <c r="G1062" s="184">
        <v>-2.5999999999999999E-2</v>
      </c>
      <c r="H1062" s="184">
        <v>0.5484</v>
      </c>
      <c r="I1062" s="184">
        <v>1.0234000000000001</v>
      </c>
      <c r="J1062" s="184">
        <v>2.8311999999999999</v>
      </c>
      <c r="K1062" s="184">
        <v>9.6554000000000002</v>
      </c>
      <c r="L1062" s="184">
        <v>17.235099999999999</v>
      </c>
      <c r="M1062" s="184">
        <v>41.440100000000001</v>
      </c>
      <c r="N1062" s="184">
        <v>54.805</v>
      </c>
      <c r="O1062" s="184">
        <v>16.259799999999998</v>
      </c>
      <c r="P1062" s="184">
        <v>13.93</v>
      </c>
      <c r="Q1062" s="184">
        <v>14.540800000000001</v>
      </c>
      <c r="R1062" s="184">
        <v>21.259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44378</v>
      </c>
      <c r="E1063" s="184">
        <v>48.41</v>
      </c>
      <c r="F1063" s="184">
        <v>-0.20610000000000001</v>
      </c>
      <c r="G1063" s="184">
        <v>-0.73819999999999997</v>
      </c>
      <c r="H1063" s="184">
        <v>-0.37040000000000001</v>
      </c>
      <c r="I1063" s="184">
        <v>0.18629999999999999</v>
      </c>
      <c r="J1063" s="184">
        <v>1.1915</v>
      </c>
      <c r="K1063" s="184">
        <v>6.1390000000000002</v>
      </c>
      <c r="L1063" s="184">
        <v>11.312900000000001</v>
      </c>
      <c r="M1063" s="184">
        <v>30.943999999999999</v>
      </c>
      <c r="N1063" s="184">
        <v>47.6815</v>
      </c>
      <c r="O1063" s="184">
        <v>13.210699999999999</v>
      </c>
      <c r="P1063" s="184">
        <v>14.302300000000001</v>
      </c>
      <c r="Q1063" s="184">
        <v>12.9399</v>
      </c>
      <c r="R1063" s="184">
        <v>16.8992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44378</v>
      </c>
      <c r="E1064" s="184">
        <v>44.27</v>
      </c>
      <c r="F1064" s="184">
        <v>-0.2029</v>
      </c>
      <c r="G1064" s="184">
        <v>-0.7399</v>
      </c>
      <c r="H1064" s="184">
        <v>-0.38250000000000001</v>
      </c>
      <c r="I1064" s="184">
        <v>0.15840000000000001</v>
      </c>
      <c r="J1064" s="184">
        <v>1.0961000000000001</v>
      </c>
      <c r="K1064" s="184">
        <v>5.8331</v>
      </c>
      <c r="L1064" s="184">
        <v>10.6473</v>
      </c>
      <c r="M1064" s="184">
        <v>29.786000000000001</v>
      </c>
      <c r="N1064" s="184">
        <v>45.961100000000002</v>
      </c>
      <c r="O1064" s="184">
        <v>12.065300000000001</v>
      </c>
      <c r="P1064" s="184">
        <v>13.0806</v>
      </c>
      <c r="Q1064" s="184">
        <v>10.3749</v>
      </c>
      <c r="R1064" s="184">
        <v>15.678100000000001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44378</v>
      </c>
      <c r="E1065" s="184">
        <v>26.19</v>
      </c>
      <c r="F1065" s="184">
        <v>-0.30449999999999999</v>
      </c>
      <c r="G1065" s="184">
        <v>-0.94550000000000001</v>
      </c>
      <c r="H1065" s="184">
        <v>-0.34250000000000003</v>
      </c>
      <c r="I1065" s="184">
        <v>0.1147</v>
      </c>
      <c r="J1065" s="184">
        <v>0.73080000000000001</v>
      </c>
      <c r="K1065" s="184">
        <v>4.3010999999999999</v>
      </c>
      <c r="L1065" s="184">
        <v>6.7237</v>
      </c>
      <c r="M1065" s="184">
        <v>29.014800000000001</v>
      </c>
      <c r="N1065" s="184">
        <v>39.68</v>
      </c>
      <c r="O1065" s="184">
        <v>9.56</v>
      </c>
      <c r="P1065" s="184">
        <v>11.474500000000001</v>
      </c>
      <c r="Q1065" s="184">
        <v>10.792</v>
      </c>
      <c r="R1065" s="184">
        <v>9.1692999999999998</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44378</v>
      </c>
      <c r="E1066" s="184">
        <v>29.75</v>
      </c>
      <c r="F1066" s="184">
        <v>-0.30159999999999998</v>
      </c>
      <c r="G1066" s="184">
        <v>-0.93240000000000001</v>
      </c>
      <c r="H1066" s="184">
        <v>-0.30159999999999998</v>
      </c>
      <c r="I1066" s="184">
        <v>0.2021</v>
      </c>
      <c r="J1066" s="184">
        <v>0.88170000000000004</v>
      </c>
      <c r="K1066" s="184">
        <v>4.6798000000000002</v>
      </c>
      <c r="L1066" s="184">
        <v>7.4782999999999999</v>
      </c>
      <c r="M1066" s="184">
        <v>30.4253</v>
      </c>
      <c r="N1066" s="184">
        <v>41.801699999999997</v>
      </c>
      <c r="O1066" s="184">
        <v>11.194699999999999</v>
      </c>
      <c r="P1066" s="184">
        <v>13.227600000000001</v>
      </c>
      <c r="Q1066" s="184">
        <v>12.769399999999999</v>
      </c>
      <c r="R1066" s="184">
        <v>10.7685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44378</v>
      </c>
      <c r="E1067" s="184">
        <v>38.92</v>
      </c>
      <c r="F1067" s="184">
        <v>-0.15390000000000001</v>
      </c>
      <c r="G1067" s="184">
        <v>-0.28179999999999999</v>
      </c>
      <c r="H1067" s="184">
        <v>0.56850000000000001</v>
      </c>
      <c r="I1067" s="184">
        <v>0.88129999999999997</v>
      </c>
      <c r="J1067" s="184">
        <v>1.7250000000000001</v>
      </c>
      <c r="K1067" s="184">
        <v>8.8063000000000002</v>
      </c>
      <c r="L1067" s="184">
        <v>13.9344</v>
      </c>
      <c r="M1067" s="184">
        <v>32.742199999999997</v>
      </c>
      <c r="N1067" s="184">
        <v>45.986499999999999</v>
      </c>
      <c r="O1067" s="184">
        <v>12.3202</v>
      </c>
      <c r="P1067" s="184">
        <v>12.5322</v>
      </c>
      <c r="Q1067" s="184">
        <v>12.1311</v>
      </c>
      <c r="R1067" s="184">
        <v>15.546200000000001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44378</v>
      </c>
      <c r="E1068" s="184">
        <v>44.09</v>
      </c>
      <c r="F1068" s="184">
        <v>-0.13589999999999999</v>
      </c>
      <c r="G1068" s="184">
        <v>-0.27139999999999997</v>
      </c>
      <c r="H1068" s="184">
        <v>0.59319999999999995</v>
      </c>
      <c r="I1068" s="184">
        <v>0.91549999999999998</v>
      </c>
      <c r="J1068" s="184">
        <v>1.8245</v>
      </c>
      <c r="K1068" s="184">
        <v>9.1607000000000003</v>
      </c>
      <c r="L1068" s="184">
        <v>14.6982</v>
      </c>
      <c r="M1068" s="184">
        <v>34.093699999999998</v>
      </c>
      <c r="N1068" s="184">
        <v>47.903399999999998</v>
      </c>
      <c r="O1068" s="184">
        <v>13.9331</v>
      </c>
      <c r="P1068" s="184">
        <v>14.3018</v>
      </c>
      <c r="Q1068" s="184">
        <v>15.428000000000001</v>
      </c>
      <c r="R1068" s="184">
        <v>17.026299999999999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44378</v>
      </c>
      <c r="E1069" s="184">
        <v>11.438700000000001</v>
      </c>
      <c r="F1069" s="184">
        <v>-0.15540000000000001</v>
      </c>
      <c r="G1069" s="184">
        <v>-0.78069999999999995</v>
      </c>
      <c r="H1069" s="184">
        <v>-0.53300000000000003</v>
      </c>
      <c r="I1069" s="184">
        <v>-6.9000000000000006E-2</v>
      </c>
      <c r="J1069" s="184">
        <v>0.39319999999999999</v>
      </c>
      <c r="K1069" s="184">
        <v>4.3410000000000002</v>
      </c>
      <c r="L1069" s="184">
        <v>12.5557</v>
      </c>
      <c r="M1069" s="184"/>
      <c r="N1069" s="184"/>
      <c r="O1069" s="184"/>
      <c r="P1069" s="184"/>
      <c r="Q1069" s="184">
        <v>14.387</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44378</v>
      </c>
      <c r="E1070" s="184">
        <v>11.2967</v>
      </c>
      <c r="F1070" s="184">
        <v>-0.1608</v>
      </c>
      <c r="G1070" s="184">
        <v>-0.79820000000000002</v>
      </c>
      <c r="H1070" s="184">
        <v>-0.5756</v>
      </c>
      <c r="I1070" s="184">
        <v>-0.1547</v>
      </c>
      <c r="J1070" s="184">
        <v>0.20849999999999999</v>
      </c>
      <c r="K1070" s="184">
        <v>3.6650999999999998</v>
      </c>
      <c r="L1070" s="184">
        <v>11.220800000000001</v>
      </c>
      <c r="M1070" s="184"/>
      <c r="N1070" s="184"/>
      <c r="O1070" s="184"/>
      <c r="P1070" s="184"/>
      <c r="Q1070" s="184">
        <v>12.967000000000001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44378</v>
      </c>
      <c r="E1071" s="184">
        <v>87.981399999999994</v>
      </c>
      <c r="F1071" s="184">
        <v>-6.2399999999999997E-2</v>
      </c>
      <c r="G1071" s="184">
        <v>-0.63180000000000003</v>
      </c>
      <c r="H1071" s="184">
        <v>0.13320000000000001</v>
      </c>
      <c r="I1071" s="184">
        <v>0.41820000000000002</v>
      </c>
      <c r="J1071" s="184">
        <v>1.5962000000000001</v>
      </c>
      <c r="K1071" s="184">
        <v>5.3674999999999997</v>
      </c>
      <c r="L1071" s="184">
        <v>9.0856999999999992</v>
      </c>
      <c r="M1071" s="184">
        <v>25.126799999999999</v>
      </c>
      <c r="N1071" s="184">
        <v>33.168100000000003</v>
      </c>
      <c r="O1071" s="184">
        <v>10.8993</v>
      </c>
      <c r="P1071" s="184">
        <v>10.0783</v>
      </c>
      <c r="Q1071" s="184">
        <v>8.6303999999999998</v>
      </c>
      <c r="R1071" s="184">
        <v>14.614100000000001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44378</v>
      </c>
      <c r="E1072" s="184">
        <v>96.367800000000003</v>
      </c>
      <c r="F1072" s="184">
        <v>-5.9299999999999999E-2</v>
      </c>
      <c r="G1072" s="184">
        <v>-0.62290000000000001</v>
      </c>
      <c r="H1072" s="184">
        <v>0.1542</v>
      </c>
      <c r="I1072" s="184">
        <v>0.4607</v>
      </c>
      <c r="J1072" s="184">
        <v>1.6880999999999999</v>
      </c>
      <c r="K1072" s="184">
        <v>5.6567999999999996</v>
      </c>
      <c r="L1072" s="184">
        <v>9.6820000000000004</v>
      </c>
      <c r="M1072" s="184">
        <v>26.1601</v>
      </c>
      <c r="N1072" s="184">
        <v>34.6404</v>
      </c>
      <c r="O1072" s="184">
        <v>12.0397</v>
      </c>
      <c r="P1072" s="184">
        <v>11.2898</v>
      </c>
      <c r="Q1072" s="184">
        <v>12.209199999999999</v>
      </c>
      <c r="R1072" s="184">
        <v>15.808400000000001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44378</v>
      </c>
      <c r="E1073" s="184">
        <v>340.67700000000002</v>
      </c>
      <c r="F1073" s="184">
        <v>-0.1986</v>
      </c>
      <c r="G1073" s="184">
        <v>-0.33639999999999998</v>
      </c>
      <c r="H1073" s="184">
        <v>0.1111</v>
      </c>
      <c r="I1073" s="184">
        <v>0.71419999999999995</v>
      </c>
      <c r="J1073" s="184">
        <v>2.7944</v>
      </c>
      <c r="K1073" s="184">
        <v>7.3776000000000002</v>
      </c>
      <c r="L1073" s="184">
        <v>15.5883</v>
      </c>
      <c r="M1073" s="184">
        <v>39.162599999999998</v>
      </c>
      <c r="N1073" s="184">
        <v>54.502699999999997</v>
      </c>
      <c r="O1073" s="184">
        <v>15.6942</v>
      </c>
      <c r="P1073" s="184">
        <v>13.702</v>
      </c>
      <c r="Q1073" s="184">
        <v>19.905999999999999</v>
      </c>
      <c r="R1073" s="184">
        <v>19.480899999999998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44378</v>
      </c>
      <c r="E1074" s="184">
        <v>373.108</v>
      </c>
      <c r="F1074" s="184">
        <v>-0.19550000000000001</v>
      </c>
      <c r="G1074" s="184">
        <v>-0.32669999999999999</v>
      </c>
      <c r="H1074" s="184">
        <v>0.13389999999999999</v>
      </c>
      <c r="I1074" s="184">
        <v>0.76019999999999999</v>
      </c>
      <c r="J1074" s="184">
        <v>2.8946000000000001</v>
      </c>
      <c r="K1074" s="184">
        <v>7.6980000000000004</v>
      </c>
      <c r="L1074" s="184">
        <v>16.2819</v>
      </c>
      <c r="M1074" s="184">
        <v>40.402299999999997</v>
      </c>
      <c r="N1074" s="184">
        <v>56.326000000000001</v>
      </c>
      <c r="O1074" s="184">
        <v>16.995999999999999</v>
      </c>
      <c r="P1074" s="184">
        <v>15.066800000000001</v>
      </c>
      <c r="Q1074" s="184">
        <v>15.3148</v>
      </c>
      <c r="R1074" s="184">
        <v>20.843699999999998</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44378</v>
      </c>
      <c r="E1075" s="184">
        <v>454.54509795648198</v>
      </c>
      <c r="F1075" s="184">
        <v>-0.19969999999999999</v>
      </c>
      <c r="G1075" s="184">
        <v>-0.3377</v>
      </c>
      <c r="H1075" s="184">
        <v>0.1115</v>
      </c>
      <c r="I1075" s="184">
        <v>0.71450000000000002</v>
      </c>
      <c r="J1075" s="184">
        <v>2.7932999999999999</v>
      </c>
      <c r="K1075" s="184">
        <v>7.3764000000000003</v>
      </c>
      <c r="L1075" s="184">
        <v>15.589399999999999</v>
      </c>
      <c r="M1075" s="184">
        <v>39.1648</v>
      </c>
      <c r="N1075" s="184">
        <v>54.502299999999998</v>
      </c>
      <c r="O1075" s="184">
        <v>15.2189</v>
      </c>
      <c r="P1075" s="184">
        <v>13.3849</v>
      </c>
      <c r="Q1075" s="184">
        <v>18.468499999999999</v>
      </c>
      <c r="R1075" s="184">
        <v>18.944500000000001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44378</v>
      </c>
      <c r="E1076" s="184">
        <v>102.604982099876</v>
      </c>
      <c r="F1076" s="184">
        <v>-0.19620000000000001</v>
      </c>
      <c r="G1076" s="184">
        <v>-0.32719999999999999</v>
      </c>
      <c r="H1076" s="184">
        <v>0.13389999999999999</v>
      </c>
      <c r="I1076" s="184">
        <v>0.75960000000000005</v>
      </c>
      <c r="J1076" s="184">
        <v>2.8942999999999999</v>
      </c>
      <c r="K1076" s="184">
        <v>7.6978</v>
      </c>
      <c r="L1076" s="184">
        <v>16.280999999999999</v>
      </c>
      <c r="M1076" s="184">
        <v>40.402700000000003</v>
      </c>
      <c r="N1076" s="184">
        <v>56.326300000000003</v>
      </c>
      <c r="O1076" s="184">
        <v>16.519300000000001</v>
      </c>
      <c r="P1076" s="184">
        <v>14.7537</v>
      </c>
      <c r="Q1076" s="184">
        <v>14.833299999999999</v>
      </c>
      <c r="R1076" s="184">
        <v>20.308800000000002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44378</v>
      </c>
      <c r="E1077" s="184">
        <v>39.409999999999997</v>
      </c>
      <c r="F1077" s="184">
        <v>-0.17979999999999999</v>
      </c>
      <c r="G1077" s="184">
        <v>-0.66539999999999999</v>
      </c>
      <c r="H1077" s="184">
        <v>-0.1318</v>
      </c>
      <c r="I1077" s="184">
        <v>0.49980000000000002</v>
      </c>
      <c r="J1077" s="184">
        <v>1.6480999999999999</v>
      </c>
      <c r="K1077" s="184">
        <v>6.5826000000000002</v>
      </c>
      <c r="L1077" s="184">
        <v>13.240600000000001</v>
      </c>
      <c r="M1077" s="184">
        <v>36.253599999999999</v>
      </c>
      <c r="N1077" s="184">
        <v>50.156199999999998</v>
      </c>
      <c r="O1077" s="184">
        <v>13.806699999999999</v>
      </c>
      <c r="P1077" s="184">
        <v>13.250999999999999</v>
      </c>
      <c r="Q1077" s="184">
        <v>13.962899999999999</v>
      </c>
      <c r="R1077" s="184">
        <v>15.446400000000001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44378</v>
      </c>
      <c r="E1078" s="184">
        <v>36.951000000000001</v>
      </c>
      <c r="F1078" s="184">
        <v>-0.1837</v>
      </c>
      <c r="G1078" s="184">
        <v>-0.67469999999999997</v>
      </c>
      <c r="H1078" s="184">
        <v>-0.14860000000000001</v>
      </c>
      <c r="I1078" s="184">
        <v>0.4622</v>
      </c>
      <c r="J1078" s="184">
        <v>1.5668</v>
      </c>
      <c r="K1078" s="184">
        <v>6.3308</v>
      </c>
      <c r="L1078" s="184">
        <v>12.7277</v>
      </c>
      <c r="M1078" s="184">
        <v>35.336799999999997</v>
      </c>
      <c r="N1078" s="184">
        <v>48.81</v>
      </c>
      <c r="O1078" s="184">
        <v>12.8261</v>
      </c>
      <c r="P1078" s="184">
        <v>12.3216</v>
      </c>
      <c r="Q1078" s="184">
        <v>10.011200000000001</v>
      </c>
      <c r="R1078" s="184">
        <v>14.4237</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44378</v>
      </c>
      <c r="E1079" s="184">
        <v>40.674218841890998</v>
      </c>
      <c r="F1079" s="184">
        <v>-0.26879999999999998</v>
      </c>
      <c r="G1079" s="184">
        <v>-0.76549999999999996</v>
      </c>
      <c r="H1079" s="184">
        <v>-0.45329999999999998</v>
      </c>
      <c r="I1079" s="184">
        <v>0.39429999999999998</v>
      </c>
      <c r="J1079" s="184">
        <v>2.2170999999999998</v>
      </c>
      <c r="K1079" s="184">
        <v>6.9684999999999997</v>
      </c>
      <c r="L1079" s="184">
        <v>9.6881000000000004</v>
      </c>
      <c r="M1079" s="184">
        <v>35.569899999999997</v>
      </c>
      <c r="N1079" s="184">
        <v>44.7498</v>
      </c>
      <c r="O1079" s="184">
        <v>13.1723</v>
      </c>
      <c r="P1079" s="184">
        <v>12.4244</v>
      </c>
      <c r="Q1079" s="184">
        <v>10.272399999999999</v>
      </c>
      <c r="R1079" s="184">
        <v>15.3545</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44378</v>
      </c>
      <c r="E1080" s="184">
        <v>39.622999999999998</v>
      </c>
      <c r="F1080" s="184">
        <v>-0.26429999999999998</v>
      </c>
      <c r="G1080" s="184">
        <v>-0.75219999999999998</v>
      </c>
      <c r="H1080" s="184">
        <v>-0.42170000000000002</v>
      </c>
      <c r="I1080" s="184">
        <v>0.45760000000000001</v>
      </c>
      <c r="J1080" s="184">
        <v>2.3567</v>
      </c>
      <c r="K1080" s="184">
        <v>7.4123000000000001</v>
      </c>
      <c r="L1080" s="184">
        <v>10.5534</v>
      </c>
      <c r="M1080" s="184">
        <v>37.028399999999998</v>
      </c>
      <c r="N1080" s="184">
        <v>46.6877</v>
      </c>
      <c r="O1080" s="184">
        <v>14.438700000000001</v>
      </c>
      <c r="P1080" s="184">
        <v>13.6777</v>
      </c>
      <c r="Q1080" s="184">
        <v>13.582800000000001</v>
      </c>
      <c r="R1080" s="184">
        <v>16.6494</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44378</v>
      </c>
      <c r="E1081" s="184">
        <v>14.8271</v>
      </c>
      <c r="F1081" s="184">
        <v>-0.29449999999999998</v>
      </c>
      <c r="G1081" s="184">
        <v>-0.99690000000000001</v>
      </c>
      <c r="H1081" s="184">
        <v>-0.316</v>
      </c>
      <c r="I1081" s="184">
        <v>0.38519999999999999</v>
      </c>
      <c r="J1081" s="184">
        <v>1.3701000000000001</v>
      </c>
      <c r="K1081" s="184">
        <v>8.1740999999999993</v>
      </c>
      <c r="L1081" s="184">
        <v>18.559899999999999</v>
      </c>
      <c r="M1081" s="184">
        <v>46.439</v>
      </c>
      <c r="N1081" s="184">
        <v>55.7239</v>
      </c>
      <c r="O1081" s="184"/>
      <c r="P1081" s="184"/>
      <c r="Q1081" s="184">
        <v>18.6907</v>
      </c>
      <c r="R1081" s="184">
        <v>19.886399999999998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44378</v>
      </c>
      <c r="E1082" s="184">
        <v>14.1934</v>
      </c>
      <c r="F1082" s="184">
        <v>-0.29920000000000002</v>
      </c>
      <c r="G1082" s="184">
        <v>-1.012</v>
      </c>
      <c r="H1082" s="184">
        <v>-0.35099999999999998</v>
      </c>
      <c r="I1082" s="184">
        <v>0.31519999999999998</v>
      </c>
      <c r="J1082" s="184">
        <v>1.2216</v>
      </c>
      <c r="K1082" s="184">
        <v>7.7077</v>
      </c>
      <c r="L1082" s="184">
        <v>17.541699999999999</v>
      </c>
      <c r="M1082" s="184">
        <v>44.541499999999999</v>
      </c>
      <c r="N1082" s="184">
        <v>52.9544</v>
      </c>
      <c r="O1082" s="184"/>
      <c r="P1082" s="184"/>
      <c r="Q1082" s="184">
        <v>16.456600000000002</v>
      </c>
      <c r="R1082" s="184">
        <v>17.6709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44378</v>
      </c>
      <c r="E1083" s="184">
        <v>77.081000000000003</v>
      </c>
      <c r="F1083" s="184">
        <v>-3.6299999999999999E-2</v>
      </c>
      <c r="G1083" s="184">
        <v>-0.49959999999999999</v>
      </c>
      <c r="H1083" s="184">
        <v>0.20280000000000001</v>
      </c>
      <c r="I1083" s="184">
        <v>1.2372000000000001</v>
      </c>
      <c r="J1083" s="184">
        <v>3.1432000000000002</v>
      </c>
      <c r="K1083" s="184">
        <v>8.1156000000000006</v>
      </c>
      <c r="L1083" s="184">
        <v>15.6469</v>
      </c>
      <c r="M1083" s="184">
        <v>38.0687</v>
      </c>
      <c r="N1083" s="184">
        <v>54.063400000000001</v>
      </c>
      <c r="O1083" s="184">
        <v>16.478000000000002</v>
      </c>
      <c r="P1083" s="184">
        <v>16.977</v>
      </c>
      <c r="Q1083" s="184">
        <v>18.044599999999999</v>
      </c>
      <c r="R1083" s="184">
        <v>17.814399999999999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44378</v>
      </c>
      <c r="E1084" s="184">
        <v>71.231999999999999</v>
      </c>
      <c r="F1084" s="184">
        <v>-4.07E-2</v>
      </c>
      <c r="G1084" s="184">
        <v>-0.50839999999999996</v>
      </c>
      <c r="H1084" s="184">
        <v>0.18279999999999999</v>
      </c>
      <c r="I1084" s="184">
        <v>1.1948000000000001</v>
      </c>
      <c r="J1084" s="184">
        <v>3.0510999999999999</v>
      </c>
      <c r="K1084" s="184">
        <v>7.8227000000000002</v>
      </c>
      <c r="L1084" s="184">
        <v>15.022</v>
      </c>
      <c r="M1084" s="184">
        <v>36.937199999999997</v>
      </c>
      <c r="N1084" s="184">
        <v>52.390700000000002</v>
      </c>
      <c r="O1084" s="184">
        <v>15.24</v>
      </c>
      <c r="P1084" s="184">
        <v>15.883900000000001</v>
      </c>
      <c r="Q1084" s="184">
        <v>15.972799999999999</v>
      </c>
      <c r="R1084" s="184">
        <v>16.536200000000001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44378</v>
      </c>
      <c r="E1085" s="184">
        <v>31.043399999999998</v>
      </c>
      <c r="F1085" s="184">
        <v>-0.16309999999999999</v>
      </c>
      <c r="G1085" s="184">
        <v>-0.75800000000000001</v>
      </c>
      <c r="H1085" s="184">
        <v>-0.45440000000000003</v>
      </c>
      <c r="I1085" s="184">
        <v>0.17749999999999999</v>
      </c>
      <c r="J1085" s="184">
        <v>2.8311999999999999</v>
      </c>
      <c r="K1085" s="184">
        <v>7.5640000000000001</v>
      </c>
      <c r="L1085" s="184">
        <v>14.0161</v>
      </c>
      <c r="M1085" s="184">
        <v>38.436999999999998</v>
      </c>
      <c r="N1085" s="184">
        <v>49.158200000000001</v>
      </c>
      <c r="O1085" s="184">
        <v>12.2562</v>
      </c>
      <c r="P1085" s="184">
        <v>11.9521</v>
      </c>
      <c r="Q1085" s="184">
        <v>12.3011</v>
      </c>
      <c r="R1085" s="184">
        <v>14.576000000000001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44378</v>
      </c>
      <c r="E1086" s="184">
        <v>35.005600000000001</v>
      </c>
      <c r="F1086" s="184">
        <v>-0.15690000000000001</v>
      </c>
      <c r="G1086" s="184">
        <v>-0.73980000000000001</v>
      </c>
      <c r="H1086" s="184">
        <v>-0.41170000000000001</v>
      </c>
      <c r="I1086" s="184">
        <v>0.26350000000000001</v>
      </c>
      <c r="J1086" s="184">
        <v>3.0125000000000002</v>
      </c>
      <c r="K1086" s="184">
        <v>8.1494999999999997</v>
      </c>
      <c r="L1086" s="184">
        <v>15.259600000000001</v>
      </c>
      <c r="M1086" s="184">
        <v>40.622599999999998</v>
      </c>
      <c r="N1086" s="184">
        <v>52.090499999999999</v>
      </c>
      <c r="O1086" s="184">
        <v>14.2188</v>
      </c>
      <c r="P1086" s="184">
        <v>13.684200000000001</v>
      </c>
      <c r="Q1086" s="184">
        <v>13.596299999999999</v>
      </c>
      <c r="R1086" s="184">
        <v>16.596299999999999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44378</v>
      </c>
      <c r="E1087" s="184">
        <v>44.094299999999997</v>
      </c>
      <c r="F1087" s="184">
        <v>-0.2432</v>
      </c>
      <c r="G1087" s="184">
        <v>-0.66190000000000004</v>
      </c>
      <c r="H1087" s="184">
        <v>-6.93E-2</v>
      </c>
      <c r="I1087" s="184">
        <v>0.24210000000000001</v>
      </c>
      <c r="J1087" s="184">
        <v>1.3472999999999999</v>
      </c>
      <c r="K1087" s="184">
        <v>7.2035</v>
      </c>
      <c r="L1087" s="184">
        <v>17.164899999999999</v>
      </c>
      <c r="M1087" s="184">
        <v>46.981499999999997</v>
      </c>
      <c r="N1087" s="184">
        <v>56.250300000000003</v>
      </c>
      <c r="O1087" s="184">
        <v>11.834899999999999</v>
      </c>
      <c r="P1087" s="184">
        <v>13.016</v>
      </c>
      <c r="Q1087" s="184">
        <v>11.2591</v>
      </c>
      <c r="R1087" s="184">
        <v>10.683</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44378</v>
      </c>
      <c r="E1088" s="184">
        <v>47.523499999999999</v>
      </c>
      <c r="F1088" s="184">
        <v>-0.24099999999999999</v>
      </c>
      <c r="G1088" s="184">
        <v>-0.65510000000000002</v>
      </c>
      <c r="H1088" s="184">
        <v>-5.3800000000000001E-2</v>
      </c>
      <c r="I1088" s="184">
        <v>0.27129999999999999</v>
      </c>
      <c r="J1088" s="184">
        <v>1.4127000000000001</v>
      </c>
      <c r="K1088" s="184">
        <v>7.4292999999999996</v>
      </c>
      <c r="L1088" s="184">
        <v>17.631</v>
      </c>
      <c r="M1088" s="184">
        <v>47.866799999999998</v>
      </c>
      <c r="N1088" s="184">
        <v>57.531599999999997</v>
      </c>
      <c r="O1088" s="184">
        <v>12.8171</v>
      </c>
      <c r="P1088" s="184">
        <v>14.1127</v>
      </c>
      <c r="Q1088" s="184">
        <v>14.9093</v>
      </c>
      <c r="R1088" s="184">
        <v>11.6243</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44378</v>
      </c>
      <c r="E1089" s="184">
        <v>232.04</v>
      </c>
      <c r="F1089" s="184">
        <v>2.1600000000000001E-2</v>
      </c>
      <c r="G1089" s="184">
        <v>-0.56140000000000001</v>
      </c>
      <c r="H1089" s="184">
        <v>-4.7399999999999998E-2</v>
      </c>
      <c r="I1089" s="184">
        <v>8.6300000000000002E-2</v>
      </c>
      <c r="J1089" s="184">
        <v>2.4821</v>
      </c>
      <c r="K1089" s="184">
        <v>8.5364000000000004</v>
      </c>
      <c r="L1089" s="184">
        <v>13.9742</v>
      </c>
      <c r="M1089" s="184">
        <v>37.464500000000001</v>
      </c>
      <c r="N1089" s="184">
        <v>52.367199999999997</v>
      </c>
      <c r="O1089" s="184">
        <v>13.356199999999999</v>
      </c>
      <c r="P1089" s="184">
        <v>12.457100000000001</v>
      </c>
      <c r="Q1089" s="184">
        <v>18.602499999999999</v>
      </c>
      <c r="R1089" s="184">
        <v>15.62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44378</v>
      </c>
      <c r="E1090" s="184">
        <v>258.98</v>
      </c>
      <c r="F1090" s="184">
        <v>2.7E-2</v>
      </c>
      <c r="G1090" s="184">
        <v>-0.54910000000000003</v>
      </c>
      <c r="H1090" s="184">
        <v>-1.9300000000000001E-2</v>
      </c>
      <c r="I1090" s="184">
        <v>0.1431</v>
      </c>
      <c r="J1090" s="184">
        <v>2.6070000000000002</v>
      </c>
      <c r="K1090" s="184">
        <v>8.9479000000000006</v>
      </c>
      <c r="L1090" s="184">
        <v>14.8368</v>
      </c>
      <c r="M1090" s="184">
        <v>39.034700000000001</v>
      </c>
      <c r="N1090" s="184">
        <v>54.679600000000001</v>
      </c>
      <c r="O1090" s="184">
        <v>14.954599999999999</v>
      </c>
      <c r="P1090" s="184">
        <v>14.125500000000001</v>
      </c>
      <c r="Q1090" s="184">
        <v>15.1816</v>
      </c>
      <c r="R1090" s="184">
        <v>17.259399999999999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44378</v>
      </c>
      <c r="E1091" s="184">
        <v>13.37</v>
      </c>
      <c r="F1091" s="184">
        <v>-7.4700000000000003E-2</v>
      </c>
      <c r="G1091" s="184">
        <v>-0.37259999999999999</v>
      </c>
      <c r="H1091" s="184">
        <v>0.22489999999999999</v>
      </c>
      <c r="I1091" s="184">
        <v>0.8296</v>
      </c>
      <c r="J1091" s="184">
        <v>2.0611000000000002</v>
      </c>
      <c r="K1091" s="184">
        <v>8.4346999999999994</v>
      </c>
      <c r="L1091" s="184">
        <v>14.469200000000001</v>
      </c>
      <c r="M1091" s="184"/>
      <c r="N1091" s="184"/>
      <c r="O1091" s="184"/>
      <c r="P1091" s="184"/>
      <c r="Q1091" s="184">
        <v>33.700000000000003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44378</v>
      </c>
      <c r="E1092" s="184">
        <v>13.17</v>
      </c>
      <c r="F1092" s="184">
        <v>-0.15160000000000001</v>
      </c>
      <c r="G1092" s="184">
        <v>-0.45350000000000001</v>
      </c>
      <c r="H1092" s="184">
        <v>0.15210000000000001</v>
      </c>
      <c r="I1092" s="184">
        <v>0.68810000000000004</v>
      </c>
      <c r="J1092" s="184">
        <v>1.8561000000000001</v>
      </c>
      <c r="K1092" s="184">
        <v>7.8624000000000001</v>
      </c>
      <c r="L1092" s="184">
        <v>13.2416</v>
      </c>
      <c r="M1092" s="184"/>
      <c r="N1092" s="184"/>
      <c r="O1092" s="184"/>
      <c r="P1092" s="184"/>
      <c r="Q1092" s="184">
        <v>31.7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44378</v>
      </c>
      <c r="E1093" s="184">
        <v>59.135899999999999</v>
      </c>
      <c r="F1093" s="184">
        <v>-0.15129999999999999</v>
      </c>
      <c r="G1093" s="184">
        <v>-0.77490000000000003</v>
      </c>
      <c r="H1093" s="184">
        <v>-6.6799999999999998E-2</v>
      </c>
      <c r="I1093" s="184">
        <v>0.58919999999999995</v>
      </c>
      <c r="J1093" s="184">
        <v>1.3399000000000001</v>
      </c>
      <c r="K1093" s="184">
        <v>5.1219000000000001</v>
      </c>
      <c r="L1093" s="184">
        <v>13.550800000000001</v>
      </c>
      <c r="M1093" s="184">
        <v>42.384999999999998</v>
      </c>
      <c r="N1093" s="184">
        <v>54.8628</v>
      </c>
      <c r="O1093" s="184">
        <v>14.368600000000001</v>
      </c>
      <c r="P1093" s="184">
        <v>13.6198</v>
      </c>
      <c r="Q1093" s="184">
        <v>16.0199</v>
      </c>
      <c r="R1093" s="184">
        <v>17.002400000000002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44378</v>
      </c>
      <c r="E1094" s="184">
        <v>54.939799999999998</v>
      </c>
      <c r="F1094" s="184">
        <v>-0.15340000000000001</v>
      </c>
      <c r="G1094" s="184">
        <v>-0.78090000000000004</v>
      </c>
      <c r="H1094" s="184">
        <v>-8.09E-2</v>
      </c>
      <c r="I1094" s="184">
        <v>0.56030000000000002</v>
      </c>
      <c r="J1094" s="184">
        <v>1.2777000000000001</v>
      </c>
      <c r="K1094" s="184">
        <v>4.9172000000000002</v>
      </c>
      <c r="L1094" s="184">
        <v>13.1168</v>
      </c>
      <c r="M1094" s="184">
        <v>41.582500000000003</v>
      </c>
      <c r="N1094" s="184">
        <v>53.732799999999997</v>
      </c>
      <c r="O1094" s="184">
        <v>13.4696</v>
      </c>
      <c r="P1094" s="184">
        <v>12.5762</v>
      </c>
      <c r="Q1094" s="184">
        <v>11.654</v>
      </c>
      <c r="R1094" s="184">
        <v>16.098500000000001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44378</v>
      </c>
      <c r="E1095" s="184">
        <v>13.498100000000001</v>
      </c>
      <c r="F1095" s="184">
        <v>-0.1583</v>
      </c>
      <c r="G1095" s="184">
        <v>-0.43590000000000001</v>
      </c>
      <c r="H1095" s="184">
        <v>0.22270000000000001</v>
      </c>
      <c r="I1095" s="184">
        <v>0.83740000000000003</v>
      </c>
      <c r="J1095" s="184">
        <v>2.3241999999999998</v>
      </c>
      <c r="K1095" s="184">
        <v>7.5640000000000001</v>
      </c>
      <c r="L1095" s="184">
        <v>15.4147</v>
      </c>
      <c r="M1095" s="184"/>
      <c r="N1095" s="184"/>
      <c r="O1095" s="184"/>
      <c r="P1095" s="184"/>
      <c r="Q1095" s="184">
        <v>34.981000000000002</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44378</v>
      </c>
      <c r="E1096" s="184">
        <v>13.3056</v>
      </c>
      <c r="F1096" s="184">
        <v>-0.1636</v>
      </c>
      <c r="G1096" s="184">
        <v>-0.4526</v>
      </c>
      <c r="H1096" s="184">
        <v>0.1852</v>
      </c>
      <c r="I1096" s="184">
        <v>0.7611</v>
      </c>
      <c r="J1096" s="184">
        <v>2.1589999999999998</v>
      </c>
      <c r="K1096" s="184">
        <v>7.0321999999999996</v>
      </c>
      <c r="L1096" s="184">
        <v>14.2818</v>
      </c>
      <c r="M1096" s="184"/>
      <c r="N1096" s="184"/>
      <c r="O1096" s="184"/>
      <c r="P1096" s="184"/>
      <c r="Q1096" s="184">
        <v>33.055999999999997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44378</v>
      </c>
      <c r="E1097" s="184">
        <v>654.07001502149501</v>
      </c>
      <c r="F1097" s="184">
        <v>-0.114</v>
      </c>
      <c r="G1097" s="184">
        <v>-0.42449999999999999</v>
      </c>
      <c r="H1097" s="184">
        <v>0.35289999999999999</v>
      </c>
      <c r="I1097" s="184">
        <v>0.70550000000000002</v>
      </c>
      <c r="J1097" s="184">
        <v>1.9413</v>
      </c>
      <c r="K1097" s="184">
        <v>7.7740999999999998</v>
      </c>
      <c r="L1097" s="184">
        <v>18.828600000000002</v>
      </c>
      <c r="M1097" s="184">
        <v>44.396700000000003</v>
      </c>
      <c r="N1097" s="184">
        <v>54.994199999999999</v>
      </c>
      <c r="O1097" s="184">
        <v>13.285500000000001</v>
      </c>
      <c r="P1097" s="184">
        <v>12.2407</v>
      </c>
      <c r="Q1097" s="184">
        <v>19.776299999999999</v>
      </c>
      <c r="R1097" s="184">
        <v>13.593400000000001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44378</v>
      </c>
      <c r="E1098" s="184">
        <v>328.69670000000002</v>
      </c>
      <c r="F1098" s="184">
        <v>-0.11219999999999999</v>
      </c>
      <c r="G1098" s="184">
        <v>-0.41860000000000003</v>
      </c>
      <c r="H1098" s="184">
        <v>0.3664</v>
      </c>
      <c r="I1098" s="184">
        <v>0.73040000000000005</v>
      </c>
      <c r="J1098" s="184">
        <v>1.9976</v>
      </c>
      <c r="K1098" s="184">
        <v>7.9577999999999998</v>
      </c>
      <c r="L1098" s="184">
        <v>19.2608</v>
      </c>
      <c r="M1098" s="184">
        <v>45.218400000000003</v>
      </c>
      <c r="N1098" s="184">
        <v>56.197299999999998</v>
      </c>
      <c r="O1098" s="184">
        <v>14.3347</v>
      </c>
      <c r="P1098" s="184">
        <v>13.5997</v>
      </c>
      <c r="Q1098" s="184">
        <v>13.9145</v>
      </c>
      <c r="R1098" s="184">
        <v>14.534000000000001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44378</v>
      </c>
      <c r="E1099" s="184">
        <v>100.13</v>
      </c>
      <c r="F1099" s="184">
        <v>-7.9799999999999996E-2</v>
      </c>
      <c r="G1099" s="184">
        <v>-0.73360000000000003</v>
      </c>
      <c r="H1099" s="184">
        <v>-0.25900000000000001</v>
      </c>
      <c r="I1099" s="184">
        <v>0.41120000000000001</v>
      </c>
      <c r="J1099" s="184">
        <v>0.85619999999999996</v>
      </c>
      <c r="K1099" s="184">
        <v>7.1711</v>
      </c>
      <c r="L1099" s="184">
        <v>11.156700000000001</v>
      </c>
      <c r="M1099" s="184">
        <v>31.940999999999999</v>
      </c>
      <c r="N1099" s="184">
        <v>45.010899999999999</v>
      </c>
      <c r="O1099" s="184">
        <v>10.535500000000001</v>
      </c>
      <c r="P1099" s="184">
        <v>9.6379999999999999</v>
      </c>
      <c r="Q1099" s="184">
        <v>10.085100000000001</v>
      </c>
      <c r="R1099" s="184">
        <v>12.188499999999999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44378</v>
      </c>
      <c r="E1100" s="184">
        <v>126.73333333333299</v>
      </c>
      <c r="F1100" s="184">
        <v>-8.4099999999999994E-2</v>
      </c>
      <c r="G1100" s="184">
        <v>-0.74139999999999995</v>
      </c>
      <c r="H1100" s="184">
        <v>-0.26229999999999998</v>
      </c>
      <c r="I1100" s="184">
        <v>0.41199999999999998</v>
      </c>
      <c r="J1100" s="184">
        <v>0.8488</v>
      </c>
      <c r="K1100" s="184">
        <v>7.1468999999999996</v>
      </c>
      <c r="L1100" s="184">
        <v>11.1046</v>
      </c>
      <c r="M1100" s="184">
        <v>31.8491</v>
      </c>
      <c r="N1100" s="184">
        <v>44.893300000000004</v>
      </c>
      <c r="O1100" s="184">
        <v>10.2401</v>
      </c>
      <c r="P1100" s="184">
        <v>9.1776999999999997</v>
      </c>
      <c r="Q1100" s="184">
        <v>10.114800000000001</v>
      </c>
      <c r="R1100" s="184">
        <v>11.9924</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44378</v>
      </c>
      <c r="E1101" s="184">
        <v>15.18</v>
      </c>
      <c r="F1101" s="184">
        <v>-0.32829999999999998</v>
      </c>
      <c r="G1101" s="184">
        <v>-0.7843</v>
      </c>
      <c r="H1101" s="184">
        <v>-0.5242</v>
      </c>
      <c r="I1101" s="184">
        <v>6.59E-2</v>
      </c>
      <c r="J1101" s="184">
        <v>2.0847000000000002</v>
      </c>
      <c r="K1101" s="184">
        <v>7.0522</v>
      </c>
      <c r="L1101" s="184">
        <v>12.946400000000001</v>
      </c>
      <c r="M1101" s="184">
        <v>38.377400000000002</v>
      </c>
      <c r="N1101" s="184">
        <v>49.704099999999997</v>
      </c>
      <c r="O1101" s="184">
        <v>13.2872</v>
      </c>
      <c r="P1101" s="184"/>
      <c r="Q1101" s="184">
        <v>10.601100000000001</v>
      </c>
      <c r="R1101" s="184">
        <v>16.137</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44378</v>
      </c>
      <c r="E1102" s="184">
        <v>14.75</v>
      </c>
      <c r="F1102" s="184">
        <v>-0.33779999999999999</v>
      </c>
      <c r="G1102" s="184">
        <v>-0.74019999999999997</v>
      </c>
      <c r="H1102" s="184">
        <v>-0.53939999999999999</v>
      </c>
      <c r="I1102" s="184">
        <v>0</v>
      </c>
      <c r="J1102" s="184">
        <v>2.0760999999999998</v>
      </c>
      <c r="K1102" s="184">
        <v>6.8841000000000001</v>
      </c>
      <c r="L1102" s="184">
        <v>12.6814</v>
      </c>
      <c r="M1102" s="184">
        <v>37.721800000000002</v>
      </c>
      <c r="N1102" s="184">
        <v>48.839599999999997</v>
      </c>
      <c r="O1102" s="184">
        <v>12.679</v>
      </c>
      <c r="P1102" s="184"/>
      <c r="Q1102" s="184">
        <v>9.8364999999999991</v>
      </c>
      <c r="R1102" s="184">
        <v>15.4604</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44378</v>
      </c>
      <c r="E1103" s="184">
        <v>184.89169999999999</v>
      </c>
      <c r="F1103" s="184">
        <v>-6.3600000000000004E-2</v>
      </c>
      <c r="G1103" s="184">
        <v>-0.60919999999999996</v>
      </c>
      <c r="H1103" s="184">
        <v>1.84E-2</v>
      </c>
      <c r="I1103" s="184">
        <v>0.71430000000000005</v>
      </c>
      <c r="J1103" s="184">
        <v>2.7885</v>
      </c>
      <c r="K1103" s="184">
        <v>7.3314000000000004</v>
      </c>
      <c r="L1103" s="184">
        <v>14.575200000000001</v>
      </c>
      <c r="M1103" s="184">
        <v>41.014699999999998</v>
      </c>
      <c r="N1103" s="184">
        <v>55.180900000000001</v>
      </c>
      <c r="O1103" s="184">
        <v>15.5307</v>
      </c>
      <c r="P1103" s="184">
        <v>14.638500000000001</v>
      </c>
      <c r="Q1103" s="184">
        <v>14.6175</v>
      </c>
      <c r="R1103" s="184">
        <v>19.890499999999999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44378</v>
      </c>
      <c r="E1104" s="184">
        <v>82.986500329470601</v>
      </c>
      <c r="F1104" s="184">
        <v>-6.3600000000000004E-2</v>
      </c>
      <c r="G1104" s="184">
        <v>-0.60909999999999997</v>
      </c>
      <c r="H1104" s="184">
        <v>1.8499999999999999E-2</v>
      </c>
      <c r="I1104" s="184">
        <v>0.71430000000000005</v>
      </c>
      <c r="J1104" s="184">
        <v>2.7887</v>
      </c>
      <c r="K1104" s="184">
        <v>7.3314000000000004</v>
      </c>
      <c r="L1104" s="184">
        <v>14.575100000000001</v>
      </c>
      <c r="M1104" s="184">
        <v>41.015000000000001</v>
      </c>
      <c r="N1104" s="184">
        <v>55.180900000000001</v>
      </c>
      <c r="O1104" s="184">
        <v>15.0017</v>
      </c>
      <c r="P1104" s="184">
        <v>14.322699999999999</v>
      </c>
      <c r="Q1104" s="184">
        <v>14.432</v>
      </c>
      <c r="R1104" s="184">
        <v>19.602599999999999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44378</v>
      </c>
      <c r="E1105" s="184">
        <v>174.77860000000001</v>
      </c>
      <c r="F1105" s="184">
        <v>-6.6299999999999998E-2</v>
      </c>
      <c r="G1105" s="184">
        <v>-0.61719999999999997</v>
      </c>
      <c r="H1105" s="184">
        <v>8.9999999999999998E-4</v>
      </c>
      <c r="I1105" s="184">
        <v>0.67889999999999995</v>
      </c>
      <c r="J1105" s="184">
        <v>2.7115</v>
      </c>
      <c r="K1105" s="184">
        <v>7.0885999999999996</v>
      </c>
      <c r="L1105" s="184">
        <v>14.0593</v>
      </c>
      <c r="M1105" s="184">
        <v>40.069899999999997</v>
      </c>
      <c r="N1105" s="184">
        <v>53.732700000000001</v>
      </c>
      <c r="O1105" s="184">
        <v>14.523300000000001</v>
      </c>
      <c r="P1105" s="184">
        <v>13.6988</v>
      </c>
      <c r="Q1105" s="184">
        <v>13.566700000000001</v>
      </c>
      <c r="R1105" s="184">
        <v>18.8459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44378</v>
      </c>
      <c r="E1106" s="184">
        <v>860.07285078187704</v>
      </c>
      <c r="F1106" s="184">
        <v>-6.6400000000000001E-2</v>
      </c>
      <c r="G1106" s="184">
        <v>-0.61709999999999998</v>
      </c>
      <c r="H1106" s="184">
        <v>6.9999999999999999E-4</v>
      </c>
      <c r="I1106" s="184">
        <v>0.67889999999999995</v>
      </c>
      <c r="J1106" s="184">
        <v>2.7115</v>
      </c>
      <c r="K1106" s="184">
        <v>7.0887000000000002</v>
      </c>
      <c r="L1106" s="184">
        <v>14.059200000000001</v>
      </c>
      <c r="M1106" s="184">
        <v>40.0702</v>
      </c>
      <c r="N1106" s="184">
        <v>53.732700000000001</v>
      </c>
      <c r="O1106" s="184">
        <v>13.819800000000001</v>
      </c>
      <c r="P1106" s="184">
        <v>13.2783</v>
      </c>
      <c r="Q1106" s="184">
        <v>13.6829</v>
      </c>
      <c r="R1106" s="184">
        <v>18.3033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-0.1513898550724638</v>
      </c>
      <c r="G1107" s="186">
        <v>-0.63520434782608692</v>
      </c>
      <c r="H1107" s="186">
        <v>-5.0421739130434788E-2</v>
      </c>
      <c r="I1107" s="186">
        <v>0.46859710144927536</v>
      </c>
      <c r="J1107" s="186">
        <v>1.8761956521739132</v>
      </c>
      <c r="K1107" s="186">
        <v>6.9877507246376815</v>
      </c>
      <c r="L1107" s="186">
        <v>13.775069565217393</v>
      </c>
      <c r="M1107" s="186">
        <v>38.532120634920638</v>
      </c>
      <c r="N1107" s="186">
        <v>50.389688888888877</v>
      </c>
      <c r="O1107" s="186">
        <v>13.796845901639342</v>
      </c>
      <c r="P1107" s="186">
        <v>13.445859322033895</v>
      </c>
      <c r="Q1107" s="186">
        <v>15.490295652173915</v>
      </c>
      <c r="R1107" s="186">
        <v>16.324085714285715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-0.1608</v>
      </c>
      <c r="G1108" s="186">
        <v>-0.66190000000000004</v>
      </c>
      <c r="H1108" s="186">
        <v>-5.3800000000000001E-2</v>
      </c>
      <c r="I1108" s="186">
        <v>0.45429999999999998</v>
      </c>
      <c r="J1108" s="186">
        <v>1.9588000000000001</v>
      </c>
      <c r="K1108" s="186">
        <v>7.1196999999999999</v>
      </c>
      <c r="L1108" s="186">
        <v>14.0161</v>
      </c>
      <c r="M1108" s="186">
        <v>38.377400000000002</v>
      </c>
      <c r="N1108" s="186">
        <v>51.533200000000001</v>
      </c>
      <c r="O1108" s="186">
        <v>13.4696</v>
      </c>
      <c r="P1108" s="186">
        <v>13.414400000000001</v>
      </c>
      <c r="Q1108" s="186">
        <v>14.432</v>
      </c>
      <c r="R1108" s="186">
        <v>16.220700000000001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44378</v>
      </c>
      <c r="E1111" s="184">
        <v>223.65598568516501</v>
      </c>
      <c r="F1111" s="184">
        <v>3.7221000000000002</v>
      </c>
      <c r="G1111" s="184">
        <v>3.4723999999999999</v>
      </c>
      <c r="H1111" s="184">
        <v>3.2947000000000002</v>
      </c>
      <c r="I1111" s="184">
        <v>3.3494000000000002</v>
      </c>
      <c r="J1111" s="184">
        <v>3.3544</v>
      </c>
      <c r="K1111" s="184">
        <v>3.4106000000000001</v>
      </c>
      <c r="L1111" s="184">
        <v>3.4119999999999999</v>
      </c>
      <c r="M1111" s="184">
        <v>3.3435000000000001</v>
      </c>
      <c r="N1111" s="184">
        <v>3.2877000000000001</v>
      </c>
      <c r="O1111" s="184">
        <v>5.5076000000000001</v>
      </c>
      <c r="P1111" s="184">
        <v>6.0940000000000003</v>
      </c>
      <c r="Q1111" s="184">
        <v>6.9189999999999996</v>
      </c>
      <c r="R1111" s="184">
        <v>4.4172000000000002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44378</v>
      </c>
      <c r="E1112" s="184">
        <v>331.96929999999998</v>
      </c>
      <c r="F1112" s="184">
        <v>4.8494000000000002</v>
      </c>
      <c r="G1112" s="184">
        <v>3.8531</v>
      </c>
      <c r="H1112" s="184">
        <v>3.645</v>
      </c>
      <c r="I1112" s="184">
        <v>3.72</v>
      </c>
      <c r="J1112" s="184">
        <v>3.3517000000000001</v>
      </c>
      <c r="K1112" s="184">
        <v>3.2063999999999999</v>
      </c>
      <c r="L1112" s="184">
        <v>3.1636000000000002</v>
      </c>
      <c r="M1112" s="184">
        <v>3.145</v>
      </c>
      <c r="N1112" s="184">
        <v>3.1947999999999999</v>
      </c>
      <c r="O1112" s="184">
        <v>5.4370000000000003</v>
      </c>
      <c r="P1112" s="184">
        <v>6.0232000000000001</v>
      </c>
      <c r="Q1112" s="184">
        <v>7.1959</v>
      </c>
      <c r="R1112" s="184">
        <v>4.4290000000000003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44378</v>
      </c>
      <c r="E1113" s="184">
        <v>334.31209999999999</v>
      </c>
      <c r="F1113" s="184">
        <v>4.9683000000000002</v>
      </c>
      <c r="G1113" s="184">
        <v>3.9681000000000002</v>
      </c>
      <c r="H1113" s="184">
        <v>3.7616000000000001</v>
      </c>
      <c r="I1113" s="184">
        <v>3.8347000000000002</v>
      </c>
      <c r="J1113" s="184">
        <v>3.4668000000000001</v>
      </c>
      <c r="K1113" s="184">
        <v>3.3273999999999999</v>
      </c>
      <c r="L1113" s="184">
        <v>3.2814000000000001</v>
      </c>
      <c r="M1113" s="184">
        <v>3.2581000000000002</v>
      </c>
      <c r="N1113" s="184">
        <v>3.3098999999999998</v>
      </c>
      <c r="O1113" s="184">
        <v>5.54</v>
      </c>
      <c r="P1113" s="184">
        <v>6.1211000000000002</v>
      </c>
      <c r="Q1113" s="184">
        <v>7.2762000000000002</v>
      </c>
      <c r="R1113" s="184">
        <v>4.5349000000000004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44378</v>
      </c>
      <c r="E1114" s="184">
        <v>552.83299999999997</v>
      </c>
      <c r="F1114" s="184">
        <v>4.8468</v>
      </c>
      <c r="G1114" s="184">
        <v>3.8525999999999998</v>
      </c>
      <c r="H1114" s="184">
        <v>3.6452</v>
      </c>
      <c r="I1114" s="184">
        <v>3.7195999999999998</v>
      </c>
      <c r="J1114" s="184">
        <v>3.3515000000000001</v>
      </c>
      <c r="K1114" s="184">
        <v>3.2063999999999999</v>
      </c>
      <c r="L1114" s="184">
        <v>3.1637</v>
      </c>
      <c r="M1114" s="184">
        <v>3.145</v>
      </c>
      <c r="N1114" s="184">
        <v>3.1947999999999999</v>
      </c>
      <c r="O1114" s="184">
        <v>5.4372999999999996</v>
      </c>
      <c r="P1114" s="184">
        <v>6.0235000000000003</v>
      </c>
      <c r="Q1114" s="184">
        <v>6.9222999999999999</v>
      </c>
      <c r="R1114" s="184">
        <v>4.4290000000000003</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44378</v>
      </c>
      <c r="E1115" s="184">
        <v>538.71500000000003</v>
      </c>
      <c r="F1115" s="184">
        <v>4.8449999999999998</v>
      </c>
      <c r="G1115" s="184">
        <v>3.8519000000000001</v>
      </c>
      <c r="H1115" s="184">
        <v>3.6457999999999999</v>
      </c>
      <c r="I1115" s="184">
        <v>3.7201</v>
      </c>
      <c r="J1115" s="184">
        <v>3.3515000000000001</v>
      </c>
      <c r="K1115" s="184">
        <v>3.2063999999999999</v>
      </c>
      <c r="L1115" s="184">
        <v>3.1637</v>
      </c>
      <c r="M1115" s="184">
        <v>3.145</v>
      </c>
      <c r="N1115" s="184">
        <v>3.1947999999999999</v>
      </c>
      <c r="O1115" s="184">
        <v>5.4371999999999998</v>
      </c>
      <c r="P1115" s="184">
        <v>6.0235000000000003</v>
      </c>
      <c r="Q1115" s="184">
        <v>7.2507999999999999</v>
      </c>
      <c r="R1115" s="184">
        <v>4.4290000000000003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44378</v>
      </c>
      <c r="E1116" s="184">
        <v>2303.6478000000002</v>
      </c>
      <c r="F1116" s="184">
        <v>4.7666000000000004</v>
      </c>
      <c r="G1116" s="184">
        <v>3.8757000000000001</v>
      </c>
      <c r="H1116" s="184">
        <v>3.645</v>
      </c>
      <c r="I1116" s="184">
        <v>3.7467999999999999</v>
      </c>
      <c r="J1116" s="184">
        <v>3.4283999999999999</v>
      </c>
      <c r="K1116" s="184">
        <v>3.2746</v>
      </c>
      <c r="L1116" s="184">
        <v>3.2492000000000001</v>
      </c>
      <c r="M1116" s="184">
        <v>3.2361</v>
      </c>
      <c r="N1116" s="184">
        <v>3.2684000000000002</v>
      </c>
      <c r="O1116" s="184">
        <v>5.4858000000000002</v>
      </c>
      <c r="P1116" s="184">
        <v>6.0975999999999999</v>
      </c>
      <c r="Q1116" s="184">
        <v>7.2237999999999998</v>
      </c>
      <c r="R1116" s="184">
        <v>4.4661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44378</v>
      </c>
      <c r="E1117" s="184">
        <v>2291.076</v>
      </c>
      <c r="F1117" s="184">
        <v>4.6971999999999996</v>
      </c>
      <c r="G1117" s="184">
        <v>3.8050999999999999</v>
      </c>
      <c r="H1117" s="184">
        <v>3.5743</v>
      </c>
      <c r="I1117" s="184">
        <v>3.6760000000000002</v>
      </c>
      <c r="J1117" s="184">
        <v>3.3572000000000002</v>
      </c>
      <c r="K1117" s="184">
        <v>3.2029999999999998</v>
      </c>
      <c r="L1117" s="184">
        <v>3.1774</v>
      </c>
      <c r="M1117" s="184">
        <v>3.1635</v>
      </c>
      <c r="N1117" s="184">
        <v>3.1949000000000001</v>
      </c>
      <c r="O1117" s="184">
        <v>5.4227999999999996</v>
      </c>
      <c r="P1117" s="184">
        <v>6.0297000000000001</v>
      </c>
      <c r="Q1117" s="184">
        <v>7.3205</v>
      </c>
      <c r="R1117" s="184">
        <v>4.4001000000000001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44378</v>
      </c>
      <c r="E1118" s="184">
        <v>2140.2557000000002</v>
      </c>
      <c r="F1118" s="184">
        <v>4.1958000000000002</v>
      </c>
      <c r="G1118" s="184">
        <v>3.3043</v>
      </c>
      <c r="H1118" s="184">
        <v>3.0741999999999998</v>
      </c>
      <c r="I1118" s="184">
        <v>3.1747000000000001</v>
      </c>
      <c r="J1118" s="184">
        <v>2.8557000000000001</v>
      </c>
      <c r="K1118" s="184">
        <v>2.6991999999999998</v>
      </c>
      <c r="L1118" s="184">
        <v>2.6701999999999999</v>
      </c>
      <c r="M1118" s="184">
        <v>2.6524999999999999</v>
      </c>
      <c r="N1118" s="184">
        <v>2.6802000000000001</v>
      </c>
      <c r="O1118" s="184">
        <v>4.9055</v>
      </c>
      <c r="P1118" s="184">
        <v>5.4835000000000003</v>
      </c>
      <c r="Q1118" s="184">
        <v>6.9387999999999996</v>
      </c>
      <c r="R1118" s="184">
        <v>3.9073000000000002</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44378</v>
      </c>
      <c r="E1119" s="184">
        <v>2370.0437000000002</v>
      </c>
      <c r="F1119" s="184">
        <v>4.7301000000000002</v>
      </c>
      <c r="G1119" s="184">
        <v>3.7604000000000002</v>
      </c>
      <c r="H1119" s="184">
        <v>3.5922999999999998</v>
      </c>
      <c r="I1119" s="184">
        <v>3.6547999999999998</v>
      </c>
      <c r="J1119" s="184">
        <v>3.3761999999999999</v>
      </c>
      <c r="K1119" s="184">
        <v>3.2675000000000001</v>
      </c>
      <c r="L1119" s="184">
        <v>3.2461000000000002</v>
      </c>
      <c r="M1119" s="184">
        <v>3.2033</v>
      </c>
      <c r="N1119" s="184">
        <v>3.202</v>
      </c>
      <c r="O1119" s="184">
        <v>5.3825000000000003</v>
      </c>
      <c r="P1119" s="184">
        <v>6.0035999999999996</v>
      </c>
      <c r="Q1119" s="184">
        <v>7.2018000000000004</v>
      </c>
      <c r="R1119" s="184">
        <v>4.3422999999999998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44378</v>
      </c>
      <c r="E1120" s="184">
        <v>2389.4431</v>
      </c>
      <c r="F1120" s="184">
        <v>4.8308</v>
      </c>
      <c r="G1120" s="184">
        <v>3.8607999999999998</v>
      </c>
      <c r="H1120" s="184">
        <v>3.6924999999999999</v>
      </c>
      <c r="I1120" s="184">
        <v>3.7549999999999999</v>
      </c>
      <c r="J1120" s="184">
        <v>3.4765000000000001</v>
      </c>
      <c r="K1120" s="184">
        <v>3.3683999999999998</v>
      </c>
      <c r="L1120" s="184">
        <v>3.3477999999999999</v>
      </c>
      <c r="M1120" s="184">
        <v>3.3056999999999999</v>
      </c>
      <c r="N1120" s="184">
        <v>3.3052000000000001</v>
      </c>
      <c r="O1120" s="184">
        <v>5.4863999999999997</v>
      </c>
      <c r="P1120" s="184">
        <v>6.1112000000000002</v>
      </c>
      <c r="Q1120" s="184">
        <v>7.2638999999999996</v>
      </c>
      <c r="R1120" s="184">
        <v>4.4466000000000001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44378</v>
      </c>
      <c r="E1121" s="184">
        <v>3487.5102000000002</v>
      </c>
      <c r="F1121" s="184">
        <v>4.7302</v>
      </c>
      <c r="G1121" s="184">
        <v>3.7605</v>
      </c>
      <c r="H1121" s="184">
        <v>3.5924</v>
      </c>
      <c r="I1121" s="184">
        <v>3.6549999999999998</v>
      </c>
      <c r="J1121" s="184">
        <v>3.3763999999999998</v>
      </c>
      <c r="K1121" s="184">
        <v>3.2675999999999998</v>
      </c>
      <c r="L1121" s="184">
        <v>3.2462</v>
      </c>
      <c r="M1121" s="184">
        <v>3.2033</v>
      </c>
      <c r="N1121" s="184">
        <v>3.202</v>
      </c>
      <c r="O1121" s="184">
        <v>5.3825000000000003</v>
      </c>
      <c r="P1121" s="184">
        <v>5.9466999999999999</v>
      </c>
      <c r="Q1121" s="184">
        <v>6.6607000000000003</v>
      </c>
      <c r="R1121" s="184">
        <v>4.3422999999999998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44378</v>
      </c>
      <c r="E1122" s="184">
        <v>3167.1246000000001</v>
      </c>
      <c r="F1122" s="184">
        <v>4.1839000000000004</v>
      </c>
      <c r="G1122" s="184">
        <v>3.8062</v>
      </c>
      <c r="H1122" s="184">
        <v>3.6364000000000001</v>
      </c>
      <c r="I1122" s="184">
        <v>3.6514000000000002</v>
      </c>
      <c r="J1122" s="184">
        <v>3.3883000000000001</v>
      </c>
      <c r="K1122" s="184">
        <v>3.2604000000000002</v>
      </c>
      <c r="L1122" s="184">
        <v>3.2662</v>
      </c>
      <c r="M1122" s="184">
        <v>3.2338</v>
      </c>
      <c r="N1122" s="184">
        <v>3.2429000000000001</v>
      </c>
      <c r="O1122" s="184">
        <v>5.3982000000000001</v>
      </c>
      <c r="P1122" s="184">
        <v>5.9816000000000003</v>
      </c>
      <c r="Q1122" s="184">
        <v>7.0861999999999998</v>
      </c>
      <c r="R1122" s="184">
        <v>4.3742000000000001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44378</v>
      </c>
      <c r="E1123" s="184">
        <v>3193.7062000000001</v>
      </c>
      <c r="F1123" s="184">
        <v>4.2827999999999999</v>
      </c>
      <c r="G1123" s="184">
        <v>3.9060999999999999</v>
      </c>
      <c r="H1123" s="184">
        <v>3.7364000000000002</v>
      </c>
      <c r="I1123" s="184">
        <v>3.7515999999999998</v>
      </c>
      <c r="J1123" s="184">
        <v>3.4885999999999999</v>
      </c>
      <c r="K1123" s="184">
        <v>3.3613</v>
      </c>
      <c r="L1123" s="184">
        <v>3.3679000000000001</v>
      </c>
      <c r="M1123" s="184">
        <v>3.3361999999999998</v>
      </c>
      <c r="N1123" s="184">
        <v>3.3464</v>
      </c>
      <c r="O1123" s="184">
        <v>5.5202</v>
      </c>
      <c r="P1123" s="184">
        <v>6.0934999999999997</v>
      </c>
      <c r="Q1123" s="184">
        <v>7.2058999999999997</v>
      </c>
      <c r="R1123" s="184">
        <v>4.4863999999999997</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44378</v>
      </c>
      <c r="E1124" s="184">
        <v>2993.3114999999998</v>
      </c>
      <c r="F1124" s="184">
        <v>4.1475999999999997</v>
      </c>
      <c r="G1124" s="184">
        <v>3.7707000000000002</v>
      </c>
      <c r="H1124" s="184">
        <v>3.6011000000000002</v>
      </c>
      <c r="I1124" s="184">
        <v>3.6160000000000001</v>
      </c>
      <c r="J1124" s="184">
        <v>3.3527999999999998</v>
      </c>
      <c r="K1124" s="184">
        <v>3.2248000000000001</v>
      </c>
      <c r="L1124" s="184">
        <v>3.2303000000000002</v>
      </c>
      <c r="M1124" s="184">
        <v>3.1974999999999998</v>
      </c>
      <c r="N1124" s="184">
        <v>3.2063999999999999</v>
      </c>
      <c r="O1124" s="184">
        <v>5.359</v>
      </c>
      <c r="P1124" s="184">
        <v>5.9321999999999999</v>
      </c>
      <c r="Q1124" s="184">
        <v>6.7279</v>
      </c>
      <c r="R1124" s="184">
        <v>4.3451000000000004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44378</v>
      </c>
      <c r="E1125" s="184">
        <v>2386.4119000000001</v>
      </c>
      <c r="F1125" s="184">
        <v>3.6360000000000001</v>
      </c>
      <c r="G1125" s="184">
        <v>3.5173000000000001</v>
      </c>
      <c r="H1125" s="184">
        <v>3.4319999999999999</v>
      </c>
      <c r="I1125" s="184">
        <v>3.4933999999999998</v>
      </c>
      <c r="J1125" s="184">
        <v>3.3197000000000001</v>
      </c>
      <c r="K1125" s="184">
        <v>3.2204999999999999</v>
      </c>
      <c r="L1125" s="184">
        <v>3.2191999999999998</v>
      </c>
      <c r="M1125" s="184">
        <v>3.2161</v>
      </c>
      <c r="N1125" s="184">
        <v>3.2132999999999998</v>
      </c>
      <c r="O1125" s="184">
        <v>5.3681000000000001</v>
      </c>
      <c r="P1125" s="184">
        <v>6.0315000000000003</v>
      </c>
      <c r="Q1125" s="184">
        <v>7.1913999999999998</v>
      </c>
      <c r="R1125" s="184">
        <v>4.3255999999999997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44378</v>
      </c>
      <c r="E1126" s="184">
        <v>2367.5859999999998</v>
      </c>
      <c r="F1126" s="184">
        <v>3.5661999999999998</v>
      </c>
      <c r="G1126" s="184">
        <v>3.4476</v>
      </c>
      <c r="H1126" s="184">
        <v>3.3624999999999998</v>
      </c>
      <c r="I1126" s="184">
        <v>3.4239000000000002</v>
      </c>
      <c r="J1126" s="184">
        <v>3.2501000000000002</v>
      </c>
      <c r="K1126" s="184">
        <v>3.1472000000000002</v>
      </c>
      <c r="L1126" s="184">
        <v>3.1410999999999998</v>
      </c>
      <c r="M1126" s="184">
        <v>3.1352000000000002</v>
      </c>
      <c r="N1126" s="184">
        <v>3.1309</v>
      </c>
      <c r="O1126" s="184">
        <v>5.2803000000000004</v>
      </c>
      <c r="P1126" s="184">
        <v>5.9394</v>
      </c>
      <c r="Q1126" s="184">
        <v>6.8723999999999998</v>
      </c>
      <c r="R1126" s="184">
        <v>4.2407000000000004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44378</v>
      </c>
      <c r="E1127" s="184">
        <v>2486.8125</v>
      </c>
      <c r="F1127" s="184">
        <v>3.8708</v>
      </c>
      <c r="G1127" s="184">
        <v>3.5148000000000001</v>
      </c>
      <c r="H1127" s="184">
        <v>3.3952</v>
      </c>
      <c r="I1127" s="184">
        <v>3.4220000000000002</v>
      </c>
      <c r="J1127" s="184">
        <v>3.2749000000000001</v>
      </c>
      <c r="K1127" s="184">
        <v>3.1880000000000002</v>
      </c>
      <c r="L1127" s="184">
        <v>3.1728000000000001</v>
      </c>
      <c r="M1127" s="184">
        <v>3.1501999999999999</v>
      </c>
      <c r="N1127" s="184">
        <v>3.1623999999999999</v>
      </c>
      <c r="O1127" s="184">
        <v>5.1311</v>
      </c>
      <c r="P1127" s="184">
        <v>5.8079000000000001</v>
      </c>
      <c r="Q1127" s="184">
        <v>7.0178000000000003</v>
      </c>
      <c r="R1127" s="184">
        <v>4.0343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44378</v>
      </c>
      <c r="E1128" s="184">
        <v>2478.9265</v>
      </c>
      <c r="F1128" s="184">
        <v>3.8418999999999999</v>
      </c>
      <c r="G1128" s="184">
        <v>3.4847000000000001</v>
      </c>
      <c r="H1128" s="184">
        <v>3.3652000000000002</v>
      </c>
      <c r="I1128" s="184">
        <v>3.3919000000000001</v>
      </c>
      <c r="J1128" s="184">
        <v>3.2477999999999998</v>
      </c>
      <c r="K1128" s="184">
        <v>3.1663000000000001</v>
      </c>
      <c r="L1128" s="184">
        <v>3.1429</v>
      </c>
      <c r="M1128" s="184">
        <v>3.1213000000000002</v>
      </c>
      <c r="N1128" s="184">
        <v>3.1345999999999998</v>
      </c>
      <c r="O1128" s="184">
        <v>5.1012000000000004</v>
      </c>
      <c r="P1128" s="184">
        <v>5.7754000000000003</v>
      </c>
      <c r="Q1128" s="184">
        <v>7.2144000000000004</v>
      </c>
      <c r="R1128" s="184">
        <v>4.0099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44378</v>
      </c>
      <c r="E1129" s="184">
        <v>1118.7005331733201</v>
      </c>
      <c r="F1129" s="184">
        <v>2.5668000000000002</v>
      </c>
      <c r="G1129" s="184">
        <v>2.5939999999999999</v>
      </c>
      <c r="H1129" s="184">
        <v>2.6145999999999998</v>
      </c>
      <c r="I1129" s="184">
        <v>2.6345999999999998</v>
      </c>
      <c r="J1129" s="184">
        <v>2.6349</v>
      </c>
      <c r="K1129" s="184">
        <v>2.6181000000000001</v>
      </c>
      <c r="L1129" s="184">
        <v>2.6469999999999998</v>
      </c>
      <c r="M1129" s="184">
        <v>2.6040999999999999</v>
      </c>
      <c r="N1129" s="184">
        <v>2.5802999999999998</v>
      </c>
      <c r="O1129" s="184">
        <v>3.3694999999999999</v>
      </c>
      <c r="P1129" s="184"/>
      <c r="Q1129" s="184">
        <v>3.456</v>
      </c>
      <c r="R1129" s="184">
        <v>2.8954</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44378</v>
      </c>
      <c r="E1130" s="184">
        <v>2965.5886</v>
      </c>
      <c r="F1130" s="184">
        <v>4.5163000000000002</v>
      </c>
      <c r="G1130" s="184">
        <v>3.8986999999999998</v>
      </c>
      <c r="H1130" s="184">
        <v>3.5994999999999999</v>
      </c>
      <c r="I1130" s="184">
        <v>3.7031999999999998</v>
      </c>
      <c r="J1130" s="184">
        <v>3.3927</v>
      </c>
      <c r="K1130" s="184">
        <v>3.2945000000000002</v>
      </c>
      <c r="L1130" s="184">
        <v>3.2616000000000001</v>
      </c>
      <c r="M1130" s="184">
        <v>3.2378</v>
      </c>
      <c r="N1130" s="184">
        <v>3.2481</v>
      </c>
      <c r="O1130" s="184">
        <v>5.4302999999999999</v>
      </c>
      <c r="P1130" s="184">
        <v>6.0534999999999997</v>
      </c>
      <c r="Q1130" s="184">
        <v>7.1860999999999997</v>
      </c>
      <c r="R1130" s="184">
        <v>4.3986000000000001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44378</v>
      </c>
      <c r="E1131" s="184">
        <v>2943.2195000000002</v>
      </c>
      <c r="F1131" s="184">
        <v>4.4080000000000004</v>
      </c>
      <c r="G1131" s="184">
        <v>3.7959999999999998</v>
      </c>
      <c r="H1131" s="184">
        <v>3.4983</v>
      </c>
      <c r="I1131" s="184">
        <v>3.6023000000000001</v>
      </c>
      <c r="J1131" s="184">
        <v>3.2919999999999998</v>
      </c>
      <c r="K1131" s="184">
        <v>3.2004000000000001</v>
      </c>
      <c r="L1131" s="184">
        <v>3.1684000000000001</v>
      </c>
      <c r="M1131" s="184">
        <v>3.1494</v>
      </c>
      <c r="N1131" s="184">
        <v>3.1638999999999999</v>
      </c>
      <c r="O1131" s="184">
        <v>5.3338000000000001</v>
      </c>
      <c r="P1131" s="184">
        <v>5.9448999999999996</v>
      </c>
      <c r="Q1131" s="184">
        <v>7.1570999999999998</v>
      </c>
      <c r="R1131" s="184">
        <v>4.3067000000000002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44378</v>
      </c>
      <c r="E1132" s="184">
        <v>2676.9050000000002</v>
      </c>
      <c r="F1132" s="184">
        <v>4.7606999999999999</v>
      </c>
      <c r="G1132" s="184">
        <v>3.9872999999999998</v>
      </c>
      <c r="H1132" s="184">
        <v>3.8252999999999999</v>
      </c>
      <c r="I1132" s="184">
        <v>3.9013</v>
      </c>
      <c r="J1132" s="184">
        <v>3.5371000000000001</v>
      </c>
      <c r="K1132" s="184">
        <v>3.4851999999999999</v>
      </c>
      <c r="L1132" s="184">
        <v>3.4409000000000001</v>
      </c>
      <c r="M1132" s="184">
        <v>3.4033000000000002</v>
      </c>
      <c r="N1132" s="184">
        <v>3.3889</v>
      </c>
      <c r="O1132" s="184">
        <v>5.5751999999999997</v>
      </c>
      <c r="P1132" s="184">
        <v>6.0616000000000003</v>
      </c>
      <c r="Q1132" s="184">
        <v>7.1405000000000003</v>
      </c>
      <c r="R1132" s="184">
        <v>4.5862999999999996</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44378</v>
      </c>
      <c r="E1133" s="184">
        <v>2644.7696000000001</v>
      </c>
      <c r="F1133" s="184">
        <v>4.5106999999999999</v>
      </c>
      <c r="G1133" s="184">
        <v>3.7374999999999998</v>
      </c>
      <c r="H1133" s="184">
        <v>3.5750999999999999</v>
      </c>
      <c r="I1133" s="184">
        <v>3.6509999999999998</v>
      </c>
      <c r="J1133" s="184">
        <v>3.2864</v>
      </c>
      <c r="K1133" s="184">
        <v>3.2330999999999999</v>
      </c>
      <c r="L1133" s="184">
        <v>3.1867999999999999</v>
      </c>
      <c r="M1133" s="184">
        <v>3.1471</v>
      </c>
      <c r="N1133" s="184">
        <v>3.1307999999999998</v>
      </c>
      <c r="O1133" s="184">
        <v>5.3582000000000001</v>
      </c>
      <c r="P1133" s="184">
        <v>5.8872</v>
      </c>
      <c r="Q1133" s="184">
        <v>7.2218</v>
      </c>
      <c r="R1133" s="184">
        <v>4.3198999999999996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44378</v>
      </c>
      <c r="E1134" s="184">
        <v>2405.2305999999999</v>
      </c>
      <c r="F1134" s="184">
        <v>4.5106000000000002</v>
      </c>
      <c r="G1134" s="184">
        <v>3.7372999999999998</v>
      </c>
      <c r="H1134" s="184">
        <v>3.5754000000000001</v>
      </c>
      <c r="I1134" s="184">
        <v>3.6513</v>
      </c>
      <c r="J1134" s="184">
        <v>3.2867999999999999</v>
      </c>
      <c r="K1134" s="184">
        <v>3.2334999999999998</v>
      </c>
      <c r="L1134" s="184">
        <v>3.1871999999999998</v>
      </c>
      <c r="M1134" s="184">
        <v>3.1475</v>
      </c>
      <c r="N1134" s="184">
        <v>3.1311</v>
      </c>
      <c r="O1134" s="184">
        <v>5.3581000000000003</v>
      </c>
      <c r="P1134" s="184">
        <v>5.8716999999999997</v>
      </c>
      <c r="Q1134" s="184">
        <v>6.5731000000000002</v>
      </c>
      <c r="R1134" s="184">
        <v>4.3197000000000001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44378</v>
      </c>
      <c r="E1136" s="184">
        <v>4788.6965</v>
      </c>
      <c r="F1136" s="184">
        <v>3.8525999999999998</v>
      </c>
      <c r="G1136" s="184">
        <v>3.0533999999999999</v>
      </c>
      <c r="H1136" s="184">
        <v>2.9199000000000002</v>
      </c>
      <c r="I1136" s="184">
        <v>2.9275000000000002</v>
      </c>
      <c r="J1136" s="184">
        <v>2.6747000000000001</v>
      </c>
      <c r="K1136" s="184">
        <v>2.5165000000000002</v>
      </c>
      <c r="L1136" s="184">
        <v>2.4761000000000002</v>
      </c>
      <c r="M1136" s="184">
        <v>2.4531000000000001</v>
      </c>
      <c r="N1136" s="184">
        <v>2.4613</v>
      </c>
      <c r="O1136" s="184">
        <v>4.8282999999999996</v>
      </c>
      <c r="P1136" s="184">
        <v>5.3771000000000004</v>
      </c>
      <c r="Q1136" s="184">
        <v>6.9875999999999996</v>
      </c>
      <c r="R1136" s="184">
        <v>3.8090000000000002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44378</v>
      </c>
      <c r="E1137" s="184">
        <v>3100.6368000000002</v>
      </c>
      <c r="F1137" s="184">
        <v>4.5149999999999997</v>
      </c>
      <c r="G1137" s="184">
        <v>3.7162999999999999</v>
      </c>
      <c r="H1137" s="184">
        <v>3.5817999999999999</v>
      </c>
      <c r="I1137" s="184">
        <v>3.59</v>
      </c>
      <c r="J1137" s="184">
        <v>3.3380999999999998</v>
      </c>
      <c r="K1137" s="184">
        <v>3.1884000000000001</v>
      </c>
      <c r="L1137" s="184">
        <v>3.1549</v>
      </c>
      <c r="M1137" s="184">
        <v>3.1375000000000002</v>
      </c>
      <c r="N1137" s="184">
        <v>3.1503000000000001</v>
      </c>
      <c r="O1137" s="184">
        <v>5.5404999999999998</v>
      </c>
      <c r="P1137" s="184">
        <v>6.0895000000000001</v>
      </c>
      <c r="Q1137" s="184">
        <v>7.4062000000000001</v>
      </c>
      <c r="R1137" s="184">
        <v>4.5098000000000003</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44378</v>
      </c>
      <c r="E1138" s="184">
        <v>3117.2613000000001</v>
      </c>
      <c r="F1138" s="184">
        <v>4.5917000000000003</v>
      </c>
      <c r="G1138" s="184">
        <v>3.7926000000000002</v>
      </c>
      <c r="H1138" s="184">
        <v>3.6595</v>
      </c>
      <c r="I1138" s="184">
        <v>3.6676000000000002</v>
      </c>
      <c r="J1138" s="184">
        <v>3.4152999999999998</v>
      </c>
      <c r="K1138" s="184">
        <v>3.2656000000000001</v>
      </c>
      <c r="L1138" s="184">
        <v>3.2328999999999999</v>
      </c>
      <c r="M1138" s="184">
        <v>3.2172000000000001</v>
      </c>
      <c r="N1138" s="184">
        <v>3.2332999999999998</v>
      </c>
      <c r="O1138" s="184">
        <v>5.6131000000000002</v>
      </c>
      <c r="P1138" s="184">
        <v>6.1592000000000002</v>
      </c>
      <c r="Q1138" s="184">
        <v>7.3196000000000003</v>
      </c>
      <c r="R1138" s="184">
        <v>4.5881999999999996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44378</v>
      </c>
      <c r="E1139" s="184">
        <v>4049.4038</v>
      </c>
      <c r="F1139" s="184">
        <v>4.4272</v>
      </c>
      <c r="G1139" s="184">
        <v>3.8260000000000001</v>
      </c>
      <c r="H1139" s="184">
        <v>3.5878000000000001</v>
      </c>
      <c r="I1139" s="184">
        <v>3.6141999999999999</v>
      </c>
      <c r="J1139" s="184">
        <v>3.3170000000000002</v>
      </c>
      <c r="K1139" s="184">
        <v>3.1351</v>
      </c>
      <c r="L1139" s="184">
        <v>3.0861000000000001</v>
      </c>
      <c r="M1139" s="184">
        <v>3.0750000000000002</v>
      </c>
      <c r="N1139" s="184">
        <v>3.1002000000000001</v>
      </c>
      <c r="O1139" s="184">
        <v>5.2763999999999998</v>
      </c>
      <c r="P1139" s="184">
        <v>5.8705999999999996</v>
      </c>
      <c r="Q1139" s="184">
        <v>6.9836</v>
      </c>
      <c r="R1139" s="184">
        <v>4.2557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44378</v>
      </c>
      <c r="E1140" s="184">
        <v>4078.4816000000001</v>
      </c>
      <c r="F1140" s="184">
        <v>4.5298999999999996</v>
      </c>
      <c r="G1140" s="184">
        <v>3.9256000000000002</v>
      </c>
      <c r="H1140" s="184">
        <v>3.6877</v>
      </c>
      <c r="I1140" s="184">
        <v>3.7143000000000002</v>
      </c>
      <c r="J1140" s="184">
        <v>3.4173</v>
      </c>
      <c r="K1140" s="184">
        <v>3.2343999999999999</v>
      </c>
      <c r="L1140" s="184">
        <v>3.1869000000000001</v>
      </c>
      <c r="M1140" s="184">
        <v>3.1768999999999998</v>
      </c>
      <c r="N1140" s="184">
        <v>3.2031000000000001</v>
      </c>
      <c r="O1140" s="184">
        <v>5.3817000000000004</v>
      </c>
      <c r="P1140" s="184">
        <v>5.9766000000000004</v>
      </c>
      <c r="Q1140" s="184">
        <v>7.1597</v>
      </c>
      <c r="R1140" s="184">
        <v>4.3600000000000003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44378</v>
      </c>
      <c r="E1141" s="184">
        <v>2054.7941999999998</v>
      </c>
      <c r="F1141" s="184">
        <v>4.4645000000000001</v>
      </c>
      <c r="G1141" s="184">
        <v>3.9969000000000001</v>
      </c>
      <c r="H1141" s="184">
        <v>3.6473</v>
      </c>
      <c r="I1141" s="184">
        <v>3.6589999999999998</v>
      </c>
      <c r="J1141" s="184">
        <v>3.3489</v>
      </c>
      <c r="K1141" s="184">
        <v>3.1873999999999998</v>
      </c>
      <c r="L1141" s="184">
        <v>3.1537999999999999</v>
      </c>
      <c r="M1141" s="184">
        <v>3.1309</v>
      </c>
      <c r="N1141" s="184">
        <v>3.1482999999999999</v>
      </c>
      <c r="O1141" s="184">
        <v>5.3379000000000003</v>
      </c>
      <c r="P1141" s="184">
        <v>5.9626999999999999</v>
      </c>
      <c r="Q1141" s="184">
        <v>4.3033000000000001</v>
      </c>
      <c r="R1141" s="184">
        <v>4.2732000000000001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44378</v>
      </c>
      <c r="E1142" s="184">
        <v>2065.7698999999998</v>
      </c>
      <c r="F1142" s="184">
        <v>4.5591999999999997</v>
      </c>
      <c r="G1142" s="184">
        <v>4.0922999999999998</v>
      </c>
      <c r="H1142" s="184">
        <v>3.7429999999999999</v>
      </c>
      <c r="I1142" s="184">
        <v>3.7545000000000002</v>
      </c>
      <c r="J1142" s="184">
        <v>3.4445000000000001</v>
      </c>
      <c r="K1142" s="184">
        <v>3.2833999999999999</v>
      </c>
      <c r="L1142" s="184">
        <v>3.2528999999999999</v>
      </c>
      <c r="M1142" s="184">
        <v>3.2315999999999998</v>
      </c>
      <c r="N1142" s="184">
        <v>3.2498999999999998</v>
      </c>
      <c r="O1142" s="184">
        <v>5.4290000000000003</v>
      </c>
      <c r="P1142" s="184">
        <v>6.0430999999999999</v>
      </c>
      <c r="Q1142" s="184">
        <v>7.1801000000000004</v>
      </c>
      <c r="R1142" s="184">
        <v>4.3769</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44378</v>
      </c>
      <c r="E1143" s="184">
        <v>2997.1631000000002</v>
      </c>
      <c r="F1143" s="184">
        <v>3.6671999999999998</v>
      </c>
      <c r="G1143" s="184">
        <v>3.2000999999999999</v>
      </c>
      <c r="H1143" s="184">
        <v>2.8504</v>
      </c>
      <c r="I1143" s="184">
        <v>2.8616000000000001</v>
      </c>
      <c r="J1143" s="184">
        <v>2.5505</v>
      </c>
      <c r="K1143" s="184">
        <v>2.3854000000000002</v>
      </c>
      <c r="L1143" s="184">
        <v>2.3483000000000001</v>
      </c>
      <c r="M1143" s="184">
        <v>2.3207</v>
      </c>
      <c r="N1143" s="184">
        <v>2.3329</v>
      </c>
      <c r="O1143" s="184">
        <v>4.4850000000000003</v>
      </c>
      <c r="P1143" s="184">
        <v>5.0822000000000003</v>
      </c>
      <c r="Q1143" s="184">
        <v>6.0837000000000003</v>
      </c>
      <c r="R1143" s="184">
        <v>3.4508999999999999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44378</v>
      </c>
      <c r="E1144" s="184">
        <v>1090.0238331810001</v>
      </c>
      <c r="F1144" s="184">
        <v>2.6312000000000002</v>
      </c>
      <c r="G1144" s="184">
        <v>2.6478999999999999</v>
      </c>
      <c r="H1144" s="184">
        <v>2.6686000000000001</v>
      </c>
      <c r="I1144" s="184">
        <v>2.6865999999999999</v>
      </c>
      <c r="J1144" s="184">
        <v>2.6375999999999999</v>
      </c>
      <c r="K1144" s="184">
        <v>2.5951</v>
      </c>
      <c r="L1144" s="184">
        <v>2.5426000000000002</v>
      </c>
      <c r="M1144" s="184">
        <v>2.4914999999999998</v>
      </c>
      <c r="N1144" s="184">
        <v>2.516</v>
      </c>
      <c r="O1144" s="184"/>
      <c r="P1144" s="184"/>
      <c r="Q1144" s="184">
        <v>3.1558999999999999</v>
      </c>
      <c r="R1144" s="184">
        <v>2.7574999999999998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44378</v>
      </c>
      <c r="E1145" s="184">
        <v>305.44499999999999</v>
      </c>
      <c r="F1145" s="184">
        <v>4.5294999999999996</v>
      </c>
      <c r="G1145" s="184">
        <v>3.8411</v>
      </c>
      <c r="H1145" s="184">
        <v>3.5259</v>
      </c>
      <c r="I1145" s="184">
        <v>3.5728</v>
      </c>
      <c r="J1145" s="184">
        <v>3.2850999999999999</v>
      </c>
      <c r="K1145" s="184">
        <v>3.1459000000000001</v>
      </c>
      <c r="L1145" s="184">
        <v>3.1349</v>
      </c>
      <c r="M1145" s="184">
        <v>3.1305999999999998</v>
      </c>
      <c r="N1145" s="184">
        <v>3.17</v>
      </c>
      <c r="O1145" s="184">
        <v>5.3882000000000003</v>
      </c>
      <c r="P1145" s="184">
        <v>5.9871999999999996</v>
      </c>
      <c r="Q1145" s="184">
        <v>7.4053000000000004</v>
      </c>
      <c r="R1145" s="184">
        <v>4.3776999999999999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44378</v>
      </c>
      <c r="E1146" s="184">
        <v>307.24459999999999</v>
      </c>
      <c r="F1146" s="184">
        <v>4.6456</v>
      </c>
      <c r="G1146" s="184">
        <v>3.9573</v>
      </c>
      <c r="H1146" s="184">
        <v>3.6461999999999999</v>
      </c>
      <c r="I1146" s="184">
        <v>3.6930000000000001</v>
      </c>
      <c r="J1146" s="184">
        <v>3.4055</v>
      </c>
      <c r="K1146" s="184">
        <v>3.2667999999999999</v>
      </c>
      <c r="L1146" s="184">
        <v>3.2568999999999999</v>
      </c>
      <c r="M1146" s="184">
        <v>3.2534999999999998</v>
      </c>
      <c r="N1146" s="184">
        <v>3.2938999999999998</v>
      </c>
      <c r="O1146" s="184">
        <v>5.4859</v>
      </c>
      <c r="P1146" s="184">
        <v>6.0686</v>
      </c>
      <c r="Q1146" s="184">
        <v>7.2173999999999996</v>
      </c>
      <c r="R1146" s="184">
        <v>4.4863</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44378</v>
      </c>
      <c r="E1147" s="184">
        <v>2215.0189999999998</v>
      </c>
      <c r="F1147" s="184">
        <v>5.2178000000000004</v>
      </c>
      <c r="G1147" s="184">
        <v>4.5892999999999997</v>
      </c>
      <c r="H1147" s="184">
        <v>3.9209999999999998</v>
      </c>
      <c r="I1147" s="184">
        <v>3.8765000000000001</v>
      </c>
      <c r="J1147" s="184">
        <v>3.5760999999999998</v>
      </c>
      <c r="K1147" s="184">
        <v>3.3889999999999998</v>
      </c>
      <c r="L1147" s="184">
        <v>3.3410000000000002</v>
      </c>
      <c r="M1147" s="184">
        <v>3.3382000000000001</v>
      </c>
      <c r="N1147" s="184">
        <v>3.4289000000000001</v>
      </c>
      <c r="O1147" s="184">
        <v>5.5412999999999997</v>
      </c>
      <c r="P1147" s="184">
        <v>6.0652999999999997</v>
      </c>
      <c r="Q1147" s="184">
        <v>7.5071000000000003</v>
      </c>
      <c r="R1147" s="184">
        <v>4.5907999999999998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44378</v>
      </c>
      <c r="E1148" s="184">
        <v>2232.4031</v>
      </c>
      <c r="F1148" s="184">
        <v>5.2572999999999999</v>
      </c>
      <c r="G1148" s="184">
        <v>4.6288</v>
      </c>
      <c r="H1148" s="184">
        <v>3.9611000000000001</v>
      </c>
      <c r="I1148" s="184">
        <v>3.9165000000000001</v>
      </c>
      <c r="J1148" s="184">
        <v>3.6162000000000001</v>
      </c>
      <c r="K1148" s="184">
        <v>3.4296000000000002</v>
      </c>
      <c r="L1148" s="184">
        <v>3.3818000000000001</v>
      </c>
      <c r="M1148" s="184">
        <v>3.3792</v>
      </c>
      <c r="N1148" s="184">
        <v>3.4704000000000002</v>
      </c>
      <c r="O1148" s="184">
        <v>5.617</v>
      </c>
      <c r="P1148" s="184">
        <v>6.1581999999999999</v>
      </c>
      <c r="Q1148" s="184">
        <v>7.2329999999999997</v>
      </c>
      <c r="R1148" s="184">
        <v>4.6441999999999997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44378</v>
      </c>
      <c r="E1149" s="184">
        <v>2506.3262</v>
      </c>
      <c r="F1149" s="184">
        <v>4.2034000000000002</v>
      </c>
      <c r="G1149" s="184">
        <v>3.9411</v>
      </c>
      <c r="H1149" s="184">
        <v>3.6015000000000001</v>
      </c>
      <c r="I1149" s="184">
        <v>3.6785000000000001</v>
      </c>
      <c r="J1149" s="184">
        <v>3.3715000000000002</v>
      </c>
      <c r="K1149" s="184">
        <v>3.2467000000000001</v>
      </c>
      <c r="L1149" s="184">
        <v>3.1913</v>
      </c>
      <c r="M1149" s="184">
        <v>3.1817000000000002</v>
      </c>
      <c r="N1149" s="184">
        <v>3.1863999999999999</v>
      </c>
      <c r="O1149" s="184">
        <v>5.2708000000000004</v>
      </c>
      <c r="P1149" s="184">
        <v>5.9349999999999996</v>
      </c>
      <c r="Q1149" s="184">
        <v>7.1192000000000002</v>
      </c>
      <c r="R1149" s="184">
        <v>4.2523</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44378</v>
      </c>
      <c r="E1150" s="184">
        <v>2493.3993999999998</v>
      </c>
      <c r="F1150" s="184">
        <v>4.1535000000000002</v>
      </c>
      <c r="G1150" s="184">
        <v>3.8906999999999998</v>
      </c>
      <c r="H1150" s="184">
        <v>3.5512000000000001</v>
      </c>
      <c r="I1150" s="184">
        <v>3.6282999999999999</v>
      </c>
      <c r="J1150" s="184">
        <v>3.3212999999999999</v>
      </c>
      <c r="K1150" s="184">
        <v>3.1962999999999999</v>
      </c>
      <c r="L1150" s="184">
        <v>3.1404999999999998</v>
      </c>
      <c r="M1150" s="184">
        <v>3.1305000000000001</v>
      </c>
      <c r="N1150" s="184">
        <v>3.1349</v>
      </c>
      <c r="O1150" s="184">
        <v>5.2089999999999996</v>
      </c>
      <c r="P1150" s="184">
        <v>5.8643000000000001</v>
      </c>
      <c r="Q1150" s="184">
        <v>5.4359999999999999</v>
      </c>
      <c r="R1150" s="184">
        <v>4.1989000000000001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44378</v>
      </c>
      <c r="E1151" s="184">
        <v>1601.8489999999999</v>
      </c>
      <c r="F1151" s="184">
        <v>3.22</v>
      </c>
      <c r="G1151" s="184">
        <v>3.181</v>
      </c>
      <c r="H1151" s="184">
        <v>3.0169999999999999</v>
      </c>
      <c r="I1151" s="184">
        <v>3.1078000000000001</v>
      </c>
      <c r="J1151" s="184">
        <v>3.0428000000000002</v>
      </c>
      <c r="K1151" s="184">
        <v>2.9651999999999998</v>
      </c>
      <c r="L1151" s="184">
        <v>2.8942999999999999</v>
      </c>
      <c r="M1151" s="184">
        <v>2.8488000000000002</v>
      </c>
      <c r="N1151" s="184">
        <v>2.8784999999999998</v>
      </c>
      <c r="O1151" s="184">
        <v>4.7804000000000002</v>
      </c>
      <c r="P1151" s="184">
        <v>5.4630999999999998</v>
      </c>
      <c r="Q1151" s="184">
        <v>6.3616999999999999</v>
      </c>
      <c r="R1151" s="184">
        <v>3.7961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44378</v>
      </c>
      <c r="E1152" s="184">
        <v>1595.7394999999999</v>
      </c>
      <c r="F1152" s="184">
        <v>3.1682000000000001</v>
      </c>
      <c r="G1152" s="184">
        <v>3.1305999999999998</v>
      </c>
      <c r="H1152" s="184">
        <v>2.9666999999999999</v>
      </c>
      <c r="I1152" s="184">
        <v>3.0577999999999999</v>
      </c>
      <c r="J1152" s="184">
        <v>2.9925999999999999</v>
      </c>
      <c r="K1152" s="184">
        <v>2.9148999999999998</v>
      </c>
      <c r="L1152" s="184">
        <v>2.8435999999999999</v>
      </c>
      <c r="M1152" s="184">
        <v>2.7978000000000001</v>
      </c>
      <c r="N1152" s="184">
        <v>2.8271999999999999</v>
      </c>
      <c r="O1152" s="184">
        <v>4.7281000000000004</v>
      </c>
      <c r="P1152" s="184">
        <v>5.4104999999999999</v>
      </c>
      <c r="Q1152" s="184">
        <v>6.3085000000000004</v>
      </c>
      <c r="R1152" s="184">
        <v>3.7443</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44378</v>
      </c>
      <c r="E1153" s="184">
        <v>2004.3523</v>
      </c>
      <c r="F1153" s="184">
        <v>3.7353000000000001</v>
      </c>
      <c r="G1153" s="184">
        <v>3.3090999999999999</v>
      </c>
      <c r="H1153" s="184">
        <v>3.0514999999999999</v>
      </c>
      <c r="I1153" s="184">
        <v>3.1352000000000002</v>
      </c>
      <c r="J1153" s="184">
        <v>2.9382999999999999</v>
      </c>
      <c r="K1153" s="184">
        <v>2.8384</v>
      </c>
      <c r="L1153" s="184">
        <v>3.2037</v>
      </c>
      <c r="M1153" s="184">
        <v>3.1261999999999999</v>
      </c>
      <c r="N1153" s="184">
        <v>3.1074000000000002</v>
      </c>
      <c r="O1153" s="184">
        <v>5.2278000000000002</v>
      </c>
      <c r="P1153" s="184">
        <v>5.9291</v>
      </c>
      <c r="Q1153" s="184">
        <v>7.4390000000000001</v>
      </c>
      <c r="R1153" s="184">
        <v>4.1771000000000003</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44378</v>
      </c>
      <c r="E1154" s="184">
        <v>2021.1172999999999</v>
      </c>
      <c r="F1154" s="184">
        <v>3.8361999999999998</v>
      </c>
      <c r="G1154" s="184">
        <v>3.4268000000000001</v>
      </c>
      <c r="H1154" s="184">
        <v>3.1589</v>
      </c>
      <c r="I1154" s="184">
        <v>3.2391000000000001</v>
      </c>
      <c r="J1154" s="184">
        <v>3.0381999999999998</v>
      </c>
      <c r="K1154" s="184">
        <v>2.9380999999999999</v>
      </c>
      <c r="L1154" s="184">
        <v>3.306</v>
      </c>
      <c r="M1154" s="184">
        <v>3.2290999999999999</v>
      </c>
      <c r="N1154" s="184">
        <v>3.2111000000000001</v>
      </c>
      <c r="O1154" s="184">
        <v>5.3331999999999997</v>
      </c>
      <c r="P1154" s="184">
        <v>6.0354999999999999</v>
      </c>
      <c r="Q1154" s="184">
        <v>7.2206000000000001</v>
      </c>
      <c r="R1154" s="184">
        <v>4.2813999999999997</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44378</v>
      </c>
      <c r="E1155" s="184">
        <v>2010</v>
      </c>
      <c r="F1155" s="184">
        <v>2.7313000000000001</v>
      </c>
      <c r="G1155" s="184">
        <v>3.6419999999999999</v>
      </c>
      <c r="H1155" s="184">
        <v>3.9039999999999999</v>
      </c>
      <c r="I1155" s="184">
        <v>4.0046999999999997</v>
      </c>
      <c r="J1155" s="184">
        <v>2.7826</v>
      </c>
      <c r="K1155" s="184">
        <v>2.5973999999999999</v>
      </c>
      <c r="L1155" s="184">
        <v>2.9001000000000001</v>
      </c>
      <c r="M1155" s="184">
        <v>2.7303000000000002</v>
      </c>
      <c r="N1155" s="184">
        <v>2.7164999999999999</v>
      </c>
      <c r="O1155" s="184"/>
      <c r="P1155" s="184"/>
      <c r="Q1155" s="184">
        <v>3.2921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44378</v>
      </c>
      <c r="E1156" s="184">
        <v>2021.3122000000001</v>
      </c>
      <c r="F1156" s="184">
        <v>3.8881999999999999</v>
      </c>
      <c r="G1156" s="184">
        <v>3.3626</v>
      </c>
      <c r="H1156" s="184">
        <v>3.0569000000000002</v>
      </c>
      <c r="I1156" s="184">
        <v>3.1633</v>
      </c>
      <c r="J1156" s="184">
        <v>2.9641000000000002</v>
      </c>
      <c r="K1156" s="184">
        <v>2.9079999999999999</v>
      </c>
      <c r="L1156" s="184">
        <v>3.2873999999999999</v>
      </c>
      <c r="M1156" s="184">
        <v>3.2088999999999999</v>
      </c>
      <c r="N1156" s="184">
        <v>3.1844999999999999</v>
      </c>
      <c r="O1156" s="184"/>
      <c r="P1156" s="184"/>
      <c r="Q1156" s="184">
        <v>3.6818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44378</v>
      </c>
      <c r="E1157" s="184">
        <v>2021.5344</v>
      </c>
      <c r="F1157" s="184">
        <v>3.8336000000000001</v>
      </c>
      <c r="G1157" s="184">
        <v>3.4091999999999998</v>
      </c>
      <c r="H1157" s="184">
        <v>3.1522999999999999</v>
      </c>
      <c r="I1157" s="184">
        <v>3.2364999999999999</v>
      </c>
      <c r="J1157" s="184">
        <v>3.0390000000000001</v>
      </c>
      <c r="K1157" s="184">
        <v>2.9457</v>
      </c>
      <c r="L1157" s="184">
        <v>3.3098000000000001</v>
      </c>
      <c r="M1157" s="184">
        <v>3.2322000000000002</v>
      </c>
      <c r="N1157" s="184">
        <v>3.2136</v>
      </c>
      <c r="O1157" s="184"/>
      <c r="P1157" s="184"/>
      <c r="Q1157" s="184">
        <v>3.6909999999999998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44378</v>
      </c>
      <c r="E1158" s="184">
        <v>2021.1314</v>
      </c>
      <c r="F1158" s="184">
        <v>3.9066000000000001</v>
      </c>
      <c r="G1158" s="184">
        <v>3.5063</v>
      </c>
      <c r="H1158" s="184">
        <v>3.1783000000000001</v>
      </c>
      <c r="I1158" s="184">
        <v>3.2987000000000002</v>
      </c>
      <c r="J1158" s="184">
        <v>3.0575999999999999</v>
      </c>
      <c r="K1158" s="184">
        <v>2.9420999999999999</v>
      </c>
      <c r="L1158" s="184">
        <v>3.3090000000000002</v>
      </c>
      <c r="M1158" s="184">
        <v>3.214</v>
      </c>
      <c r="N1158" s="184">
        <v>3.1833</v>
      </c>
      <c r="O1158" s="184"/>
      <c r="P1158" s="184"/>
      <c r="Q1158" s="184">
        <v>3.6743999999999999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44378</v>
      </c>
      <c r="E1159" s="184">
        <v>2832.7655</v>
      </c>
      <c r="F1159" s="184">
        <v>4.4509999999999996</v>
      </c>
      <c r="G1159" s="184">
        <v>3.9540000000000002</v>
      </c>
      <c r="H1159" s="184">
        <v>3.6501000000000001</v>
      </c>
      <c r="I1159" s="184">
        <v>3.6669999999999998</v>
      </c>
      <c r="J1159" s="184">
        <v>3.3359000000000001</v>
      </c>
      <c r="K1159" s="184">
        <v>3.1806999999999999</v>
      </c>
      <c r="L1159" s="184">
        <v>3.1570999999999998</v>
      </c>
      <c r="M1159" s="184">
        <v>3.1496</v>
      </c>
      <c r="N1159" s="184">
        <v>3.1617000000000002</v>
      </c>
      <c r="O1159" s="184">
        <v>5.2934999999999999</v>
      </c>
      <c r="P1159" s="184">
        <v>5.9397000000000002</v>
      </c>
      <c r="Q1159" s="184">
        <v>7.3765999999999998</v>
      </c>
      <c r="R1159" s="184">
        <v>4.2420999999999998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44378</v>
      </c>
      <c r="E1160" s="184">
        <v>2849.2224000000001</v>
      </c>
      <c r="F1160" s="184">
        <v>4.5213999999999999</v>
      </c>
      <c r="G1160" s="184">
        <v>4.0247000000000002</v>
      </c>
      <c r="H1160" s="184">
        <v>3.7208000000000001</v>
      </c>
      <c r="I1160" s="184">
        <v>3.7374999999999998</v>
      </c>
      <c r="J1160" s="184">
        <v>3.4064000000000001</v>
      </c>
      <c r="K1160" s="184">
        <v>3.2515000000000001</v>
      </c>
      <c r="L1160" s="184">
        <v>3.2284000000000002</v>
      </c>
      <c r="M1160" s="184">
        <v>3.2214</v>
      </c>
      <c r="N1160" s="184">
        <v>3.2342</v>
      </c>
      <c r="O1160" s="184">
        <v>5.3673000000000002</v>
      </c>
      <c r="P1160" s="184">
        <v>6.0140000000000002</v>
      </c>
      <c r="Q1160" s="184">
        <v>7.1864999999999997</v>
      </c>
      <c r="R1160" s="184">
        <v>4.3151999999999999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44378</v>
      </c>
      <c r="E1161" s="184">
        <v>2562.1806999999999</v>
      </c>
      <c r="F1161" s="184">
        <v>3.9207999999999998</v>
      </c>
      <c r="G1161" s="184">
        <v>3.4241999999999999</v>
      </c>
      <c r="H1161" s="184">
        <v>3.12</v>
      </c>
      <c r="I1161" s="184">
        <v>3.1364999999999998</v>
      </c>
      <c r="J1161" s="184">
        <v>2.8047</v>
      </c>
      <c r="K1161" s="184">
        <v>2.6469</v>
      </c>
      <c r="L1161" s="184">
        <v>2.6194999999999999</v>
      </c>
      <c r="M1161" s="184">
        <v>2.6082000000000001</v>
      </c>
      <c r="N1161" s="184">
        <v>2.6164000000000001</v>
      </c>
      <c r="O1161" s="184">
        <v>4.7389000000000001</v>
      </c>
      <c r="P1161" s="184">
        <v>5.3531000000000004</v>
      </c>
      <c r="Q1161" s="184">
        <v>6.6422999999999996</v>
      </c>
      <c r="R1161" s="184">
        <v>3.6938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44378</v>
      </c>
      <c r="E1162" s="184">
        <v>1088.4564</v>
      </c>
      <c r="F1162" s="184">
        <v>3.8936999999999999</v>
      </c>
      <c r="G1162" s="184">
        <v>3.4449000000000001</v>
      </c>
      <c r="H1162" s="184">
        <v>3.3786</v>
      </c>
      <c r="I1162" s="184">
        <v>3.4182000000000001</v>
      </c>
      <c r="J1162" s="184">
        <v>3.2189000000000001</v>
      </c>
      <c r="K1162" s="184">
        <v>3.1084000000000001</v>
      </c>
      <c r="L1162" s="184">
        <v>3.0556000000000001</v>
      </c>
      <c r="M1162" s="184">
        <v>3.0177</v>
      </c>
      <c r="N1162" s="184">
        <v>3.0301999999999998</v>
      </c>
      <c r="O1162" s="184"/>
      <c r="P1162" s="184"/>
      <c r="Q1162" s="184">
        <v>3.9438</v>
      </c>
      <c r="R1162" s="184">
        <v>3.7151000000000001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44378</v>
      </c>
      <c r="E1163" s="184">
        <v>1085.8367000000001</v>
      </c>
      <c r="F1163" s="184">
        <v>3.7854000000000001</v>
      </c>
      <c r="G1163" s="184">
        <v>3.3355000000000001</v>
      </c>
      <c r="H1163" s="184">
        <v>3.2684000000000002</v>
      </c>
      <c r="I1163" s="184">
        <v>3.3079999999999998</v>
      </c>
      <c r="J1163" s="184">
        <v>3.1086</v>
      </c>
      <c r="K1163" s="184">
        <v>2.9969999999999999</v>
      </c>
      <c r="L1163" s="184">
        <v>2.9434999999999998</v>
      </c>
      <c r="M1163" s="184">
        <v>2.9049999999999998</v>
      </c>
      <c r="N1163" s="184">
        <v>2.9167000000000001</v>
      </c>
      <c r="O1163" s="184"/>
      <c r="P1163" s="184"/>
      <c r="Q1163" s="184">
        <v>3.8296000000000001</v>
      </c>
      <c r="R1163" s="184">
        <v>3.6011000000000002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44378</v>
      </c>
      <c r="E1164" s="184">
        <v>56.332900000000002</v>
      </c>
      <c r="F1164" s="184">
        <v>3.8879999999999999</v>
      </c>
      <c r="G1164" s="184">
        <v>3.6295000000000002</v>
      </c>
      <c r="H1164" s="184">
        <v>3.4085000000000001</v>
      </c>
      <c r="I1164" s="184">
        <v>3.4571000000000001</v>
      </c>
      <c r="J1164" s="184">
        <v>3.2982999999999998</v>
      </c>
      <c r="K1164" s="184">
        <v>3.2183000000000002</v>
      </c>
      <c r="L1164" s="184">
        <v>3.2126999999999999</v>
      </c>
      <c r="M1164" s="184">
        <v>3.1635</v>
      </c>
      <c r="N1164" s="184">
        <v>3.1764999999999999</v>
      </c>
      <c r="O1164" s="184">
        <v>5.3121999999999998</v>
      </c>
      <c r="P1164" s="184">
        <v>5.9664000000000001</v>
      </c>
      <c r="Q1164" s="184">
        <v>7.6284000000000001</v>
      </c>
      <c r="R1164" s="184">
        <v>4.2233999999999998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44378</v>
      </c>
      <c r="E1165" s="184">
        <v>56.713999999999999</v>
      </c>
      <c r="F1165" s="184">
        <v>3.8618999999999999</v>
      </c>
      <c r="G1165" s="184">
        <v>3.6909999999999998</v>
      </c>
      <c r="H1165" s="184">
        <v>3.4777</v>
      </c>
      <c r="I1165" s="184">
        <v>3.5352999999999999</v>
      </c>
      <c r="J1165" s="184">
        <v>3.3774000000000002</v>
      </c>
      <c r="K1165" s="184">
        <v>3.2978000000000001</v>
      </c>
      <c r="L1165" s="184">
        <v>3.294</v>
      </c>
      <c r="M1165" s="184">
        <v>3.2452999999999999</v>
      </c>
      <c r="N1165" s="184">
        <v>3.2589000000000001</v>
      </c>
      <c r="O1165" s="184">
        <v>5.3963000000000001</v>
      </c>
      <c r="P1165" s="184">
        <v>6.0503999999999998</v>
      </c>
      <c r="Q1165" s="184">
        <v>7.2343000000000002</v>
      </c>
      <c r="R1165" s="184">
        <v>4.3067000000000002</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44378</v>
      </c>
      <c r="E1166" s="184">
        <v>32.392800000000001</v>
      </c>
      <c r="F1166" s="184">
        <v>3.8315000000000001</v>
      </c>
      <c r="G1166" s="184">
        <v>3.6067999999999998</v>
      </c>
      <c r="H1166" s="184">
        <v>3.3986999999999998</v>
      </c>
      <c r="I1166" s="184">
        <v>3.4573999999999998</v>
      </c>
      <c r="J1166" s="184">
        <v>3.2991999999999999</v>
      </c>
      <c r="K1166" s="184">
        <v>3.2178</v>
      </c>
      <c r="L1166" s="184">
        <v>3.2128999999999999</v>
      </c>
      <c r="M1166" s="184">
        <v>3.1638000000000002</v>
      </c>
      <c r="N1166" s="184">
        <v>3.1768999999999998</v>
      </c>
      <c r="O1166" s="184">
        <v>5.3122999999999996</v>
      </c>
      <c r="P1166" s="184">
        <v>5.9664000000000001</v>
      </c>
      <c r="Q1166" s="184">
        <v>7.1028000000000002</v>
      </c>
      <c r="R1166" s="184">
        <v>4.2237999999999998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44378</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44378</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44378</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44378</v>
      </c>
      <c r="E1170" s="184">
        <v>56.716200000000001</v>
      </c>
      <c r="F1170" s="184">
        <v>3.9260999999999999</v>
      </c>
      <c r="G1170" s="184">
        <v>3.6907999999999999</v>
      </c>
      <c r="H1170" s="184">
        <v>3.4866999999999999</v>
      </c>
      <c r="I1170" s="184">
        <v>3.5398000000000001</v>
      </c>
      <c r="J1170" s="184">
        <v>3.3794</v>
      </c>
      <c r="K1170" s="184">
        <v>3.2984</v>
      </c>
      <c r="L1170" s="184">
        <v>3.2942</v>
      </c>
      <c r="M1170" s="184">
        <v>3.2454000000000001</v>
      </c>
      <c r="N1170" s="184">
        <v>3.2589000000000001</v>
      </c>
      <c r="O1170" s="184">
        <v>5.3963000000000001</v>
      </c>
      <c r="P1170" s="184">
        <v>6.0513000000000003</v>
      </c>
      <c r="Q1170" s="184">
        <v>6.1554000000000002</v>
      </c>
      <c r="R1170" s="184">
        <v>4.3067000000000002</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44378</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44378</v>
      </c>
      <c r="E1172" s="184">
        <v>56.716200000000001</v>
      </c>
      <c r="F1172" s="184">
        <v>3.9260999999999999</v>
      </c>
      <c r="G1172" s="184">
        <v>3.6907999999999999</v>
      </c>
      <c r="H1172" s="184">
        <v>3.4866999999999999</v>
      </c>
      <c r="I1172" s="184">
        <v>3.5398000000000001</v>
      </c>
      <c r="J1172" s="184">
        <v>3.3794</v>
      </c>
      <c r="K1172" s="184">
        <v>3.2984</v>
      </c>
      <c r="L1172" s="184">
        <v>3.2938000000000001</v>
      </c>
      <c r="M1172" s="184">
        <v>3.2452000000000001</v>
      </c>
      <c r="N1172" s="184">
        <v>3.2589000000000001</v>
      </c>
      <c r="O1172" s="184">
        <v>5.3963000000000001</v>
      </c>
      <c r="P1172" s="184">
        <v>6.0513000000000003</v>
      </c>
      <c r="Q1172" s="184">
        <v>6.1554000000000002</v>
      </c>
      <c r="R1172" s="184">
        <v>4.3067000000000002</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44378</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44378</v>
      </c>
      <c r="E1174" s="184">
        <v>4193.5133999999998</v>
      </c>
      <c r="F1174" s="184">
        <v>4.5796999999999999</v>
      </c>
      <c r="G1174" s="184">
        <v>3.9150999999999998</v>
      </c>
      <c r="H1174" s="184">
        <v>3.5996000000000001</v>
      </c>
      <c r="I1174" s="184">
        <v>3.6802000000000001</v>
      </c>
      <c r="J1174" s="184">
        <v>3.4123999999999999</v>
      </c>
      <c r="K1174" s="184">
        <v>3.2877000000000001</v>
      </c>
      <c r="L1174" s="184">
        <v>3.2408999999999999</v>
      </c>
      <c r="M1174" s="184">
        <v>3.2267000000000001</v>
      </c>
      <c r="N1174" s="184">
        <v>3.2528999999999999</v>
      </c>
      <c r="O1174" s="184">
        <v>5.3621999999999996</v>
      </c>
      <c r="P1174" s="184">
        <v>5.9892000000000003</v>
      </c>
      <c r="Q1174" s="184">
        <v>7.1550000000000002</v>
      </c>
      <c r="R1174" s="184">
        <v>4.3479000000000001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44378</v>
      </c>
      <c r="E1175" s="184">
        <v>4173.8351000000002</v>
      </c>
      <c r="F1175" s="184">
        <v>4.4577999999999998</v>
      </c>
      <c r="G1175" s="184">
        <v>3.7927</v>
      </c>
      <c r="H1175" s="184">
        <v>3.4773999999999998</v>
      </c>
      <c r="I1175" s="184">
        <v>3.5581999999999998</v>
      </c>
      <c r="J1175" s="184">
        <v>3.2902</v>
      </c>
      <c r="K1175" s="184">
        <v>3.1648999999999998</v>
      </c>
      <c r="L1175" s="184">
        <v>3.1240000000000001</v>
      </c>
      <c r="M1175" s="184">
        <v>3.1152000000000002</v>
      </c>
      <c r="N1175" s="184">
        <v>3.1516000000000002</v>
      </c>
      <c r="O1175" s="184">
        <v>5.2919999999999998</v>
      </c>
      <c r="P1175" s="184">
        <v>5.9256000000000002</v>
      </c>
      <c r="Q1175" s="184">
        <v>7.0726000000000004</v>
      </c>
      <c r="R1175" s="184">
        <v>4.2698999999999998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44378</v>
      </c>
      <c r="E1176" s="184">
        <v>2828.7125000000001</v>
      </c>
      <c r="F1176" s="184">
        <v>4.6923000000000004</v>
      </c>
      <c r="G1176" s="184">
        <v>3.8252999999999999</v>
      </c>
      <c r="H1176" s="184">
        <v>3.6248999999999998</v>
      </c>
      <c r="I1176" s="184">
        <v>3.6638000000000002</v>
      </c>
      <c r="J1176" s="184">
        <v>3.3302999999999998</v>
      </c>
      <c r="K1176" s="184">
        <v>3.1798000000000002</v>
      </c>
      <c r="L1176" s="184">
        <v>3.1440000000000001</v>
      </c>
      <c r="M1176" s="184">
        <v>3.1463000000000001</v>
      </c>
      <c r="N1176" s="184">
        <v>3.1665999999999999</v>
      </c>
      <c r="O1176" s="184">
        <v>5.3532000000000002</v>
      </c>
      <c r="P1176" s="184">
        <v>5.9804000000000004</v>
      </c>
      <c r="Q1176" s="184">
        <v>7.3022999999999998</v>
      </c>
      <c r="R1176" s="184">
        <v>4.3307000000000002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44378</v>
      </c>
      <c r="E1177" s="184">
        <v>2841.8744000000002</v>
      </c>
      <c r="F1177" s="184">
        <v>4.7424999999999997</v>
      </c>
      <c r="G1177" s="184">
        <v>3.8748999999999998</v>
      </c>
      <c r="H1177" s="184">
        <v>3.6749999999999998</v>
      </c>
      <c r="I1177" s="184">
        <v>3.7138</v>
      </c>
      <c r="J1177" s="184">
        <v>3.3805000000000001</v>
      </c>
      <c r="K1177" s="184">
        <v>3.2302</v>
      </c>
      <c r="L1177" s="184">
        <v>3.1949000000000001</v>
      </c>
      <c r="M1177" s="184">
        <v>3.1974999999999998</v>
      </c>
      <c r="N1177" s="184">
        <v>3.2181999999999999</v>
      </c>
      <c r="O1177" s="184">
        <v>5.4067999999999996</v>
      </c>
      <c r="P1177" s="184">
        <v>6.0381999999999998</v>
      </c>
      <c r="Q1177" s="184">
        <v>7.1820000000000004</v>
      </c>
      <c r="R1177" s="184">
        <v>4.3827999999999996</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44378</v>
      </c>
      <c r="E1178" s="184">
        <v>3732.5205000000001</v>
      </c>
      <c r="F1178" s="184">
        <v>4.3384</v>
      </c>
      <c r="G1178" s="184">
        <v>3.6160000000000001</v>
      </c>
      <c r="H1178" s="184">
        <v>3.4001999999999999</v>
      </c>
      <c r="I1178" s="184">
        <v>3.4815</v>
      </c>
      <c r="J1178" s="184">
        <v>3.2875000000000001</v>
      </c>
      <c r="K1178" s="184">
        <v>3.1800999999999999</v>
      </c>
      <c r="L1178" s="184">
        <v>3.1778</v>
      </c>
      <c r="M1178" s="184">
        <v>3.1541999999999999</v>
      </c>
      <c r="N1178" s="184">
        <v>3.1785000000000001</v>
      </c>
      <c r="O1178" s="184">
        <v>5.3539000000000003</v>
      </c>
      <c r="P1178" s="184">
        <v>5.9507000000000003</v>
      </c>
      <c r="Q1178" s="184">
        <v>7.0568</v>
      </c>
      <c r="R1178" s="184">
        <v>4.3766999999999996</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44378</v>
      </c>
      <c r="E1179" s="184">
        <v>3768.1320999999998</v>
      </c>
      <c r="F1179" s="184">
        <v>4.4795999999999996</v>
      </c>
      <c r="G1179" s="184">
        <v>3.7563</v>
      </c>
      <c r="H1179" s="184">
        <v>3.5405000000000002</v>
      </c>
      <c r="I1179" s="184">
        <v>3.6217999999999999</v>
      </c>
      <c r="J1179" s="184">
        <v>3.4279999999999999</v>
      </c>
      <c r="K1179" s="184">
        <v>3.3212999999999999</v>
      </c>
      <c r="L1179" s="184">
        <v>3.3209</v>
      </c>
      <c r="M1179" s="184">
        <v>3.2963</v>
      </c>
      <c r="N1179" s="184">
        <v>3.3220000000000001</v>
      </c>
      <c r="O1179" s="184">
        <v>5.4992000000000001</v>
      </c>
      <c r="P1179" s="184">
        <v>6.0978000000000003</v>
      </c>
      <c r="Q1179" s="184">
        <v>7.2077999999999998</v>
      </c>
      <c r="R1179" s="184">
        <v>4.5194999999999999</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44378</v>
      </c>
      <c r="E1180" s="184">
        <v>1348.6457</v>
      </c>
      <c r="F1180" s="184">
        <v>4.6745999999999999</v>
      </c>
      <c r="G1180" s="184">
        <v>3.8831000000000002</v>
      </c>
      <c r="H1180" s="184">
        <v>3.8239000000000001</v>
      </c>
      <c r="I1180" s="184">
        <v>3.8306</v>
      </c>
      <c r="J1180" s="184">
        <v>3.5386000000000002</v>
      </c>
      <c r="K1180" s="184">
        <v>3.4026000000000001</v>
      </c>
      <c r="L1180" s="184">
        <v>3.3454000000000002</v>
      </c>
      <c r="M1180" s="184">
        <v>3.3523000000000001</v>
      </c>
      <c r="N1180" s="184">
        <v>3.3957000000000002</v>
      </c>
      <c r="O1180" s="184">
        <v>5.5838000000000001</v>
      </c>
      <c r="P1180" s="184"/>
      <c r="Q1180" s="184">
        <v>6.1680999999999999</v>
      </c>
      <c r="R1180" s="184">
        <v>4.5670000000000002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44378</v>
      </c>
      <c r="E1181" s="184">
        <v>1340.2585999999999</v>
      </c>
      <c r="F1181" s="184">
        <v>4.5621999999999998</v>
      </c>
      <c r="G1181" s="184">
        <v>3.7721</v>
      </c>
      <c r="H1181" s="184">
        <v>3.7138</v>
      </c>
      <c r="I1181" s="184">
        <v>3.7202999999999999</v>
      </c>
      <c r="J1181" s="184">
        <v>3.4281999999999999</v>
      </c>
      <c r="K1181" s="184">
        <v>3.2917000000000001</v>
      </c>
      <c r="L1181" s="184">
        <v>3.2336</v>
      </c>
      <c r="M1181" s="184">
        <v>3.2395</v>
      </c>
      <c r="N1181" s="184">
        <v>3.2816999999999998</v>
      </c>
      <c r="O1181" s="184">
        <v>5.4644000000000004</v>
      </c>
      <c r="P1181" s="184"/>
      <c r="Q1181" s="184">
        <v>6.0355999999999996</v>
      </c>
      <c r="R1181" s="184">
        <v>4.4522000000000004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44378</v>
      </c>
      <c r="E1182" s="184">
        <v>2189.8669</v>
      </c>
      <c r="F1182" s="184">
        <v>4.7159000000000004</v>
      </c>
      <c r="G1182" s="184">
        <v>3.8342000000000001</v>
      </c>
      <c r="H1182" s="184">
        <v>3.6499000000000001</v>
      </c>
      <c r="I1182" s="184">
        <v>3.6962999999999999</v>
      </c>
      <c r="J1182" s="184">
        <v>3.4895</v>
      </c>
      <c r="K1182" s="184">
        <v>3.3666999999999998</v>
      </c>
      <c r="L1182" s="184">
        <v>3.3534000000000002</v>
      </c>
      <c r="M1182" s="184">
        <v>3.3485999999999998</v>
      </c>
      <c r="N1182" s="184">
        <v>3.3639999999999999</v>
      </c>
      <c r="O1182" s="184">
        <v>5.4585999999999997</v>
      </c>
      <c r="P1182" s="184">
        <v>6.0303000000000004</v>
      </c>
      <c r="Q1182" s="184">
        <v>6.9966999999999997</v>
      </c>
      <c r="R1182" s="184">
        <v>4.4577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44378</v>
      </c>
      <c r="E1183" s="184">
        <v>2161.4850999999999</v>
      </c>
      <c r="F1183" s="184">
        <v>4.6157000000000004</v>
      </c>
      <c r="G1183" s="184">
        <v>3.7347999999999999</v>
      </c>
      <c r="H1183" s="184">
        <v>3.5508000000000002</v>
      </c>
      <c r="I1183" s="184">
        <v>3.5966</v>
      </c>
      <c r="J1183" s="184">
        <v>3.3896999999999999</v>
      </c>
      <c r="K1183" s="184">
        <v>3.2677</v>
      </c>
      <c r="L1183" s="184">
        <v>3.2555999999999998</v>
      </c>
      <c r="M1183" s="184">
        <v>3.2490000000000001</v>
      </c>
      <c r="N1183" s="184">
        <v>3.2644000000000002</v>
      </c>
      <c r="O1183" s="184">
        <v>5.3686999999999996</v>
      </c>
      <c r="P1183" s="184">
        <v>5.9328000000000003</v>
      </c>
      <c r="Q1183" s="184">
        <v>6.3741000000000003</v>
      </c>
      <c r="R1183" s="184">
        <v>4.3556999999999997</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44378</v>
      </c>
      <c r="E1184" s="184">
        <v>11.1206</v>
      </c>
      <c r="F1184" s="184">
        <v>4.2674000000000003</v>
      </c>
      <c r="G1184" s="184">
        <v>3.6114999999999999</v>
      </c>
      <c r="H1184" s="184">
        <v>3.2843</v>
      </c>
      <c r="I1184" s="184">
        <v>3.3098000000000001</v>
      </c>
      <c r="J1184" s="184">
        <v>3.1371000000000002</v>
      </c>
      <c r="K1184" s="184">
        <v>3.0051000000000001</v>
      </c>
      <c r="L1184" s="184">
        <v>2.9866999999999999</v>
      </c>
      <c r="M1184" s="184">
        <v>2.9830000000000001</v>
      </c>
      <c r="N1184" s="184">
        <v>2.9904999999999999</v>
      </c>
      <c r="O1184" s="184"/>
      <c r="P1184" s="184"/>
      <c r="Q1184" s="184">
        <v>4.2801999999999998</v>
      </c>
      <c r="R1184" s="184">
        <v>3.8016000000000001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44378</v>
      </c>
      <c r="E1185" s="184">
        <v>11.0784</v>
      </c>
      <c r="F1185" s="184">
        <v>4.2835999999999999</v>
      </c>
      <c r="G1185" s="184">
        <v>3.5154000000000001</v>
      </c>
      <c r="H1185" s="184">
        <v>3.1554000000000002</v>
      </c>
      <c r="I1185" s="184">
        <v>3.1808999999999998</v>
      </c>
      <c r="J1185" s="184">
        <v>2.9944999999999999</v>
      </c>
      <c r="K1185" s="184">
        <v>2.8567</v>
      </c>
      <c r="L1185" s="184">
        <v>2.8334000000000001</v>
      </c>
      <c r="M1185" s="184">
        <v>2.8283</v>
      </c>
      <c r="N1185" s="184">
        <v>2.8357999999999999</v>
      </c>
      <c r="O1185" s="184"/>
      <c r="P1185" s="184"/>
      <c r="Q1185" s="184">
        <v>4.1238999999999999</v>
      </c>
      <c r="R1185" s="184">
        <v>3.6459000000000001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44378</v>
      </c>
      <c r="E1186" s="184">
        <v>2266.5293999999999</v>
      </c>
      <c r="F1186" s="184">
        <v>4.1052999999999997</v>
      </c>
      <c r="G1186" s="184">
        <v>3.4939</v>
      </c>
      <c r="H1186" s="184">
        <v>3.1865999999999999</v>
      </c>
      <c r="I1186" s="184">
        <v>3.0573000000000001</v>
      </c>
      <c r="J1186" s="184">
        <v>3.0588000000000002</v>
      </c>
      <c r="K1186" s="184">
        <v>3.1821999999999999</v>
      </c>
      <c r="L1186" s="184">
        <v>3.1539999999999999</v>
      </c>
      <c r="M1186" s="184">
        <v>3.0777000000000001</v>
      </c>
      <c r="N1186" s="184">
        <v>3.0842999999999998</v>
      </c>
      <c r="O1186" s="184">
        <v>5.1444000000000001</v>
      </c>
      <c r="P1186" s="184">
        <v>5.9412000000000003</v>
      </c>
      <c r="Q1186" s="184">
        <v>7.1844999999999999</v>
      </c>
      <c r="R1186" s="184">
        <v>3.9803999999999999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44378</v>
      </c>
      <c r="E1187" s="184">
        <v>2250.6235999999999</v>
      </c>
      <c r="F1187" s="184">
        <v>4.0564999999999998</v>
      </c>
      <c r="G1187" s="184">
        <v>3.444</v>
      </c>
      <c r="H1187" s="184">
        <v>3.1362999999999999</v>
      </c>
      <c r="I1187" s="184">
        <v>3.0068000000000001</v>
      </c>
      <c r="J1187" s="184">
        <v>3.0083000000000002</v>
      </c>
      <c r="K1187" s="184">
        <v>3.1318999999999999</v>
      </c>
      <c r="L1187" s="184">
        <v>3.1032000000000002</v>
      </c>
      <c r="M1187" s="184">
        <v>3.0265</v>
      </c>
      <c r="N1187" s="184">
        <v>3.0327999999999999</v>
      </c>
      <c r="O1187" s="184">
        <v>5.0639000000000003</v>
      </c>
      <c r="P1187" s="184">
        <v>5.8472</v>
      </c>
      <c r="Q1187" s="184">
        <v>7.3954000000000004</v>
      </c>
      <c r="R1187" s="184">
        <v>3.9186999999999999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44378</v>
      </c>
      <c r="E1188" s="184">
        <v>2305.33924490147</v>
      </c>
      <c r="F1188" s="184">
        <v>2.5299</v>
      </c>
      <c r="G1188" s="184">
        <v>2.5503</v>
      </c>
      <c r="H1188" s="184">
        <v>1.8333999999999999</v>
      </c>
      <c r="I1188" s="184">
        <v>2.2241</v>
      </c>
      <c r="J1188" s="184">
        <v>2.2498999999999998</v>
      </c>
      <c r="K1188" s="184">
        <v>2.3978999999999999</v>
      </c>
      <c r="L1188" s="184">
        <v>2.4045999999999998</v>
      </c>
      <c r="M1188" s="184">
        <v>2.3704999999999998</v>
      </c>
      <c r="N1188" s="184">
        <v>2.4188000000000001</v>
      </c>
      <c r="O1188" s="184">
        <v>3.1806000000000001</v>
      </c>
      <c r="P1188" s="184">
        <v>3.5337999999999998</v>
      </c>
      <c r="Q1188" s="184">
        <v>4.7510000000000003</v>
      </c>
      <c r="R1188" s="184">
        <v>2.6642000000000001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44378</v>
      </c>
      <c r="E1189" s="184">
        <v>5037.0182999999997</v>
      </c>
      <c r="F1189" s="184">
        <v>4.5513000000000003</v>
      </c>
      <c r="G1189" s="184">
        <v>3.8279999999999998</v>
      </c>
      <c r="H1189" s="184">
        <v>3.5670999999999999</v>
      </c>
      <c r="I1189" s="184">
        <v>3.6318000000000001</v>
      </c>
      <c r="J1189" s="184">
        <v>3.2917999999999998</v>
      </c>
      <c r="K1189" s="184">
        <v>3.1434000000000002</v>
      </c>
      <c r="L1189" s="184">
        <v>3.1204000000000001</v>
      </c>
      <c r="M1189" s="184">
        <v>3.1126999999999998</v>
      </c>
      <c r="N1189" s="184">
        <v>3.1511</v>
      </c>
      <c r="O1189" s="184">
        <v>5.4316000000000004</v>
      </c>
      <c r="P1189" s="184">
        <v>6.0235000000000003</v>
      </c>
      <c r="Q1189" s="184">
        <v>7.0541</v>
      </c>
      <c r="R1189" s="184">
        <v>4.3849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44378</v>
      </c>
      <c r="E1190" s="184">
        <v>5074.2372999999998</v>
      </c>
      <c r="F1190" s="184">
        <v>4.6898</v>
      </c>
      <c r="G1190" s="184">
        <v>3.9674</v>
      </c>
      <c r="H1190" s="184">
        <v>3.7067999999999999</v>
      </c>
      <c r="I1190" s="184">
        <v>3.7715000000000001</v>
      </c>
      <c r="J1190" s="184">
        <v>3.4318</v>
      </c>
      <c r="K1190" s="184">
        <v>3.2843</v>
      </c>
      <c r="L1190" s="184">
        <v>3.2746</v>
      </c>
      <c r="M1190" s="184">
        <v>3.2526000000000002</v>
      </c>
      <c r="N1190" s="184">
        <v>3.2818000000000001</v>
      </c>
      <c r="O1190" s="184">
        <v>5.5361000000000002</v>
      </c>
      <c r="P1190" s="184">
        <v>6.1207000000000003</v>
      </c>
      <c r="Q1190" s="184">
        <v>7.2523999999999997</v>
      </c>
      <c r="R1190" s="184">
        <v>4.4984999999999999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44378</v>
      </c>
      <c r="E1191" s="184">
        <v>4567.7227000000003</v>
      </c>
      <c r="F1191" s="184">
        <v>3.9302999999999999</v>
      </c>
      <c r="G1191" s="184">
        <v>3.2073</v>
      </c>
      <c r="H1191" s="184">
        <v>2.9464000000000001</v>
      </c>
      <c r="I1191" s="184">
        <v>3.0106999999999999</v>
      </c>
      <c r="J1191" s="184">
        <v>2.6701000000000001</v>
      </c>
      <c r="K1191" s="184">
        <v>2.5188999999999999</v>
      </c>
      <c r="L1191" s="184">
        <v>2.4916</v>
      </c>
      <c r="M1191" s="184">
        <v>2.4683000000000002</v>
      </c>
      <c r="N1191" s="184">
        <v>2.4929000000000001</v>
      </c>
      <c r="O1191" s="184">
        <v>4.6787999999999998</v>
      </c>
      <c r="P1191" s="184">
        <v>5.2081</v>
      </c>
      <c r="Q1191" s="184">
        <v>6.7354000000000003</v>
      </c>
      <c r="R1191" s="184">
        <v>3.6987000000000001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44378</v>
      </c>
      <c r="E1192" s="184">
        <v>1162.2568000000001</v>
      </c>
      <c r="F1192" s="184">
        <v>4.1238999999999999</v>
      </c>
      <c r="G1192" s="184">
        <v>3.7058</v>
      </c>
      <c r="H1192" s="184">
        <v>3.4411</v>
      </c>
      <c r="I1192" s="184">
        <v>3.4914999999999998</v>
      </c>
      <c r="J1192" s="184">
        <v>3.2822</v>
      </c>
      <c r="K1192" s="184">
        <v>3.1413000000000002</v>
      </c>
      <c r="L1192" s="184">
        <v>3.1029</v>
      </c>
      <c r="M1192" s="184">
        <v>3.1011000000000002</v>
      </c>
      <c r="N1192" s="184">
        <v>3.0981000000000001</v>
      </c>
      <c r="O1192" s="184">
        <v>4.8353999999999999</v>
      </c>
      <c r="P1192" s="184"/>
      <c r="Q1192" s="184">
        <v>4.9012000000000002</v>
      </c>
      <c r="R1192" s="184">
        <v>4.0313999999999997</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44378</v>
      </c>
      <c r="E1193" s="184">
        <v>1158.4839999999999</v>
      </c>
      <c r="F1193" s="184">
        <v>4.0237999999999996</v>
      </c>
      <c r="G1193" s="184">
        <v>3.6065</v>
      </c>
      <c r="H1193" s="184">
        <v>3.3414000000000001</v>
      </c>
      <c r="I1193" s="184">
        <v>3.3915999999999999</v>
      </c>
      <c r="J1193" s="184">
        <v>3.1819000000000002</v>
      </c>
      <c r="K1193" s="184">
        <v>3.0405000000000002</v>
      </c>
      <c r="L1193" s="184">
        <v>3.0019999999999998</v>
      </c>
      <c r="M1193" s="184">
        <v>2.9994000000000001</v>
      </c>
      <c r="N1193" s="184">
        <v>2.9954000000000001</v>
      </c>
      <c r="O1193" s="184">
        <v>4.7281000000000004</v>
      </c>
      <c r="P1193" s="184"/>
      <c r="Q1193" s="184">
        <v>4.7927</v>
      </c>
      <c r="R1193" s="184">
        <v>3.9279000000000002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44378</v>
      </c>
      <c r="E1194" s="184">
        <v>268.4522</v>
      </c>
      <c r="F1194" s="184">
        <v>4.6097999999999999</v>
      </c>
      <c r="G1194" s="184">
        <v>3.7810000000000001</v>
      </c>
      <c r="H1194" s="184">
        <v>3.6911</v>
      </c>
      <c r="I1194" s="184">
        <v>3.7298</v>
      </c>
      <c r="J1194" s="184">
        <v>3.4167999999999998</v>
      </c>
      <c r="K1194" s="184">
        <v>3.2829000000000002</v>
      </c>
      <c r="L1194" s="184">
        <v>3.1972999999999998</v>
      </c>
      <c r="M1194" s="184">
        <v>3.1671999999999998</v>
      </c>
      <c r="N1194" s="184">
        <v>3.1884999999999999</v>
      </c>
      <c r="O1194" s="184">
        <v>5.4283999999999999</v>
      </c>
      <c r="P1194" s="184">
        <v>6.0250000000000004</v>
      </c>
      <c r="Q1194" s="184">
        <v>7.3997999999999999</v>
      </c>
      <c r="R1194" s="184">
        <v>4.3654999999999999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44378</v>
      </c>
      <c r="E1195" s="184">
        <v>270.346</v>
      </c>
      <c r="F1195" s="184">
        <v>4.7125000000000004</v>
      </c>
      <c r="G1195" s="184">
        <v>3.8805999999999998</v>
      </c>
      <c r="H1195" s="184">
        <v>3.7927</v>
      </c>
      <c r="I1195" s="184">
        <v>3.8302999999999998</v>
      </c>
      <c r="J1195" s="184">
        <v>3.5177999999999998</v>
      </c>
      <c r="K1195" s="184">
        <v>3.3851</v>
      </c>
      <c r="L1195" s="184">
        <v>3.3262</v>
      </c>
      <c r="M1195" s="184">
        <v>3.3029999999999999</v>
      </c>
      <c r="N1195" s="184">
        <v>3.3269000000000002</v>
      </c>
      <c r="O1195" s="184">
        <v>5.5469999999999997</v>
      </c>
      <c r="P1195" s="184">
        <v>6.1189</v>
      </c>
      <c r="Q1195" s="184">
        <v>7.2343999999999999</v>
      </c>
      <c r="R1195" s="184">
        <v>4.5134999999999996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44378</v>
      </c>
      <c r="E1196" s="184">
        <v>2913.3470400000001</v>
      </c>
      <c r="F1196" s="184">
        <v>3.7189000000000001</v>
      </c>
      <c r="G1196" s="184">
        <v>3.4863</v>
      </c>
      <c r="H1196" s="184">
        <v>3.4070999999999998</v>
      </c>
      <c r="I1196" s="184">
        <v>3.4171</v>
      </c>
      <c r="J1196" s="184">
        <v>3.2339000000000002</v>
      </c>
      <c r="K1196" s="184">
        <v>3.1318999999999999</v>
      </c>
      <c r="L1196" s="184">
        <v>3.1154000000000002</v>
      </c>
      <c r="M1196" s="184">
        <v>3.0781000000000001</v>
      </c>
      <c r="N1196" s="184">
        <v>3.1067999999999998</v>
      </c>
      <c r="O1196" s="184">
        <v>1.9789000000000001</v>
      </c>
      <c r="P1196" s="184">
        <v>3.9457</v>
      </c>
      <c r="Q1196" s="184">
        <v>6.5530999999999997</v>
      </c>
      <c r="R1196" s="184">
        <v>4.0454999999999997</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44378</v>
      </c>
      <c r="E1197" s="184">
        <v>2931.4479999999999</v>
      </c>
      <c r="F1197" s="184">
        <v>3.8075000000000001</v>
      </c>
      <c r="G1197" s="184">
        <v>3.5764</v>
      </c>
      <c r="H1197" s="184">
        <v>3.4971999999999999</v>
      </c>
      <c r="I1197" s="184">
        <v>3.5028000000000001</v>
      </c>
      <c r="J1197" s="184">
        <v>3.3222999999999998</v>
      </c>
      <c r="K1197" s="184">
        <v>3.222</v>
      </c>
      <c r="L1197" s="184">
        <v>3.2058</v>
      </c>
      <c r="M1197" s="184">
        <v>3.1636000000000002</v>
      </c>
      <c r="N1197" s="184">
        <v>3.1924000000000001</v>
      </c>
      <c r="O1197" s="184">
        <v>2.0442</v>
      </c>
      <c r="P1197" s="184">
        <v>4.0141</v>
      </c>
      <c r="Q1197" s="184">
        <v>5.9941000000000004</v>
      </c>
      <c r="R1197" s="184">
        <v>4.1044999999999998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44378</v>
      </c>
      <c r="E1198" s="184">
        <v>10.3773</v>
      </c>
      <c r="F1198" s="184">
        <v>6.3322000000000003</v>
      </c>
      <c r="G1198" s="184">
        <v>4.9261999999999997</v>
      </c>
      <c r="H1198" s="184">
        <v>4.2241999999999997</v>
      </c>
      <c r="I1198" s="184">
        <v>4.1268000000000002</v>
      </c>
      <c r="J1198" s="184">
        <v>4.0583999999999998</v>
      </c>
      <c r="K1198" s="184">
        <v>4.5319000000000003</v>
      </c>
      <c r="L1198" s="184">
        <v>4.5240999999999998</v>
      </c>
      <c r="M1198" s="184">
        <v>4.6308999999999996</v>
      </c>
      <c r="N1198" s="184"/>
      <c r="O1198" s="184"/>
      <c r="P1198" s="184"/>
      <c r="Q1198" s="184">
        <v>4.7488000000000001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44378</v>
      </c>
      <c r="E1199" s="184">
        <v>10.377800000000001</v>
      </c>
      <c r="F1199" s="184">
        <v>6.3319000000000001</v>
      </c>
      <c r="G1199" s="184">
        <v>4.8086000000000002</v>
      </c>
      <c r="H1199" s="184">
        <v>4.2240000000000002</v>
      </c>
      <c r="I1199" s="184">
        <v>4.1265999999999998</v>
      </c>
      <c r="J1199" s="184">
        <v>4.0464000000000002</v>
      </c>
      <c r="K1199" s="184">
        <v>4.5552000000000001</v>
      </c>
      <c r="L1199" s="184">
        <v>4.5339999999999998</v>
      </c>
      <c r="M1199" s="184">
        <v>4.6375000000000002</v>
      </c>
      <c r="N1199" s="184"/>
      <c r="O1199" s="184"/>
      <c r="P1199" s="184"/>
      <c r="Q1199" s="184">
        <v>4.7550999999999997</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44378</v>
      </c>
      <c r="E1200" s="184">
        <v>10.3773</v>
      </c>
      <c r="F1200" s="184">
        <v>6.3322000000000003</v>
      </c>
      <c r="G1200" s="184">
        <v>4.9261999999999997</v>
      </c>
      <c r="H1200" s="184">
        <v>4.2241999999999997</v>
      </c>
      <c r="I1200" s="184">
        <v>4.1268000000000002</v>
      </c>
      <c r="J1200" s="184">
        <v>4.0583999999999998</v>
      </c>
      <c r="K1200" s="184">
        <v>4.5319000000000003</v>
      </c>
      <c r="L1200" s="184">
        <v>4.5240999999999998</v>
      </c>
      <c r="M1200" s="184">
        <v>4.6308999999999996</v>
      </c>
      <c r="N1200" s="184"/>
      <c r="O1200" s="184"/>
      <c r="P1200" s="184"/>
      <c r="Q1200" s="184">
        <v>4.7488000000000001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44378</v>
      </c>
      <c r="E1201" s="184">
        <v>10.378500000000001</v>
      </c>
      <c r="F1201" s="184">
        <v>6.3315000000000001</v>
      </c>
      <c r="G1201" s="184">
        <v>4.9256000000000002</v>
      </c>
      <c r="H1201" s="184">
        <v>4.2237</v>
      </c>
      <c r="I1201" s="184">
        <v>4.1010999999999997</v>
      </c>
      <c r="J1201" s="184">
        <v>4.0343</v>
      </c>
      <c r="K1201" s="184">
        <v>4.5313999999999997</v>
      </c>
      <c r="L1201" s="184">
        <v>4.5377000000000001</v>
      </c>
      <c r="M1201" s="184">
        <v>4.6509999999999998</v>
      </c>
      <c r="N1201" s="184"/>
      <c r="O1201" s="184"/>
      <c r="P1201" s="184"/>
      <c r="Q1201" s="184">
        <v>4.7638999999999996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44378</v>
      </c>
      <c r="E1202" s="184">
        <v>32.776200000000003</v>
      </c>
      <c r="F1202" s="184">
        <v>5.6802999999999999</v>
      </c>
      <c r="G1202" s="184">
        <v>4.4188999999999998</v>
      </c>
      <c r="H1202" s="184">
        <v>3.7890000000000001</v>
      </c>
      <c r="I1202" s="184">
        <v>3.7120000000000002</v>
      </c>
      <c r="J1202" s="184">
        <v>3.6375000000000002</v>
      </c>
      <c r="K1202" s="184">
        <v>4.1128999999999998</v>
      </c>
      <c r="L1202" s="184">
        <v>4.1075999999999997</v>
      </c>
      <c r="M1202" s="184">
        <v>4.2131999999999996</v>
      </c>
      <c r="N1202" s="184">
        <v>4.3624999999999998</v>
      </c>
      <c r="O1202" s="184">
        <v>5.9592999999999998</v>
      </c>
      <c r="P1202" s="184">
        <v>6.3319000000000001</v>
      </c>
      <c r="Q1202" s="184">
        <v>7.8212000000000002</v>
      </c>
      <c r="R1202" s="184">
        <v>5.1776999999999997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44378</v>
      </c>
      <c r="E1203" s="184">
        <v>33.285499999999999</v>
      </c>
      <c r="F1203" s="184">
        <v>6.1417999999999999</v>
      </c>
      <c r="G1203" s="184">
        <v>4.7903000000000002</v>
      </c>
      <c r="H1203" s="184">
        <v>4.1703000000000001</v>
      </c>
      <c r="I1203" s="184">
        <v>4.0793999999999997</v>
      </c>
      <c r="J1203" s="184">
        <v>3.9935999999999998</v>
      </c>
      <c r="K1203" s="184">
        <v>4.4730999999999996</v>
      </c>
      <c r="L1203" s="184">
        <v>4.4673999999999996</v>
      </c>
      <c r="M1203" s="184">
        <v>4.5754999999999999</v>
      </c>
      <c r="N1203" s="184">
        <v>4.7276999999999996</v>
      </c>
      <c r="O1203" s="184">
        <v>6.2952000000000004</v>
      </c>
      <c r="P1203" s="184">
        <v>6.5636000000000001</v>
      </c>
      <c r="Q1203" s="184">
        <v>7.7072000000000003</v>
      </c>
      <c r="R1203" s="184">
        <v>5.5449999999999999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44378</v>
      </c>
      <c r="E1204" s="184">
        <v>28.0061</v>
      </c>
      <c r="F1204" s="184">
        <v>3.9102999999999999</v>
      </c>
      <c r="G1204" s="184">
        <v>3.6067999999999998</v>
      </c>
      <c r="H1204" s="184">
        <v>3.4279999999999999</v>
      </c>
      <c r="I1204" s="184">
        <v>3.4863</v>
      </c>
      <c r="J1204" s="184">
        <v>3.2801</v>
      </c>
      <c r="K1204" s="184">
        <v>3.1394000000000002</v>
      </c>
      <c r="L1204" s="184">
        <v>3.097</v>
      </c>
      <c r="M1204" s="184">
        <v>3.0962999999999998</v>
      </c>
      <c r="N1204" s="184">
        <v>3.0905999999999998</v>
      </c>
      <c r="O1204" s="184">
        <v>4.8959999999999999</v>
      </c>
      <c r="P1204" s="184">
        <v>5.4146999999999998</v>
      </c>
      <c r="Q1204" s="184">
        <v>6.9892000000000003</v>
      </c>
      <c r="R1204" s="184">
        <v>3.9742000000000002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44378</v>
      </c>
      <c r="E1205" s="184">
        <v>27.921900000000001</v>
      </c>
      <c r="F1205" s="184">
        <v>3.6606000000000001</v>
      </c>
      <c r="G1205" s="184">
        <v>3.4868999999999999</v>
      </c>
      <c r="H1205" s="184">
        <v>3.3262</v>
      </c>
      <c r="I1205" s="184">
        <v>3.3845000000000001</v>
      </c>
      <c r="J1205" s="184">
        <v>3.1760999999999999</v>
      </c>
      <c r="K1205" s="184">
        <v>3.0381</v>
      </c>
      <c r="L1205" s="184">
        <v>2.9956</v>
      </c>
      <c r="M1205" s="184">
        <v>2.9935999999999998</v>
      </c>
      <c r="N1205" s="184">
        <v>2.9872000000000001</v>
      </c>
      <c r="O1205" s="184">
        <v>4.8140000000000001</v>
      </c>
      <c r="P1205" s="184">
        <v>5.3433999999999999</v>
      </c>
      <c r="Q1205" s="184">
        <v>6.9295</v>
      </c>
      <c r="R1205" s="184">
        <v>3.8824999999999998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44378</v>
      </c>
      <c r="E1206" s="184">
        <v>3228.6448999999998</v>
      </c>
      <c r="F1206" s="184">
        <v>4.5168999999999997</v>
      </c>
      <c r="G1206" s="184">
        <v>3.8940000000000001</v>
      </c>
      <c r="H1206" s="184">
        <v>3.5402</v>
      </c>
      <c r="I1206" s="184">
        <v>3.5781999999999998</v>
      </c>
      <c r="J1206" s="184">
        <v>3.2959999999999998</v>
      </c>
      <c r="K1206" s="184">
        <v>3.1652</v>
      </c>
      <c r="L1206" s="184">
        <v>3.1524000000000001</v>
      </c>
      <c r="M1206" s="184">
        <v>3.1423999999999999</v>
      </c>
      <c r="N1206" s="184">
        <v>3.1669999999999998</v>
      </c>
      <c r="O1206" s="184">
        <v>5.3197000000000001</v>
      </c>
      <c r="P1206" s="184">
        <v>5.91</v>
      </c>
      <c r="Q1206" s="184">
        <v>6.9071999999999996</v>
      </c>
      <c r="R1206" s="184">
        <v>4.3174999999999999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44378</v>
      </c>
      <c r="E1207" s="184">
        <v>3248.0108</v>
      </c>
      <c r="F1207" s="184">
        <v>4.6181000000000001</v>
      </c>
      <c r="G1207" s="184">
        <v>3.9944000000000002</v>
      </c>
      <c r="H1207" s="184">
        <v>3.6404999999999998</v>
      </c>
      <c r="I1207" s="184">
        <v>3.6783999999999999</v>
      </c>
      <c r="J1207" s="184">
        <v>3.391</v>
      </c>
      <c r="K1207" s="184">
        <v>3.2509000000000001</v>
      </c>
      <c r="L1207" s="184">
        <v>3.2357999999999998</v>
      </c>
      <c r="M1207" s="184">
        <v>3.2258</v>
      </c>
      <c r="N1207" s="184">
        <v>3.2507999999999999</v>
      </c>
      <c r="O1207" s="184">
        <v>5.4066999999999998</v>
      </c>
      <c r="P1207" s="184">
        <v>5.9901</v>
      </c>
      <c r="Q1207" s="184">
        <v>7.149</v>
      </c>
      <c r="R1207" s="184">
        <v>4.3982999999999999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44378</v>
      </c>
      <c r="E1208" s="184">
        <v>3259.1509000000001</v>
      </c>
      <c r="F1208" s="184">
        <v>4.5183</v>
      </c>
      <c r="G1208" s="184">
        <v>3.8956</v>
      </c>
      <c r="H1208" s="184">
        <v>3.5406</v>
      </c>
      <c r="I1208" s="184">
        <v>3.5790999999999999</v>
      </c>
      <c r="J1208" s="184">
        <v>3.2974000000000001</v>
      </c>
      <c r="K1208" s="184">
        <v>3.1665999999999999</v>
      </c>
      <c r="L1208" s="184">
        <v>3.1533000000000002</v>
      </c>
      <c r="M1208" s="184">
        <v>3.1431</v>
      </c>
      <c r="N1208" s="184">
        <v>3.1676000000000002</v>
      </c>
      <c r="O1208" s="184">
        <v>5.3205</v>
      </c>
      <c r="P1208" s="184">
        <v>5.9111000000000002</v>
      </c>
      <c r="Q1208" s="184">
        <v>6.9344000000000001</v>
      </c>
      <c r="R1208" s="184">
        <v>4.3182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44378</v>
      </c>
      <c r="E1209" s="184">
        <v>43.759099999999997</v>
      </c>
      <c r="F1209" s="184">
        <v>4.8384999999999998</v>
      </c>
      <c r="G1209" s="184">
        <v>3.8938000000000001</v>
      </c>
      <c r="H1209" s="184">
        <v>3.6488</v>
      </c>
      <c r="I1209" s="184">
        <v>3.7231000000000001</v>
      </c>
      <c r="J1209" s="184">
        <v>3.4407000000000001</v>
      </c>
      <c r="K1209" s="184">
        <v>3.3048000000000002</v>
      </c>
      <c r="L1209" s="184">
        <v>3.3111000000000002</v>
      </c>
      <c r="M1209" s="184">
        <v>3.2989000000000002</v>
      </c>
      <c r="N1209" s="184">
        <v>3.3224</v>
      </c>
      <c r="O1209" s="184">
        <v>5.4695999999999998</v>
      </c>
      <c r="P1209" s="184">
        <v>6.0647000000000002</v>
      </c>
      <c r="Q1209" s="184">
        <v>7.2042000000000002</v>
      </c>
      <c r="R1209" s="184">
        <v>4.4362000000000004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44378</v>
      </c>
      <c r="E1210" s="184">
        <v>43.469799999999999</v>
      </c>
      <c r="F1210" s="184">
        <v>4.7866999999999997</v>
      </c>
      <c r="G1210" s="184">
        <v>3.8077000000000001</v>
      </c>
      <c r="H1210" s="184">
        <v>3.5649999999999999</v>
      </c>
      <c r="I1210" s="184">
        <v>3.6396000000000002</v>
      </c>
      <c r="J1210" s="184">
        <v>3.3511000000000002</v>
      </c>
      <c r="K1210" s="184">
        <v>3.2097000000000002</v>
      </c>
      <c r="L1210" s="184">
        <v>3.2176</v>
      </c>
      <c r="M1210" s="184">
        <v>3.2052</v>
      </c>
      <c r="N1210" s="184">
        <v>3.2284000000000002</v>
      </c>
      <c r="O1210" s="184">
        <v>5.3836000000000004</v>
      </c>
      <c r="P1210" s="184">
        <v>5.9736000000000002</v>
      </c>
      <c r="Q1210" s="184">
        <v>7.3135000000000003</v>
      </c>
      <c r="R1210" s="184">
        <v>4.3459000000000003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44378</v>
      </c>
      <c r="E1211" s="184">
        <v>40.6248</v>
      </c>
      <c r="F1211" s="184">
        <v>4.7625000000000002</v>
      </c>
      <c r="G1211" s="184">
        <v>3.8047</v>
      </c>
      <c r="H1211" s="184">
        <v>3.5449000000000002</v>
      </c>
      <c r="I1211" s="184">
        <v>3.6309999999999998</v>
      </c>
      <c r="J1211" s="184">
        <v>3.3485</v>
      </c>
      <c r="K1211" s="184">
        <v>3.2086000000000001</v>
      </c>
      <c r="L1211" s="184">
        <v>3.2170000000000001</v>
      </c>
      <c r="M1211" s="184">
        <v>3.2048000000000001</v>
      </c>
      <c r="N1211" s="184">
        <v>3.2281</v>
      </c>
      <c r="O1211" s="184">
        <v>5.3837999999999999</v>
      </c>
      <c r="P1211" s="184">
        <v>5.9744000000000002</v>
      </c>
      <c r="Q1211" s="184">
        <v>6.7912999999999997</v>
      </c>
      <c r="R1211" s="184">
        <v>4.3460000000000001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44378</v>
      </c>
      <c r="E1212" s="184">
        <v>3274.5266000000001</v>
      </c>
      <c r="F1212" s="184">
        <v>4.3555000000000001</v>
      </c>
      <c r="G1212" s="184">
        <v>3.7980999999999998</v>
      </c>
      <c r="H1212" s="184">
        <v>3.6423999999999999</v>
      </c>
      <c r="I1212" s="184">
        <v>3.7187000000000001</v>
      </c>
      <c r="J1212" s="184">
        <v>3.4096000000000002</v>
      </c>
      <c r="K1212" s="184">
        <v>3.2867000000000002</v>
      </c>
      <c r="L1212" s="184">
        <v>3.2401</v>
      </c>
      <c r="M1212" s="184">
        <v>3.2374999999999998</v>
      </c>
      <c r="N1212" s="184">
        <v>3.2732000000000001</v>
      </c>
      <c r="O1212" s="184">
        <v>5.5025000000000004</v>
      </c>
      <c r="P1212" s="184">
        <v>6.0959000000000003</v>
      </c>
      <c r="Q1212" s="184">
        <v>7.2519</v>
      </c>
      <c r="R1212" s="184">
        <v>4.4992999999999999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44378</v>
      </c>
      <c r="E1213" s="184">
        <v>3250.5689000000002</v>
      </c>
      <c r="F1213" s="184">
        <v>4.2461000000000002</v>
      </c>
      <c r="G1213" s="184">
        <v>3.6886999999999999</v>
      </c>
      <c r="H1213" s="184">
        <v>3.5326</v>
      </c>
      <c r="I1213" s="184">
        <v>3.6089000000000002</v>
      </c>
      <c r="J1213" s="184">
        <v>3.2993999999999999</v>
      </c>
      <c r="K1213" s="184">
        <v>3.1758999999999999</v>
      </c>
      <c r="L1213" s="184">
        <v>3.1206999999999998</v>
      </c>
      <c r="M1213" s="184">
        <v>3.1185999999999998</v>
      </c>
      <c r="N1213" s="184">
        <v>3.1547999999999998</v>
      </c>
      <c r="O1213" s="184">
        <v>5.3962000000000003</v>
      </c>
      <c r="P1213" s="184">
        <v>6.0061999999999998</v>
      </c>
      <c r="Q1213" s="184">
        <v>7.2504999999999997</v>
      </c>
      <c r="R1213" s="184">
        <v>4.3753000000000002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44378</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44378</v>
      </c>
      <c r="E1218" s="184">
        <v>1006.2533</v>
      </c>
      <c r="F1218" s="184">
        <v>3.6894</v>
      </c>
      <c r="G1218" s="184">
        <v>3.3767999999999998</v>
      </c>
      <c r="H1218" s="184">
        <v>3.4201999999999999</v>
      </c>
      <c r="I1218" s="184">
        <v>3.4944000000000002</v>
      </c>
      <c r="J1218" s="184">
        <v>3.3456999999999999</v>
      </c>
      <c r="K1218" s="184"/>
      <c r="L1218" s="184"/>
      <c r="M1218" s="184"/>
      <c r="N1218" s="184"/>
      <c r="O1218" s="184"/>
      <c r="P1218" s="184"/>
      <c r="Q1218" s="184">
        <v>3.3079000000000001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44378</v>
      </c>
      <c r="E1219" s="184">
        <v>1005.9598</v>
      </c>
      <c r="F1219" s="184">
        <v>3.5415999999999999</v>
      </c>
      <c r="G1219" s="184">
        <v>3.2265000000000001</v>
      </c>
      <c r="H1219" s="184">
        <v>3.2696999999999998</v>
      </c>
      <c r="I1219" s="184">
        <v>3.3340999999999998</v>
      </c>
      <c r="J1219" s="184">
        <v>3.1905999999999999</v>
      </c>
      <c r="K1219" s="184"/>
      <c r="L1219" s="184"/>
      <c r="M1219" s="184"/>
      <c r="N1219" s="184"/>
      <c r="O1219" s="184"/>
      <c r="P1219" s="184"/>
      <c r="Q1219" s="184">
        <v>3.1526000000000001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44378</v>
      </c>
      <c r="E1220" s="184">
        <v>1982.1702</v>
      </c>
      <c r="F1220" s="184">
        <v>4.1528999999999998</v>
      </c>
      <c r="G1220" s="184">
        <v>3.746</v>
      </c>
      <c r="H1220" s="184">
        <v>3.6097999999999999</v>
      </c>
      <c r="I1220" s="184">
        <v>3.6259999999999999</v>
      </c>
      <c r="J1220" s="184">
        <v>3.3408000000000002</v>
      </c>
      <c r="K1220" s="184">
        <v>3.2290000000000001</v>
      </c>
      <c r="L1220" s="184">
        <v>3.2143000000000002</v>
      </c>
      <c r="M1220" s="184">
        <v>3.1882000000000001</v>
      </c>
      <c r="N1220" s="184">
        <v>3.2103999999999999</v>
      </c>
      <c r="O1220" s="184">
        <v>4.0967000000000002</v>
      </c>
      <c r="P1220" s="184">
        <v>5.1525999999999996</v>
      </c>
      <c r="Q1220" s="184">
        <v>7.0415999999999999</v>
      </c>
      <c r="R1220" s="184">
        <v>4.3834</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44378</v>
      </c>
      <c r="E1221" s="184">
        <v>1998.6673000000001</v>
      </c>
      <c r="F1221" s="184">
        <v>4.2317999999999998</v>
      </c>
      <c r="G1221" s="184">
        <v>3.8241000000000001</v>
      </c>
      <c r="H1221" s="184">
        <v>3.6894999999999998</v>
      </c>
      <c r="I1221" s="184">
        <v>3.7065999999999999</v>
      </c>
      <c r="J1221" s="184">
        <v>3.4207000000000001</v>
      </c>
      <c r="K1221" s="184">
        <v>3.3231000000000002</v>
      </c>
      <c r="L1221" s="184">
        <v>3.302</v>
      </c>
      <c r="M1221" s="184">
        <v>3.2814000000000001</v>
      </c>
      <c r="N1221" s="184">
        <v>3.3066</v>
      </c>
      <c r="O1221" s="184">
        <v>4.2016999999999998</v>
      </c>
      <c r="P1221" s="184">
        <v>5.2672999999999996</v>
      </c>
      <c r="Q1221" s="184">
        <v>6.7077999999999998</v>
      </c>
      <c r="R1221" s="184">
        <v>4.4842000000000004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44378</v>
      </c>
      <c r="E1222" s="184">
        <v>3398.5048000000002</v>
      </c>
      <c r="F1222" s="184">
        <v>4.7176</v>
      </c>
      <c r="G1222" s="184">
        <v>4.0102000000000002</v>
      </c>
      <c r="H1222" s="184">
        <v>3.7330999999999999</v>
      </c>
      <c r="I1222" s="184">
        <v>3.7881</v>
      </c>
      <c r="J1222" s="184">
        <v>3.4459</v>
      </c>
      <c r="K1222" s="184">
        <v>3.2995000000000001</v>
      </c>
      <c r="L1222" s="184">
        <v>3.2669999999999999</v>
      </c>
      <c r="M1222" s="184">
        <v>3.2526999999999999</v>
      </c>
      <c r="N1222" s="184">
        <v>3.278</v>
      </c>
      <c r="O1222" s="184">
        <v>5.4661</v>
      </c>
      <c r="P1222" s="184">
        <v>6.0640999999999998</v>
      </c>
      <c r="Q1222" s="184">
        <v>7.1836000000000002</v>
      </c>
      <c r="R1222" s="184">
        <v>4.4279999999999999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44378</v>
      </c>
      <c r="E1223" s="184">
        <v>3121.6165000000001</v>
      </c>
      <c r="F1223" s="184">
        <v>4.0881999999999996</v>
      </c>
      <c r="G1223" s="184">
        <v>3.3809</v>
      </c>
      <c r="H1223" s="184">
        <v>3.1034000000000002</v>
      </c>
      <c r="I1223" s="184">
        <v>3.1579000000000002</v>
      </c>
      <c r="J1223" s="184">
        <v>2.8149000000000002</v>
      </c>
      <c r="K1223" s="184">
        <v>2.6711999999999998</v>
      </c>
      <c r="L1223" s="184">
        <v>2.6398999999999999</v>
      </c>
      <c r="M1223" s="184">
        <v>2.6223000000000001</v>
      </c>
      <c r="N1223" s="184">
        <v>2.6454</v>
      </c>
      <c r="O1223" s="184">
        <v>4.8087999999999997</v>
      </c>
      <c r="P1223" s="184">
        <v>5.3815999999999997</v>
      </c>
      <c r="Q1223" s="184">
        <v>6.5171999999999999</v>
      </c>
      <c r="R1223" s="184">
        <v>3.7873999999999999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44378</v>
      </c>
      <c r="E1224" s="184">
        <v>3380.2618000000002</v>
      </c>
      <c r="F1224" s="184">
        <v>4.6275000000000004</v>
      </c>
      <c r="G1224" s="184">
        <v>3.9205999999999999</v>
      </c>
      <c r="H1224" s="184">
        <v>3.6432000000000002</v>
      </c>
      <c r="I1224" s="184">
        <v>3.698</v>
      </c>
      <c r="J1224" s="184">
        <v>3.3557000000000001</v>
      </c>
      <c r="K1224" s="184">
        <v>3.2124000000000001</v>
      </c>
      <c r="L1224" s="184">
        <v>3.1825000000000001</v>
      </c>
      <c r="M1224" s="184">
        <v>3.169</v>
      </c>
      <c r="N1224" s="184">
        <v>3.1962999999999999</v>
      </c>
      <c r="O1224" s="184">
        <v>5.3856000000000002</v>
      </c>
      <c r="P1224" s="184">
        <v>5.9977</v>
      </c>
      <c r="Q1224" s="184">
        <v>7.0429000000000004</v>
      </c>
      <c r="R1224" s="184">
        <v>4.3398000000000003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44378</v>
      </c>
      <c r="E1225" s="184">
        <v>1120.4580000000001</v>
      </c>
      <c r="F1225" s="184">
        <v>2.9157999999999999</v>
      </c>
      <c r="G1225" s="184">
        <v>2.9064999999999999</v>
      </c>
      <c r="H1225" s="184">
        <v>2.9358</v>
      </c>
      <c r="I1225" s="184">
        <v>2.9512</v>
      </c>
      <c r="J1225" s="184">
        <v>2.9439000000000002</v>
      </c>
      <c r="K1225" s="184">
        <v>2.9826000000000001</v>
      </c>
      <c r="L1225" s="184">
        <v>3.0204</v>
      </c>
      <c r="M1225" s="184">
        <v>3.0305</v>
      </c>
      <c r="N1225" s="184">
        <v>3.0043000000000002</v>
      </c>
      <c r="O1225" s="184"/>
      <c r="P1225" s="184"/>
      <c r="Q1225" s="184">
        <v>4.7267000000000001</v>
      </c>
      <c r="R1225" s="184">
        <v>4.1121999999999996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44378</v>
      </c>
      <c r="E1226" s="184">
        <v>1118.2775999999999</v>
      </c>
      <c r="F1226" s="184">
        <v>2.8365999999999998</v>
      </c>
      <c r="G1226" s="184">
        <v>2.8260999999999998</v>
      </c>
      <c r="H1226" s="184">
        <v>2.8557000000000001</v>
      </c>
      <c r="I1226" s="184">
        <v>2.8712</v>
      </c>
      <c r="J1226" s="184">
        <v>2.8635000000000002</v>
      </c>
      <c r="K1226" s="184">
        <v>2.9024000000000001</v>
      </c>
      <c r="L1226" s="184">
        <v>2.9394</v>
      </c>
      <c r="M1226" s="184">
        <v>2.9487999999999999</v>
      </c>
      <c r="N1226" s="184">
        <v>2.9220999999999999</v>
      </c>
      <c r="O1226" s="184"/>
      <c r="P1226" s="184"/>
      <c r="Q1226" s="184">
        <v>4.6437999999999997</v>
      </c>
      <c r="R1226" s="184">
        <v>4.03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4.0802633928571428</v>
      </c>
      <c r="G1227" s="186">
        <v>3.5237982142857143</v>
      </c>
      <c r="H1227" s="186">
        <v>3.2980589285714297</v>
      </c>
      <c r="I1227" s="186">
        <v>3.3377473214285702</v>
      </c>
      <c r="J1227" s="186">
        <v>3.1097651785714286</v>
      </c>
      <c r="K1227" s="186">
        <v>3.0347336363636366</v>
      </c>
      <c r="L1227" s="186">
        <v>3.0319063636363626</v>
      </c>
      <c r="M1227" s="186">
        <v>3.0148790909090906</v>
      </c>
      <c r="N1227" s="186">
        <v>2.9709528301886801</v>
      </c>
      <c r="O1227" s="186">
        <v>5.0058771739130448</v>
      </c>
      <c r="P1227" s="186">
        <v>5.7020290697674412</v>
      </c>
      <c r="Q1227" s="186">
        <v>6.0664214285714282</v>
      </c>
      <c r="R1227" s="186">
        <v>4.0956959595959592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4.2831999999999999</v>
      </c>
      <c r="G1228" s="186">
        <v>3.75115</v>
      </c>
      <c r="H1228" s="186">
        <v>3.5427499999999998</v>
      </c>
      <c r="I1228" s="186">
        <v>3.6055999999999999</v>
      </c>
      <c r="J1228" s="186">
        <v>3.3262999999999998</v>
      </c>
      <c r="K1228" s="186">
        <v>3.2063999999999999</v>
      </c>
      <c r="L1228" s="186">
        <v>3.1870500000000002</v>
      </c>
      <c r="M1228" s="186">
        <v>3.1635</v>
      </c>
      <c r="N1228" s="186">
        <v>3.1809000000000003</v>
      </c>
      <c r="O1228" s="186">
        <v>5.3677000000000001</v>
      </c>
      <c r="P1228" s="186">
        <v>5.9785000000000004</v>
      </c>
      <c r="Q1228" s="186">
        <v>6.9884000000000004</v>
      </c>
      <c r="R1228" s="186">
        <v>4.3198999999999996</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44378</v>
      </c>
      <c r="E1231" s="184">
        <v>71.368099999999998</v>
      </c>
      <c r="F1231" s="184">
        <v>25.896899999999999</v>
      </c>
      <c r="G1231" s="184">
        <v>33.334200000000003</v>
      </c>
      <c r="H1231" s="184">
        <v>-16.459900000000001</v>
      </c>
      <c r="I1231" s="184">
        <v>-7.5110000000000001</v>
      </c>
      <c r="J1231" s="184">
        <v>-2.8351999999999999</v>
      </c>
      <c r="K1231" s="184">
        <v>4.3567</v>
      </c>
      <c r="L1231" s="184">
        <v>-1.9240999999999999</v>
      </c>
      <c r="M1231" s="184">
        <v>2.2623000000000002</v>
      </c>
      <c r="N1231" s="184">
        <v>2.1756000000000002</v>
      </c>
      <c r="O1231" s="184">
        <v>9.6408000000000005</v>
      </c>
      <c r="P1231" s="184">
        <v>8.3017000000000003</v>
      </c>
      <c r="Q1231" s="184">
        <v>8.9224999999999994</v>
      </c>
      <c r="R1231" s="184">
        <v>7.266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44378</v>
      </c>
      <c r="E1232" s="184">
        <v>76.408900000000003</v>
      </c>
      <c r="F1232" s="184">
        <v>26.531199999999998</v>
      </c>
      <c r="G1232" s="184">
        <v>33.947000000000003</v>
      </c>
      <c r="H1232" s="184">
        <v>-15.852</v>
      </c>
      <c r="I1232" s="184">
        <v>-6.9116</v>
      </c>
      <c r="J1232" s="184">
        <v>-2.2347000000000001</v>
      </c>
      <c r="K1232" s="184">
        <v>4.9645000000000001</v>
      </c>
      <c r="L1232" s="184">
        <v>-1.329</v>
      </c>
      <c r="M1232" s="184">
        <v>2.8740000000000001</v>
      </c>
      <c r="N1232" s="184">
        <v>2.7907999999999999</v>
      </c>
      <c r="O1232" s="184">
        <v>10.2461</v>
      </c>
      <c r="P1232" s="184">
        <v>9.0228999999999999</v>
      </c>
      <c r="Q1232" s="184">
        <v>9.1042000000000005</v>
      </c>
      <c r="R1232" s="184">
        <v>7.8418999999999999</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44378</v>
      </c>
      <c r="E1233" s="184">
        <v>13.6122</v>
      </c>
      <c r="F1233" s="184">
        <v>-7.2384000000000004</v>
      </c>
      <c r="G1233" s="184">
        <v>-24.441099999999999</v>
      </c>
      <c r="H1233" s="184">
        <v>-29.291799999999999</v>
      </c>
      <c r="I1233" s="184">
        <v>-29.5214</v>
      </c>
      <c r="J1233" s="184">
        <v>-14.283200000000001</v>
      </c>
      <c r="K1233" s="184">
        <v>-4.7371999999999996</v>
      </c>
      <c r="L1233" s="184">
        <v>-4.9522000000000004</v>
      </c>
      <c r="M1233" s="184">
        <v>2.1183000000000001</v>
      </c>
      <c r="N1233" s="184">
        <v>0.44419999999999998</v>
      </c>
      <c r="O1233" s="184"/>
      <c r="P1233" s="184"/>
      <c r="Q1233" s="184">
        <v>10.8681</v>
      </c>
      <c r="R1233" s="184">
        <v>6.7252000000000001</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44378</v>
      </c>
      <c r="E1234" s="184">
        <v>13.744899999999999</v>
      </c>
      <c r="F1234" s="184">
        <v>-6.9031000000000002</v>
      </c>
      <c r="G1234" s="184">
        <v>-24.1174</v>
      </c>
      <c r="H1234" s="184">
        <v>-28.973099999999999</v>
      </c>
      <c r="I1234" s="184">
        <v>-29.239599999999999</v>
      </c>
      <c r="J1234" s="184">
        <v>-14.017200000000001</v>
      </c>
      <c r="K1234" s="184">
        <v>-4.4692999999999996</v>
      </c>
      <c r="L1234" s="184">
        <v>-4.6650999999999998</v>
      </c>
      <c r="M1234" s="184">
        <v>2.4325000000000001</v>
      </c>
      <c r="N1234" s="184">
        <v>0.76090000000000002</v>
      </c>
      <c r="O1234" s="184"/>
      <c r="P1234" s="184"/>
      <c r="Q1234" s="184">
        <v>11.2285</v>
      </c>
      <c r="R1234" s="184">
        <v>7.0646000000000004</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9.57165</v>
      </c>
      <c r="G1235" s="186">
        <v>4.6806750000000035</v>
      </c>
      <c r="H1235" s="186">
        <v>-22.644200000000001</v>
      </c>
      <c r="I1235" s="186">
        <v>-18.2959</v>
      </c>
      <c r="J1235" s="186">
        <v>-8.3425750000000001</v>
      </c>
      <c r="K1235" s="186">
        <v>2.867500000000045E-2</v>
      </c>
      <c r="L1235" s="186">
        <v>-3.2176</v>
      </c>
      <c r="M1235" s="186">
        <v>2.4217750000000002</v>
      </c>
      <c r="N1235" s="186">
        <v>1.5428750000000002</v>
      </c>
      <c r="O1235" s="186">
        <v>9.9434500000000003</v>
      </c>
      <c r="P1235" s="186">
        <v>8.6623000000000001</v>
      </c>
      <c r="Q1235" s="186">
        <v>10.030825</v>
      </c>
      <c r="R1235" s="186">
        <v>7.2244250000000001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9.4968999999999983</v>
      </c>
      <c r="G1236" s="186">
        <v>4.6083999999999996</v>
      </c>
      <c r="H1236" s="186">
        <v>-22.7165</v>
      </c>
      <c r="I1236" s="186">
        <v>-18.375299999999999</v>
      </c>
      <c r="J1236" s="186">
        <v>-8.4262000000000015</v>
      </c>
      <c r="K1236" s="186">
        <v>-5.6299999999999351E-2</v>
      </c>
      <c r="L1236" s="186">
        <v>-3.2946</v>
      </c>
      <c r="M1236" s="186">
        <v>2.3474000000000004</v>
      </c>
      <c r="N1236" s="186">
        <v>1.4682500000000003</v>
      </c>
      <c r="O1236" s="186">
        <v>9.9434500000000003</v>
      </c>
      <c r="P1236" s="186">
        <v>8.6623000000000001</v>
      </c>
      <c r="Q1236" s="186">
        <v>9.9861500000000003</v>
      </c>
      <c r="R1236" s="186">
        <v>7.1653000000000002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44378</v>
      </c>
      <c r="E1239" s="184">
        <v>521.41629999999998</v>
      </c>
      <c r="F1239" s="184">
        <v>3.4443999999999999</v>
      </c>
      <c r="G1239" s="184">
        <v>2.5672999999999999</v>
      </c>
      <c r="H1239" s="184">
        <v>1.1613</v>
      </c>
      <c r="I1239" s="184">
        <v>2.7408999999999999</v>
      </c>
      <c r="J1239" s="184">
        <v>3.28</v>
      </c>
      <c r="K1239" s="184">
        <v>4.3388</v>
      </c>
      <c r="L1239" s="184">
        <v>3.4756999999999998</v>
      </c>
      <c r="M1239" s="184">
        <v>4.3343999999999996</v>
      </c>
      <c r="N1239" s="184">
        <v>4.8661000000000003</v>
      </c>
      <c r="O1239" s="184">
        <v>7.1985000000000001</v>
      </c>
      <c r="P1239" s="184">
        <v>7.0707000000000004</v>
      </c>
      <c r="Q1239" s="184">
        <v>7.3945999999999996</v>
      </c>
      <c r="R1239" s="184">
        <v>6.8106999999999998</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44378</v>
      </c>
      <c r="E1240" s="184">
        <v>559.20100000000002</v>
      </c>
      <c r="F1240" s="184">
        <v>4.2693000000000003</v>
      </c>
      <c r="G1240" s="184">
        <v>3.3973</v>
      </c>
      <c r="H1240" s="184">
        <v>1.9915</v>
      </c>
      <c r="I1240" s="184">
        <v>3.5579999999999998</v>
      </c>
      <c r="J1240" s="184">
        <v>4.0789999999999997</v>
      </c>
      <c r="K1240" s="184">
        <v>5.1245000000000003</v>
      </c>
      <c r="L1240" s="184">
        <v>4.2515000000000001</v>
      </c>
      <c r="M1240" s="184">
        <v>5.1433</v>
      </c>
      <c r="N1240" s="184">
        <v>5.6985000000000001</v>
      </c>
      <c r="O1240" s="184">
        <v>8.0827000000000009</v>
      </c>
      <c r="P1240" s="184">
        <v>7.9626000000000001</v>
      </c>
      <c r="Q1240" s="184">
        <v>8.5928000000000004</v>
      </c>
      <c r="R1240" s="184">
        <v>7.6864999999999997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44378</v>
      </c>
      <c r="E1241" s="184">
        <v>2510.2759000000001</v>
      </c>
      <c r="F1241" s="184">
        <v>6.2824999999999998</v>
      </c>
      <c r="G1241" s="184">
        <v>4.7055999999999996</v>
      </c>
      <c r="H1241" s="184">
        <v>2.9365000000000001</v>
      </c>
      <c r="I1241" s="184">
        <v>3.3567</v>
      </c>
      <c r="J1241" s="184">
        <v>3.5533999999999999</v>
      </c>
      <c r="K1241" s="184">
        <v>4.4253999999999998</v>
      </c>
      <c r="L1241" s="184">
        <v>3.9622000000000002</v>
      </c>
      <c r="M1241" s="184">
        <v>4.6258999999999997</v>
      </c>
      <c r="N1241" s="184">
        <v>4.9672000000000001</v>
      </c>
      <c r="O1241" s="184">
        <v>7.6597</v>
      </c>
      <c r="P1241" s="184">
        <v>7.5818000000000003</v>
      </c>
      <c r="Q1241" s="184">
        <v>8.2674000000000003</v>
      </c>
      <c r="R1241" s="184">
        <v>7.0841000000000003</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44378</v>
      </c>
      <c r="E1242" s="184">
        <v>2425.8157000000001</v>
      </c>
      <c r="F1242" s="184">
        <v>5.9850000000000003</v>
      </c>
      <c r="G1242" s="184">
        <v>4.4071999999999996</v>
      </c>
      <c r="H1242" s="184">
        <v>2.6377000000000002</v>
      </c>
      <c r="I1242" s="184">
        <v>3.0497999999999998</v>
      </c>
      <c r="J1242" s="184">
        <v>3.2401</v>
      </c>
      <c r="K1242" s="184">
        <v>4.1050000000000004</v>
      </c>
      <c r="L1242" s="184">
        <v>3.6368</v>
      </c>
      <c r="M1242" s="184">
        <v>4.2991999999999999</v>
      </c>
      <c r="N1242" s="184">
        <v>4.6374000000000004</v>
      </c>
      <c r="O1242" s="184">
        <v>7.2937000000000003</v>
      </c>
      <c r="P1242" s="184">
        <v>7.1382000000000003</v>
      </c>
      <c r="Q1242" s="184">
        <v>7.8445</v>
      </c>
      <c r="R1242" s="184">
        <v>6.7558999999999996</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44378</v>
      </c>
      <c r="E1243" s="184">
        <v>1568.3613</v>
      </c>
      <c r="F1243" s="184">
        <v>10.2568</v>
      </c>
      <c r="G1243" s="184">
        <v>5.5732999999999997</v>
      </c>
      <c r="H1243" s="184">
        <v>1.9487000000000001</v>
      </c>
      <c r="I1243" s="184">
        <v>1.9028</v>
      </c>
      <c r="J1243" s="184">
        <v>2.2635999999999998</v>
      </c>
      <c r="K1243" s="184">
        <v>3.4241999999999999</v>
      </c>
      <c r="L1243" s="184">
        <v>4.8898000000000001</v>
      </c>
      <c r="M1243" s="184">
        <v>8.3291000000000004</v>
      </c>
      <c r="N1243" s="184">
        <v>35.831699999999998</v>
      </c>
      <c r="O1243" s="184">
        <v>-8.6786999999999992</v>
      </c>
      <c r="P1243" s="184">
        <v>-2.4672999999999998</v>
      </c>
      <c r="Q1243" s="184">
        <v>3.8126000000000002</v>
      </c>
      <c r="R1243" s="184">
        <v>-6.7622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44378</v>
      </c>
      <c r="E1244" s="184">
        <v>1609.1913</v>
      </c>
      <c r="F1244" s="184">
        <v>10.4663</v>
      </c>
      <c r="G1244" s="184">
        <v>5.7859999999999996</v>
      </c>
      <c r="H1244" s="184">
        <v>2.1596000000000002</v>
      </c>
      <c r="I1244" s="184">
        <v>2.1131000000000002</v>
      </c>
      <c r="J1244" s="184">
        <v>2.4744000000000002</v>
      </c>
      <c r="K1244" s="184">
        <v>3.6362999999999999</v>
      </c>
      <c r="L1244" s="184">
        <v>5.1048</v>
      </c>
      <c r="M1244" s="184">
        <v>8.5520999999999994</v>
      </c>
      <c r="N1244" s="184">
        <v>36.1173</v>
      </c>
      <c r="O1244" s="184">
        <v>-8.4324999999999992</v>
      </c>
      <c r="P1244" s="184">
        <v>-2.1779000000000002</v>
      </c>
      <c r="Q1244" s="184">
        <v>2.5066000000000002</v>
      </c>
      <c r="R1244" s="184">
        <v>-6.5231000000000003</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44378</v>
      </c>
      <c r="E1247" s="184">
        <v>32.086799999999997</v>
      </c>
      <c r="F1247" s="184">
        <v>4.5507</v>
      </c>
      <c r="G1247" s="184">
        <v>5.2348999999999997</v>
      </c>
      <c r="H1247" s="184">
        <v>2.9756</v>
      </c>
      <c r="I1247" s="184">
        <v>2.8957999999999999</v>
      </c>
      <c r="J1247" s="184">
        <v>2.8315000000000001</v>
      </c>
      <c r="K1247" s="184">
        <v>3.9826000000000001</v>
      </c>
      <c r="L1247" s="184">
        <v>3.4986999999999999</v>
      </c>
      <c r="M1247" s="184">
        <v>4.2662000000000004</v>
      </c>
      <c r="N1247" s="184">
        <v>4.3192000000000004</v>
      </c>
      <c r="O1247" s="184">
        <v>6.6444000000000001</v>
      </c>
      <c r="P1247" s="184">
        <v>6.7141000000000002</v>
      </c>
      <c r="Q1247" s="184">
        <v>7.7064000000000004</v>
      </c>
      <c r="R1247" s="184">
        <v>6.5519999999999996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44378</v>
      </c>
      <c r="E1248" s="184">
        <v>34.087200000000003</v>
      </c>
      <c r="F1248" s="184">
        <v>5.3547000000000002</v>
      </c>
      <c r="G1248" s="184">
        <v>6.0708000000000002</v>
      </c>
      <c r="H1248" s="184">
        <v>3.7658</v>
      </c>
      <c r="I1248" s="184">
        <v>3.6840999999999999</v>
      </c>
      <c r="J1248" s="184">
        <v>3.63</v>
      </c>
      <c r="K1248" s="184">
        <v>4.8384</v>
      </c>
      <c r="L1248" s="184">
        <v>4.3329000000000004</v>
      </c>
      <c r="M1248" s="184">
        <v>5.0957999999999997</v>
      </c>
      <c r="N1248" s="184">
        <v>5.1654999999999998</v>
      </c>
      <c r="O1248" s="184">
        <v>7.5084999999999997</v>
      </c>
      <c r="P1248" s="184">
        <v>7.4943</v>
      </c>
      <c r="Q1248" s="184">
        <v>8.1928999999999998</v>
      </c>
      <c r="R1248" s="184">
        <v>7.4297000000000004</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44378</v>
      </c>
      <c r="E1249" s="184">
        <v>33.917099999999998</v>
      </c>
      <c r="F1249" s="184">
        <v>6.2427999999999999</v>
      </c>
      <c r="G1249" s="184">
        <v>4.5574000000000003</v>
      </c>
      <c r="H1249" s="184">
        <v>3.1997</v>
      </c>
      <c r="I1249" s="184">
        <v>3.3635000000000002</v>
      </c>
      <c r="J1249" s="184">
        <v>3.0855999999999999</v>
      </c>
      <c r="K1249" s="184">
        <v>3.5203000000000002</v>
      </c>
      <c r="L1249" s="184">
        <v>3.2079</v>
      </c>
      <c r="M1249" s="184">
        <v>3.8239999999999998</v>
      </c>
      <c r="N1249" s="184">
        <v>3.9674999999999998</v>
      </c>
      <c r="O1249" s="184">
        <v>6.8057999999999996</v>
      </c>
      <c r="P1249" s="184">
        <v>6.9989999999999997</v>
      </c>
      <c r="Q1249" s="184">
        <v>7.7835999999999999</v>
      </c>
      <c r="R1249" s="184">
        <v>6.1222000000000003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44378</v>
      </c>
      <c r="E1250" s="184">
        <v>33.369599999999998</v>
      </c>
      <c r="F1250" s="184">
        <v>5.9074999999999998</v>
      </c>
      <c r="G1250" s="184">
        <v>4.2674000000000003</v>
      </c>
      <c r="H1250" s="184">
        <v>2.9237000000000002</v>
      </c>
      <c r="I1250" s="184">
        <v>3.0975999999999999</v>
      </c>
      <c r="J1250" s="184">
        <v>2.8212999999999999</v>
      </c>
      <c r="K1250" s="184">
        <v>3.2555999999999998</v>
      </c>
      <c r="L1250" s="184">
        <v>2.9380999999999999</v>
      </c>
      <c r="M1250" s="184">
        <v>3.5647000000000002</v>
      </c>
      <c r="N1250" s="184">
        <v>3.6993</v>
      </c>
      <c r="O1250" s="184">
        <v>6.5471000000000004</v>
      </c>
      <c r="P1250" s="184">
        <v>6.7685000000000004</v>
      </c>
      <c r="Q1250" s="184">
        <v>7.6551</v>
      </c>
      <c r="R1250" s="184">
        <v>5.8628</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44378</v>
      </c>
      <c r="E1251" s="184">
        <v>15.9847</v>
      </c>
      <c r="F1251" s="184">
        <v>9.3644999999999996</v>
      </c>
      <c r="G1251" s="184">
        <v>5.0255999999999998</v>
      </c>
      <c r="H1251" s="184">
        <v>3.2968000000000002</v>
      </c>
      <c r="I1251" s="184">
        <v>3.8058000000000001</v>
      </c>
      <c r="J1251" s="184">
        <v>3.3506</v>
      </c>
      <c r="K1251" s="184">
        <v>4.0265000000000004</v>
      </c>
      <c r="L1251" s="184">
        <v>3.6307</v>
      </c>
      <c r="M1251" s="184">
        <v>4.2744</v>
      </c>
      <c r="N1251" s="184">
        <v>4.3830999999999998</v>
      </c>
      <c r="O1251" s="184">
        <v>7.3299000000000003</v>
      </c>
      <c r="P1251" s="184">
        <v>7.3377999999999997</v>
      </c>
      <c r="Q1251" s="184">
        <v>7.7102000000000004</v>
      </c>
      <c r="R1251" s="184">
        <v>7.1886999999999999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44378</v>
      </c>
      <c r="E1252" s="184">
        <v>15.671200000000001</v>
      </c>
      <c r="F1252" s="184">
        <v>8.8528000000000002</v>
      </c>
      <c r="G1252" s="184">
        <v>4.7377000000000002</v>
      </c>
      <c r="H1252" s="184">
        <v>2.9963000000000002</v>
      </c>
      <c r="I1252" s="184">
        <v>3.5150000000000001</v>
      </c>
      <c r="J1252" s="184">
        <v>3.0588000000000002</v>
      </c>
      <c r="K1252" s="184">
        <v>3.7361</v>
      </c>
      <c r="L1252" s="184">
        <v>3.3502999999999998</v>
      </c>
      <c r="M1252" s="184">
        <v>3.9933999999999998</v>
      </c>
      <c r="N1252" s="184">
        <v>4.1026999999999996</v>
      </c>
      <c r="O1252" s="184">
        <v>7.0224000000000002</v>
      </c>
      <c r="P1252" s="184">
        <v>7.0114000000000001</v>
      </c>
      <c r="Q1252" s="184">
        <v>7.3728999999999996</v>
      </c>
      <c r="R1252" s="184">
        <v>6.8853999999999997</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44378</v>
      </c>
      <c r="E1255" s="184">
        <v>23.787800000000001</v>
      </c>
      <c r="F1255" s="184">
        <v>12.4329</v>
      </c>
      <c r="G1255" s="184">
        <v>7.3183999999999996</v>
      </c>
      <c r="H1255" s="184">
        <v>6.9798999999999998</v>
      </c>
      <c r="I1255" s="184">
        <v>17.765799999999999</v>
      </c>
      <c r="J1255" s="184">
        <v>14.188000000000001</v>
      </c>
      <c r="K1255" s="184">
        <v>9.8905999999999992</v>
      </c>
      <c r="L1255" s="184">
        <v>10.038500000000001</v>
      </c>
      <c r="M1255" s="184">
        <v>12.8432</v>
      </c>
      <c r="N1255" s="184">
        <v>13.206200000000001</v>
      </c>
      <c r="O1255" s="184">
        <v>5.4633000000000003</v>
      </c>
      <c r="P1255" s="184">
        <v>6.7253999999999996</v>
      </c>
      <c r="Q1255" s="184">
        <v>8.2437000000000005</v>
      </c>
      <c r="R1255" s="184">
        <v>4.1215999999999999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44378</v>
      </c>
      <c r="E1256" s="184">
        <v>24.4312</v>
      </c>
      <c r="F1256" s="184">
        <v>12.404299999999999</v>
      </c>
      <c r="G1256" s="184">
        <v>7.3747999999999996</v>
      </c>
      <c r="H1256" s="184">
        <v>6.9884000000000004</v>
      </c>
      <c r="I1256" s="184">
        <v>17.770700000000001</v>
      </c>
      <c r="J1256" s="184">
        <v>14.1922</v>
      </c>
      <c r="K1256" s="184">
        <v>9.8915000000000006</v>
      </c>
      <c r="L1256" s="184">
        <v>10.188599999999999</v>
      </c>
      <c r="M1256" s="184">
        <v>13.080399999999999</v>
      </c>
      <c r="N1256" s="184">
        <v>13.492000000000001</v>
      </c>
      <c r="O1256" s="184">
        <v>5.8078000000000003</v>
      </c>
      <c r="P1256" s="184">
        <v>7.0796000000000001</v>
      </c>
      <c r="Q1256" s="184">
        <v>8.2655999999999992</v>
      </c>
      <c r="R1256" s="184">
        <v>4.4443000000000001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44378</v>
      </c>
      <c r="E1257" s="184">
        <v>44.127646425255598</v>
      </c>
      <c r="F1257" s="184">
        <v>12.316599999999999</v>
      </c>
      <c r="G1257" s="184">
        <v>7.3253000000000004</v>
      </c>
      <c r="H1257" s="184">
        <v>6.9974999999999996</v>
      </c>
      <c r="I1257" s="184">
        <v>17.780899999999999</v>
      </c>
      <c r="J1257" s="184">
        <v>14.195399999999999</v>
      </c>
      <c r="K1257" s="184">
        <v>9.8909000000000002</v>
      </c>
      <c r="L1257" s="184">
        <v>10.039999999999999</v>
      </c>
      <c r="M1257" s="184">
        <v>12.8446</v>
      </c>
      <c r="N1257" s="184">
        <v>13.2067</v>
      </c>
      <c r="O1257" s="184">
        <v>4.2819000000000003</v>
      </c>
      <c r="P1257" s="184">
        <v>5.0407999999999999</v>
      </c>
      <c r="Q1257" s="184">
        <v>7.1794000000000002</v>
      </c>
      <c r="R1257" s="184">
        <v>3.5436000000000001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44378</v>
      </c>
      <c r="E1258" s="184">
        <v>17.464129809330601</v>
      </c>
      <c r="F1258" s="184">
        <v>12.541399999999999</v>
      </c>
      <c r="G1258" s="184">
        <v>7.3982000000000001</v>
      </c>
      <c r="H1258" s="184">
        <v>6.9897</v>
      </c>
      <c r="I1258" s="184">
        <v>17.777999999999999</v>
      </c>
      <c r="J1258" s="184">
        <v>14.190099999999999</v>
      </c>
      <c r="K1258" s="184">
        <v>9.8915000000000006</v>
      </c>
      <c r="L1258" s="184">
        <v>10.187099999999999</v>
      </c>
      <c r="M1258" s="184">
        <v>13.079700000000001</v>
      </c>
      <c r="N1258" s="184">
        <v>13.491899999999999</v>
      </c>
      <c r="O1258" s="184">
        <v>4.6523000000000003</v>
      </c>
      <c r="P1258" s="184">
        <v>5.4231999999999996</v>
      </c>
      <c r="Q1258" s="184">
        <v>6.3280000000000003</v>
      </c>
      <c r="R1258" s="184">
        <v>3.8809</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44378</v>
      </c>
      <c r="E1265" s="184">
        <v>45.553899999999999</v>
      </c>
      <c r="F1265" s="184">
        <v>6.7317</v>
      </c>
      <c r="G1265" s="184">
        <v>0.61429999999999996</v>
      </c>
      <c r="H1265" s="184">
        <v>0.98460000000000003</v>
      </c>
      <c r="I1265" s="184">
        <v>4.3625999999999996</v>
      </c>
      <c r="J1265" s="184">
        <v>4.2991000000000001</v>
      </c>
      <c r="K1265" s="184">
        <v>4.7933000000000003</v>
      </c>
      <c r="L1265" s="184">
        <v>3.5019999999999998</v>
      </c>
      <c r="M1265" s="184">
        <v>4.9748000000000001</v>
      </c>
      <c r="N1265" s="184">
        <v>5.6212</v>
      </c>
      <c r="O1265" s="184">
        <v>7.2046999999999999</v>
      </c>
      <c r="P1265" s="184">
        <v>7.0720000000000001</v>
      </c>
      <c r="Q1265" s="184">
        <v>7.2607999999999997</v>
      </c>
      <c r="R1265" s="184">
        <v>6.9217000000000004</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44378</v>
      </c>
      <c r="E1266" s="184">
        <v>48.2226</v>
      </c>
      <c r="F1266" s="184">
        <v>7.4192</v>
      </c>
      <c r="G1266" s="184">
        <v>1.2112000000000001</v>
      </c>
      <c r="H1266" s="184">
        <v>1.59</v>
      </c>
      <c r="I1266" s="184">
        <v>4.9672000000000001</v>
      </c>
      <c r="J1266" s="184">
        <v>4.9016999999999999</v>
      </c>
      <c r="K1266" s="184">
        <v>5.4013</v>
      </c>
      <c r="L1266" s="184">
        <v>4.1139000000000001</v>
      </c>
      <c r="M1266" s="184">
        <v>5.5987999999999998</v>
      </c>
      <c r="N1266" s="184">
        <v>6.2573999999999996</v>
      </c>
      <c r="O1266" s="184">
        <v>7.8536999999999999</v>
      </c>
      <c r="P1266" s="184">
        <v>7.7539999999999996</v>
      </c>
      <c r="Q1266" s="184">
        <v>8.2114999999999991</v>
      </c>
      <c r="R1266" s="184">
        <v>7.5644</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44378</v>
      </c>
      <c r="E1267" s="184">
        <v>16.334900000000001</v>
      </c>
      <c r="F1267" s="184">
        <v>8.4930000000000003</v>
      </c>
      <c r="G1267" s="184">
        <v>3.4272</v>
      </c>
      <c r="H1267" s="184">
        <v>2.5548999999999999</v>
      </c>
      <c r="I1267" s="184">
        <v>2.7481</v>
      </c>
      <c r="J1267" s="184">
        <v>2.5975000000000001</v>
      </c>
      <c r="K1267" s="184">
        <v>3.5853999999999999</v>
      </c>
      <c r="L1267" s="184">
        <v>3.0247999999999999</v>
      </c>
      <c r="M1267" s="184">
        <v>3.6025999999999998</v>
      </c>
      <c r="N1267" s="184">
        <v>11.898999999999999</v>
      </c>
      <c r="O1267" s="184">
        <v>1.8834</v>
      </c>
      <c r="P1267" s="184">
        <v>3.6953999999999998</v>
      </c>
      <c r="Q1267" s="184">
        <v>3.391</v>
      </c>
      <c r="R1267" s="184">
        <v>4.1882999999999999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44378</v>
      </c>
      <c r="E1268" s="184">
        <v>17.4024</v>
      </c>
      <c r="F1268" s="184">
        <v>9.2309000000000001</v>
      </c>
      <c r="G1268" s="184">
        <v>4.2662000000000004</v>
      </c>
      <c r="H1268" s="184">
        <v>3.3879999999999999</v>
      </c>
      <c r="I1268" s="184">
        <v>3.5554999999999999</v>
      </c>
      <c r="J1268" s="184">
        <v>3.4144000000000001</v>
      </c>
      <c r="K1268" s="184">
        <v>4.4097</v>
      </c>
      <c r="L1268" s="184">
        <v>3.8582000000000001</v>
      </c>
      <c r="M1268" s="184">
        <v>4.4462999999999999</v>
      </c>
      <c r="N1268" s="184">
        <v>12.8194</v>
      </c>
      <c r="O1268" s="184">
        <v>2.7109000000000001</v>
      </c>
      <c r="P1268" s="184">
        <v>4.5396999999999998</v>
      </c>
      <c r="Q1268" s="184">
        <v>6.4433999999999996</v>
      </c>
      <c r="R1268" s="184">
        <v>5.0397999999999996</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44378</v>
      </c>
      <c r="E1269" s="184">
        <v>421.75200000000001</v>
      </c>
      <c r="F1269" s="184">
        <v>8.9075000000000006</v>
      </c>
      <c r="G1269" s="184">
        <v>-0.12690000000000001</v>
      </c>
      <c r="H1269" s="184">
        <v>1.9838</v>
      </c>
      <c r="I1269" s="184">
        <v>5.8727999999999998</v>
      </c>
      <c r="J1269" s="184">
        <v>5.6581999999999999</v>
      </c>
      <c r="K1269" s="184">
        <v>5.4829999999999997</v>
      </c>
      <c r="L1269" s="184">
        <v>3.4882</v>
      </c>
      <c r="M1269" s="184">
        <v>5.1771000000000003</v>
      </c>
      <c r="N1269" s="184">
        <v>5.6515000000000004</v>
      </c>
      <c r="O1269" s="184">
        <v>7.7035</v>
      </c>
      <c r="P1269" s="184">
        <v>7.5991</v>
      </c>
      <c r="Q1269" s="184">
        <v>7.9683000000000002</v>
      </c>
      <c r="R1269" s="184">
        <v>7.3769999999999998</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44378</v>
      </c>
      <c r="E1270" s="184">
        <v>425.6069</v>
      </c>
      <c r="F1270" s="184">
        <v>9.0155999999999992</v>
      </c>
      <c r="G1270" s="184">
        <v>-1.72E-2</v>
      </c>
      <c r="H1270" s="184">
        <v>2.0933999999999999</v>
      </c>
      <c r="I1270" s="184">
        <v>5.9825999999999997</v>
      </c>
      <c r="J1270" s="184">
        <v>5.7686000000000002</v>
      </c>
      <c r="K1270" s="184">
        <v>5.5945</v>
      </c>
      <c r="L1270" s="184">
        <v>3.6002000000000001</v>
      </c>
      <c r="M1270" s="184">
        <v>5.2914000000000003</v>
      </c>
      <c r="N1270" s="184">
        <v>5.7676999999999996</v>
      </c>
      <c r="O1270" s="184">
        <v>7.8272000000000004</v>
      </c>
      <c r="P1270" s="184">
        <v>7.7305999999999999</v>
      </c>
      <c r="Q1270" s="184">
        <v>8.3945000000000007</v>
      </c>
      <c r="R1270" s="184">
        <v>7.4843000000000002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44378</v>
      </c>
      <c r="E1271" s="184">
        <v>30.967500000000001</v>
      </c>
      <c r="F1271" s="184">
        <v>9.4316999999999993</v>
      </c>
      <c r="G1271" s="184">
        <v>4.9523999999999999</v>
      </c>
      <c r="H1271" s="184">
        <v>2.4931999999999999</v>
      </c>
      <c r="I1271" s="184">
        <v>3.1524999999999999</v>
      </c>
      <c r="J1271" s="184">
        <v>3.1867999999999999</v>
      </c>
      <c r="K1271" s="184">
        <v>4.0077999999999996</v>
      </c>
      <c r="L1271" s="184">
        <v>3.5991</v>
      </c>
      <c r="M1271" s="184">
        <v>4.1776</v>
      </c>
      <c r="N1271" s="184">
        <v>4.3383000000000003</v>
      </c>
      <c r="O1271" s="184">
        <v>7.2304000000000004</v>
      </c>
      <c r="P1271" s="184">
        <v>7.3029000000000002</v>
      </c>
      <c r="Q1271" s="184">
        <v>8.1082999999999998</v>
      </c>
      <c r="R1271" s="184">
        <v>6.6013999999999999</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44378</v>
      </c>
      <c r="E1272" s="184">
        <v>30.5337</v>
      </c>
      <c r="F1272" s="184">
        <v>9.2068999999999992</v>
      </c>
      <c r="G1272" s="184">
        <v>4.7037000000000004</v>
      </c>
      <c r="H1272" s="184">
        <v>2.2723</v>
      </c>
      <c r="I1272" s="184">
        <v>2.9319999999999999</v>
      </c>
      <c r="J1272" s="184">
        <v>2.9718</v>
      </c>
      <c r="K1272" s="184">
        <v>3.7949999999999999</v>
      </c>
      <c r="L1272" s="184">
        <v>3.3864999999999998</v>
      </c>
      <c r="M1272" s="184">
        <v>3.9573999999999998</v>
      </c>
      <c r="N1272" s="184">
        <v>4.1135999999999999</v>
      </c>
      <c r="O1272" s="184">
        <v>6.9974999999999996</v>
      </c>
      <c r="P1272" s="184">
        <v>7.0914000000000001</v>
      </c>
      <c r="Q1272" s="184">
        <v>7.4858000000000002</v>
      </c>
      <c r="R1272" s="184">
        <v>6.3722000000000003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44378</v>
      </c>
      <c r="E1273" s="184">
        <v>2994.1224999999999</v>
      </c>
      <c r="F1273" s="184">
        <v>2.9942000000000002</v>
      </c>
      <c r="G1273" s="184">
        <v>3.7151999999999998</v>
      </c>
      <c r="H1273" s="184">
        <v>2.3523999999999998</v>
      </c>
      <c r="I1273" s="184">
        <v>3.2450999999999999</v>
      </c>
      <c r="J1273" s="184">
        <v>2.9826999999999999</v>
      </c>
      <c r="K1273" s="184">
        <v>3.8403999999999998</v>
      </c>
      <c r="L1273" s="184">
        <v>3.492</v>
      </c>
      <c r="M1273" s="184">
        <v>4.0347999999999997</v>
      </c>
      <c r="N1273" s="184">
        <v>4.3400999999999996</v>
      </c>
      <c r="O1273" s="184">
        <v>7.2207999999999997</v>
      </c>
      <c r="P1273" s="184">
        <v>7.0666000000000002</v>
      </c>
      <c r="Q1273" s="184">
        <v>7.8773999999999997</v>
      </c>
      <c r="R1273" s="184">
        <v>6.5961999999999996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44378</v>
      </c>
      <c r="E1274" s="184">
        <v>3083.9175</v>
      </c>
      <c r="F1274" s="184">
        <v>3.3237000000000001</v>
      </c>
      <c r="G1274" s="184">
        <v>4.0456000000000003</v>
      </c>
      <c r="H1274" s="184">
        <v>2.6825999999999999</v>
      </c>
      <c r="I1274" s="184">
        <v>3.5756999999999999</v>
      </c>
      <c r="J1274" s="184">
        <v>3.3136999999999999</v>
      </c>
      <c r="K1274" s="184">
        <v>4.1738</v>
      </c>
      <c r="L1274" s="184">
        <v>3.8279999999999998</v>
      </c>
      <c r="M1274" s="184">
        <v>4.3757000000000001</v>
      </c>
      <c r="N1274" s="184">
        <v>4.6829000000000001</v>
      </c>
      <c r="O1274" s="184">
        <v>7.5525000000000002</v>
      </c>
      <c r="P1274" s="184">
        <v>7.4539</v>
      </c>
      <c r="Q1274" s="184">
        <v>8.1105999999999998</v>
      </c>
      <c r="R1274" s="184">
        <v>6.931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44378</v>
      </c>
      <c r="E1275" s="184">
        <v>29.441199999999998</v>
      </c>
      <c r="F1275" s="184">
        <v>4.0917000000000003</v>
      </c>
      <c r="G1275" s="184">
        <v>3.2242000000000002</v>
      </c>
      <c r="H1275" s="184">
        <v>2.5516000000000001</v>
      </c>
      <c r="I1275" s="184">
        <v>3.1475</v>
      </c>
      <c r="J1275" s="184">
        <v>2.7044999999999999</v>
      </c>
      <c r="K1275" s="184">
        <v>3.3347000000000002</v>
      </c>
      <c r="L1275" s="184">
        <v>2.8515000000000001</v>
      </c>
      <c r="M1275" s="184">
        <v>3.4127999999999998</v>
      </c>
      <c r="N1275" s="184">
        <v>24.163699999999999</v>
      </c>
      <c r="O1275" s="184">
        <v>5.4877000000000002</v>
      </c>
      <c r="P1275" s="184">
        <v>6.1059000000000001</v>
      </c>
      <c r="Q1275" s="184">
        <v>7.5848000000000004</v>
      </c>
      <c r="R1275" s="184">
        <v>10.6052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44378</v>
      </c>
      <c r="E1276" s="184">
        <v>29.737500000000001</v>
      </c>
      <c r="F1276" s="184">
        <v>4.2964000000000002</v>
      </c>
      <c r="G1276" s="184">
        <v>3.5196000000000001</v>
      </c>
      <c r="H1276" s="184">
        <v>2.8597000000000001</v>
      </c>
      <c r="I1276" s="184">
        <v>3.4500999999999999</v>
      </c>
      <c r="J1276" s="184">
        <v>3.0064000000000002</v>
      </c>
      <c r="K1276" s="184">
        <v>3.6364999999999998</v>
      </c>
      <c r="L1276" s="184">
        <v>3.1558000000000002</v>
      </c>
      <c r="M1276" s="184">
        <v>3.6535000000000002</v>
      </c>
      <c r="N1276" s="184">
        <v>24.412700000000001</v>
      </c>
      <c r="O1276" s="184">
        <v>5.6292999999999997</v>
      </c>
      <c r="P1276" s="184">
        <v>6.2436999999999996</v>
      </c>
      <c r="Q1276" s="184">
        <v>7.3409000000000004</v>
      </c>
      <c r="R1276" s="184">
        <v>10.7715</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44378</v>
      </c>
      <c r="E1277" s="184">
        <v>2656.6061</v>
      </c>
      <c r="F1277" s="184">
        <v>5.6835000000000004</v>
      </c>
      <c r="G1277" s="184">
        <v>1.5784</v>
      </c>
      <c r="H1277" s="184">
        <v>1.1941999999999999</v>
      </c>
      <c r="I1277" s="184">
        <v>2.5204</v>
      </c>
      <c r="J1277" s="184">
        <v>2.9378000000000002</v>
      </c>
      <c r="K1277" s="184">
        <v>4.3197000000000001</v>
      </c>
      <c r="L1277" s="184">
        <v>3.2374000000000001</v>
      </c>
      <c r="M1277" s="184">
        <v>4.1908000000000003</v>
      </c>
      <c r="N1277" s="184">
        <v>4.7751000000000001</v>
      </c>
      <c r="O1277" s="184">
        <v>7.2507999999999999</v>
      </c>
      <c r="P1277" s="184">
        <v>7.3749000000000002</v>
      </c>
      <c r="Q1277" s="184">
        <v>7.6056999999999997</v>
      </c>
      <c r="R1277" s="184">
        <v>7.0457999999999998</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44378</v>
      </c>
      <c r="E1278" s="184">
        <v>2809.4081000000001</v>
      </c>
      <c r="F1278" s="184">
        <v>6.4660000000000002</v>
      </c>
      <c r="G1278" s="184">
        <v>2.3584999999999998</v>
      </c>
      <c r="H1278" s="184">
        <v>1.9706999999999999</v>
      </c>
      <c r="I1278" s="184">
        <v>3.3003999999999998</v>
      </c>
      <c r="J1278" s="184">
        <v>3.7225000000000001</v>
      </c>
      <c r="K1278" s="184">
        <v>5.1177999999999999</v>
      </c>
      <c r="L1278" s="184">
        <v>4.0347999999999997</v>
      </c>
      <c r="M1278" s="184">
        <v>4.9958</v>
      </c>
      <c r="N1278" s="184">
        <v>5.5862999999999996</v>
      </c>
      <c r="O1278" s="184">
        <v>8.0635999999999992</v>
      </c>
      <c r="P1278" s="184">
        <v>8.1841000000000008</v>
      </c>
      <c r="Q1278" s="184">
        <v>8.5821000000000005</v>
      </c>
      <c r="R1278" s="184">
        <v>7.8620000000000001</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44378</v>
      </c>
      <c r="E1279" s="184">
        <v>23.1328</v>
      </c>
      <c r="F1279" s="184">
        <v>7.8909000000000002</v>
      </c>
      <c r="G1279" s="184">
        <v>4.8933</v>
      </c>
      <c r="H1279" s="184">
        <v>2.7063000000000001</v>
      </c>
      <c r="I1279" s="184">
        <v>3.4533</v>
      </c>
      <c r="J1279" s="184">
        <v>3.3595000000000002</v>
      </c>
      <c r="K1279" s="184">
        <v>4.2766000000000002</v>
      </c>
      <c r="L1279" s="184">
        <v>4.0278</v>
      </c>
      <c r="M1279" s="184">
        <v>4.8353000000000002</v>
      </c>
      <c r="N1279" s="184">
        <v>7.2671000000000001</v>
      </c>
      <c r="O1279" s="184">
        <v>6.4164000000000003</v>
      </c>
      <c r="P1279" s="184">
        <v>7.2558999999999996</v>
      </c>
      <c r="Q1279" s="184">
        <v>8.0608000000000004</v>
      </c>
      <c r="R1279" s="184">
        <v>6.6985999999999999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44378</v>
      </c>
      <c r="E1280" s="184">
        <v>22.3797</v>
      </c>
      <c r="F1280" s="184">
        <v>7.1776</v>
      </c>
      <c r="G1280" s="184">
        <v>4.2419000000000002</v>
      </c>
      <c r="H1280" s="184">
        <v>2.0510999999999999</v>
      </c>
      <c r="I1280" s="184">
        <v>2.8106</v>
      </c>
      <c r="J1280" s="184">
        <v>2.7079</v>
      </c>
      <c r="K1280" s="184">
        <v>3.6208</v>
      </c>
      <c r="L1280" s="184">
        <v>3.3658000000000001</v>
      </c>
      <c r="M1280" s="184">
        <v>4.1630000000000003</v>
      </c>
      <c r="N1280" s="184">
        <v>6.5776000000000003</v>
      </c>
      <c r="O1280" s="184">
        <v>5.8413000000000004</v>
      </c>
      <c r="P1280" s="184">
        <v>6.7435</v>
      </c>
      <c r="Q1280" s="184">
        <v>7.9108000000000001</v>
      </c>
      <c r="R1280" s="184">
        <v>6.0872000000000002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44378</v>
      </c>
      <c r="E1281" s="184">
        <v>31.627400000000002</v>
      </c>
      <c r="F1281" s="184">
        <v>4.0396999999999998</v>
      </c>
      <c r="G1281" s="184">
        <v>2.8089</v>
      </c>
      <c r="H1281" s="184">
        <v>1.6657</v>
      </c>
      <c r="I1281" s="184">
        <v>2.7313999999999998</v>
      </c>
      <c r="J1281" s="184">
        <v>2.6408</v>
      </c>
      <c r="K1281" s="184">
        <v>3.4058999999999999</v>
      </c>
      <c r="L1281" s="184">
        <v>4.1782000000000004</v>
      </c>
      <c r="M1281" s="184">
        <v>4.3947000000000003</v>
      </c>
      <c r="N1281" s="184">
        <v>5.4092000000000002</v>
      </c>
      <c r="O1281" s="184">
        <v>5.4824999999999999</v>
      </c>
      <c r="P1281" s="184">
        <v>6.0964</v>
      </c>
      <c r="Q1281" s="184">
        <v>6.5728999999999997</v>
      </c>
      <c r="R1281" s="184">
        <v>6.5072000000000001</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44378</v>
      </c>
      <c r="E1282" s="184">
        <v>33.454500000000003</v>
      </c>
      <c r="F1282" s="184">
        <v>4.5829000000000004</v>
      </c>
      <c r="G1282" s="184">
        <v>3.3468</v>
      </c>
      <c r="H1282" s="184">
        <v>2.1985999999999999</v>
      </c>
      <c r="I1282" s="184">
        <v>3.2616000000000001</v>
      </c>
      <c r="J1282" s="184">
        <v>3.1796000000000002</v>
      </c>
      <c r="K1282" s="184">
        <v>3.9525000000000001</v>
      </c>
      <c r="L1282" s="184">
        <v>4.7279999999999998</v>
      </c>
      <c r="M1282" s="184">
        <v>4.9513999999999996</v>
      </c>
      <c r="N1282" s="184">
        <v>5.9813999999999998</v>
      </c>
      <c r="O1282" s="184">
        <v>6.0309999999999997</v>
      </c>
      <c r="P1282" s="184">
        <v>6.7107999999999999</v>
      </c>
      <c r="Q1282" s="184">
        <v>7.6440999999999999</v>
      </c>
      <c r="R1282" s="184">
        <v>7.0701999999999998</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44378</v>
      </c>
      <c r="E1283" s="184">
        <v>1358.5962999999999</v>
      </c>
      <c r="F1283" s="184">
        <v>5.5110000000000001</v>
      </c>
      <c r="G1283" s="184">
        <v>4.4470000000000001</v>
      </c>
      <c r="H1283" s="184">
        <v>2.1067999999999998</v>
      </c>
      <c r="I1283" s="184">
        <v>2.7907000000000002</v>
      </c>
      <c r="J1283" s="184">
        <v>3.1404999999999998</v>
      </c>
      <c r="K1283" s="184">
        <v>4.4023000000000003</v>
      </c>
      <c r="L1283" s="184">
        <v>3.8767</v>
      </c>
      <c r="M1283" s="184">
        <v>4.4744999999999999</v>
      </c>
      <c r="N1283" s="184">
        <v>4.7808999999999999</v>
      </c>
      <c r="O1283" s="184">
        <v>7.3368000000000002</v>
      </c>
      <c r="P1283" s="184"/>
      <c r="Q1283" s="184">
        <v>7.2552000000000003</v>
      </c>
      <c r="R1283" s="184">
        <v>6.6997</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44378</v>
      </c>
      <c r="E1284" s="184">
        <v>1307.2293999999999</v>
      </c>
      <c r="F1284" s="184">
        <v>4.7110000000000003</v>
      </c>
      <c r="G1284" s="184">
        <v>3.6467000000000001</v>
      </c>
      <c r="H1284" s="184">
        <v>1.3063</v>
      </c>
      <c r="I1284" s="184">
        <v>1.9897</v>
      </c>
      <c r="J1284" s="184">
        <v>2.3384999999999998</v>
      </c>
      <c r="K1284" s="184">
        <v>3.5832999999999999</v>
      </c>
      <c r="L1284" s="184">
        <v>3.0470999999999999</v>
      </c>
      <c r="M1284" s="184">
        <v>3.6328999999999998</v>
      </c>
      <c r="N1284" s="184">
        <v>3.9278</v>
      </c>
      <c r="O1284" s="184">
        <v>6.4484000000000004</v>
      </c>
      <c r="P1284" s="184"/>
      <c r="Q1284" s="184">
        <v>6.3144999999999998</v>
      </c>
      <c r="R1284" s="184">
        <v>5.8339999999999996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44378</v>
      </c>
      <c r="E1285" s="184">
        <v>1909.8498</v>
      </c>
      <c r="F1285" s="184">
        <v>5.7037000000000004</v>
      </c>
      <c r="G1285" s="184">
        <v>3.1688999999999998</v>
      </c>
      <c r="H1285" s="184">
        <v>2.0964999999999998</v>
      </c>
      <c r="I1285" s="184">
        <v>2.9472999999999998</v>
      </c>
      <c r="J1285" s="184">
        <v>2.9443000000000001</v>
      </c>
      <c r="K1285" s="184">
        <v>4.0937000000000001</v>
      </c>
      <c r="L1285" s="184">
        <v>3.5773999999999999</v>
      </c>
      <c r="M1285" s="184">
        <v>4.2910000000000004</v>
      </c>
      <c r="N1285" s="184">
        <v>5.1539000000000001</v>
      </c>
      <c r="O1285" s="184">
        <v>6.5049999999999999</v>
      </c>
      <c r="P1285" s="184">
        <v>6.6412000000000004</v>
      </c>
      <c r="Q1285" s="184">
        <v>7.3537999999999997</v>
      </c>
      <c r="R1285" s="184">
        <v>6.2831999999999999</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44378</v>
      </c>
      <c r="E1286" s="184">
        <v>1798.124</v>
      </c>
      <c r="F1286" s="184">
        <v>5.0591999999999997</v>
      </c>
      <c r="G1286" s="184">
        <v>2.5236999999999998</v>
      </c>
      <c r="H1286" s="184">
        <v>1.4515</v>
      </c>
      <c r="I1286" s="184">
        <v>2.3054999999999999</v>
      </c>
      <c r="J1286" s="184">
        <v>2.2991000000000001</v>
      </c>
      <c r="K1286" s="184">
        <v>3.4422000000000001</v>
      </c>
      <c r="L1286" s="184">
        <v>2.9180000000000001</v>
      </c>
      <c r="M1286" s="184">
        <v>3.6282000000000001</v>
      </c>
      <c r="N1286" s="184">
        <v>4.4904000000000002</v>
      </c>
      <c r="O1286" s="184">
        <v>5.8220999999999998</v>
      </c>
      <c r="P1286" s="184">
        <v>5.9351000000000003</v>
      </c>
      <c r="Q1286" s="184">
        <v>4.4995000000000003</v>
      </c>
      <c r="R1286" s="184">
        <v>5.6215000000000002</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44378</v>
      </c>
      <c r="E1287" s="184">
        <v>2958.7582000000002</v>
      </c>
      <c r="F1287" s="184">
        <v>7.5217000000000001</v>
      </c>
      <c r="G1287" s="184">
        <v>3.3786</v>
      </c>
      <c r="H1287" s="184">
        <v>1.4570000000000001</v>
      </c>
      <c r="I1287" s="184">
        <v>2.3147000000000002</v>
      </c>
      <c r="J1287" s="184">
        <v>3.3908999999999998</v>
      </c>
      <c r="K1287" s="184">
        <v>4.7554999999999996</v>
      </c>
      <c r="L1287" s="184">
        <v>4.2484999999999999</v>
      </c>
      <c r="M1287" s="184">
        <v>4.8944000000000001</v>
      </c>
      <c r="N1287" s="184">
        <v>5.2611999999999997</v>
      </c>
      <c r="O1287" s="184">
        <v>6.8177000000000003</v>
      </c>
      <c r="P1287" s="184">
        <v>6.9114000000000004</v>
      </c>
      <c r="Q1287" s="184">
        <v>7.8849</v>
      </c>
      <c r="R1287" s="184">
        <v>7.0304000000000002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44378</v>
      </c>
      <c r="E1288" s="184">
        <v>3061.7460999999998</v>
      </c>
      <c r="F1288" s="184">
        <v>8.2119999999999997</v>
      </c>
      <c r="G1288" s="184">
        <v>4.0689000000000002</v>
      </c>
      <c r="H1288" s="184">
        <v>2.1476000000000002</v>
      </c>
      <c r="I1288" s="184">
        <v>3.0057</v>
      </c>
      <c r="J1288" s="184">
        <v>4.0834000000000001</v>
      </c>
      <c r="K1288" s="184">
        <v>5.4546000000000001</v>
      </c>
      <c r="L1288" s="184">
        <v>4.9545000000000003</v>
      </c>
      <c r="M1288" s="184">
        <v>5.6116000000000001</v>
      </c>
      <c r="N1288" s="184">
        <v>5.992</v>
      </c>
      <c r="O1288" s="184">
        <v>7.3582000000000001</v>
      </c>
      <c r="P1288" s="184">
        <v>7.3734999999999999</v>
      </c>
      <c r="Q1288" s="184">
        <v>8.1701999999999995</v>
      </c>
      <c r="R1288" s="184">
        <v>7.6772</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44378</v>
      </c>
      <c r="E1289" s="184">
        <v>23.5504</v>
      </c>
      <c r="F1289" s="184">
        <v>8.9914000000000005</v>
      </c>
      <c r="G1289" s="184">
        <v>5.3752000000000004</v>
      </c>
      <c r="H1289" s="184">
        <v>2.9464000000000001</v>
      </c>
      <c r="I1289" s="184">
        <v>2.5043000000000002</v>
      </c>
      <c r="J1289" s="184">
        <v>2.7702</v>
      </c>
      <c r="K1289" s="184">
        <v>3.6175999999999999</v>
      </c>
      <c r="L1289" s="184">
        <v>3.4577</v>
      </c>
      <c r="M1289" s="184">
        <v>4.1283000000000003</v>
      </c>
      <c r="N1289" s="184">
        <v>2.0800999999999998</v>
      </c>
      <c r="O1289" s="184">
        <v>-0.68500000000000005</v>
      </c>
      <c r="P1289" s="184">
        <v>2.4563000000000001</v>
      </c>
      <c r="Q1289" s="184">
        <v>6.2927999999999997</v>
      </c>
      <c r="R1289" s="184">
        <v>4.3771000000000004</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44378</v>
      </c>
      <c r="E1290" s="184">
        <v>24.813199999999998</v>
      </c>
      <c r="F1290" s="184">
        <v>9.5639000000000003</v>
      </c>
      <c r="G1290" s="184">
        <v>6.0340999999999996</v>
      </c>
      <c r="H1290" s="184">
        <v>3.6379999999999999</v>
      </c>
      <c r="I1290" s="184">
        <v>3.1875</v>
      </c>
      <c r="J1290" s="184">
        <v>3.4567999999999999</v>
      </c>
      <c r="K1290" s="184">
        <v>4.3121999999999998</v>
      </c>
      <c r="L1290" s="184">
        <v>4.1538000000000004</v>
      </c>
      <c r="M1290" s="184">
        <v>4.8379000000000003</v>
      </c>
      <c r="N1290" s="184">
        <v>2.7866</v>
      </c>
      <c r="O1290" s="184">
        <v>2.5999999999999999E-2</v>
      </c>
      <c r="P1290" s="184">
        <v>3.1362000000000001</v>
      </c>
      <c r="Q1290" s="184">
        <v>5.8414999999999999</v>
      </c>
      <c r="R1290" s="184">
        <v>5.1302000000000003</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44378</v>
      </c>
      <c r="E1291" s="184">
        <v>2756.3517000000002</v>
      </c>
      <c r="F1291" s="184">
        <v>4.4856999999999996</v>
      </c>
      <c r="G1291" s="184">
        <v>3.0606</v>
      </c>
      <c r="H1291" s="184">
        <v>2.1044999999999998</v>
      </c>
      <c r="I1291" s="184">
        <v>2.9862000000000002</v>
      </c>
      <c r="J1291" s="184">
        <v>2.9824000000000002</v>
      </c>
      <c r="K1291" s="184">
        <v>3.6638999999999999</v>
      </c>
      <c r="L1291" s="184">
        <v>3.3893</v>
      </c>
      <c r="M1291" s="184">
        <v>3.7187999999999999</v>
      </c>
      <c r="N1291" s="184">
        <v>9.4064999999999994</v>
      </c>
      <c r="O1291" s="184">
        <v>-0.62739999999999996</v>
      </c>
      <c r="P1291" s="184">
        <v>2.5261999999999998</v>
      </c>
      <c r="Q1291" s="184">
        <v>6.2188999999999997</v>
      </c>
      <c r="R1291" s="184">
        <v>5.0945999999999998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44378</v>
      </c>
      <c r="E1292" s="184">
        <v>2875.3474000000001</v>
      </c>
      <c r="F1292" s="184">
        <v>4.7952000000000004</v>
      </c>
      <c r="G1292" s="184">
        <v>3.3704000000000001</v>
      </c>
      <c r="H1292" s="184">
        <v>2.4146000000000001</v>
      </c>
      <c r="I1292" s="184">
        <v>3.2837000000000001</v>
      </c>
      <c r="J1292" s="184">
        <v>3.2875000000000001</v>
      </c>
      <c r="K1292" s="184">
        <v>3.9868000000000001</v>
      </c>
      <c r="L1292" s="184">
        <v>3.7372999999999998</v>
      </c>
      <c r="M1292" s="184">
        <v>4.0667</v>
      </c>
      <c r="N1292" s="184">
        <v>9.7614999999999998</v>
      </c>
      <c r="O1292" s="184">
        <v>-0.34560000000000002</v>
      </c>
      <c r="P1292" s="184">
        <v>2.8673000000000002</v>
      </c>
      <c r="Q1292" s="184">
        <v>5.4954000000000001</v>
      </c>
      <c r="R1292" s="184">
        <v>5.3479999999999999</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44378</v>
      </c>
      <c r="E1293" s="184">
        <v>2775.2741000000001</v>
      </c>
      <c r="F1293" s="184">
        <v>6.9179000000000004</v>
      </c>
      <c r="G1293" s="184">
        <v>3.1617000000000002</v>
      </c>
      <c r="H1293" s="184">
        <v>2.4108999999999998</v>
      </c>
      <c r="I1293" s="184">
        <v>3.2208000000000001</v>
      </c>
      <c r="J1293" s="184">
        <v>3.2418</v>
      </c>
      <c r="K1293" s="184">
        <v>3.5893000000000002</v>
      </c>
      <c r="L1293" s="184">
        <v>3.0118</v>
      </c>
      <c r="M1293" s="184">
        <v>3.7441</v>
      </c>
      <c r="N1293" s="184">
        <v>3.9388999999999998</v>
      </c>
      <c r="O1293" s="184">
        <v>6.8326000000000002</v>
      </c>
      <c r="P1293" s="184">
        <v>6.9127999999999998</v>
      </c>
      <c r="Q1293" s="184">
        <v>7.5957999999999997</v>
      </c>
      <c r="R1293" s="184">
        <v>6.1692999999999998</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44378</v>
      </c>
      <c r="E1294" s="184">
        <v>2824.9349999999999</v>
      </c>
      <c r="F1294" s="184">
        <v>7.4645000000000001</v>
      </c>
      <c r="G1294" s="184">
        <v>3.7094</v>
      </c>
      <c r="H1294" s="184">
        <v>2.9559000000000002</v>
      </c>
      <c r="I1294" s="184">
        <v>3.7648999999999999</v>
      </c>
      <c r="J1294" s="184">
        <v>3.7850000000000001</v>
      </c>
      <c r="K1294" s="184">
        <v>4.1395</v>
      </c>
      <c r="L1294" s="184">
        <v>3.51</v>
      </c>
      <c r="M1294" s="184">
        <v>4.3034999999999997</v>
      </c>
      <c r="N1294" s="184">
        <v>4.5355999999999996</v>
      </c>
      <c r="O1294" s="184">
        <v>7.2945000000000002</v>
      </c>
      <c r="P1294" s="184">
        <v>7.2327000000000004</v>
      </c>
      <c r="Q1294" s="184">
        <v>7.9413999999999998</v>
      </c>
      <c r="R1294" s="184">
        <v>6.7769000000000004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44378</v>
      </c>
      <c r="E1295" s="184">
        <v>27.378399999999999</v>
      </c>
      <c r="F1295" s="184">
        <v>8.2675000000000001</v>
      </c>
      <c r="G1295" s="184">
        <v>6.1356999999999999</v>
      </c>
      <c r="H1295" s="184">
        <v>3.2016</v>
      </c>
      <c r="I1295" s="184">
        <v>3.0985</v>
      </c>
      <c r="J1295" s="184">
        <v>3.2795000000000001</v>
      </c>
      <c r="K1295" s="184">
        <v>3.8599000000000001</v>
      </c>
      <c r="L1295" s="184">
        <v>3.681</v>
      </c>
      <c r="M1295" s="184">
        <v>4.0513000000000003</v>
      </c>
      <c r="N1295" s="184">
        <v>4.2542</v>
      </c>
      <c r="O1295" s="184">
        <v>3.4358</v>
      </c>
      <c r="P1295" s="184">
        <v>5.0346000000000002</v>
      </c>
      <c r="Q1295" s="184">
        <v>6.8041</v>
      </c>
      <c r="R1295" s="184">
        <v>4.0087000000000002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44378</v>
      </c>
      <c r="E1296" s="184">
        <v>26.178100000000001</v>
      </c>
      <c r="F1296" s="184">
        <v>7.5307000000000004</v>
      </c>
      <c r="G1296" s="184">
        <v>5.3936999999999999</v>
      </c>
      <c r="H1296" s="184">
        <v>2.5108999999999999</v>
      </c>
      <c r="I1296" s="184">
        <v>2.4024000000000001</v>
      </c>
      <c r="J1296" s="184">
        <v>2.5895999999999999</v>
      </c>
      <c r="K1296" s="184">
        <v>3.1637</v>
      </c>
      <c r="L1296" s="184">
        <v>2.9260000000000002</v>
      </c>
      <c r="M1296" s="184">
        <v>3.3698999999999999</v>
      </c>
      <c r="N1296" s="184">
        <v>3.6074999999999999</v>
      </c>
      <c r="O1296" s="184">
        <v>2.8708999999999998</v>
      </c>
      <c r="P1296" s="184">
        <v>4.4158999999999997</v>
      </c>
      <c r="Q1296" s="184">
        <v>7.0118999999999998</v>
      </c>
      <c r="R1296" s="184">
        <v>3.4538000000000002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44378</v>
      </c>
      <c r="E1297" s="184">
        <v>3106.4708999999998</v>
      </c>
      <c r="F1297" s="184">
        <v>8.3148</v>
      </c>
      <c r="G1297" s="184">
        <v>4.6456</v>
      </c>
      <c r="H1297" s="184">
        <v>2.5644999999999998</v>
      </c>
      <c r="I1297" s="184">
        <v>3.0657000000000001</v>
      </c>
      <c r="J1297" s="184">
        <v>3.0137</v>
      </c>
      <c r="K1297" s="184">
        <v>4.1252000000000004</v>
      </c>
      <c r="L1297" s="184">
        <v>3.4550000000000001</v>
      </c>
      <c r="M1297" s="184">
        <v>4.2602000000000002</v>
      </c>
      <c r="N1297" s="184">
        <v>4.6978999999999997</v>
      </c>
      <c r="O1297" s="184">
        <v>5.1037999999999997</v>
      </c>
      <c r="P1297" s="184">
        <v>5.9600999999999997</v>
      </c>
      <c r="Q1297" s="184">
        <v>7.4241999999999999</v>
      </c>
      <c r="R1297" s="184">
        <v>6.6195000000000004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44378</v>
      </c>
      <c r="E1298" s="184">
        <v>31.121300000000002</v>
      </c>
      <c r="F1298" s="184">
        <v>0</v>
      </c>
      <c r="G1298" s="184">
        <v>0</v>
      </c>
      <c r="H1298" s="184">
        <v>0</v>
      </c>
      <c r="I1298" s="184">
        <v>0</v>
      </c>
      <c r="J1298" s="184">
        <v>0</v>
      </c>
      <c r="K1298" s="184">
        <v>-3.8E-3</v>
      </c>
      <c r="L1298" s="184">
        <v>-1.9E-3</v>
      </c>
      <c r="M1298" s="184">
        <v>-1.2999999999999999E-3</v>
      </c>
      <c r="N1298" s="184">
        <v>-7.0212000000000003</v>
      </c>
      <c r="O1298" s="184"/>
      <c r="P1298" s="184"/>
      <c r="Q1298" s="184">
        <v>-17.544899999999998</v>
      </c>
      <c r="R1298" s="184">
        <v>-17.9848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44378</v>
      </c>
      <c r="E1299" s="184">
        <v>3152.6914999999999</v>
      </c>
      <c r="F1299" s="184">
        <v>8.5149000000000008</v>
      </c>
      <c r="G1299" s="184">
        <v>4.8369999999999997</v>
      </c>
      <c r="H1299" s="184">
        <v>2.7526999999999999</v>
      </c>
      <c r="I1299" s="184">
        <v>3.2149999999999999</v>
      </c>
      <c r="J1299" s="184">
        <v>3.1888999999999998</v>
      </c>
      <c r="K1299" s="184">
        <v>4.3075000000000001</v>
      </c>
      <c r="L1299" s="184">
        <v>3.6597</v>
      </c>
      <c r="M1299" s="184">
        <v>4.4713000000000003</v>
      </c>
      <c r="N1299" s="184">
        <v>4.9031000000000002</v>
      </c>
      <c r="O1299" s="184">
        <v>5.2976000000000001</v>
      </c>
      <c r="P1299" s="184">
        <v>6.1642000000000001</v>
      </c>
      <c r="Q1299" s="184">
        <v>7.3804999999999996</v>
      </c>
      <c r="R1299" s="184">
        <v>6.8117999999999999</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44378</v>
      </c>
      <c r="E1300" s="184">
        <v>31.465800000000002</v>
      </c>
      <c r="F1300" s="184">
        <v>0</v>
      </c>
      <c r="G1300" s="184">
        <v>0</v>
      </c>
      <c r="H1300" s="184">
        <v>0</v>
      </c>
      <c r="I1300" s="184">
        <v>0</v>
      </c>
      <c r="J1300" s="184">
        <v>0</v>
      </c>
      <c r="K1300" s="184">
        <v>-1.5100000000000001E-2</v>
      </c>
      <c r="L1300" s="184">
        <v>-7.7000000000000002E-3</v>
      </c>
      <c r="M1300" s="184">
        <v>-5.1000000000000004E-3</v>
      </c>
      <c r="N1300" s="184">
        <v>-7.0239000000000003</v>
      </c>
      <c r="O1300" s="184"/>
      <c r="P1300" s="184"/>
      <c r="Q1300" s="184">
        <v>-17.547599999999999</v>
      </c>
      <c r="R1300" s="184">
        <v>-17.9876</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44378</v>
      </c>
      <c r="E1301" s="184">
        <v>2673.7784999999999</v>
      </c>
      <c r="F1301" s="184">
        <v>1.8089</v>
      </c>
      <c r="G1301" s="184">
        <v>2.0221</v>
      </c>
      <c r="H1301" s="184">
        <v>1.4511000000000001</v>
      </c>
      <c r="I1301" s="184">
        <v>3.9140000000000001</v>
      </c>
      <c r="J1301" s="184">
        <v>4.1444999999999999</v>
      </c>
      <c r="K1301" s="184">
        <v>4.3063000000000002</v>
      </c>
      <c r="L1301" s="184">
        <v>3.7972999999999999</v>
      </c>
      <c r="M1301" s="184">
        <v>4.3117000000000001</v>
      </c>
      <c r="N1301" s="184">
        <v>4.5964</v>
      </c>
      <c r="O1301" s="184">
        <v>2.9702999999999999</v>
      </c>
      <c r="P1301" s="184">
        <v>4.7657999999999996</v>
      </c>
      <c r="Q1301" s="184">
        <v>6.6150000000000002</v>
      </c>
      <c r="R1301" s="184">
        <v>6.7638999999999996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44378</v>
      </c>
      <c r="E1302" s="184">
        <v>2643.4463000000001</v>
      </c>
      <c r="F1302" s="184">
        <v>1.7204999999999999</v>
      </c>
      <c r="G1302" s="184">
        <v>1.9325000000000001</v>
      </c>
      <c r="H1302" s="184">
        <v>1.3612</v>
      </c>
      <c r="I1302" s="184">
        <v>3.8239000000000001</v>
      </c>
      <c r="J1302" s="184">
        <v>4.0542999999999996</v>
      </c>
      <c r="K1302" s="184">
        <v>4.2167000000000003</v>
      </c>
      <c r="L1302" s="184">
        <v>3.7115999999999998</v>
      </c>
      <c r="M1302" s="184">
        <v>4.2298</v>
      </c>
      <c r="N1302" s="184">
        <v>4.5156000000000001</v>
      </c>
      <c r="O1302" s="184">
        <v>2.8549000000000002</v>
      </c>
      <c r="P1302" s="184">
        <v>4.6333000000000002</v>
      </c>
      <c r="Q1302" s="184">
        <v>7.0853999999999999</v>
      </c>
      <c r="R1302" s="184">
        <v>6.6673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6.7546314814814821</v>
      </c>
      <c r="G1303" s="186">
        <v>3.8781907407407399</v>
      </c>
      <c r="H1303" s="186">
        <v>2.6003666666666669</v>
      </c>
      <c r="I1303" s="186">
        <v>4.2049703703703702</v>
      </c>
      <c r="J1303" s="186">
        <v>3.9958962962962969</v>
      </c>
      <c r="K1303" s="186">
        <v>4.4023740740740758</v>
      </c>
      <c r="L1303" s="186">
        <v>4.0242388888888891</v>
      </c>
      <c r="M1303" s="186">
        <v>4.9704425925925921</v>
      </c>
      <c r="N1303" s="186">
        <v>7.3233611111111125</v>
      </c>
      <c r="O1303" s="186">
        <v>5.0940500000000011</v>
      </c>
      <c r="P1303" s="186">
        <v>5.9337920000000004</v>
      </c>
      <c r="Q1303" s="186">
        <v>6.2500462962962979</v>
      </c>
      <c r="R1303" s="186">
        <v>4.9852185185185203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6.8247999999999998</v>
      </c>
      <c r="G1304" s="186">
        <v>4.0572499999999998</v>
      </c>
      <c r="H1304" s="186">
        <v>2.41275</v>
      </c>
      <c r="I1304" s="186">
        <v>3.2012499999999999</v>
      </c>
      <c r="J1304" s="186">
        <v>3.2145000000000001</v>
      </c>
      <c r="K1304" s="186">
        <v>4.0993500000000003</v>
      </c>
      <c r="L1304" s="186">
        <v>3.6154500000000001</v>
      </c>
      <c r="M1304" s="186">
        <v>4.3013499999999993</v>
      </c>
      <c r="N1304" s="186">
        <v>4.9351500000000001</v>
      </c>
      <c r="O1304" s="186">
        <v>6.4767000000000001</v>
      </c>
      <c r="P1304" s="186">
        <v>6.7560000000000002</v>
      </c>
      <c r="Q1304" s="186">
        <v>7.4550000000000001</v>
      </c>
      <c r="R1304" s="186">
        <v>6.5987999999999998</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44378</v>
      </c>
      <c r="E1307" s="184">
        <v>25.954599999999999</v>
      </c>
      <c r="F1307" s="184">
        <v>8.1584000000000003</v>
      </c>
      <c r="G1307" s="184">
        <v>-6.7465000000000002</v>
      </c>
      <c r="H1307" s="184">
        <v>-4.9173999999999998</v>
      </c>
      <c r="I1307" s="184">
        <v>-2.8496999999999999</v>
      </c>
      <c r="J1307" s="184">
        <v>2.3012999999999999</v>
      </c>
      <c r="K1307" s="184">
        <v>7.4469000000000003</v>
      </c>
      <c r="L1307" s="184">
        <v>8.9832999999999998</v>
      </c>
      <c r="M1307" s="184">
        <v>8.9850999999999992</v>
      </c>
      <c r="N1307" s="184">
        <v>10.8157</v>
      </c>
      <c r="O1307" s="184">
        <v>4.2180999999999997</v>
      </c>
      <c r="P1307" s="184">
        <v>5.8884999999999996</v>
      </c>
      <c r="Q1307" s="184">
        <v>8.0334000000000003</v>
      </c>
      <c r="R1307" s="184">
        <v>4.0183999999999997</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44378</v>
      </c>
      <c r="E1308" s="184">
        <v>24.557700000000001</v>
      </c>
      <c r="F1308" s="184">
        <v>7.4329999999999998</v>
      </c>
      <c r="G1308" s="184">
        <v>-7.4268999999999998</v>
      </c>
      <c r="H1308" s="184">
        <v>-5.5782999999999996</v>
      </c>
      <c r="I1308" s="184">
        <v>-3.4986999999999999</v>
      </c>
      <c r="J1308" s="184">
        <v>1.6471</v>
      </c>
      <c r="K1308" s="184">
        <v>6.9718999999999998</v>
      </c>
      <c r="L1308" s="184">
        <v>8.5173000000000005</v>
      </c>
      <c r="M1308" s="184">
        <v>8.4719999999999995</v>
      </c>
      <c r="N1308" s="184">
        <v>10.1464</v>
      </c>
      <c r="O1308" s="184">
        <v>3.5194999999999999</v>
      </c>
      <c r="P1308" s="184">
        <v>5.1380999999999997</v>
      </c>
      <c r="Q1308" s="184">
        <v>7.5926999999999998</v>
      </c>
      <c r="R1308" s="184">
        <v>3.3428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44378</v>
      </c>
      <c r="E1309" s="184">
        <v>1.3931</v>
      </c>
      <c r="F1309" s="184">
        <v>0</v>
      </c>
      <c r="G1309" s="184">
        <v>0</v>
      </c>
      <c r="H1309" s="184">
        <v>0</v>
      </c>
      <c r="I1309" s="184">
        <v>0</v>
      </c>
      <c r="J1309" s="184">
        <v>0</v>
      </c>
      <c r="K1309" s="184">
        <v>0</v>
      </c>
      <c r="L1309" s="184">
        <v>0</v>
      </c>
      <c r="M1309" s="184">
        <v>0</v>
      </c>
      <c r="N1309" s="184">
        <v>0</v>
      </c>
      <c r="O1309" s="184"/>
      <c r="P1309" s="184"/>
      <c r="Q1309" s="184">
        <v>-15.718</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44378</v>
      </c>
      <c r="E1310" s="184">
        <v>1.3322000000000001</v>
      </c>
      <c r="F1310" s="184">
        <v>0</v>
      </c>
      <c r="G1310" s="184">
        <v>0</v>
      </c>
      <c r="H1310" s="184">
        <v>0</v>
      </c>
      <c r="I1310" s="184">
        <v>0</v>
      </c>
      <c r="J1310" s="184">
        <v>0</v>
      </c>
      <c r="K1310" s="184">
        <v>0</v>
      </c>
      <c r="L1310" s="184">
        <v>0</v>
      </c>
      <c r="M1310" s="184">
        <v>0</v>
      </c>
      <c r="N1310" s="184">
        <v>0</v>
      </c>
      <c r="O1310" s="184"/>
      <c r="P1310" s="184"/>
      <c r="Q1310" s="184">
        <v>-15.72</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44378</v>
      </c>
      <c r="E1311" s="184">
        <v>22.985299999999999</v>
      </c>
      <c r="F1311" s="184">
        <v>15.2509</v>
      </c>
      <c r="G1311" s="184">
        <v>8.2630999999999997</v>
      </c>
      <c r="H1311" s="184">
        <v>-6.8099999999999994E-2</v>
      </c>
      <c r="I1311" s="184">
        <v>2.1227999999999998</v>
      </c>
      <c r="J1311" s="184">
        <v>3.8231000000000002</v>
      </c>
      <c r="K1311" s="184">
        <v>7.6048</v>
      </c>
      <c r="L1311" s="184">
        <v>5.4736000000000002</v>
      </c>
      <c r="M1311" s="184">
        <v>7.8369</v>
      </c>
      <c r="N1311" s="184">
        <v>8.4176000000000002</v>
      </c>
      <c r="O1311" s="184">
        <v>8.7942</v>
      </c>
      <c r="P1311" s="184">
        <v>8.8526000000000007</v>
      </c>
      <c r="Q1311" s="184">
        <v>9.2394999999999996</v>
      </c>
      <c r="R1311" s="184">
        <v>9.7405000000000008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44378</v>
      </c>
      <c r="E1312" s="184">
        <v>21.489899999999999</v>
      </c>
      <c r="F1312" s="184">
        <v>14.4427</v>
      </c>
      <c r="G1312" s="184">
        <v>7.4779</v>
      </c>
      <c r="H1312" s="184">
        <v>-0.80059999999999998</v>
      </c>
      <c r="I1312" s="184">
        <v>1.3958999999999999</v>
      </c>
      <c r="J1312" s="184">
        <v>3.1048</v>
      </c>
      <c r="K1312" s="184">
        <v>6.8836000000000004</v>
      </c>
      <c r="L1312" s="184">
        <v>4.7457000000000003</v>
      </c>
      <c r="M1312" s="184">
        <v>7.0872000000000002</v>
      </c>
      <c r="N1312" s="184">
        <v>7.6524000000000001</v>
      </c>
      <c r="O1312" s="184">
        <v>8.0632000000000001</v>
      </c>
      <c r="P1312" s="184">
        <v>8.1313999999999993</v>
      </c>
      <c r="Q1312" s="184">
        <v>8.6066000000000003</v>
      </c>
      <c r="R1312" s="184">
        <v>8.9826999999999995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44378</v>
      </c>
      <c r="E1313" s="184">
        <v>15.011799999999999</v>
      </c>
      <c r="F1313" s="184">
        <v>24.817399999999999</v>
      </c>
      <c r="G1313" s="184">
        <v>18.669499999999999</v>
      </c>
      <c r="H1313" s="184">
        <v>-7.7343000000000002</v>
      </c>
      <c r="I1313" s="184">
        <v>-1.5448</v>
      </c>
      <c r="J1313" s="184">
        <v>-0.76139999999999997</v>
      </c>
      <c r="K1313" s="184">
        <v>4.5903</v>
      </c>
      <c r="L1313" s="184">
        <v>0.95150000000000001</v>
      </c>
      <c r="M1313" s="184">
        <v>3.5613999999999999</v>
      </c>
      <c r="N1313" s="184">
        <v>3.0867</v>
      </c>
      <c r="O1313" s="184">
        <v>2.8028</v>
      </c>
      <c r="P1313" s="184">
        <v>4.0820999999999996</v>
      </c>
      <c r="Q1313" s="184">
        <v>5.6909999999999998</v>
      </c>
      <c r="R1313" s="184">
        <v>5.7655000000000003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44378</v>
      </c>
      <c r="E1314" s="184">
        <v>15.8344</v>
      </c>
      <c r="F1314" s="184">
        <v>25.373799999999999</v>
      </c>
      <c r="G1314" s="184">
        <v>19.239599999999999</v>
      </c>
      <c r="H1314" s="184">
        <v>-7.1688999999999998</v>
      </c>
      <c r="I1314" s="184">
        <v>-0.98750000000000004</v>
      </c>
      <c r="J1314" s="184">
        <v>-0.19209999999999999</v>
      </c>
      <c r="K1314" s="184">
        <v>5.1729000000000003</v>
      </c>
      <c r="L1314" s="184">
        <v>1.5335000000000001</v>
      </c>
      <c r="M1314" s="184">
        <v>4.1338999999999997</v>
      </c>
      <c r="N1314" s="184">
        <v>3.6337000000000002</v>
      </c>
      <c r="O1314" s="184">
        <v>3.4256000000000002</v>
      </c>
      <c r="P1314" s="184">
        <v>4.7736000000000001</v>
      </c>
      <c r="Q1314" s="184">
        <v>6.4627999999999997</v>
      </c>
      <c r="R1314" s="184">
        <v>6.3484999999999996</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44378</v>
      </c>
      <c r="E1315" s="184">
        <v>67.356099999999998</v>
      </c>
      <c r="F1315" s="184">
        <v>10.8954</v>
      </c>
      <c r="G1315" s="184">
        <v>-5.8677000000000001</v>
      </c>
      <c r="H1315" s="184">
        <v>-6.1085000000000003</v>
      </c>
      <c r="I1315" s="184">
        <v>-1.903</v>
      </c>
      <c r="J1315" s="184">
        <v>1.0611999999999999</v>
      </c>
      <c r="K1315" s="184">
        <v>5.3615000000000004</v>
      </c>
      <c r="L1315" s="184">
        <v>2.9866000000000001</v>
      </c>
      <c r="M1315" s="184">
        <v>5.3329000000000004</v>
      </c>
      <c r="N1315" s="184">
        <v>4.8227000000000002</v>
      </c>
      <c r="O1315" s="184">
        <v>5.6935000000000002</v>
      </c>
      <c r="P1315" s="184">
        <v>6.5884999999999998</v>
      </c>
      <c r="Q1315" s="184">
        <v>7.4568000000000003</v>
      </c>
      <c r="R1315" s="184">
        <v>7.8369</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44378</v>
      </c>
      <c r="E1316" s="184">
        <v>64.332800000000006</v>
      </c>
      <c r="F1316" s="184">
        <v>10.4992</v>
      </c>
      <c r="G1316" s="184">
        <v>-6.2567000000000004</v>
      </c>
      <c r="H1316" s="184">
        <v>-6.5084</v>
      </c>
      <c r="I1316" s="184">
        <v>-2.3039000000000001</v>
      </c>
      <c r="J1316" s="184">
        <v>0.6623</v>
      </c>
      <c r="K1316" s="184">
        <v>4.9558999999999997</v>
      </c>
      <c r="L1316" s="184">
        <v>2.5788000000000002</v>
      </c>
      <c r="M1316" s="184">
        <v>4.9344000000000001</v>
      </c>
      <c r="N1316" s="184">
        <v>4.4298999999999999</v>
      </c>
      <c r="O1316" s="184">
        <v>5.2618</v>
      </c>
      <c r="P1316" s="184">
        <v>6.1086999999999998</v>
      </c>
      <c r="Q1316" s="184">
        <v>7.9993999999999996</v>
      </c>
      <c r="R1316" s="184">
        <v>7.4131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44378</v>
      </c>
      <c r="E1317" s="184">
        <v>64.332800000000006</v>
      </c>
      <c r="F1317" s="184">
        <v>10.4992</v>
      </c>
      <c r="G1317" s="184">
        <v>-6.2567000000000004</v>
      </c>
      <c r="H1317" s="184">
        <v>-6.5084</v>
      </c>
      <c r="I1317" s="184">
        <v>-2.3039000000000001</v>
      </c>
      <c r="J1317" s="184">
        <v>0.6623</v>
      </c>
      <c r="K1317" s="184">
        <v>4.9558999999999997</v>
      </c>
      <c r="L1317" s="184">
        <v>2.5788000000000002</v>
      </c>
      <c r="M1317" s="184">
        <v>4.9344000000000001</v>
      </c>
      <c r="N1317" s="184">
        <v>4.4298999999999999</v>
      </c>
      <c r="O1317" s="184">
        <v>5.2618</v>
      </c>
      <c r="P1317" s="184">
        <v>6.1086999999999998</v>
      </c>
      <c r="Q1317" s="184">
        <v>7.9993999999999996</v>
      </c>
      <c r="R1317" s="184">
        <v>7.4131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44378</v>
      </c>
      <c r="E1322" s="184">
        <v>23.8581</v>
      </c>
      <c r="F1322" s="184">
        <v>17.2958</v>
      </c>
      <c r="G1322" s="184">
        <v>-5.6578999999999997</v>
      </c>
      <c r="H1322" s="184">
        <v>-0.3715</v>
      </c>
      <c r="I1322" s="184">
        <v>6.6280999999999999</v>
      </c>
      <c r="J1322" s="184">
        <v>15.5982</v>
      </c>
      <c r="K1322" s="184">
        <v>17.382000000000001</v>
      </c>
      <c r="L1322" s="184">
        <v>17.757899999999999</v>
      </c>
      <c r="M1322" s="184">
        <v>23.187799999999999</v>
      </c>
      <c r="N1322" s="184">
        <v>9.3895999999999997</v>
      </c>
      <c r="O1322" s="184">
        <v>4.6031000000000004</v>
      </c>
      <c r="P1322" s="184">
        <v>6.2404000000000002</v>
      </c>
      <c r="Q1322" s="184">
        <v>7.8109000000000002</v>
      </c>
      <c r="R1322" s="184">
        <v>3.1031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44378</v>
      </c>
      <c r="E1323" s="184">
        <v>25.429400000000001</v>
      </c>
      <c r="F1323" s="184">
        <v>17.232299999999999</v>
      </c>
      <c r="G1323" s="184">
        <v>-5.6430999999999996</v>
      </c>
      <c r="H1323" s="184">
        <v>-0.36909999999999998</v>
      </c>
      <c r="I1323" s="184">
        <v>6.6296999999999997</v>
      </c>
      <c r="J1323" s="184">
        <v>15.598699999999999</v>
      </c>
      <c r="K1323" s="184">
        <v>17.3811</v>
      </c>
      <c r="L1323" s="184">
        <v>18.0656</v>
      </c>
      <c r="M1323" s="184">
        <v>23.677</v>
      </c>
      <c r="N1323" s="184">
        <v>9.9184000000000001</v>
      </c>
      <c r="O1323" s="184">
        <v>5.3278999999999996</v>
      </c>
      <c r="P1323" s="184">
        <v>6.9782000000000002</v>
      </c>
      <c r="Q1323" s="184">
        <v>8.2415000000000003</v>
      </c>
      <c r="R1323" s="184">
        <v>3.7644000000000002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44378</v>
      </c>
      <c r="E1324" s="184">
        <v>44.186700000000002</v>
      </c>
      <c r="F1324" s="184">
        <v>2.6435</v>
      </c>
      <c r="G1324" s="184">
        <v>0.41299999999999998</v>
      </c>
      <c r="H1324" s="184">
        <v>-2.7363</v>
      </c>
      <c r="I1324" s="184">
        <v>-1.9927999999999999</v>
      </c>
      <c r="J1324" s="184">
        <v>2.7265000000000001</v>
      </c>
      <c r="K1324" s="184">
        <v>7.6760999999999999</v>
      </c>
      <c r="L1324" s="184">
        <v>4.4709000000000003</v>
      </c>
      <c r="M1324" s="184">
        <v>7.3253000000000004</v>
      </c>
      <c r="N1324" s="184">
        <v>7.9166999999999996</v>
      </c>
      <c r="O1324" s="184">
        <v>8.3474000000000004</v>
      </c>
      <c r="P1324" s="184">
        <v>7.7995999999999999</v>
      </c>
      <c r="Q1324" s="184">
        <v>7.9551999999999996</v>
      </c>
      <c r="R1324" s="184">
        <v>8.3719000000000001</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44378</v>
      </c>
      <c r="E1325" s="184">
        <v>46.643300000000004</v>
      </c>
      <c r="F1325" s="184">
        <v>3.4434999999999998</v>
      </c>
      <c r="G1325" s="184">
        <v>1.2261</v>
      </c>
      <c r="H1325" s="184">
        <v>-1.9220999999999999</v>
      </c>
      <c r="I1325" s="184">
        <v>-1.19</v>
      </c>
      <c r="J1325" s="184">
        <v>3.5343</v>
      </c>
      <c r="K1325" s="184">
        <v>8.5022000000000002</v>
      </c>
      <c r="L1325" s="184">
        <v>5.3032000000000004</v>
      </c>
      <c r="M1325" s="184">
        <v>8.1842000000000006</v>
      </c>
      <c r="N1325" s="184">
        <v>8.8101000000000003</v>
      </c>
      <c r="O1325" s="184">
        <v>9.2251999999999992</v>
      </c>
      <c r="P1325" s="184">
        <v>8.6013000000000002</v>
      </c>
      <c r="Q1325" s="184">
        <v>8.8522999999999996</v>
      </c>
      <c r="R1325" s="184">
        <v>9.2545000000000002</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44378</v>
      </c>
      <c r="E1326" s="184">
        <v>34.599899999999998</v>
      </c>
      <c r="F1326" s="184">
        <v>13.8246</v>
      </c>
      <c r="G1326" s="184">
        <v>9.0085999999999995</v>
      </c>
      <c r="H1326" s="184">
        <v>-2.3197999999999999</v>
      </c>
      <c r="I1326" s="184">
        <v>-0.15820000000000001</v>
      </c>
      <c r="J1326" s="184">
        <v>4.1741999999999999</v>
      </c>
      <c r="K1326" s="184">
        <v>7.7424999999999997</v>
      </c>
      <c r="L1326" s="184">
        <v>5.7419000000000002</v>
      </c>
      <c r="M1326" s="184">
        <v>7.5064000000000002</v>
      </c>
      <c r="N1326" s="184">
        <v>8.7415000000000003</v>
      </c>
      <c r="O1326" s="184">
        <v>8.5349000000000004</v>
      </c>
      <c r="P1326" s="184">
        <v>7.9672999999999998</v>
      </c>
      <c r="Q1326" s="184">
        <v>7.6669999999999998</v>
      </c>
      <c r="R1326" s="184">
        <v>9.4498999999999995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44378</v>
      </c>
      <c r="E1327" s="184">
        <v>37.0062</v>
      </c>
      <c r="F1327" s="184">
        <v>14.406000000000001</v>
      </c>
      <c r="G1327" s="184">
        <v>9.6407000000000007</v>
      </c>
      <c r="H1327" s="184">
        <v>-1.6620999999999999</v>
      </c>
      <c r="I1327" s="184">
        <v>0.50729999999999997</v>
      </c>
      <c r="J1327" s="184">
        <v>4.8390000000000004</v>
      </c>
      <c r="K1327" s="184">
        <v>8.4170999999999996</v>
      </c>
      <c r="L1327" s="184">
        <v>6.4786999999999999</v>
      </c>
      <c r="M1327" s="184">
        <v>8.2594999999999992</v>
      </c>
      <c r="N1327" s="184">
        <v>9.5000999999999998</v>
      </c>
      <c r="O1327" s="184">
        <v>9.2614000000000001</v>
      </c>
      <c r="P1327" s="184">
        <v>8.7906999999999993</v>
      </c>
      <c r="Q1327" s="184">
        <v>9.1443999999999992</v>
      </c>
      <c r="R1327" s="184">
        <v>10.145200000000001</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44378</v>
      </c>
      <c r="E1328" s="184">
        <v>39.265799999999999</v>
      </c>
      <c r="F1328" s="184">
        <v>15.7164</v>
      </c>
      <c r="G1328" s="184">
        <v>8.4338999999999995</v>
      </c>
      <c r="H1328" s="184">
        <v>-0.63729999999999998</v>
      </c>
      <c r="I1328" s="184">
        <v>1.2687999999999999</v>
      </c>
      <c r="J1328" s="184">
        <v>2.8479999999999999</v>
      </c>
      <c r="K1328" s="184">
        <v>6.3493000000000004</v>
      </c>
      <c r="L1328" s="184">
        <v>1.5634999999999999</v>
      </c>
      <c r="M1328" s="184">
        <v>4.7066999999999997</v>
      </c>
      <c r="N1328" s="184">
        <v>4.3612000000000002</v>
      </c>
      <c r="O1328" s="184">
        <v>9.0210000000000008</v>
      </c>
      <c r="P1328" s="184">
        <v>8.1670999999999996</v>
      </c>
      <c r="Q1328" s="184">
        <v>8.4711999999999996</v>
      </c>
      <c r="R1328" s="184">
        <v>8.4262999999999995</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44378</v>
      </c>
      <c r="E1329" s="184">
        <v>37.067900000000002</v>
      </c>
      <c r="F1329" s="184">
        <v>14.9733</v>
      </c>
      <c r="G1329" s="184">
        <v>7.7182000000000004</v>
      </c>
      <c r="H1329" s="184">
        <v>-1.3360000000000001</v>
      </c>
      <c r="I1329" s="184">
        <v>0.56979999999999997</v>
      </c>
      <c r="J1329" s="184">
        <v>2.1503999999999999</v>
      </c>
      <c r="K1329" s="184">
        <v>5.6425999999999998</v>
      </c>
      <c r="L1329" s="184">
        <v>0.872</v>
      </c>
      <c r="M1329" s="184">
        <v>4.0027999999999997</v>
      </c>
      <c r="N1329" s="184">
        <v>3.6547999999999998</v>
      </c>
      <c r="O1329" s="184">
        <v>8.3020999999999994</v>
      </c>
      <c r="P1329" s="184">
        <v>7.4581999999999997</v>
      </c>
      <c r="Q1329" s="184">
        <v>7.5525000000000002</v>
      </c>
      <c r="R1329" s="184">
        <v>7.7004000000000001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44378</v>
      </c>
      <c r="E1332" s="184">
        <v>17.663499999999999</v>
      </c>
      <c r="F1332" s="184">
        <v>-1.8596999999999999</v>
      </c>
      <c r="G1332" s="184">
        <v>-12.3858</v>
      </c>
      <c r="H1332" s="184">
        <v>-2.9209000000000001</v>
      </c>
      <c r="I1332" s="184">
        <v>-0.28039999999999998</v>
      </c>
      <c r="J1332" s="184">
        <v>2.3325999999999998</v>
      </c>
      <c r="K1332" s="184">
        <v>7.4505999999999997</v>
      </c>
      <c r="L1332" s="184">
        <v>3.4523000000000001</v>
      </c>
      <c r="M1332" s="184">
        <v>6.8787000000000003</v>
      </c>
      <c r="N1332" s="184">
        <v>7.0923999999999996</v>
      </c>
      <c r="O1332" s="184">
        <v>6.9245000000000001</v>
      </c>
      <c r="P1332" s="184">
        <v>7.1066000000000003</v>
      </c>
      <c r="Q1332" s="184">
        <v>8.1225000000000005</v>
      </c>
      <c r="R1332" s="184">
        <v>7.6646999999999998</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44378</v>
      </c>
      <c r="E1333" s="184">
        <v>18.860800000000001</v>
      </c>
      <c r="F1333" s="184">
        <v>-0.77410000000000001</v>
      </c>
      <c r="G1333" s="184">
        <v>-11.3428</v>
      </c>
      <c r="H1333" s="184">
        <v>-1.8793</v>
      </c>
      <c r="I1333" s="184">
        <v>0.74670000000000003</v>
      </c>
      <c r="J1333" s="184">
        <v>3.3637000000000001</v>
      </c>
      <c r="K1333" s="184">
        <v>8.4252000000000002</v>
      </c>
      <c r="L1333" s="184">
        <v>4.4151999999999996</v>
      </c>
      <c r="M1333" s="184">
        <v>7.9051</v>
      </c>
      <c r="N1333" s="184">
        <v>8.1268999999999991</v>
      </c>
      <c r="O1333" s="184">
        <v>7.8489000000000004</v>
      </c>
      <c r="P1333" s="184">
        <v>8.0371000000000006</v>
      </c>
      <c r="Q1333" s="184">
        <v>9.1003000000000007</v>
      </c>
      <c r="R1333" s="184">
        <v>8.6424000000000003</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44378</v>
      </c>
      <c r="E1334" s="184">
        <v>16.929400000000001</v>
      </c>
      <c r="F1334" s="184">
        <v>9.9204000000000008</v>
      </c>
      <c r="G1334" s="184">
        <v>-0.71860000000000002</v>
      </c>
      <c r="H1334" s="184">
        <v>-4.5236999999999998</v>
      </c>
      <c r="I1334" s="184">
        <v>-1.3853</v>
      </c>
      <c r="J1334" s="184">
        <v>1.1006</v>
      </c>
      <c r="K1334" s="184">
        <v>6.0528000000000004</v>
      </c>
      <c r="L1334" s="184">
        <v>4.6852</v>
      </c>
      <c r="M1334" s="184">
        <v>8.6989999999999998</v>
      </c>
      <c r="N1334" s="184">
        <v>9.6243999999999996</v>
      </c>
      <c r="O1334" s="184">
        <v>8.3567999999999998</v>
      </c>
      <c r="P1334" s="184">
        <v>8.0178999999999991</v>
      </c>
      <c r="Q1334" s="184">
        <v>8.5548000000000002</v>
      </c>
      <c r="R1334" s="184">
        <v>9.1487999999999996</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44378</v>
      </c>
      <c r="E1335" s="184">
        <v>15.999000000000001</v>
      </c>
      <c r="F1335" s="184">
        <v>9.1279000000000003</v>
      </c>
      <c r="G1335" s="184">
        <v>-1.5206999999999999</v>
      </c>
      <c r="H1335" s="184">
        <v>-5.4046000000000003</v>
      </c>
      <c r="I1335" s="184">
        <v>-2.2793999999999999</v>
      </c>
      <c r="J1335" s="184">
        <v>0.21299999999999999</v>
      </c>
      <c r="K1335" s="184">
        <v>5.1418999999999997</v>
      </c>
      <c r="L1335" s="184">
        <v>3.7671999999999999</v>
      </c>
      <c r="M1335" s="184">
        <v>7.6885000000000003</v>
      </c>
      <c r="N1335" s="184">
        <v>8.5966000000000005</v>
      </c>
      <c r="O1335" s="184">
        <v>7.39</v>
      </c>
      <c r="P1335" s="184">
        <v>7.0589000000000004</v>
      </c>
      <c r="Q1335" s="184">
        <v>7.6022999999999996</v>
      </c>
      <c r="R1335" s="184">
        <v>8.1519999999999992</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44378</v>
      </c>
      <c r="E1336" s="184">
        <v>10.8028</v>
      </c>
      <c r="F1336" s="184">
        <v>12.8438</v>
      </c>
      <c r="G1336" s="184">
        <v>1.1264000000000001</v>
      </c>
      <c r="H1336" s="184">
        <v>-4.1477000000000004</v>
      </c>
      <c r="I1336" s="184">
        <v>-2.8447</v>
      </c>
      <c r="J1336" s="184">
        <v>-0.4728</v>
      </c>
      <c r="K1336" s="184">
        <v>4.2275999999999998</v>
      </c>
      <c r="L1336" s="184">
        <v>2.7723</v>
      </c>
      <c r="M1336" s="184">
        <v>5.8155000000000001</v>
      </c>
      <c r="N1336" s="184">
        <v>2.0451000000000001</v>
      </c>
      <c r="O1336" s="184">
        <v>-8.2279999999999998</v>
      </c>
      <c r="P1336" s="184">
        <v>-2.2966000000000002</v>
      </c>
      <c r="Q1336" s="184">
        <v>1.1062000000000001</v>
      </c>
      <c r="R1336" s="184">
        <v>-11.657999999999999</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44378</v>
      </c>
      <c r="E1337" s="184">
        <v>11.446899999999999</v>
      </c>
      <c r="F1337" s="184">
        <v>13.3972</v>
      </c>
      <c r="G1337" s="184">
        <v>1.7008000000000001</v>
      </c>
      <c r="H1337" s="184">
        <v>-3.6415999999999999</v>
      </c>
      <c r="I1337" s="184">
        <v>-2.2982999999999998</v>
      </c>
      <c r="J1337" s="184">
        <v>6.3799999999999996E-2</v>
      </c>
      <c r="K1337" s="184">
        <v>4.7809999999999997</v>
      </c>
      <c r="L1337" s="184">
        <v>3.3271999999999999</v>
      </c>
      <c r="M1337" s="184">
        <v>6.3883000000000001</v>
      </c>
      <c r="N1337" s="184">
        <v>2.6065999999999998</v>
      </c>
      <c r="O1337" s="184">
        <v>-7.5374999999999996</v>
      </c>
      <c r="P1337" s="184">
        <v>-1.4786999999999999</v>
      </c>
      <c r="Q1337" s="184">
        <v>1.9439</v>
      </c>
      <c r="R1337" s="184">
        <v>-11.0852</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44378</v>
      </c>
      <c r="E1338" s="184">
        <v>4.2799999999999998E-2</v>
      </c>
      <c r="F1338" s="184">
        <v>0</v>
      </c>
      <c r="G1338" s="184">
        <v>28.493400000000001</v>
      </c>
      <c r="H1338" s="184">
        <v>12.211399999999999</v>
      </c>
      <c r="I1338" s="184">
        <v>12.2401</v>
      </c>
      <c r="J1338" s="184">
        <v>11.478</v>
      </c>
      <c r="K1338" s="184">
        <v>11.4444</v>
      </c>
      <c r="L1338" s="184">
        <v>-41.231099999999998</v>
      </c>
      <c r="M1338" s="184">
        <v>-24.909800000000001</v>
      </c>
      <c r="N1338" s="184">
        <v>-20.7407</v>
      </c>
      <c r="O1338" s="184"/>
      <c r="P1338" s="184"/>
      <c r="Q1338" s="184">
        <v>-13.3712</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44378</v>
      </c>
      <c r="E1339" s="184">
        <v>4.4999999999999998E-2</v>
      </c>
      <c r="F1339" s="184">
        <v>0</v>
      </c>
      <c r="G1339" s="184">
        <v>27.097300000000001</v>
      </c>
      <c r="H1339" s="184">
        <v>11.613099999999999</v>
      </c>
      <c r="I1339" s="184">
        <v>11.638999999999999</v>
      </c>
      <c r="J1339" s="184">
        <v>10.911799999999999</v>
      </c>
      <c r="K1339" s="184">
        <v>11.802300000000001</v>
      </c>
      <c r="L1339" s="184">
        <v>-41.329099999999997</v>
      </c>
      <c r="M1339" s="184">
        <v>-24.9025</v>
      </c>
      <c r="N1339" s="184">
        <v>-20.634899999999998</v>
      </c>
      <c r="O1339" s="184"/>
      <c r="P1339" s="184"/>
      <c r="Q1339" s="184">
        <v>-13.3965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44378</v>
      </c>
      <c r="E1342" s="184">
        <v>42.270800000000001</v>
      </c>
      <c r="F1342" s="184">
        <v>22.810099999999998</v>
      </c>
      <c r="G1342" s="184">
        <v>6.2489999999999997</v>
      </c>
      <c r="H1342" s="184">
        <v>1.7892999999999999</v>
      </c>
      <c r="I1342" s="184">
        <v>3.5697999999999999</v>
      </c>
      <c r="J1342" s="184">
        <v>4.7706999999999997</v>
      </c>
      <c r="K1342" s="184">
        <v>7.3201999999999998</v>
      </c>
      <c r="L1342" s="184">
        <v>3.5817999999999999</v>
      </c>
      <c r="M1342" s="184">
        <v>6.8487</v>
      </c>
      <c r="N1342" s="184">
        <v>7.2542</v>
      </c>
      <c r="O1342" s="184">
        <v>10.201700000000001</v>
      </c>
      <c r="P1342" s="184">
        <v>9.8259000000000007</v>
      </c>
      <c r="Q1342" s="184">
        <v>9.9974000000000007</v>
      </c>
      <c r="R1342" s="184">
        <v>10.2959</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44378</v>
      </c>
      <c r="E1343" s="184">
        <v>39.941499999999998</v>
      </c>
      <c r="F1343" s="184">
        <v>22.311199999999999</v>
      </c>
      <c r="G1343" s="184">
        <v>5.7294</v>
      </c>
      <c r="H1343" s="184">
        <v>1.2797000000000001</v>
      </c>
      <c r="I1343" s="184">
        <v>3.0453000000000001</v>
      </c>
      <c r="J1343" s="184">
        <v>4.2427999999999999</v>
      </c>
      <c r="K1343" s="184">
        <v>6.7531999999999996</v>
      </c>
      <c r="L1343" s="184">
        <v>3.0084</v>
      </c>
      <c r="M1343" s="184">
        <v>6.2695999999999996</v>
      </c>
      <c r="N1343" s="184">
        <v>6.6919000000000004</v>
      </c>
      <c r="O1343" s="184">
        <v>9.6658000000000008</v>
      </c>
      <c r="P1343" s="184">
        <v>9.0076999999999998</v>
      </c>
      <c r="Q1343" s="184">
        <v>8.1545000000000005</v>
      </c>
      <c r="R1343" s="184">
        <v>9.7917000000000005</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44378</v>
      </c>
      <c r="E1344" s="184">
        <v>58.210799999999999</v>
      </c>
      <c r="F1344" s="184">
        <v>27.359100000000002</v>
      </c>
      <c r="G1344" s="184">
        <v>8.8894000000000002</v>
      </c>
      <c r="H1344" s="184">
        <v>-4.2156000000000002</v>
      </c>
      <c r="I1344" s="184">
        <v>-2.3180000000000001</v>
      </c>
      <c r="J1344" s="184">
        <v>-1.6552</v>
      </c>
      <c r="K1344" s="184">
        <v>4.0282999999999998</v>
      </c>
      <c r="L1344" s="184">
        <v>0.63039999999999996</v>
      </c>
      <c r="M1344" s="184">
        <v>2.7159</v>
      </c>
      <c r="N1344" s="184">
        <v>2.9064999999999999</v>
      </c>
      <c r="O1344" s="184">
        <v>6.0277000000000003</v>
      </c>
      <c r="P1344" s="184">
        <v>6.3136000000000001</v>
      </c>
      <c r="Q1344" s="184">
        <v>7.7664</v>
      </c>
      <c r="R1344" s="184">
        <v>5.3026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44378</v>
      </c>
      <c r="E1345" s="184">
        <v>62.663699999999999</v>
      </c>
      <c r="F1345" s="184">
        <v>28.3886</v>
      </c>
      <c r="G1345" s="184">
        <v>9.9100999999999999</v>
      </c>
      <c r="H1345" s="184">
        <v>-3.2016</v>
      </c>
      <c r="I1345" s="184">
        <v>-1.3058000000000001</v>
      </c>
      <c r="J1345" s="184">
        <v>-0.64429999999999998</v>
      </c>
      <c r="K1345" s="184">
        <v>5.0823999999999998</v>
      </c>
      <c r="L1345" s="184">
        <v>1.6868000000000001</v>
      </c>
      <c r="M1345" s="184">
        <v>3.7222</v>
      </c>
      <c r="N1345" s="184">
        <v>3.8879999999999999</v>
      </c>
      <c r="O1345" s="184">
        <v>6.9809999999999999</v>
      </c>
      <c r="P1345" s="184">
        <v>7.2895000000000003</v>
      </c>
      <c r="Q1345" s="184">
        <v>7.7079000000000004</v>
      </c>
      <c r="R1345" s="184">
        <v>6.2602000000000002</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44378</v>
      </c>
      <c r="E1346" s="184">
        <v>31.2056</v>
      </c>
      <c r="F1346" s="184">
        <v>2.4565000000000001</v>
      </c>
      <c r="G1346" s="184">
        <v>1.0918000000000001</v>
      </c>
      <c r="H1346" s="184">
        <v>-0.86870000000000003</v>
      </c>
      <c r="I1346" s="184">
        <v>-3.6459000000000001</v>
      </c>
      <c r="J1346" s="184">
        <v>2.2185999999999999</v>
      </c>
      <c r="K1346" s="184">
        <v>8.2528000000000006</v>
      </c>
      <c r="L1346" s="184">
        <v>5.1147</v>
      </c>
      <c r="M1346" s="184">
        <v>7.0838999999999999</v>
      </c>
      <c r="N1346" s="184">
        <v>7.1492000000000004</v>
      </c>
      <c r="O1346" s="184">
        <v>3.2669000000000001</v>
      </c>
      <c r="P1346" s="184">
        <v>4.8292999999999999</v>
      </c>
      <c r="Q1346" s="184">
        <v>6.7885999999999997</v>
      </c>
      <c r="R1346" s="184">
        <v>9.9555000000000007</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44378</v>
      </c>
      <c r="E1347" s="184">
        <v>0.83730000000000004</v>
      </c>
      <c r="F1347" s="184">
        <v>0</v>
      </c>
      <c r="G1347" s="184">
        <v>0</v>
      </c>
      <c r="H1347" s="184">
        <v>0</v>
      </c>
      <c r="I1347" s="184">
        <v>0</v>
      </c>
      <c r="J1347" s="184">
        <v>0</v>
      </c>
      <c r="K1347" s="184">
        <v>0</v>
      </c>
      <c r="L1347" s="184">
        <v>0</v>
      </c>
      <c r="M1347" s="184">
        <v>0</v>
      </c>
      <c r="N1347" s="184">
        <v>0</v>
      </c>
      <c r="O1347" s="184"/>
      <c r="P1347" s="184"/>
      <c r="Q1347" s="184">
        <v>-22.269100000000002</v>
      </c>
      <c r="R1347" s="184">
        <v>-22.772600000000001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44378</v>
      </c>
      <c r="E1348" s="184">
        <v>28.695699999999999</v>
      </c>
      <c r="F1348" s="184">
        <v>1.6536</v>
      </c>
      <c r="G1348" s="184">
        <v>0.21199999999999999</v>
      </c>
      <c r="H1348" s="184">
        <v>-1.762</v>
      </c>
      <c r="I1348" s="184">
        <v>-4.5258000000000003</v>
      </c>
      <c r="J1348" s="184">
        <v>1.3328</v>
      </c>
      <c r="K1348" s="184">
        <v>7.3364000000000003</v>
      </c>
      <c r="L1348" s="184">
        <v>4.0971000000000002</v>
      </c>
      <c r="M1348" s="184">
        <v>6.0251000000000001</v>
      </c>
      <c r="N1348" s="184">
        <v>6.0850999999999997</v>
      </c>
      <c r="O1348" s="184">
        <v>2.3129</v>
      </c>
      <c r="P1348" s="184">
        <v>3.8696999999999999</v>
      </c>
      <c r="Q1348" s="184">
        <v>5.8285999999999998</v>
      </c>
      <c r="R1348" s="184">
        <v>8.9004999999999992</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44378</v>
      </c>
      <c r="E1349" s="184">
        <v>0.7853</v>
      </c>
      <c r="F1349" s="184">
        <v>0</v>
      </c>
      <c r="G1349" s="184">
        <v>0</v>
      </c>
      <c r="H1349" s="184">
        <v>0</v>
      </c>
      <c r="I1349" s="184">
        <v>0</v>
      </c>
      <c r="J1349" s="184">
        <v>0</v>
      </c>
      <c r="K1349" s="184">
        <v>0</v>
      </c>
      <c r="L1349" s="184">
        <v>0</v>
      </c>
      <c r="M1349" s="184">
        <v>0</v>
      </c>
      <c r="N1349" s="184">
        <v>0</v>
      </c>
      <c r="O1349" s="184"/>
      <c r="P1349" s="184"/>
      <c r="Q1349" s="184">
        <v>-22.270800000000001</v>
      </c>
      <c r="R1349" s="184">
        <v>-22.774000000000001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44378</v>
      </c>
      <c r="E1350" s="184">
        <v>10.3766</v>
      </c>
      <c r="F1350" s="184">
        <v>0</v>
      </c>
      <c r="G1350" s="184">
        <v>1.0553999999999999</v>
      </c>
      <c r="H1350" s="184">
        <v>-7.8273000000000001</v>
      </c>
      <c r="I1350" s="184">
        <v>-7.4659000000000004</v>
      </c>
      <c r="J1350" s="184">
        <v>-2.1419000000000001</v>
      </c>
      <c r="K1350" s="184">
        <v>5.5753000000000004</v>
      </c>
      <c r="L1350" s="184">
        <v>1.3893</v>
      </c>
      <c r="M1350" s="184">
        <v>4.6215000000000002</v>
      </c>
      <c r="N1350" s="184"/>
      <c r="O1350" s="184"/>
      <c r="P1350" s="184"/>
      <c r="Q1350" s="184">
        <v>4.74</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44378</v>
      </c>
      <c r="E1351" s="184">
        <v>10.3363</v>
      </c>
      <c r="F1351" s="184">
        <v>-0.70620000000000005</v>
      </c>
      <c r="G1351" s="184">
        <v>0.47089999999999999</v>
      </c>
      <c r="H1351" s="184">
        <v>-8.2600999999999996</v>
      </c>
      <c r="I1351" s="184">
        <v>-7.8209</v>
      </c>
      <c r="J1351" s="184">
        <v>-2.4550999999999998</v>
      </c>
      <c r="K1351" s="184">
        <v>5.1242000000000001</v>
      </c>
      <c r="L1351" s="184">
        <v>0.94669999999999999</v>
      </c>
      <c r="M1351" s="184">
        <v>4.1256000000000004</v>
      </c>
      <c r="N1351" s="184"/>
      <c r="O1351" s="184"/>
      <c r="P1351" s="184"/>
      <c r="Q1351" s="184">
        <v>4.2327000000000004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44378</v>
      </c>
      <c r="E1354" s="184">
        <v>8.7599999999999997E-2</v>
      </c>
      <c r="F1354" s="184">
        <v>41.714300000000001</v>
      </c>
      <c r="G1354" s="184">
        <v>13.9048</v>
      </c>
      <c r="H1354" s="184">
        <v>11.932</v>
      </c>
      <c r="I1354" s="184">
        <v>11.9594</v>
      </c>
      <c r="J1354" s="184">
        <v>11.2135</v>
      </c>
      <c r="K1354" s="184">
        <v>11.655099999999999</v>
      </c>
      <c r="L1354" s="184">
        <v>-40.331499999999998</v>
      </c>
      <c r="M1354" s="184">
        <v>-24.4451</v>
      </c>
      <c r="N1354" s="184">
        <v>-16.571400000000001</v>
      </c>
      <c r="O1354" s="184"/>
      <c r="P1354" s="184"/>
      <c r="Q1354" s="184">
        <v>-10.257999999999999</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44378</v>
      </c>
      <c r="E1355" s="184">
        <v>8.43E-2</v>
      </c>
      <c r="F1355" s="184">
        <v>0</v>
      </c>
      <c r="G1355" s="184">
        <v>14.4497</v>
      </c>
      <c r="H1355" s="184">
        <v>12.4002</v>
      </c>
      <c r="I1355" s="184">
        <v>12.4298</v>
      </c>
      <c r="J1355" s="184">
        <v>11.656700000000001</v>
      </c>
      <c r="K1355" s="184">
        <v>11.128</v>
      </c>
      <c r="L1355" s="184">
        <v>-40.827500000000001</v>
      </c>
      <c r="M1355" s="184">
        <v>-24.696899999999999</v>
      </c>
      <c r="N1355" s="184">
        <v>-16.6996</v>
      </c>
      <c r="O1355" s="184"/>
      <c r="P1355" s="184"/>
      <c r="Q1355" s="184">
        <v>-10.4101</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44378</v>
      </c>
      <c r="E1356" s="184">
        <v>14.813800000000001</v>
      </c>
      <c r="F1356" s="184">
        <v>9.1188000000000002</v>
      </c>
      <c r="G1356" s="184">
        <v>14.554500000000001</v>
      </c>
      <c r="H1356" s="184">
        <v>1.6549</v>
      </c>
      <c r="I1356" s="184">
        <v>2.7130999999999998</v>
      </c>
      <c r="J1356" s="184">
        <v>2.2793000000000001</v>
      </c>
      <c r="K1356" s="184">
        <v>5.3554000000000004</v>
      </c>
      <c r="L1356" s="184">
        <v>2.0809000000000002</v>
      </c>
      <c r="M1356" s="184">
        <v>4.5176999999999996</v>
      </c>
      <c r="N1356" s="184">
        <v>1.3547</v>
      </c>
      <c r="O1356" s="184">
        <v>4.0774999999999997</v>
      </c>
      <c r="P1356" s="184">
        <v>5.7058999999999997</v>
      </c>
      <c r="Q1356" s="184">
        <v>6.4813999999999998</v>
      </c>
      <c r="R1356" s="184">
        <v>3.0206</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44378</v>
      </c>
      <c r="E1357" s="184">
        <v>14.1798</v>
      </c>
      <c r="F1357" s="184">
        <v>8.4964999999999993</v>
      </c>
      <c r="G1357" s="184">
        <v>13.916</v>
      </c>
      <c r="H1357" s="184">
        <v>1.0298</v>
      </c>
      <c r="I1357" s="184">
        <v>2.0792999999999999</v>
      </c>
      <c r="J1357" s="184">
        <v>1.6496</v>
      </c>
      <c r="K1357" s="184">
        <v>4.7195999999999998</v>
      </c>
      <c r="L1357" s="184">
        <v>1.4510000000000001</v>
      </c>
      <c r="M1357" s="184">
        <v>3.8879999999999999</v>
      </c>
      <c r="N1357" s="184">
        <v>0.75890000000000002</v>
      </c>
      <c r="O1357" s="184">
        <v>3.3892000000000002</v>
      </c>
      <c r="P1357" s="184">
        <v>5.0366</v>
      </c>
      <c r="Q1357" s="184">
        <v>5.7397</v>
      </c>
      <c r="R1357" s="184">
        <v>2.3437999999999999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10.564960975609756</v>
      </c>
      <c r="G1358" s="186">
        <v>4.1248317073170728</v>
      </c>
      <c r="H1358" s="186">
        <v>-1.2558487804878051</v>
      </c>
      <c r="I1358" s="186">
        <v>0.60102439024390231</v>
      </c>
      <c r="J1358" s="186">
        <v>3.0545390243902437</v>
      </c>
      <c r="K1358" s="186">
        <v>6.699836585365853</v>
      </c>
      <c r="L1358" s="186">
        <v>-0.45633902439024349</v>
      </c>
      <c r="M1358" s="186">
        <v>3.3260219512195124</v>
      </c>
      <c r="N1358" s="186">
        <v>3.0579820512820506</v>
      </c>
      <c r="O1358" s="186">
        <v>5.4948677419354821</v>
      </c>
      <c r="P1358" s="186">
        <v>6.3225290322580623</v>
      </c>
      <c r="Q1358" s="186">
        <v>2.8104902439024384</v>
      </c>
      <c r="R1358" s="186">
        <v>4.3110939393939391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9.9204000000000008</v>
      </c>
      <c r="G1359" s="186">
        <v>1.1264000000000001</v>
      </c>
      <c r="H1359" s="186">
        <v>-1.762</v>
      </c>
      <c r="I1359" s="186">
        <v>-0.15820000000000001</v>
      </c>
      <c r="J1359" s="186">
        <v>2.1503999999999999</v>
      </c>
      <c r="K1359" s="186">
        <v>6.3493000000000004</v>
      </c>
      <c r="L1359" s="186">
        <v>2.7723</v>
      </c>
      <c r="M1359" s="186">
        <v>5.3329000000000004</v>
      </c>
      <c r="N1359" s="186">
        <v>4.4298999999999999</v>
      </c>
      <c r="O1359" s="186">
        <v>6.0277000000000003</v>
      </c>
      <c r="P1359" s="186">
        <v>6.9782000000000002</v>
      </c>
      <c r="Q1359" s="186">
        <v>7.5926999999999998</v>
      </c>
      <c r="R1359" s="186">
        <v>7.6646999999999998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44378</v>
      </c>
      <c r="E1362" s="184">
        <v>99.216999999999999</v>
      </c>
      <c r="F1362" s="184">
        <v>12.365</v>
      </c>
      <c r="G1362" s="184">
        <v>-2.7707000000000002</v>
      </c>
      <c r="H1362" s="184">
        <v>-5.3026</v>
      </c>
      <c r="I1362" s="184">
        <v>-3.0184000000000002</v>
      </c>
      <c r="J1362" s="184">
        <v>0.83320000000000005</v>
      </c>
      <c r="K1362" s="184">
        <v>6.6200999999999999</v>
      </c>
      <c r="L1362" s="184">
        <v>2.4129999999999998</v>
      </c>
      <c r="M1362" s="184">
        <v>5.9522000000000004</v>
      </c>
      <c r="N1362" s="184">
        <v>5.4070999999999998</v>
      </c>
      <c r="O1362" s="184">
        <v>9.6374999999999993</v>
      </c>
      <c r="P1362" s="184">
        <v>7.9135</v>
      </c>
      <c r="Q1362" s="184">
        <v>9.3350000000000009</v>
      </c>
      <c r="R1362" s="184">
        <v>8.8485999999999994</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44378</v>
      </c>
      <c r="E1363" s="184">
        <v>105.15989999999999</v>
      </c>
      <c r="F1363" s="184">
        <v>12.7774</v>
      </c>
      <c r="G1363" s="184">
        <v>-2.3713000000000002</v>
      </c>
      <c r="H1363" s="184">
        <v>-4.9042000000000003</v>
      </c>
      <c r="I1363" s="184">
        <v>-2.6204000000000001</v>
      </c>
      <c r="J1363" s="184">
        <v>1.2334000000000001</v>
      </c>
      <c r="K1363" s="184">
        <v>7.0266999999999999</v>
      </c>
      <c r="L1363" s="184">
        <v>2.8212000000000002</v>
      </c>
      <c r="M1363" s="184">
        <v>6.3971</v>
      </c>
      <c r="N1363" s="184">
        <v>5.8692000000000002</v>
      </c>
      <c r="O1363" s="184">
        <v>10.3307</v>
      </c>
      <c r="P1363" s="184">
        <v>8.6513000000000009</v>
      </c>
      <c r="Q1363" s="184">
        <v>8.6651000000000007</v>
      </c>
      <c r="R1363" s="184">
        <v>9.4436999999999998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44378</v>
      </c>
      <c r="E1364" s="184">
        <v>48.942799999999998</v>
      </c>
      <c r="F1364" s="184">
        <v>8.9513999999999996</v>
      </c>
      <c r="G1364" s="184">
        <v>8.1342999999999996</v>
      </c>
      <c r="H1364" s="184">
        <v>-6.4908000000000001</v>
      </c>
      <c r="I1364" s="184">
        <v>-4.2599</v>
      </c>
      <c r="J1364" s="184">
        <v>-0.7006</v>
      </c>
      <c r="K1364" s="184">
        <v>5.4898999999999996</v>
      </c>
      <c r="L1364" s="184">
        <v>2.0141</v>
      </c>
      <c r="M1364" s="184">
        <v>4.8196000000000003</v>
      </c>
      <c r="N1364" s="184">
        <v>4.2525000000000004</v>
      </c>
      <c r="O1364" s="184">
        <v>9.4704999999999995</v>
      </c>
      <c r="P1364" s="184">
        <v>8.4977</v>
      </c>
      <c r="Q1364" s="184">
        <v>8.6658000000000008</v>
      </c>
      <c r="R1364" s="184">
        <v>8.3559999999999999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44378</v>
      </c>
      <c r="E1365" s="184">
        <v>45.6648</v>
      </c>
      <c r="F1365" s="184">
        <v>7.8348000000000004</v>
      </c>
      <c r="G1365" s="184">
        <v>7.0378999999999996</v>
      </c>
      <c r="H1365" s="184">
        <v>-7.5709</v>
      </c>
      <c r="I1365" s="184">
        <v>-5.3330000000000002</v>
      </c>
      <c r="J1365" s="184">
        <v>-1.8223</v>
      </c>
      <c r="K1365" s="184">
        <v>4.3593000000000002</v>
      </c>
      <c r="L1365" s="184">
        <v>0.87770000000000004</v>
      </c>
      <c r="M1365" s="184">
        <v>3.6545999999999998</v>
      </c>
      <c r="N1365" s="184">
        <v>3.0834000000000001</v>
      </c>
      <c r="O1365" s="184">
        <v>8.3278999999999996</v>
      </c>
      <c r="P1365" s="184">
        <v>7.4683000000000002</v>
      </c>
      <c r="Q1365" s="184">
        <v>8.4161999999999999</v>
      </c>
      <c r="R1365" s="184">
        <v>7.1691000000000003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44378</v>
      </c>
      <c r="E1366" s="184">
        <v>47.021500000000003</v>
      </c>
      <c r="F1366" s="184">
        <v>24.7012</v>
      </c>
      <c r="G1366" s="184">
        <v>7.0678999999999998</v>
      </c>
      <c r="H1366" s="184">
        <v>-6.0808</v>
      </c>
      <c r="I1366" s="184">
        <v>-1.7121</v>
      </c>
      <c r="J1366" s="184">
        <v>-0.2225</v>
      </c>
      <c r="K1366" s="184">
        <v>4.6479999999999997</v>
      </c>
      <c r="L1366" s="184">
        <v>0.7732</v>
      </c>
      <c r="M1366" s="184">
        <v>3.7765</v>
      </c>
      <c r="N1366" s="184">
        <v>3.7824</v>
      </c>
      <c r="O1366" s="184">
        <v>7.4442000000000004</v>
      </c>
      <c r="P1366" s="184">
        <v>6.1830999999999996</v>
      </c>
      <c r="Q1366" s="184">
        <v>7.72</v>
      </c>
      <c r="R1366" s="184">
        <v>6.8578999999999999</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44378</v>
      </c>
      <c r="E1367" s="184">
        <v>50.006</v>
      </c>
      <c r="F1367" s="184">
        <v>25.637899999999998</v>
      </c>
      <c r="G1367" s="184">
        <v>7.9855999999999998</v>
      </c>
      <c r="H1367" s="184">
        <v>-5.1875999999999998</v>
      </c>
      <c r="I1367" s="184">
        <v>-0.83389999999999997</v>
      </c>
      <c r="J1367" s="184">
        <v>0.66700000000000004</v>
      </c>
      <c r="K1367" s="184">
        <v>5.6513</v>
      </c>
      <c r="L1367" s="184">
        <v>1.7404999999999999</v>
      </c>
      <c r="M1367" s="184">
        <v>4.6581999999999999</v>
      </c>
      <c r="N1367" s="184">
        <v>4.5833000000000004</v>
      </c>
      <c r="O1367" s="184">
        <v>8.0698000000000008</v>
      </c>
      <c r="P1367" s="184">
        <v>6.8407</v>
      </c>
      <c r="Q1367" s="184">
        <v>7.7689000000000004</v>
      </c>
      <c r="R1367" s="184">
        <v>7.5358999999999998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44378</v>
      </c>
      <c r="E1368" s="184">
        <v>34.663699999999999</v>
      </c>
      <c r="F1368" s="184">
        <v>15.9068</v>
      </c>
      <c r="G1368" s="184">
        <v>13.5282</v>
      </c>
      <c r="H1368" s="184">
        <v>-4.1033999999999997</v>
      </c>
      <c r="I1368" s="184">
        <v>-3.2301000000000002</v>
      </c>
      <c r="J1368" s="184">
        <v>-1.4479</v>
      </c>
      <c r="K1368" s="184">
        <v>4.8167999999999997</v>
      </c>
      <c r="L1368" s="184">
        <v>-1.4572000000000001</v>
      </c>
      <c r="M1368" s="184">
        <v>2.7374999999999998</v>
      </c>
      <c r="N1368" s="184">
        <v>1.9956</v>
      </c>
      <c r="O1368" s="184">
        <v>8.1300000000000008</v>
      </c>
      <c r="P1368" s="184">
        <v>6.2962999999999996</v>
      </c>
      <c r="Q1368" s="184">
        <v>6.9234</v>
      </c>
      <c r="R1368" s="184">
        <v>6.2348999999999997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44378</v>
      </c>
      <c r="E1369" s="184">
        <v>37.068800000000003</v>
      </c>
      <c r="F1369" s="184">
        <v>16.7468</v>
      </c>
      <c r="G1369" s="184">
        <v>14.360099999999999</v>
      </c>
      <c r="H1369" s="184">
        <v>-3.2614000000000001</v>
      </c>
      <c r="I1369" s="184">
        <v>-2.3961000000000001</v>
      </c>
      <c r="J1369" s="184">
        <v>-0.61019999999999996</v>
      </c>
      <c r="K1369" s="184">
        <v>5.6654999999999998</v>
      </c>
      <c r="L1369" s="184">
        <v>-0.62480000000000002</v>
      </c>
      <c r="M1369" s="184">
        <v>3.5945</v>
      </c>
      <c r="N1369" s="184">
        <v>2.8525999999999998</v>
      </c>
      <c r="O1369" s="184">
        <v>9.0068000000000001</v>
      </c>
      <c r="P1369" s="184">
        <v>7.1334</v>
      </c>
      <c r="Q1369" s="184">
        <v>7.5190999999999999</v>
      </c>
      <c r="R1369" s="184">
        <v>7.1254999999999997</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44378</v>
      </c>
      <c r="E1370" s="184">
        <v>31.2697</v>
      </c>
      <c r="F1370" s="184">
        <v>23.009599999999999</v>
      </c>
      <c r="G1370" s="184">
        <v>19.3294</v>
      </c>
      <c r="H1370" s="184">
        <v>-6.7281000000000004</v>
      </c>
      <c r="I1370" s="184">
        <v>-1.5914999999999999</v>
      </c>
      <c r="J1370" s="184">
        <v>1.375</v>
      </c>
      <c r="K1370" s="184">
        <v>5.3505000000000003</v>
      </c>
      <c r="L1370" s="184">
        <v>1.7826</v>
      </c>
      <c r="M1370" s="184">
        <v>4.6212</v>
      </c>
      <c r="N1370" s="184">
        <v>5.1390000000000002</v>
      </c>
      <c r="O1370" s="184">
        <v>9.1303999999999998</v>
      </c>
      <c r="P1370" s="184">
        <v>7.9466000000000001</v>
      </c>
      <c r="Q1370" s="184">
        <v>9.2575000000000003</v>
      </c>
      <c r="R1370" s="184">
        <v>8.9918999999999993</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44378</v>
      </c>
      <c r="E1371" s="184">
        <v>32.4848</v>
      </c>
      <c r="F1371" s="184">
        <v>23.4984</v>
      </c>
      <c r="G1371" s="184">
        <v>19.957899999999999</v>
      </c>
      <c r="H1371" s="184">
        <v>-6.0923999999999996</v>
      </c>
      <c r="I1371" s="184">
        <v>-0.9627</v>
      </c>
      <c r="J1371" s="184">
        <v>2.0146000000000002</v>
      </c>
      <c r="K1371" s="184">
        <v>5.9992999999999999</v>
      </c>
      <c r="L1371" s="184">
        <v>2.4281999999999999</v>
      </c>
      <c r="M1371" s="184">
        <v>5.2660999999999998</v>
      </c>
      <c r="N1371" s="184">
        <v>5.7808999999999999</v>
      </c>
      <c r="O1371" s="184">
        <v>9.7506000000000004</v>
      </c>
      <c r="P1371" s="184">
        <v>8.5556999999999999</v>
      </c>
      <c r="Q1371" s="184">
        <v>8.8149999999999995</v>
      </c>
      <c r="R1371" s="184">
        <v>9.6015999999999995</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44378</v>
      </c>
      <c r="E1372" s="184">
        <v>57.114899999999999</v>
      </c>
      <c r="F1372" s="184">
        <v>14.1288</v>
      </c>
      <c r="G1372" s="184">
        <v>9.5722000000000005</v>
      </c>
      <c r="H1372" s="184">
        <v>-1.3233999999999999</v>
      </c>
      <c r="I1372" s="184">
        <v>0.98640000000000005</v>
      </c>
      <c r="J1372" s="184">
        <v>1.5421</v>
      </c>
      <c r="K1372" s="184">
        <v>6.3323999999999998</v>
      </c>
      <c r="L1372" s="184">
        <v>-0.3876</v>
      </c>
      <c r="M1372" s="184">
        <v>3.7671999999999999</v>
      </c>
      <c r="N1372" s="184">
        <v>3.0238999999999998</v>
      </c>
      <c r="O1372" s="184">
        <v>9.9565999999999999</v>
      </c>
      <c r="P1372" s="184">
        <v>8.6813000000000002</v>
      </c>
      <c r="Q1372" s="184">
        <v>8.9314999999999998</v>
      </c>
      <c r="R1372" s="184">
        <v>8.4905000000000008</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44378</v>
      </c>
      <c r="E1373" s="184">
        <v>53.601700000000001</v>
      </c>
      <c r="F1373" s="184">
        <v>13.419600000000001</v>
      </c>
      <c r="G1373" s="184">
        <v>8.9269999999999996</v>
      </c>
      <c r="H1373" s="184">
        <v>-1.974</v>
      </c>
      <c r="I1373" s="184">
        <v>0.3357</v>
      </c>
      <c r="J1373" s="184">
        <v>0.89270000000000005</v>
      </c>
      <c r="K1373" s="184">
        <v>5.6665000000000001</v>
      </c>
      <c r="L1373" s="184">
        <v>-1.0476000000000001</v>
      </c>
      <c r="M1373" s="184">
        <v>3.1011000000000002</v>
      </c>
      <c r="N1373" s="184">
        <v>2.3635000000000002</v>
      </c>
      <c r="O1373" s="184">
        <v>9.2683</v>
      </c>
      <c r="P1373" s="184">
        <v>7.883</v>
      </c>
      <c r="Q1373" s="184">
        <v>8.3325999999999993</v>
      </c>
      <c r="R1373" s="184">
        <v>7.8113000000000001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44378</v>
      </c>
      <c r="E1374" s="184">
        <v>50.009500000000003</v>
      </c>
      <c r="F1374" s="184">
        <v>9.6366999999999994</v>
      </c>
      <c r="G1374" s="184">
        <v>6.5723000000000003</v>
      </c>
      <c r="H1374" s="184">
        <v>-0.1981</v>
      </c>
      <c r="I1374" s="184">
        <v>-0.75570000000000004</v>
      </c>
      <c r="J1374" s="184">
        <v>-0.4572</v>
      </c>
      <c r="K1374" s="184">
        <v>4.1249000000000002</v>
      </c>
      <c r="L1374" s="184">
        <v>-1.2519</v>
      </c>
      <c r="M1374" s="184">
        <v>1.4339999999999999</v>
      </c>
      <c r="N1374" s="184">
        <v>3.2360000000000002</v>
      </c>
      <c r="O1374" s="184">
        <v>1.9926999999999999</v>
      </c>
      <c r="P1374" s="184">
        <v>2.9975999999999998</v>
      </c>
      <c r="Q1374" s="184">
        <v>6.2793999999999999</v>
      </c>
      <c r="R1374" s="184">
        <v>3.9113000000000002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44378</v>
      </c>
      <c r="E1375" s="184">
        <v>54.435499999999998</v>
      </c>
      <c r="F1375" s="184">
        <v>10.597300000000001</v>
      </c>
      <c r="G1375" s="184">
        <v>7.5591999999999997</v>
      </c>
      <c r="H1375" s="184">
        <v>0.80469999999999997</v>
      </c>
      <c r="I1375" s="184">
        <v>0.24429999999999999</v>
      </c>
      <c r="J1375" s="184">
        <v>0.54110000000000003</v>
      </c>
      <c r="K1375" s="184">
        <v>5.1368</v>
      </c>
      <c r="L1375" s="184">
        <v>-0.25530000000000003</v>
      </c>
      <c r="M1375" s="184">
        <v>2.4487999999999999</v>
      </c>
      <c r="N1375" s="184">
        <v>4.2736000000000001</v>
      </c>
      <c r="O1375" s="184">
        <v>3.0182000000000002</v>
      </c>
      <c r="P1375" s="184">
        <v>4.0328999999999997</v>
      </c>
      <c r="Q1375" s="184">
        <v>5.6227</v>
      </c>
      <c r="R1375" s="184">
        <v>4.9568000000000003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44378</v>
      </c>
      <c r="E1376" s="184">
        <v>65.859700000000004</v>
      </c>
      <c r="F1376" s="184">
        <v>-2.4937999999999998</v>
      </c>
      <c r="G1376" s="184">
        <v>-9.7278000000000002</v>
      </c>
      <c r="H1376" s="184">
        <v>-6.3971999999999998</v>
      </c>
      <c r="I1376" s="184">
        <v>-2.5981999999999998</v>
      </c>
      <c r="J1376" s="184">
        <v>4.6638999999999999</v>
      </c>
      <c r="K1376" s="184">
        <v>6.7470999999999997</v>
      </c>
      <c r="L1376" s="184">
        <v>0.81040000000000001</v>
      </c>
      <c r="M1376" s="184">
        <v>5.5793999999999997</v>
      </c>
      <c r="N1376" s="184">
        <v>4.9932999999999996</v>
      </c>
      <c r="O1376" s="184">
        <v>10.038600000000001</v>
      </c>
      <c r="P1376" s="184">
        <v>8.2322000000000006</v>
      </c>
      <c r="Q1376" s="184">
        <v>8.3466000000000005</v>
      </c>
      <c r="R1376" s="184">
        <v>9.2840000000000007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44378</v>
      </c>
      <c r="E1377" s="184">
        <v>61.196100000000001</v>
      </c>
      <c r="F1377" s="184">
        <v>-3.4590000000000001</v>
      </c>
      <c r="G1377" s="184">
        <v>-10.7265</v>
      </c>
      <c r="H1377" s="184">
        <v>-7.4024000000000001</v>
      </c>
      <c r="I1377" s="184">
        <v>-3.6076999999999999</v>
      </c>
      <c r="J1377" s="184">
        <v>3.6432000000000002</v>
      </c>
      <c r="K1377" s="184">
        <v>5.6889000000000003</v>
      </c>
      <c r="L1377" s="184">
        <v>-0.27539999999999998</v>
      </c>
      <c r="M1377" s="184">
        <v>4.4740000000000002</v>
      </c>
      <c r="N1377" s="184">
        <v>3.8666999999999998</v>
      </c>
      <c r="O1377" s="184">
        <v>8.9084000000000003</v>
      </c>
      <c r="P1377" s="184">
        <v>7.1890000000000001</v>
      </c>
      <c r="Q1377" s="184">
        <v>8.7424999999999997</v>
      </c>
      <c r="R1377" s="184">
        <v>8.1214999999999993</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44378</v>
      </c>
      <c r="E1378" s="184">
        <v>57.338999999999999</v>
      </c>
      <c r="F1378" s="184">
        <v>20.062799999999999</v>
      </c>
      <c r="G1378" s="184">
        <v>11.979200000000001</v>
      </c>
      <c r="H1378" s="184">
        <v>-0.76380000000000003</v>
      </c>
      <c r="I1378" s="184">
        <v>-1.5405</v>
      </c>
      <c r="J1378" s="184">
        <v>-0.50480000000000003</v>
      </c>
      <c r="K1378" s="184">
        <v>4.2152000000000003</v>
      </c>
      <c r="L1378" s="184">
        <v>0.44940000000000002</v>
      </c>
      <c r="M1378" s="184">
        <v>2.8241000000000001</v>
      </c>
      <c r="N1378" s="184">
        <v>2.2463000000000002</v>
      </c>
      <c r="O1378" s="184">
        <v>7.9519000000000002</v>
      </c>
      <c r="P1378" s="184">
        <v>6.7416999999999998</v>
      </c>
      <c r="Q1378" s="184">
        <v>8.1142000000000003</v>
      </c>
      <c r="R1378" s="184">
        <v>6.6180000000000003</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44378</v>
      </c>
      <c r="E1379" s="184">
        <v>60.060600000000001</v>
      </c>
      <c r="F1379" s="184">
        <v>20.2483</v>
      </c>
      <c r="G1379" s="184">
        <v>12.166499999999999</v>
      </c>
      <c r="H1379" s="184">
        <v>-0.59899999999999998</v>
      </c>
      <c r="I1379" s="184">
        <v>-1.371</v>
      </c>
      <c r="J1379" s="184">
        <v>-0.3362</v>
      </c>
      <c r="K1379" s="184">
        <v>4.3865999999999996</v>
      </c>
      <c r="L1379" s="184">
        <v>0.62170000000000003</v>
      </c>
      <c r="M1379" s="184">
        <v>3.2443</v>
      </c>
      <c r="N1379" s="184">
        <v>2.7944</v>
      </c>
      <c r="O1379" s="184">
        <v>8.6111000000000004</v>
      </c>
      <c r="P1379" s="184">
        <v>7.3212999999999999</v>
      </c>
      <c r="Q1379" s="184">
        <v>7.5885999999999996</v>
      </c>
      <c r="R1379" s="184">
        <v>7.2622</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44378</v>
      </c>
      <c r="E1380" s="184">
        <v>71.0869</v>
      </c>
      <c r="F1380" s="184">
        <v>16.746300000000002</v>
      </c>
      <c r="G1380" s="184">
        <v>10.1578</v>
      </c>
      <c r="H1380" s="184">
        <v>-7.6905000000000001</v>
      </c>
      <c r="I1380" s="184">
        <v>-4.58</v>
      </c>
      <c r="J1380" s="184">
        <v>-1.3096000000000001</v>
      </c>
      <c r="K1380" s="184">
        <v>4.1551999999999998</v>
      </c>
      <c r="L1380" s="184">
        <v>-0.70109999999999995</v>
      </c>
      <c r="M1380" s="184">
        <v>2.7410000000000001</v>
      </c>
      <c r="N1380" s="184">
        <v>1.9883999999999999</v>
      </c>
      <c r="O1380" s="184">
        <v>9.1717999999999993</v>
      </c>
      <c r="P1380" s="184">
        <v>7.6227999999999998</v>
      </c>
      <c r="Q1380" s="184">
        <v>8.7133000000000003</v>
      </c>
      <c r="R1380" s="184">
        <v>7.2674000000000003</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44378</v>
      </c>
      <c r="E1381" s="184">
        <v>76.469499999999996</v>
      </c>
      <c r="F1381" s="184">
        <v>18.051400000000001</v>
      </c>
      <c r="G1381" s="184">
        <v>11.4823</v>
      </c>
      <c r="H1381" s="184">
        <v>-6.4154</v>
      </c>
      <c r="I1381" s="184">
        <v>-3.3879000000000001</v>
      </c>
      <c r="J1381" s="184">
        <v>-0.1623</v>
      </c>
      <c r="K1381" s="184">
        <v>5.2942</v>
      </c>
      <c r="L1381" s="184">
        <v>0.46729999999999999</v>
      </c>
      <c r="M1381" s="184">
        <v>3.9102000000000001</v>
      </c>
      <c r="N1381" s="184">
        <v>3.0895999999999999</v>
      </c>
      <c r="O1381" s="184">
        <v>10.108599999999999</v>
      </c>
      <c r="P1381" s="184">
        <v>8.5460999999999991</v>
      </c>
      <c r="Q1381" s="184">
        <v>8.6135000000000002</v>
      </c>
      <c r="R1381" s="184">
        <v>8.2455999999999996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44378</v>
      </c>
      <c r="E1382" s="184">
        <v>58.4255</v>
      </c>
      <c r="F1382" s="184">
        <v>20.064800000000002</v>
      </c>
      <c r="G1382" s="184">
        <v>5.9585999999999997</v>
      </c>
      <c r="H1382" s="184">
        <v>1.1248</v>
      </c>
      <c r="I1382" s="184">
        <v>4.4969000000000001</v>
      </c>
      <c r="J1382" s="184">
        <v>4.5461999999999998</v>
      </c>
      <c r="K1382" s="184">
        <v>7.1085000000000003</v>
      </c>
      <c r="L1382" s="184">
        <v>3.6818</v>
      </c>
      <c r="M1382" s="184">
        <v>6.4082999999999997</v>
      </c>
      <c r="N1382" s="184">
        <v>6.6718999999999999</v>
      </c>
      <c r="O1382" s="184">
        <v>10.354100000000001</v>
      </c>
      <c r="P1382" s="184">
        <v>9.3404000000000007</v>
      </c>
      <c r="Q1382" s="184">
        <v>8.8579000000000008</v>
      </c>
      <c r="R1382" s="184">
        <v>10.574199999999999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44378</v>
      </c>
      <c r="E1383" s="184">
        <v>55.618000000000002</v>
      </c>
      <c r="F1383" s="184">
        <v>19.435700000000001</v>
      </c>
      <c r="G1383" s="184">
        <v>5.2961999999999998</v>
      </c>
      <c r="H1383" s="184">
        <v>0.46879999999999999</v>
      </c>
      <c r="I1383" s="184">
        <v>3.8353999999999999</v>
      </c>
      <c r="J1383" s="184">
        <v>3.8843000000000001</v>
      </c>
      <c r="K1383" s="184">
        <v>6.4371</v>
      </c>
      <c r="L1383" s="184">
        <v>3.0190999999999999</v>
      </c>
      <c r="M1383" s="184">
        <v>5.7361000000000004</v>
      </c>
      <c r="N1383" s="184">
        <v>5.9969999999999999</v>
      </c>
      <c r="O1383" s="184">
        <v>9.6319999999999997</v>
      </c>
      <c r="P1383" s="184">
        <v>8.5633999999999997</v>
      </c>
      <c r="Q1383" s="184">
        <v>7.8552999999999997</v>
      </c>
      <c r="R1383" s="184">
        <v>9.8940999999999999</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44378</v>
      </c>
      <c r="E1384" s="184">
        <v>70.449100000000001</v>
      </c>
      <c r="F1384" s="184">
        <v>21.3065</v>
      </c>
      <c r="G1384" s="184">
        <v>-6.9214000000000002</v>
      </c>
      <c r="H1384" s="184">
        <v>-9.6927000000000003</v>
      </c>
      <c r="I1384" s="184">
        <v>-3.6032000000000002</v>
      </c>
      <c r="J1384" s="184">
        <v>0.19350000000000001</v>
      </c>
      <c r="K1384" s="184">
        <v>5.1508000000000003</v>
      </c>
      <c r="L1384" s="184">
        <v>1.6091</v>
      </c>
      <c r="M1384" s="184">
        <v>4.8106999999999998</v>
      </c>
      <c r="N1384" s="184">
        <v>5.1341000000000001</v>
      </c>
      <c r="O1384" s="184">
        <v>9.0969999999999995</v>
      </c>
      <c r="P1384" s="184">
        <v>8.0263000000000009</v>
      </c>
      <c r="Q1384" s="184">
        <v>8.6267999999999994</v>
      </c>
      <c r="R1384" s="184">
        <v>9.0054999999999996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44378</v>
      </c>
      <c r="E1385" s="184">
        <v>65.588800000000006</v>
      </c>
      <c r="F1385" s="184">
        <v>20.602</v>
      </c>
      <c r="G1385" s="184">
        <v>-7.5822000000000003</v>
      </c>
      <c r="H1385" s="184">
        <v>-10.3462</v>
      </c>
      <c r="I1385" s="184">
        <v>-4.2542</v>
      </c>
      <c r="J1385" s="184">
        <v>-0.47649999999999998</v>
      </c>
      <c r="K1385" s="184">
        <v>4.4603999999999999</v>
      </c>
      <c r="L1385" s="184">
        <v>0.8246</v>
      </c>
      <c r="M1385" s="184">
        <v>3.9729999999999999</v>
      </c>
      <c r="N1385" s="184">
        <v>4.2660999999999998</v>
      </c>
      <c r="O1385" s="184">
        <v>8.1341999999999999</v>
      </c>
      <c r="P1385" s="184">
        <v>6.9531000000000001</v>
      </c>
      <c r="Q1385" s="184">
        <v>8.0847999999999995</v>
      </c>
      <c r="R1385" s="184">
        <v>8.0869</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44378</v>
      </c>
      <c r="E1386" s="184">
        <v>1.7575000000000001</v>
      </c>
      <c r="F1386" s="184">
        <v>10.387</v>
      </c>
      <c r="G1386" s="184">
        <v>11.086399999999999</v>
      </c>
      <c r="H1386" s="184">
        <v>11.0006</v>
      </c>
      <c r="I1386" s="184">
        <v>11.023899999999999</v>
      </c>
      <c r="J1386" s="184">
        <v>11.037100000000001</v>
      </c>
      <c r="K1386" s="184">
        <v>11.235300000000001</v>
      </c>
      <c r="L1386" s="184">
        <v>-40.347999999999999</v>
      </c>
      <c r="M1386" s="184">
        <v>-24.474</v>
      </c>
      <c r="N1386" s="184">
        <v>-16.528099999999998</v>
      </c>
      <c r="O1386" s="184"/>
      <c r="P1386" s="184"/>
      <c r="Q1386" s="184">
        <v>-10.271599999999999</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44378</v>
      </c>
      <c r="E1387" s="184">
        <v>1.6447000000000001</v>
      </c>
      <c r="F1387" s="184">
        <v>11.099600000000001</v>
      </c>
      <c r="G1387" s="184">
        <v>11.106400000000001</v>
      </c>
      <c r="H1387" s="184">
        <v>11.119899999999999</v>
      </c>
      <c r="I1387" s="184">
        <v>10.9838</v>
      </c>
      <c r="J1387" s="184">
        <v>11.047700000000001</v>
      </c>
      <c r="K1387" s="184">
        <v>11.2369</v>
      </c>
      <c r="L1387" s="184">
        <v>-40.6858</v>
      </c>
      <c r="M1387" s="184">
        <v>-24.7</v>
      </c>
      <c r="N1387" s="184">
        <v>-16.702999999999999</v>
      </c>
      <c r="O1387" s="184"/>
      <c r="P1387" s="184"/>
      <c r="Q1387" s="184">
        <v>-10.410500000000001</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44378</v>
      </c>
      <c r="E1388" s="184">
        <v>54.689</v>
      </c>
      <c r="F1388" s="184">
        <v>10.815200000000001</v>
      </c>
      <c r="G1388" s="184">
        <v>4.1394000000000002</v>
      </c>
      <c r="H1388" s="184">
        <v>-4.9626999999999999</v>
      </c>
      <c r="I1388" s="184">
        <v>-0.26219999999999999</v>
      </c>
      <c r="J1388" s="184">
        <v>1.7623</v>
      </c>
      <c r="K1388" s="184">
        <v>4.4402999999999997</v>
      </c>
      <c r="L1388" s="184">
        <v>1.3826000000000001</v>
      </c>
      <c r="M1388" s="184">
        <v>3.3713000000000002</v>
      </c>
      <c r="N1388" s="184">
        <v>3.1294</v>
      </c>
      <c r="O1388" s="184">
        <v>0.24399999999999999</v>
      </c>
      <c r="P1388" s="184">
        <v>3.1941000000000002</v>
      </c>
      <c r="Q1388" s="184">
        <v>5.6943000000000001</v>
      </c>
      <c r="R1388" s="184">
        <v>2.1516000000000002</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44378</v>
      </c>
      <c r="E1389" s="184">
        <v>50.917400000000001</v>
      </c>
      <c r="F1389" s="184">
        <v>10.468999999999999</v>
      </c>
      <c r="G1389" s="184">
        <v>3.7526999999999999</v>
      </c>
      <c r="H1389" s="184">
        <v>-5.3810000000000002</v>
      </c>
      <c r="I1389" s="184">
        <v>-0.68079999999999996</v>
      </c>
      <c r="J1389" s="184">
        <v>1.3444</v>
      </c>
      <c r="K1389" s="184">
        <v>4.0109000000000004</v>
      </c>
      <c r="L1389" s="184">
        <v>0.93700000000000006</v>
      </c>
      <c r="M1389" s="184">
        <v>2.8957000000000002</v>
      </c>
      <c r="N1389" s="184">
        <v>2.6257999999999999</v>
      </c>
      <c r="O1389" s="184">
        <v>-0.47849999999999998</v>
      </c>
      <c r="P1389" s="184">
        <v>2.4272</v>
      </c>
      <c r="Q1389" s="184">
        <v>7.3150000000000004</v>
      </c>
      <c r="R1389" s="184">
        <v>1.4058999999999999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14.733839285714286</v>
      </c>
      <c r="G1390" s="186">
        <v>6.3234857142857148</v>
      </c>
      <c r="H1390" s="186">
        <v>-3.3696357142857143</v>
      </c>
      <c r="I1390" s="186">
        <v>-0.73903928571428612</v>
      </c>
      <c r="J1390" s="186">
        <v>1.5418428571428573</v>
      </c>
      <c r="K1390" s="186">
        <v>5.7662642857142856</v>
      </c>
      <c r="L1390" s="186">
        <v>-2.0850428571428572</v>
      </c>
      <c r="M1390" s="186">
        <v>2.0365249999999988</v>
      </c>
      <c r="N1390" s="186">
        <v>2.4719607142857143</v>
      </c>
      <c r="O1390" s="186">
        <v>7.8964384615384606</v>
      </c>
      <c r="P1390" s="186">
        <v>7.0476538461538452</v>
      </c>
      <c r="Q1390" s="186">
        <v>6.7186749999999993</v>
      </c>
      <c r="R1390" s="186">
        <v>7.4327653846153856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15.017800000000001</v>
      </c>
      <c r="G1391" s="186">
        <v>7.7723999999999993</v>
      </c>
      <c r="H1391" s="186">
        <v>-5.0751499999999998</v>
      </c>
      <c r="I1391" s="186">
        <v>-1.5659999999999998</v>
      </c>
      <c r="J1391" s="186">
        <v>0.75009999999999999</v>
      </c>
      <c r="K1391" s="186">
        <v>5.4201999999999995</v>
      </c>
      <c r="L1391" s="186">
        <v>0.79180000000000006</v>
      </c>
      <c r="M1391" s="186">
        <v>3.7718499999999997</v>
      </c>
      <c r="N1391" s="186">
        <v>3.5091999999999999</v>
      </c>
      <c r="O1391" s="186">
        <v>9.0518999999999998</v>
      </c>
      <c r="P1391" s="186">
        <v>7.5455500000000004</v>
      </c>
      <c r="Q1391" s="186">
        <v>8.2233999999999998</v>
      </c>
      <c r="R1391" s="186">
        <v>7.9490999999999996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44378</v>
      </c>
      <c r="E1394" s="184">
        <v>401.44</v>
      </c>
      <c r="F1394" s="184">
        <v>-5.0000000000000001E-3</v>
      </c>
      <c r="G1394" s="184">
        <v>0.41770000000000002</v>
      </c>
      <c r="H1394" s="184">
        <v>1.5404</v>
      </c>
      <c r="I1394" s="184">
        <v>2.0074000000000001</v>
      </c>
      <c r="J1394" s="184">
        <v>6.6383000000000001</v>
      </c>
      <c r="K1394" s="184">
        <v>13.037100000000001</v>
      </c>
      <c r="L1394" s="184">
        <v>25.371600000000001</v>
      </c>
      <c r="M1394" s="184">
        <v>49.584499999999998</v>
      </c>
      <c r="N1394" s="184">
        <v>72.454700000000003</v>
      </c>
      <c r="O1394" s="184">
        <v>10.632300000000001</v>
      </c>
      <c r="P1394" s="184">
        <v>11.712899999999999</v>
      </c>
      <c r="Q1394" s="184">
        <v>21.758199999999999</v>
      </c>
      <c r="R1394" s="184">
        <v>18.999500000000001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44378</v>
      </c>
      <c r="E1395" s="184">
        <v>431.81</v>
      </c>
      <c r="F1395" s="184">
        <v>-2.3E-3</v>
      </c>
      <c r="G1395" s="184">
        <v>0.42559999999999998</v>
      </c>
      <c r="H1395" s="184">
        <v>1.5592999999999999</v>
      </c>
      <c r="I1395" s="184">
        <v>2.0392999999999999</v>
      </c>
      <c r="J1395" s="184">
        <v>6.7119999999999997</v>
      </c>
      <c r="K1395" s="184">
        <v>13.3003</v>
      </c>
      <c r="L1395" s="184">
        <v>25.914200000000001</v>
      </c>
      <c r="M1395" s="184">
        <v>50.598100000000002</v>
      </c>
      <c r="N1395" s="184">
        <v>74.074799999999996</v>
      </c>
      <c r="O1395" s="184">
        <v>11.6371</v>
      </c>
      <c r="P1395" s="184">
        <v>12.747299999999999</v>
      </c>
      <c r="Q1395" s="184">
        <v>16.262599999999999</v>
      </c>
      <c r="R1395" s="184">
        <v>20.095700000000001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44378</v>
      </c>
      <c r="E1396" s="184">
        <v>67.599999999999994</v>
      </c>
      <c r="F1396" s="184">
        <v>0.1037</v>
      </c>
      <c r="G1396" s="184">
        <v>0.20749999999999999</v>
      </c>
      <c r="H1396" s="184">
        <v>1.2886</v>
      </c>
      <c r="I1396" s="184">
        <v>1.2582</v>
      </c>
      <c r="J1396" s="184">
        <v>5.3124000000000002</v>
      </c>
      <c r="K1396" s="184">
        <v>11.147600000000001</v>
      </c>
      <c r="L1396" s="184">
        <v>21.8018</v>
      </c>
      <c r="M1396" s="184">
        <v>44.167200000000001</v>
      </c>
      <c r="N1396" s="184">
        <v>64.476900000000001</v>
      </c>
      <c r="O1396" s="184">
        <v>22.983499999999999</v>
      </c>
      <c r="P1396" s="184">
        <v>20.540199999999999</v>
      </c>
      <c r="Q1396" s="184">
        <v>20.6647</v>
      </c>
      <c r="R1396" s="184">
        <v>30.181100000000001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44378</v>
      </c>
      <c r="E1397" s="184">
        <v>60.92</v>
      </c>
      <c r="F1397" s="184">
        <v>9.8599999999999993E-2</v>
      </c>
      <c r="G1397" s="184">
        <v>0.19739999999999999</v>
      </c>
      <c r="H1397" s="184">
        <v>1.2633000000000001</v>
      </c>
      <c r="I1397" s="184">
        <v>1.2128000000000001</v>
      </c>
      <c r="J1397" s="184">
        <v>5.1977000000000002</v>
      </c>
      <c r="K1397" s="184">
        <v>10.783799999999999</v>
      </c>
      <c r="L1397" s="184">
        <v>21.017099999999999</v>
      </c>
      <c r="M1397" s="184">
        <v>42.736600000000003</v>
      </c>
      <c r="N1397" s="184">
        <v>62.237000000000002</v>
      </c>
      <c r="O1397" s="184">
        <v>21.393699999999999</v>
      </c>
      <c r="P1397" s="184">
        <v>19.061900000000001</v>
      </c>
      <c r="Q1397" s="184">
        <v>19.030200000000001</v>
      </c>
      <c r="R1397" s="184">
        <v>28.427800000000001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44378</v>
      </c>
      <c r="E1398" s="184">
        <v>14.72</v>
      </c>
      <c r="F1398" s="184">
        <v>0.34079999999999999</v>
      </c>
      <c r="G1398" s="184">
        <v>1.0989</v>
      </c>
      <c r="H1398" s="184">
        <v>2.7216</v>
      </c>
      <c r="I1398" s="184">
        <v>2.9371</v>
      </c>
      <c r="J1398" s="184">
        <v>8.2353000000000005</v>
      </c>
      <c r="K1398" s="184">
        <v>13.667999999999999</v>
      </c>
      <c r="L1398" s="184">
        <v>26.569199999999999</v>
      </c>
      <c r="M1398" s="184">
        <v>50.819699999999997</v>
      </c>
      <c r="N1398" s="184">
        <v>74.614500000000007</v>
      </c>
      <c r="O1398" s="184">
        <v>16.4496</v>
      </c>
      <c r="P1398" s="184">
        <v>15.755100000000001</v>
      </c>
      <c r="Q1398" s="184">
        <v>3.6627000000000001</v>
      </c>
      <c r="R1398" s="184">
        <v>28.345199999999998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44378</v>
      </c>
      <c r="E1399" s="184">
        <v>15.79</v>
      </c>
      <c r="F1399" s="184">
        <v>0.44529999999999997</v>
      </c>
      <c r="G1399" s="184">
        <v>1.0883</v>
      </c>
      <c r="H1399" s="184">
        <v>2.7326000000000001</v>
      </c>
      <c r="I1399" s="184">
        <v>3.0678999999999998</v>
      </c>
      <c r="J1399" s="184">
        <v>8.2989999999999995</v>
      </c>
      <c r="K1399" s="184">
        <v>14.007199999999999</v>
      </c>
      <c r="L1399" s="184">
        <v>27.2361</v>
      </c>
      <c r="M1399" s="184">
        <v>51.826900000000002</v>
      </c>
      <c r="N1399" s="184">
        <v>76.227699999999999</v>
      </c>
      <c r="O1399" s="184">
        <v>17.502400000000002</v>
      </c>
      <c r="P1399" s="184">
        <v>16.770399999999999</v>
      </c>
      <c r="Q1399" s="184">
        <v>9.2897999999999996</v>
      </c>
      <c r="R1399" s="184">
        <v>29.423200000000001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44378</v>
      </c>
      <c r="E1400" s="184">
        <v>53.158000000000001</v>
      </c>
      <c r="F1400" s="184">
        <v>0.4592</v>
      </c>
      <c r="G1400" s="184">
        <v>0.7238</v>
      </c>
      <c r="H1400" s="184">
        <v>2.1227999999999998</v>
      </c>
      <c r="I1400" s="184">
        <v>2.7524999999999999</v>
      </c>
      <c r="J1400" s="184">
        <v>7.3704000000000001</v>
      </c>
      <c r="K1400" s="184">
        <v>12.7065</v>
      </c>
      <c r="L1400" s="184">
        <v>30.142499999999998</v>
      </c>
      <c r="M1400" s="184">
        <v>53.951799999999999</v>
      </c>
      <c r="N1400" s="184">
        <v>75.717299999999994</v>
      </c>
      <c r="O1400" s="184">
        <v>19.174700000000001</v>
      </c>
      <c r="P1400" s="184">
        <v>14.9329</v>
      </c>
      <c r="Q1400" s="184">
        <v>11.6381</v>
      </c>
      <c r="R1400" s="184">
        <v>28.866499999999998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44378</v>
      </c>
      <c r="E1401" s="184">
        <v>59.548000000000002</v>
      </c>
      <c r="F1401" s="184">
        <v>0.46229999999999999</v>
      </c>
      <c r="G1401" s="184">
        <v>0.73419999999999996</v>
      </c>
      <c r="H1401" s="184">
        <v>2.1511999999999998</v>
      </c>
      <c r="I1401" s="184">
        <v>2.8125</v>
      </c>
      <c r="J1401" s="184">
        <v>7.5029000000000003</v>
      </c>
      <c r="K1401" s="184">
        <v>13.121</v>
      </c>
      <c r="L1401" s="184">
        <v>31.119700000000002</v>
      </c>
      <c r="M1401" s="184">
        <v>55.7136</v>
      </c>
      <c r="N1401" s="184">
        <v>78.388900000000007</v>
      </c>
      <c r="O1401" s="184">
        <v>20.945699999999999</v>
      </c>
      <c r="P1401" s="184">
        <v>16.689599999999999</v>
      </c>
      <c r="Q1401" s="184">
        <v>20.200900000000001</v>
      </c>
      <c r="R1401" s="184">
        <v>30.7516</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44378</v>
      </c>
      <c r="E1402" s="184">
        <v>91.858000000000004</v>
      </c>
      <c r="F1402" s="184">
        <v>9.4799999999999995E-2</v>
      </c>
      <c r="G1402" s="184">
        <v>-0.1207</v>
      </c>
      <c r="H1402" s="184">
        <v>0.72150000000000003</v>
      </c>
      <c r="I1402" s="184">
        <v>0.73140000000000005</v>
      </c>
      <c r="J1402" s="184">
        <v>4.8846999999999996</v>
      </c>
      <c r="K1402" s="184">
        <v>11.5702</v>
      </c>
      <c r="L1402" s="184">
        <v>20.834</v>
      </c>
      <c r="M1402" s="184">
        <v>39.400599999999997</v>
      </c>
      <c r="N1402" s="184">
        <v>61.596699999999998</v>
      </c>
      <c r="O1402" s="184">
        <v>18.766999999999999</v>
      </c>
      <c r="P1402" s="184">
        <v>17.1691</v>
      </c>
      <c r="Q1402" s="184">
        <v>19.5123</v>
      </c>
      <c r="R1402" s="184">
        <v>26.344200000000001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44378</v>
      </c>
      <c r="E1403" s="184">
        <v>85.884</v>
      </c>
      <c r="F1403" s="184">
        <v>9.2100000000000001E-2</v>
      </c>
      <c r="G1403" s="184">
        <v>-0.12909999999999999</v>
      </c>
      <c r="H1403" s="184">
        <v>0.70240000000000002</v>
      </c>
      <c r="I1403" s="184">
        <v>0.69289999999999996</v>
      </c>
      <c r="J1403" s="184">
        <v>4.8005000000000004</v>
      </c>
      <c r="K1403" s="184">
        <v>11.2963</v>
      </c>
      <c r="L1403" s="184">
        <v>20.241900000000001</v>
      </c>
      <c r="M1403" s="184">
        <v>38.375300000000003</v>
      </c>
      <c r="N1403" s="184">
        <v>60.034300000000002</v>
      </c>
      <c r="O1403" s="184">
        <v>17.673100000000002</v>
      </c>
      <c r="P1403" s="184">
        <v>16.126799999999999</v>
      </c>
      <c r="Q1403" s="184">
        <v>15.8241</v>
      </c>
      <c r="R1403" s="184">
        <v>25.1721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44378</v>
      </c>
      <c r="E1404" s="184">
        <v>49.658999999999999</v>
      </c>
      <c r="F1404" s="184">
        <v>-0.1207</v>
      </c>
      <c r="G1404" s="184">
        <v>0.125</v>
      </c>
      <c r="H1404" s="184">
        <v>2.0718999999999999</v>
      </c>
      <c r="I1404" s="184">
        <v>2.1579999999999999</v>
      </c>
      <c r="J1404" s="184">
        <v>6.8901000000000003</v>
      </c>
      <c r="K1404" s="184">
        <v>13.865399999999999</v>
      </c>
      <c r="L1404" s="184">
        <v>31.557500000000001</v>
      </c>
      <c r="M1404" s="184">
        <v>59.685499999999998</v>
      </c>
      <c r="N1404" s="184">
        <v>90.045900000000003</v>
      </c>
      <c r="O1404" s="184">
        <v>20.1768</v>
      </c>
      <c r="P1404" s="184">
        <v>19.1051</v>
      </c>
      <c r="Q1404" s="184">
        <v>21.961600000000001</v>
      </c>
      <c r="R1404" s="184">
        <v>32.073399999999999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44378</v>
      </c>
      <c r="E1405" s="184">
        <v>45.098999999999997</v>
      </c>
      <c r="F1405" s="184">
        <v>-0.124</v>
      </c>
      <c r="G1405" s="184">
        <v>0.1132</v>
      </c>
      <c r="H1405" s="184">
        <v>2.0432000000000001</v>
      </c>
      <c r="I1405" s="184">
        <v>2.1009000000000002</v>
      </c>
      <c r="J1405" s="184">
        <v>6.7609000000000004</v>
      </c>
      <c r="K1405" s="184">
        <v>13.448</v>
      </c>
      <c r="L1405" s="184">
        <v>30.642199999999999</v>
      </c>
      <c r="M1405" s="184">
        <v>58.020299999999999</v>
      </c>
      <c r="N1405" s="184">
        <v>87.296000000000006</v>
      </c>
      <c r="O1405" s="184">
        <v>18.361899999999999</v>
      </c>
      <c r="P1405" s="184">
        <v>17.6691</v>
      </c>
      <c r="Q1405" s="184">
        <v>11.782400000000001</v>
      </c>
      <c r="R1405" s="184">
        <v>30.055099999999999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44378</v>
      </c>
      <c r="E1406" s="184">
        <v>1392.0226</v>
      </c>
      <c r="F1406" s="184">
        <v>0.31319999999999998</v>
      </c>
      <c r="G1406" s="184">
        <v>4.99E-2</v>
      </c>
      <c r="H1406" s="184">
        <v>1.5604</v>
      </c>
      <c r="I1406" s="184">
        <v>2.1454</v>
      </c>
      <c r="J1406" s="184">
        <v>4.8761999999999999</v>
      </c>
      <c r="K1406" s="184">
        <v>10.0951</v>
      </c>
      <c r="L1406" s="184">
        <v>22.045000000000002</v>
      </c>
      <c r="M1406" s="184">
        <v>50.615699999999997</v>
      </c>
      <c r="N1406" s="184">
        <v>67.261600000000001</v>
      </c>
      <c r="O1406" s="184">
        <v>14.138400000000001</v>
      </c>
      <c r="P1406" s="184">
        <v>13.6218</v>
      </c>
      <c r="Q1406" s="184">
        <v>19.582699999999999</v>
      </c>
      <c r="R1406" s="184">
        <v>20.365400000000001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44378</v>
      </c>
      <c r="E1407" s="184">
        <v>1513.9182000000001</v>
      </c>
      <c r="F1407" s="184">
        <v>0.31619999999999998</v>
      </c>
      <c r="G1407" s="184">
        <v>5.8599999999999999E-2</v>
      </c>
      <c r="H1407" s="184">
        <v>1.5780000000000001</v>
      </c>
      <c r="I1407" s="184">
        <v>2.1789000000000001</v>
      </c>
      <c r="J1407" s="184">
        <v>4.9478</v>
      </c>
      <c r="K1407" s="184">
        <v>10.3186</v>
      </c>
      <c r="L1407" s="184">
        <v>22.5412</v>
      </c>
      <c r="M1407" s="184">
        <v>51.536499999999997</v>
      </c>
      <c r="N1407" s="184">
        <v>68.6267</v>
      </c>
      <c r="O1407" s="184">
        <v>15.1515</v>
      </c>
      <c r="P1407" s="184">
        <v>14.696400000000001</v>
      </c>
      <c r="Q1407" s="184">
        <v>19.490100000000002</v>
      </c>
      <c r="R1407" s="184">
        <v>21.372699999999998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44378</v>
      </c>
      <c r="E1408" s="184">
        <v>82.753</v>
      </c>
      <c r="F1408" s="184">
        <v>0.1767</v>
      </c>
      <c r="G1408" s="184">
        <v>0.24959999999999999</v>
      </c>
      <c r="H1408" s="184">
        <v>1.51</v>
      </c>
      <c r="I1408" s="184">
        <v>1.2269000000000001</v>
      </c>
      <c r="J1408" s="184">
        <v>4.3411999999999997</v>
      </c>
      <c r="K1408" s="184">
        <v>11.297499999999999</v>
      </c>
      <c r="L1408" s="184">
        <v>25.406099999999999</v>
      </c>
      <c r="M1408" s="184">
        <v>50.500999999999998</v>
      </c>
      <c r="N1408" s="184">
        <v>73.533699999999996</v>
      </c>
      <c r="O1408" s="184">
        <v>14.6685</v>
      </c>
      <c r="P1408" s="184">
        <v>15.3253</v>
      </c>
      <c r="Q1408" s="184">
        <v>16.259399999999999</v>
      </c>
      <c r="R1408" s="184">
        <v>23.1996</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44378</v>
      </c>
      <c r="E1409" s="184">
        <v>88.673000000000002</v>
      </c>
      <c r="F1409" s="184">
        <v>0.1774</v>
      </c>
      <c r="G1409" s="184">
        <v>0.25440000000000002</v>
      </c>
      <c r="H1409" s="184">
        <v>1.5216000000000001</v>
      </c>
      <c r="I1409" s="184">
        <v>1.2492000000000001</v>
      </c>
      <c r="J1409" s="184">
        <v>4.3924000000000003</v>
      </c>
      <c r="K1409" s="184">
        <v>11.4795</v>
      </c>
      <c r="L1409" s="184">
        <v>25.836200000000002</v>
      </c>
      <c r="M1409" s="184">
        <v>51.259700000000002</v>
      </c>
      <c r="N1409" s="184">
        <v>74.711399999999998</v>
      </c>
      <c r="O1409" s="184">
        <v>15.552099999999999</v>
      </c>
      <c r="P1409" s="184">
        <v>16.325399999999998</v>
      </c>
      <c r="Q1409" s="184">
        <v>20.1294</v>
      </c>
      <c r="R1409" s="184">
        <v>24.015899999999998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44378</v>
      </c>
      <c r="E1410" s="184">
        <v>147.11000000000001</v>
      </c>
      <c r="F1410" s="184">
        <v>0.36840000000000001</v>
      </c>
      <c r="G1410" s="184">
        <v>0.41639999999999999</v>
      </c>
      <c r="H1410" s="184">
        <v>2.2378</v>
      </c>
      <c r="I1410" s="184">
        <v>2.3730000000000002</v>
      </c>
      <c r="J1410" s="184">
        <v>6.1783000000000001</v>
      </c>
      <c r="K1410" s="184">
        <v>14.6967</v>
      </c>
      <c r="L1410" s="184">
        <v>28.502800000000001</v>
      </c>
      <c r="M1410" s="184">
        <v>57.235999999999997</v>
      </c>
      <c r="N1410" s="184">
        <v>86.356700000000004</v>
      </c>
      <c r="O1410" s="184">
        <v>15.8416</v>
      </c>
      <c r="P1410" s="184">
        <v>15.362399999999999</v>
      </c>
      <c r="Q1410" s="184">
        <v>17.4848</v>
      </c>
      <c r="R1410" s="184">
        <v>23.973299999999998</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44378</v>
      </c>
      <c r="E1411" s="184">
        <v>159.05000000000001</v>
      </c>
      <c r="F1411" s="184">
        <v>0.37230000000000002</v>
      </c>
      <c r="G1411" s="184">
        <v>0.4294</v>
      </c>
      <c r="H1411" s="184">
        <v>2.2566999999999999</v>
      </c>
      <c r="I1411" s="184">
        <v>2.4146999999999998</v>
      </c>
      <c r="J1411" s="184">
        <v>6.2671000000000001</v>
      </c>
      <c r="K1411" s="184">
        <v>14.9704</v>
      </c>
      <c r="L1411" s="184">
        <v>29.0885</v>
      </c>
      <c r="M1411" s="184">
        <v>58.290199999999999</v>
      </c>
      <c r="N1411" s="184">
        <v>88.046800000000005</v>
      </c>
      <c r="O1411" s="184">
        <v>16.963999999999999</v>
      </c>
      <c r="P1411" s="184">
        <v>16.545200000000001</v>
      </c>
      <c r="Q1411" s="184">
        <v>19.853899999999999</v>
      </c>
      <c r="R1411" s="184">
        <v>25.110499999999998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44378</v>
      </c>
      <c r="E1412" s="184">
        <v>15.77</v>
      </c>
      <c r="F1412" s="184">
        <v>0.38190000000000002</v>
      </c>
      <c r="G1412" s="184">
        <v>0.127</v>
      </c>
      <c r="H1412" s="184">
        <v>1.8734</v>
      </c>
      <c r="I1412" s="184">
        <v>1.3495999999999999</v>
      </c>
      <c r="J1412" s="184">
        <v>5.4143999999999997</v>
      </c>
      <c r="K1412" s="184">
        <v>9.9720999999999993</v>
      </c>
      <c r="L1412" s="184">
        <v>21.7761</v>
      </c>
      <c r="M1412" s="184">
        <v>44.944899999999997</v>
      </c>
      <c r="N1412" s="184">
        <v>64.785799999999995</v>
      </c>
      <c r="O1412" s="184">
        <v>12.382199999999999</v>
      </c>
      <c r="P1412" s="184"/>
      <c r="Q1412" s="184">
        <v>10.8226</v>
      </c>
      <c r="R1412" s="184">
        <v>22.5764</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44378</v>
      </c>
      <c r="E1413" s="184">
        <v>16.98</v>
      </c>
      <c r="F1413" s="184">
        <v>0.41399999999999998</v>
      </c>
      <c r="G1413" s="184">
        <v>0.17699999999999999</v>
      </c>
      <c r="H1413" s="184">
        <v>1.9208000000000001</v>
      </c>
      <c r="I1413" s="184">
        <v>1.3731</v>
      </c>
      <c r="J1413" s="184">
        <v>5.5313999999999997</v>
      </c>
      <c r="K1413" s="184">
        <v>10.1882</v>
      </c>
      <c r="L1413" s="184">
        <v>22.246200000000002</v>
      </c>
      <c r="M1413" s="184">
        <v>45.876300000000001</v>
      </c>
      <c r="N1413" s="184">
        <v>66.144800000000004</v>
      </c>
      <c r="O1413" s="184">
        <v>13.732100000000001</v>
      </c>
      <c r="P1413" s="184"/>
      <c r="Q1413" s="184">
        <v>12.686299999999999</v>
      </c>
      <c r="R1413" s="184">
        <v>23.6463</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44378</v>
      </c>
      <c r="E1414" s="184">
        <v>78.040000000000006</v>
      </c>
      <c r="F1414" s="184">
        <v>0.54110000000000003</v>
      </c>
      <c r="G1414" s="184">
        <v>1.0488</v>
      </c>
      <c r="H1414" s="184">
        <v>2.8601999999999999</v>
      </c>
      <c r="I1414" s="184">
        <v>3.3504999999999998</v>
      </c>
      <c r="J1414" s="184">
        <v>6.4665999999999997</v>
      </c>
      <c r="K1414" s="184">
        <v>12.110300000000001</v>
      </c>
      <c r="L1414" s="184">
        <v>24.0305</v>
      </c>
      <c r="M1414" s="184">
        <v>44.465000000000003</v>
      </c>
      <c r="N1414" s="184">
        <v>66.680899999999994</v>
      </c>
      <c r="O1414" s="184">
        <v>18.8413</v>
      </c>
      <c r="P1414" s="184">
        <v>16.881799999999998</v>
      </c>
      <c r="Q1414" s="184">
        <v>15.5555</v>
      </c>
      <c r="R1414" s="184">
        <v>27.056699999999999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44378</v>
      </c>
      <c r="E1415" s="184">
        <v>88.91</v>
      </c>
      <c r="F1415" s="184">
        <v>0.54279999999999995</v>
      </c>
      <c r="G1415" s="184">
        <v>1.0570999999999999</v>
      </c>
      <c r="H1415" s="184">
        <v>2.8813</v>
      </c>
      <c r="I1415" s="184">
        <v>3.3957000000000002</v>
      </c>
      <c r="J1415" s="184">
        <v>6.5938999999999997</v>
      </c>
      <c r="K1415" s="184">
        <v>12.5158</v>
      </c>
      <c r="L1415" s="184">
        <v>24.978899999999999</v>
      </c>
      <c r="M1415" s="184">
        <v>46.1374</v>
      </c>
      <c r="N1415" s="184">
        <v>69.191199999999995</v>
      </c>
      <c r="O1415" s="184">
        <v>20.655799999999999</v>
      </c>
      <c r="P1415" s="184">
        <v>18.783999999999999</v>
      </c>
      <c r="Q1415" s="184">
        <v>20.9481</v>
      </c>
      <c r="R1415" s="184">
        <v>28.892800000000001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44378</v>
      </c>
      <c r="E1416" s="184">
        <v>11.359299999999999</v>
      </c>
      <c r="F1416" s="184">
        <v>-3.1699999999999999E-2</v>
      </c>
      <c r="G1416" s="184">
        <v>9.4299999999999995E-2</v>
      </c>
      <c r="H1416" s="184">
        <v>1.0075000000000001</v>
      </c>
      <c r="I1416" s="184">
        <v>1.1198999999999999</v>
      </c>
      <c r="J1416" s="184">
        <v>7.2948000000000004</v>
      </c>
      <c r="K1416" s="184">
        <v>13.241899999999999</v>
      </c>
      <c r="L1416" s="184"/>
      <c r="M1416" s="184"/>
      <c r="N1416" s="184"/>
      <c r="O1416" s="184"/>
      <c r="P1416" s="184"/>
      <c r="Q1416" s="184">
        <v>13.593</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44378</v>
      </c>
      <c r="E1417" s="184">
        <v>11.2727</v>
      </c>
      <c r="F1417" s="184">
        <v>-3.8100000000000002E-2</v>
      </c>
      <c r="G1417" s="184">
        <v>7.5499999999999998E-2</v>
      </c>
      <c r="H1417" s="184">
        <v>0.9637</v>
      </c>
      <c r="I1417" s="184">
        <v>1.0316000000000001</v>
      </c>
      <c r="J1417" s="184">
        <v>7.0928000000000004</v>
      </c>
      <c r="K1417" s="184">
        <v>12.574999999999999</v>
      </c>
      <c r="L1417" s="184"/>
      <c r="M1417" s="184"/>
      <c r="N1417" s="184"/>
      <c r="O1417" s="184"/>
      <c r="P1417" s="184"/>
      <c r="Q1417" s="184">
        <v>12.727</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44378</v>
      </c>
      <c r="E1418" s="184">
        <v>65.180000000000007</v>
      </c>
      <c r="F1418" s="184">
        <v>0.25219999999999998</v>
      </c>
      <c r="G1418" s="184">
        <v>0.56310000000000004</v>
      </c>
      <c r="H1418" s="184">
        <v>2.0686</v>
      </c>
      <c r="I1418" s="184">
        <v>2.3008999999999999</v>
      </c>
      <c r="J1418" s="184">
        <v>6.6234999999999999</v>
      </c>
      <c r="K1418" s="184">
        <v>12.598699999999999</v>
      </c>
      <c r="L1418" s="184">
        <v>30.8704</v>
      </c>
      <c r="M1418" s="184">
        <v>58.050400000000003</v>
      </c>
      <c r="N1418" s="184">
        <v>83.683199999999999</v>
      </c>
      <c r="O1418" s="184">
        <v>19.759899999999998</v>
      </c>
      <c r="P1418" s="184">
        <v>17.5059</v>
      </c>
      <c r="Q1418" s="184">
        <v>14.0428</v>
      </c>
      <c r="R1418" s="184">
        <v>29.092300000000002</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44378</v>
      </c>
      <c r="E1419" s="184">
        <v>72.006</v>
      </c>
      <c r="F1419" s="184">
        <v>0.25619999999999998</v>
      </c>
      <c r="G1419" s="184">
        <v>0.57269999999999999</v>
      </c>
      <c r="H1419" s="184">
        <v>2.0926999999999998</v>
      </c>
      <c r="I1419" s="184">
        <v>2.351</v>
      </c>
      <c r="J1419" s="184">
        <v>6.7355999999999998</v>
      </c>
      <c r="K1419" s="184">
        <v>12.9594</v>
      </c>
      <c r="L1419" s="184">
        <v>31.702999999999999</v>
      </c>
      <c r="M1419" s="184">
        <v>59.545299999999997</v>
      </c>
      <c r="N1419" s="184">
        <v>86.004300000000001</v>
      </c>
      <c r="O1419" s="184">
        <v>21.259699999999999</v>
      </c>
      <c r="P1419" s="184">
        <v>19.0274</v>
      </c>
      <c r="Q1419" s="184">
        <v>21.3324</v>
      </c>
      <c r="R1419" s="184">
        <v>30.726400000000002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44378</v>
      </c>
      <c r="E1420" s="184">
        <v>207.28</v>
      </c>
      <c r="F1420" s="184">
        <v>0.15459999999999999</v>
      </c>
      <c r="G1420" s="184">
        <v>0.55789999999999995</v>
      </c>
      <c r="H1420" s="184">
        <v>1.2455000000000001</v>
      </c>
      <c r="I1420" s="184">
        <v>0.98899999999999999</v>
      </c>
      <c r="J1420" s="184">
        <v>4.9253</v>
      </c>
      <c r="K1420" s="184">
        <v>8.9971999999999994</v>
      </c>
      <c r="L1420" s="184">
        <v>20.8489</v>
      </c>
      <c r="M1420" s="184">
        <v>39.563699999999997</v>
      </c>
      <c r="N1420" s="184">
        <v>62.9816</v>
      </c>
      <c r="O1420" s="184">
        <v>13.523400000000001</v>
      </c>
      <c r="P1420" s="184">
        <v>16.5214</v>
      </c>
      <c r="Q1420" s="184">
        <v>20.366399999999999</v>
      </c>
      <c r="R1420" s="184">
        <v>21.798200000000001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44378</v>
      </c>
      <c r="E1421" s="184">
        <v>191.68</v>
      </c>
      <c r="F1421" s="184">
        <v>0.1515</v>
      </c>
      <c r="G1421" s="184">
        <v>0.55079999999999996</v>
      </c>
      <c r="H1421" s="184">
        <v>1.2252000000000001</v>
      </c>
      <c r="I1421" s="184">
        <v>0.94799999999999995</v>
      </c>
      <c r="J1421" s="184">
        <v>4.8291000000000004</v>
      </c>
      <c r="K1421" s="184">
        <v>8.6867999999999999</v>
      </c>
      <c r="L1421" s="184">
        <v>20.1755</v>
      </c>
      <c r="M1421" s="184">
        <v>38.397100000000002</v>
      </c>
      <c r="N1421" s="184">
        <v>61.170400000000001</v>
      </c>
      <c r="O1421" s="184">
        <v>12.248799999999999</v>
      </c>
      <c r="P1421" s="184">
        <v>15.334099999999999</v>
      </c>
      <c r="Q1421" s="184">
        <v>19.089600000000001</v>
      </c>
      <c r="R1421" s="184">
        <v>20.377700000000001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44378</v>
      </c>
      <c r="E1422" s="184">
        <v>16.6785</v>
      </c>
      <c r="F1422" s="184">
        <v>0.1195</v>
      </c>
      <c r="G1422" s="184">
        <v>0.39910000000000001</v>
      </c>
      <c r="H1422" s="184">
        <v>1.5879000000000001</v>
      </c>
      <c r="I1422" s="184">
        <v>1.9107000000000001</v>
      </c>
      <c r="J1422" s="184">
        <v>6.5712000000000002</v>
      </c>
      <c r="K1422" s="184">
        <v>15.4565</v>
      </c>
      <c r="L1422" s="184">
        <v>34.156700000000001</v>
      </c>
      <c r="M1422" s="184">
        <v>58.118499999999997</v>
      </c>
      <c r="N1422" s="184">
        <v>76.673400000000001</v>
      </c>
      <c r="O1422" s="184">
        <v>20.588799999999999</v>
      </c>
      <c r="P1422" s="184"/>
      <c r="Q1422" s="184">
        <v>16.137899999999998</v>
      </c>
      <c r="R1422" s="184">
        <v>30.951899999999998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44378</v>
      </c>
      <c r="E1423" s="184">
        <v>15.706099999999999</v>
      </c>
      <c r="F1423" s="184">
        <v>0.1147</v>
      </c>
      <c r="G1423" s="184">
        <v>0.38479999999999998</v>
      </c>
      <c r="H1423" s="184">
        <v>1.5524</v>
      </c>
      <c r="I1423" s="184">
        <v>1.8414999999999999</v>
      </c>
      <c r="J1423" s="184">
        <v>6.4207000000000001</v>
      </c>
      <c r="K1423" s="184">
        <v>14.9847</v>
      </c>
      <c r="L1423" s="184">
        <v>33.0822</v>
      </c>
      <c r="M1423" s="184">
        <v>56.228299999999997</v>
      </c>
      <c r="N1423" s="184">
        <v>73.818899999999999</v>
      </c>
      <c r="O1423" s="184">
        <v>18.558399999999999</v>
      </c>
      <c r="P1423" s="184"/>
      <c r="Q1423" s="184">
        <v>14.1153</v>
      </c>
      <c r="R1423" s="184">
        <v>28.8719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44378</v>
      </c>
      <c r="E1424" s="184">
        <v>19.18</v>
      </c>
      <c r="F1424" s="184">
        <v>0.2928</v>
      </c>
      <c r="G1424" s="184">
        <v>0.67179999999999995</v>
      </c>
      <c r="H1424" s="184">
        <v>1.9019999999999999</v>
      </c>
      <c r="I1424" s="184">
        <v>2.4573</v>
      </c>
      <c r="J1424" s="184">
        <v>5.1881000000000004</v>
      </c>
      <c r="K1424" s="184">
        <v>14.364100000000001</v>
      </c>
      <c r="L1424" s="184">
        <v>32.257599999999996</v>
      </c>
      <c r="M1424" s="184">
        <v>63.735700000000001</v>
      </c>
      <c r="N1424" s="184">
        <v>89.675600000000003</v>
      </c>
      <c r="O1424" s="184"/>
      <c r="P1424" s="184"/>
      <c r="Q1424" s="184">
        <v>40.234900000000003</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44378</v>
      </c>
      <c r="E1425" s="184">
        <v>18.593</v>
      </c>
      <c r="F1425" s="184">
        <v>0.28589999999999999</v>
      </c>
      <c r="G1425" s="184">
        <v>0.66049999999999998</v>
      </c>
      <c r="H1425" s="184">
        <v>1.8738999999999999</v>
      </c>
      <c r="I1425" s="184">
        <v>2.4013</v>
      </c>
      <c r="J1425" s="184">
        <v>5.0629999999999997</v>
      </c>
      <c r="K1425" s="184">
        <v>13.9556</v>
      </c>
      <c r="L1425" s="184">
        <v>31.269400000000001</v>
      </c>
      <c r="M1425" s="184">
        <v>61.889400000000002</v>
      </c>
      <c r="N1425" s="184">
        <v>86.789199999999994</v>
      </c>
      <c r="O1425" s="184"/>
      <c r="P1425" s="184"/>
      <c r="Q1425" s="184">
        <v>37.989899999999999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44378</v>
      </c>
      <c r="E1426" s="184">
        <v>38.812100000000001</v>
      </c>
      <c r="F1426" s="184">
        <v>-0.113</v>
      </c>
      <c r="G1426" s="184">
        <v>2.7300000000000001E-2</v>
      </c>
      <c r="H1426" s="184">
        <v>1.6220000000000001</v>
      </c>
      <c r="I1426" s="184">
        <v>0.38750000000000001</v>
      </c>
      <c r="J1426" s="184">
        <v>3.7025000000000001</v>
      </c>
      <c r="K1426" s="184">
        <v>8.1915999999999993</v>
      </c>
      <c r="L1426" s="184">
        <v>20.604900000000001</v>
      </c>
      <c r="M1426" s="184">
        <v>41.808900000000001</v>
      </c>
      <c r="N1426" s="184">
        <v>64.777799999999999</v>
      </c>
      <c r="O1426" s="184">
        <v>13.3346</v>
      </c>
      <c r="P1426" s="184">
        <v>12.2454</v>
      </c>
      <c r="Q1426" s="184">
        <v>20.252500000000001</v>
      </c>
      <c r="R1426" s="184">
        <v>20.200199999999999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44378</v>
      </c>
      <c r="E1427" s="184">
        <v>35.426299999999998</v>
      </c>
      <c r="F1427" s="184">
        <v>-0.1164</v>
      </c>
      <c r="G1427" s="184">
        <v>1.72E-2</v>
      </c>
      <c r="H1427" s="184">
        <v>1.5980000000000001</v>
      </c>
      <c r="I1427" s="184">
        <v>0.3402</v>
      </c>
      <c r="J1427" s="184">
        <v>3.5987</v>
      </c>
      <c r="K1427" s="184">
        <v>7.8658999999999999</v>
      </c>
      <c r="L1427" s="184">
        <v>19.839300000000001</v>
      </c>
      <c r="M1427" s="184">
        <v>40.4178</v>
      </c>
      <c r="N1427" s="184">
        <v>62.656700000000001</v>
      </c>
      <c r="O1427" s="184">
        <v>11.958600000000001</v>
      </c>
      <c r="P1427" s="184">
        <v>10.849500000000001</v>
      </c>
      <c r="Q1427" s="184">
        <v>18.769100000000002</v>
      </c>
      <c r="R1427" s="184">
        <v>18.744399999999999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44378</v>
      </c>
      <c r="E1428" s="184">
        <v>1765.9842000000001</v>
      </c>
      <c r="F1428" s="184">
        <v>0.24540000000000001</v>
      </c>
      <c r="G1428" s="184">
        <v>0.3841</v>
      </c>
      <c r="H1428" s="184">
        <v>1.9521999999999999</v>
      </c>
      <c r="I1428" s="184">
        <v>1.3242</v>
      </c>
      <c r="J1428" s="184">
        <v>5.5811000000000002</v>
      </c>
      <c r="K1428" s="184">
        <v>11.610799999999999</v>
      </c>
      <c r="L1428" s="184">
        <v>25.204499999999999</v>
      </c>
      <c r="M1428" s="184">
        <v>51.181699999999999</v>
      </c>
      <c r="N1428" s="184">
        <v>76.895899999999997</v>
      </c>
      <c r="O1428" s="184">
        <v>18.447500000000002</v>
      </c>
      <c r="P1428" s="184">
        <v>16.375599999999999</v>
      </c>
      <c r="Q1428" s="184">
        <v>22.255600000000001</v>
      </c>
      <c r="R1428" s="184">
        <v>24.843800000000002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44378</v>
      </c>
      <c r="E1429" s="184">
        <v>1873.2391</v>
      </c>
      <c r="F1429" s="184">
        <v>0.24759999999999999</v>
      </c>
      <c r="G1429" s="184">
        <v>0.39069999999999999</v>
      </c>
      <c r="H1429" s="184">
        <v>1.9675</v>
      </c>
      <c r="I1429" s="184">
        <v>1.353</v>
      </c>
      <c r="J1429" s="184">
        <v>5.6448999999999998</v>
      </c>
      <c r="K1429" s="184">
        <v>11.818</v>
      </c>
      <c r="L1429" s="184">
        <v>25.657900000000001</v>
      </c>
      <c r="M1429" s="184">
        <v>52.007100000000001</v>
      </c>
      <c r="N1429" s="184">
        <v>78.171000000000006</v>
      </c>
      <c r="O1429" s="184">
        <v>19.230499999999999</v>
      </c>
      <c r="P1429" s="184">
        <v>17.198699999999999</v>
      </c>
      <c r="Q1429" s="184">
        <v>16.6616</v>
      </c>
      <c r="R1429" s="184">
        <v>25.694700000000001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44378</v>
      </c>
      <c r="E1430" s="184">
        <v>40.06</v>
      </c>
      <c r="F1430" s="184">
        <v>0.27529999999999999</v>
      </c>
      <c r="G1430" s="184">
        <v>0.45140000000000002</v>
      </c>
      <c r="H1430" s="184">
        <v>1.5205</v>
      </c>
      <c r="I1430" s="184">
        <v>1.4434</v>
      </c>
      <c r="J1430" s="184">
        <v>5.8388</v>
      </c>
      <c r="K1430" s="184">
        <v>16.0487</v>
      </c>
      <c r="L1430" s="184">
        <v>34.882199999999997</v>
      </c>
      <c r="M1430" s="184">
        <v>64.788200000000003</v>
      </c>
      <c r="N1430" s="184">
        <v>103.764</v>
      </c>
      <c r="O1430" s="184">
        <v>25.996300000000002</v>
      </c>
      <c r="P1430" s="184">
        <v>20.776900000000001</v>
      </c>
      <c r="Q1430" s="184">
        <v>20.081499999999998</v>
      </c>
      <c r="R1430" s="184">
        <v>44.901699999999998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44378</v>
      </c>
      <c r="E1431" s="184">
        <v>36.659999999999997</v>
      </c>
      <c r="F1431" s="184">
        <v>0.27350000000000002</v>
      </c>
      <c r="G1431" s="184">
        <v>0.43840000000000001</v>
      </c>
      <c r="H1431" s="184">
        <v>1.4950000000000001</v>
      </c>
      <c r="I1431" s="184">
        <v>1.3547</v>
      </c>
      <c r="J1431" s="184">
        <v>5.6788999999999996</v>
      </c>
      <c r="K1431" s="184">
        <v>15.5009</v>
      </c>
      <c r="L1431" s="184">
        <v>33.6006</v>
      </c>
      <c r="M1431" s="184">
        <v>62.5</v>
      </c>
      <c r="N1431" s="184">
        <v>100</v>
      </c>
      <c r="O1431" s="184">
        <v>23.8794</v>
      </c>
      <c r="P1431" s="184">
        <v>18.930499999999999</v>
      </c>
      <c r="Q1431" s="184">
        <v>18.685300000000002</v>
      </c>
      <c r="R1431" s="184">
        <v>42.4056</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44378</v>
      </c>
      <c r="E1432" s="184">
        <v>16.079999999999998</v>
      </c>
      <c r="F1432" s="184">
        <v>6.2199999999999998E-2</v>
      </c>
      <c r="G1432" s="184">
        <v>0</v>
      </c>
      <c r="H1432" s="184">
        <v>1.5792999999999999</v>
      </c>
      <c r="I1432" s="184">
        <v>1.8366</v>
      </c>
      <c r="J1432" s="184">
        <v>5.8590999999999998</v>
      </c>
      <c r="K1432" s="184">
        <v>13.8004</v>
      </c>
      <c r="L1432" s="184">
        <v>26.914000000000001</v>
      </c>
      <c r="M1432" s="184">
        <v>53.288800000000002</v>
      </c>
      <c r="N1432" s="184">
        <v>74.214500000000001</v>
      </c>
      <c r="O1432" s="184"/>
      <c r="P1432" s="184"/>
      <c r="Q1432" s="184">
        <v>37.134999999999998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44378</v>
      </c>
      <c r="E1433" s="184">
        <v>15.62</v>
      </c>
      <c r="F1433" s="184">
        <v>6.4100000000000004E-2</v>
      </c>
      <c r="G1433" s="184">
        <v>0</v>
      </c>
      <c r="H1433" s="184">
        <v>1.5605</v>
      </c>
      <c r="I1433" s="184">
        <v>1.8252999999999999</v>
      </c>
      <c r="J1433" s="184">
        <v>5.6833999999999998</v>
      </c>
      <c r="K1433" s="184">
        <v>13.3527</v>
      </c>
      <c r="L1433" s="184">
        <v>25.764900000000001</v>
      </c>
      <c r="M1433" s="184">
        <v>51.210099999999997</v>
      </c>
      <c r="N1433" s="184">
        <v>70.897199999999998</v>
      </c>
      <c r="O1433" s="184"/>
      <c r="P1433" s="184"/>
      <c r="Q1433" s="184">
        <v>34.514099999999999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44378</v>
      </c>
      <c r="E1434" s="184">
        <v>104.97920000000001</v>
      </c>
      <c r="F1434" s="184">
        <v>0.28370000000000001</v>
      </c>
      <c r="G1434" s="184">
        <v>-0.1041</v>
      </c>
      <c r="H1434" s="184">
        <v>1.0502</v>
      </c>
      <c r="I1434" s="184">
        <v>2.2951000000000001</v>
      </c>
      <c r="J1434" s="184">
        <v>5.0171000000000001</v>
      </c>
      <c r="K1434" s="184">
        <v>21.113900000000001</v>
      </c>
      <c r="L1434" s="184">
        <v>32.357999999999997</v>
      </c>
      <c r="M1434" s="184">
        <v>65.431299999999993</v>
      </c>
      <c r="N1434" s="184">
        <v>92.291799999999995</v>
      </c>
      <c r="O1434" s="184">
        <v>23.198399999999999</v>
      </c>
      <c r="P1434" s="184">
        <v>17.73</v>
      </c>
      <c r="Q1434" s="184">
        <v>12.2437</v>
      </c>
      <c r="R1434" s="184">
        <v>38.431699999999999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44378</v>
      </c>
      <c r="E1435" s="184">
        <v>110.3494</v>
      </c>
      <c r="F1435" s="184">
        <v>0.28939999999999999</v>
      </c>
      <c r="G1435" s="184">
        <v>-8.8700000000000001E-2</v>
      </c>
      <c r="H1435" s="184">
        <v>1.0984</v>
      </c>
      <c r="I1435" s="184">
        <v>2.3826999999999998</v>
      </c>
      <c r="J1435" s="184">
        <v>5.1864999999999997</v>
      </c>
      <c r="K1435" s="184">
        <v>21.981000000000002</v>
      </c>
      <c r="L1435" s="184">
        <v>33.930199999999999</v>
      </c>
      <c r="M1435" s="184">
        <v>67.846800000000002</v>
      </c>
      <c r="N1435" s="184">
        <v>95.984700000000004</v>
      </c>
      <c r="O1435" s="184">
        <v>24.934200000000001</v>
      </c>
      <c r="P1435" s="184">
        <v>18.782800000000002</v>
      </c>
      <c r="Q1435" s="184">
        <v>16.315799999999999</v>
      </c>
      <c r="R1435" s="184">
        <v>40.984400000000001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44378</v>
      </c>
      <c r="E1436" s="184">
        <v>130.19659999999999</v>
      </c>
      <c r="F1436" s="184">
        <v>0.39700000000000002</v>
      </c>
      <c r="G1436" s="184">
        <v>0.251</v>
      </c>
      <c r="H1436" s="184">
        <v>1.5753999999999999</v>
      </c>
      <c r="I1436" s="184">
        <v>2.448</v>
      </c>
      <c r="J1436" s="184">
        <v>6.4960000000000004</v>
      </c>
      <c r="K1436" s="184">
        <v>11.195600000000001</v>
      </c>
      <c r="L1436" s="184">
        <v>29.052</v>
      </c>
      <c r="M1436" s="184">
        <v>61.603200000000001</v>
      </c>
      <c r="N1436" s="184">
        <v>83.648099999999999</v>
      </c>
      <c r="O1436" s="184">
        <v>19.580200000000001</v>
      </c>
      <c r="P1436" s="184">
        <v>13.7941</v>
      </c>
      <c r="Q1436" s="184">
        <v>19.900500000000001</v>
      </c>
      <c r="R1436" s="184">
        <v>29.3901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44378</v>
      </c>
      <c r="E1437" s="184">
        <v>120.3563</v>
      </c>
      <c r="F1437" s="184">
        <v>0.39429999999999998</v>
      </c>
      <c r="G1437" s="184">
        <v>0.2427</v>
      </c>
      <c r="H1437" s="184">
        <v>1.5558000000000001</v>
      </c>
      <c r="I1437" s="184">
        <v>2.4094000000000002</v>
      </c>
      <c r="J1437" s="184">
        <v>6.4119999999999999</v>
      </c>
      <c r="K1437" s="184">
        <v>10.9358</v>
      </c>
      <c r="L1437" s="184">
        <v>28.4602</v>
      </c>
      <c r="M1437" s="184">
        <v>60.523699999999998</v>
      </c>
      <c r="N1437" s="184">
        <v>82.060400000000001</v>
      </c>
      <c r="O1437" s="184">
        <v>18.511199999999999</v>
      </c>
      <c r="P1437" s="184">
        <v>12.6677</v>
      </c>
      <c r="Q1437" s="184">
        <v>16.523800000000001</v>
      </c>
      <c r="R1437" s="184">
        <v>28.2133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44378</v>
      </c>
      <c r="E1438" s="184">
        <v>633.45609999999999</v>
      </c>
      <c r="F1438" s="184">
        <v>-0.11559999999999999</v>
      </c>
      <c r="G1438" s="184">
        <v>0.10340000000000001</v>
      </c>
      <c r="H1438" s="184">
        <v>2.0729000000000002</v>
      </c>
      <c r="I1438" s="184">
        <v>1.8362000000000001</v>
      </c>
      <c r="J1438" s="184">
        <v>5.5654000000000003</v>
      </c>
      <c r="K1438" s="184">
        <v>9.0546000000000006</v>
      </c>
      <c r="L1438" s="184">
        <v>21.497800000000002</v>
      </c>
      <c r="M1438" s="184">
        <v>45.1646</v>
      </c>
      <c r="N1438" s="184">
        <v>63.466099999999997</v>
      </c>
      <c r="O1438" s="184">
        <v>9.1868999999999996</v>
      </c>
      <c r="P1438" s="184">
        <v>11.242800000000001</v>
      </c>
      <c r="Q1438" s="184">
        <v>24.452999999999999</v>
      </c>
      <c r="R1438" s="184">
        <v>16.886399999999998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44378</v>
      </c>
      <c r="E1439" s="184">
        <v>668.25229999999999</v>
      </c>
      <c r="F1439" s="184">
        <v>-0.11310000000000001</v>
      </c>
      <c r="G1439" s="184">
        <v>0.1109</v>
      </c>
      <c r="H1439" s="184">
        <v>2.0907</v>
      </c>
      <c r="I1439" s="184">
        <v>1.8716999999999999</v>
      </c>
      <c r="J1439" s="184">
        <v>5.6418999999999997</v>
      </c>
      <c r="K1439" s="184">
        <v>9.2993000000000006</v>
      </c>
      <c r="L1439" s="184">
        <v>22.0107</v>
      </c>
      <c r="M1439" s="184">
        <v>46.065600000000003</v>
      </c>
      <c r="N1439" s="184">
        <v>64.811000000000007</v>
      </c>
      <c r="O1439" s="184">
        <v>10.061</v>
      </c>
      <c r="P1439" s="184">
        <v>12.052</v>
      </c>
      <c r="Q1439" s="184">
        <v>17.173300000000001</v>
      </c>
      <c r="R1439" s="184">
        <v>17.826499999999999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44378</v>
      </c>
      <c r="E1440" s="184">
        <v>218.12710000000001</v>
      </c>
      <c r="F1440" s="184">
        <v>6.1199999999999997E-2</v>
      </c>
      <c r="G1440" s="184">
        <v>0.14199999999999999</v>
      </c>
      <c r="H1440" s="184">
        <v>2.3628999999999998</v>
      </c>
      <c r="I1440" s="184">
        <v>1.7024999999999999</v>
      </c>
      <c r="J1440" s="184">
        <v>5.7081999999999997</v>
      </c>
      <c r="K1440" s="184">
        <v>10.2828</v>
      </c>
      <c r="L1440" s="184">
        <v>23.360800000000001</v>
      </c>
      <c r="M1440" s="184">
        <v>47.470799999999997</v>
      </c>
      <c r="N1440" s="184">
        <v>68.896699999999996</v>
      </c>
      <c r="O1440" s="184">
        <v>19.565999999999999</v>
      </c>
      <c r="P1440" s="184">
        <v>16.1676</v>
      </c>
      <c r="Q1440" s="184">
        <v>12.0848</v>
      </c>
      <c r="R1440" s="184">
        <v>24.252300000000002</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44378</v>
      </c>
      <c r="E1441" s="184">
        <v>236.0692</v>
      </c>
      <c r="F1441" s="184">
        <v>6.4600000000000005E-2</v>
      </c>
      <c r="G1441" s="184">
        <v>0.1522</v>
      </c>
      <c r="H1441" s="184">
        <v>2.3868</v>
      </c>
      <c r="I1441" s="184">
        <v>1.7504</v>
      </c>
      <c r="J1441" s="184">
        <v>5.8139000000000003</v>
      </c>
      <c r="K1441" s="184">
        <v>10.6144</v>
      </c>
      <c r="L1441" s="184">
        <v>24.0944</v>
      </c>
      <c r="M1441" s="184">
        <v>48.7986</v>
      </c>
      <c r="N1441" s="184">
        <v>70.990799999999993</v>
      </c>
      <c r="O1441" s="184">
        <v>21.047799999999999</v>
      </c>
      <c r="P1441" s="184">
        <v>17.383500000000002</v>
      </c>
      <c r="Q1441" s="184">
        <v>20.229600000000001</v>
      </c>
      <c r="R1441" s="184">
        <v>25.905999999999999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44378</v>
      </c>
      <c r="E1442" s="184">
        <v>71.52</v>
      </c>
      <c r="F1442" s="184">
        <v>7.0000000000000007E-2</v>
      </c>
      <c r="G1442" s="184">
        <v>0.22420000000000001</v>
      </c>
      <c r="H1442" s="184">
        <v>1.4612000000000001</v>
      </c>
      <c r="I1442" s="184">
        <v>0.97419999999999995</v>
      </c>
      <c r="J1442" s="184">
        <v>4.8680000000000003</v>
      </c>
      <c r="K1442" s="184">
        <v>11.7151</v>
      </c>
      <c r="L1442" s="184">
        <v>25.341699999999999</v>
      </c>
      <c r="M1442" s="184">
        <v>43.499200000000002</v>
      </c>
      <c r="N1442" s="184">
        <v>65.020799999999994</v>
      </c>
      <c r="O1442" s="184">
        <v>16.410699999999999</v>
      </c>
      <c r="P1442" s="184">
        <v>17.433</v>
      </c>
      <c r="Q1442" s="184">
        <v>17.843900000000001</v>
      </c>
      <c r="R1442" s="184">
        <v>27.422000000000001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44378</v>
      </c>
      <c r="E1443" s="184">
        <v>68.77</v>
      </c>
      <c r="F1443" s="184">
        <v>7.2800000000000004E-2</v>
      </c>
      <c r="G1443" s="184">
        <v>0.21859999999999999</v>
      </c>
      <c r="H1443" s="184">
        <v>1.4605999999999999</v>
      </c>
      <c r="I1443" s="184">
        <v>0.95420000000000005</v>
      </c>
      <c r="J1443" s="184">
        <v>4.8323</v>
      </c>
      <c r="K1443" s="184">
        <v>11.621499999999999</v>
      </c>
      <c r="L1443" s="184">
        <v>25.104600000000001</v>
      </c>
      <c r="M1443" s="184">
        <v>43.091999999999999</v>
      </c>
      <c r="N1443" s="184">
        <v>64.442899999999995</v>
      </c>
      <c r="O1443" s="184">
        <v>15.8901</v>
      </c>
      <c r="P1443" s="184">
        <v>16.942900000000002</v>
      </c>
      <c r="Q1443" s="184">
        <v>7.4488000000000003</v>
      </c>
      <c r="R1443" s="184">
        <v>26.9102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44378</v>
      </c>
      <c r="E1444" s="184">
        <v>24.73</v>
      </c>
      <c r="F1444" s="184">
        <v>0.28389999999999999</v>
      </c>
      <c r="G1444" s="184">
        <v>0.89759999999999995</v>
      </c>
      <c r="H1444" s="184">
        <v>2.2323</v>
      </c>
      <c r="I1444" s="184">
        <v>2.6141000000000001</v>
      </c>
      <c r="J1444" s="184">
        <v>9.4247999999999994</v>
      </c>
      <c r="K1444" s="184">
        <v>14.916399999999999</v>
      </c>
      <c r="L1444" s="184">
        <v>29.612200000000001</v>
      </c>
      <c r="M1444" s="184">
        <v>54.659199999999998</v>
      </c>
      <c r="N1444" s="184">
        <v>90.523899999999998</v>
      </c>
      <c r="O1444" s="184"/>
      <c r="P1444" s="184"/>
      <c r="Q1444" s="184">
        <v>103.54470000000001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44378</v>
      </c>
      <c r="E1445" s="184">
        <v>24.37</v>
      </c>
      <c r="F1445" s="184">
        <v>0.24679999999999999</v>
      </c>
      <c r="G1445" s="184">
        <v>0.86919999999999997</v>
      </c>
      <c r="H1445" s="184">
        <v>2.1802999999999999</v>
      </c>
      <c r="I1445" s="184">
        <v>2.5242</v>
      </c>
      <c r="J1445" s="184">
        <v>9.2825000000000006</v>
      </c>
      <c r="K1445" s="184">
        <v>14.5207</v>
      </c>
      <c r="L1445" s="184">
        <v>28.805499999999999</v>
      </c>
      <c r="M1445" s="184">
        <v>53.366900000000001</v>
      </c>
      <c r="N1445" s="184">
        <v>88.330799999999996</v>
      </c>
      <c r="O1445" s="184"/>
      <c r="P1445" s="184"/>
      <c r="Q1445" s="184">
        <v>101.2152</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44378</v>
      </c>
      <c r="E1446" s="184">
        <v>177.0925</v>
      </c>
      <c r="F1446" s="184">
        <v>0.19259999999999999</v>
      </c>
      <c r="G1446" s="184">
        <v>0.57140000000000002</v>
      </c>
      <c r="H1446" s="184">
        <v>2.1427</v>
      </c>
      <c r="I1446" s="184">
        <v>1.8875</v>
      </c>
      <c r="J1446" s="184">
        <v>6.4771999999999998</v>
      </c>
      <c r="K1446" s="184">
        <v>11.4114</v>
      </c>
      <c r="L1446" s="184">
        <v>23.5166</v>
      </c>
      <c r="M1446" s="184">
        <v>50.207099999999997</v>
      </c>
      <c r="N1446" s="184">
        <v>79.734399999999994</v>
      </c>
      <c r="O1446" s="184">
        <v>17.739699999999999</v>
      </c>
      <c r="P1446" s="184">
        <v>15.2438</v>
      </c>
      <c r="Q1446" s="184">
        <v>20.477599999999999</v>
      </c>
      <c r="R1446" s="184">
        <v>30.158999999999999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44378</v>
      </c>
      <c r="E1447" s="184">
        <v>120.771357313938</v>
      </c>
      <c r="F1447" s="184">
        <v>0.19259999999999999</v>
      </c>
      <c r="G1447" s="184">
        <v>0.57140000000000002</v>
      </c>
      <c r="H1447" s="184">
        <v>2.1427</v>
      </c>
      <c r="I1447" s="184">
        <v>1.8875</v>
      </c>
      <c r="J1447" s="184">
        <v>6.4771999999999998</v>
      </c>
      <c r="K1447" s="184">
        <v>11.4114</v>
      </c>
      <c r="L1447" s="184">
        <v>23.5166</v>
      </c>
      <c r="M1447" s="184">
        <v>50.207099999999997</v>
      </c>
      <c r="N1447" s="184">
        <v>79.734700000000004</v>
      </c>
      <c r="O1447" s="184">
        <v>17.7409</v>
      </c>
      <c r="P1447" s="184">
        <v>15.2447</v>
      </c>
      <c r="Q1447" s="184">
        <v>20.479199999999999</v>
      </c>
      <c r="R1447" s="184">
        <v>30.160900000000002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44378</v>
      </c>
      <c r="E1448" s="184">
        <v>165.12379999999999</v>
      </c>
      <c r="F1448" s="184">
        <v>0.18990000000000001</v>
      </c>
      <c r="G1448" s="184">
        <v>0.56320000000000003</v>
      </c>
      <c r="H1448" s="184">
        <v>2.1246999999999998</v>
      </c>
      <c r="I1448" s="184">
        <v>1.8515999999999999</v>
      </c>
      <c r="J1448" s="184">
        <v>6.3970000000000002</v>
      </c>
      <c r="K1448" s="184">
        <v>11.1569</v>
      </c>
      <c r="L1448" s="184">
        <v>22.950399999999998</v>
      </c>
      <c r="M1448" s="184">
        <v>49.188000000000002</v>
      </c>
      <c r="N1448" s="184">
        <v>78.096500000000006</v>
      </c>
      <c r="O1448" s="184">
        <v>16.717500000000001</v>
      </c>
      <c r="P1448" s="184">
        <v>14.213200000000001</v>
      </c>
      <c r="Q1448" s="184">
        <v>15.9023</v>
      </c>
      <c r="R1448" s="184">
        <v>29.021799999999999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44378</v>
      </c>
      <c r="E1449" s="184">
        <v>181.21515726197299</v>
      </c>
      <c r="F1449" s="184">
        <v>0.18990000000000001</v>
      </c>
      <c r="G1449" s="184">
        <v>0.56320000000000003</v>
      </c>
      <c r="H1449" s="184">
        <v>2.1248</v>
      </c>
      <c r="I1449" s="184">
        <v>1.8516999999999999</v>
      </c>
      <c r="J1449" s="184">
        <v>6.3971</v>
      </c>
      <c r="K1449" s="184">
        <v>11.1568</v>
      </c>
      <c r="L1449" s="184">
        <v>22.950800000000001</v>
      </c>
      <c r="M1449" s="184">
        <v>49.188299999999998</v>
      </c>
      <c r="N1449" s="184">
        <v>78.096800000000002</v>
      </c>
      <c r="O1449" s="184">
        <v>16.717600000000001</v>
      </c>
      <c r="P1449" s="184">
        <v>14.2135</v>
      </c>
      <c r="Q1449" s="184">
        <v>18.294599999999999</v>
      </c>
      <c r="R1449" s="184">
        <v>29.021899999999999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0.19009107142857146</v>
      </c>
      <c r="G1450" s="186">
        <v>0.36210357142857141</v>
      </c>
      <c r="H1450" s="186">
        <v>1.785639285714286</v>
      </c>
      <c r="I1450" s="186">
        <v>1.8443749999999997</v>
      </c>
      <c r="J1450" s="186">
        <v>5.9989660714285717</v>
      </c>
      <c r="K1450" s="186">
        <v>12.464144642857141</v>
      </c>
      <c r="L1450" s="186">
        <v>26.338774074074067</v>
      </c>
      <c r="M1450" s="186">
        <v>51.570114814814822</v>
      </c>
      <c r="N1450" s="186">
        <v>75.940896296296287</v>
      </c>
      <c r="O1450" s="186">
        <v>17.494029166666671</v>
      </c>
      <c r="P1450" s="186">
        <v>15.993174999999995</v>
      </c>
      <c r="Q1450" s="186">
        <v>21.544912499999999</v>
      </c>
      <c r="R1450" s="186">
        <v>27.127922916666673</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0.19125</v>
      </c>
      <c r="G1451" s="186">
        <v>0.31925000000000003</v>
      </c>
      <c r="H1451" s="186">
        <v>1.7477</v>
      </c>
      <c r="I1451" s="186">
        <v>1.8616999999999999</v>
      </c>
      <c r="J1451" s="186">
        <v>5.8263499999999997</v>
      </c>
      <c r="K1451" s="186">
        <v>11.96415</v>
      </c>
      <c r="L1451" s="186">
        <v>25.532</v>
      </c>
      <c r="M1451" s="186">
        <v>51.000699999999995</v>
      </c>
      <c r="N1451" s="186">
        <v>74.662949999999995</v>
      </c>
      <c r="O1451" s="186">
        <v>17.740299999999998</v>
      </c>
      <c r="P1451" s="186">
        <v>16.350499999999997</v>
      </c>
      <c r="Q1451" s="186">
        <v>18.899650000000001</v>
      </c>
      <c r="R1451" s="186">
        <v>27.239350000000002</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44378</v>
      </c>
      <c r="E1454" s="184">
        <v>287.77159999999998</v>
      </c>
      <c r="F1454" s="184">
        <v>6.5079000000000002</v>
      </c>
      <c r="G1454" s="184">
        <v>4.9909999999999997</v>
      </c>
      <c r="H1454" s="184">
        <v>4.1707999999999998</v>
      </c>
      <c r="I1454" s="184">
        <v>4.2114000000000003</v>
      </c>
      <c r="J1454" s="184">
        <v>3.8115000000000001</v>
      </c>
      <c r="K1454" s="184">
        <v>3.9142000000000001</v>
      </c>
      <c r="L1454" s="184">
        <v>3.8643999999999998</v>
      </c>
      <c r="M1454" s="184">
        <v>4.0335999999999999</v>
      </c>
      <c r="N1454" s="184">
        <v>4.3128000000000002</v>
      </c>
      <c r="O1454" s="184">
        <v>6.9306000000000001</v>
      </c>
      <c r="P1454" s="184">
        <v>6.9573999999999998</v>
      </c>
      <c r="Q1454" s="184">
        <v>6.9512999999999998</v>
      </c>
      <c r="R1454" s="184">
        <v>6.1924999999999999</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44378</v>
      </c>
      <c r="E1455" s="184">
        <v>290.0718</v>
      </c>
      <c r="F1455" s="184">
        <v>6.6199000000000003</v>
      </c>
      <c r="G1455" s="184">
        <v>5.1025</v>
      </c>
      <c r="H1455" s="184">
        <v>4.28</v>
      </c>
      <c r="I1455" s="184">
        <v>4.3159000000000001</v>
      </c>
      <c r="J1455" s="184">
        <v>3.9049</v>
      </c>
      <c r="K1455" s="184">
        <v>4.0073999999999996</v>
      </c>
      <c r="L1455" s="184">
        <v>3.9636</v>
      </c>
      <c r="M1455" s="184">
        <v>4.1421999999999999</v>
      </c>
      <c r="N1455" s="184">
        <v>4.4287000000000001</v>
      </c>
      <c r="O1455" s="184">
        <v>7.0621999999999998</v>
      </c>
      <c r="P1455" s="184">
        <v>7.0792999999999999</v>
      </c>
      <c r="Q1455" s="184">
        <v>7.8471000000000002</v>
      </c>
      <c r="R1455" s="184">
        <v>6.3163</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44378</v>
      </c>
      <c r="E1456" s="184">
        <v>1117.8501000000001</v>
      </c>
      <c r="F1456" s="184">
        <v>7.6977000000000002</v>
      </c>
      <c r="G1456" s="184">
        <v>5.6623000000000001</v>
      </c>
      <c r="H1456" s="184">
        <v>4.4448999999999996</v>
      </c>
      <c r="I1456" s="184">
        <v>4.2671000000000001</v>
      </c>
      <c r="J1456" s="184">
        <v>3.8319999999999999</v>
      </c>
      <c r="K1456" s="184">
        <v>3.9302000000000001</v>
      </c>
      <c r="L1456" s="184">
        <v>3.9243999999999999</v>
      </c>
      <c r="M1456" s="184">
        <v>4.0583</v>
      </c>
      <c r="N1456" s="184">
        <v>4.2502000000000004</v>
      </c>
      <c r="O1456" s="184"/>
      <c r="P1456" s="184"/>
      <c r="Q1456" s="184">
        <v>6.0254000000000003</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44378</v>
      </c>
      <c r="E1457" s="184">
        <v>1114.7048</v>
      </c>
      <c r="F1457" s="184">
        <v>7.5523999999999996</v>
      </c>
      <c r="G1457" s="184">
        <v>5.5155000000000003</v>
      </c>
      <c r="H1457" s="184">
        <v>4.2986000000000004</v>
      </c>
      <c r="I1457" s="184">
        <v>4.1215000000000002</v>
      </c>
      <c r="J1457" s="184">
        <v>3.6867000000000001</v>
      </c>
      <c r="K1457" s="184">
        <v>3.7601</v>
      </c>
      <c r="L1457" s="184">
        <v>3.7593000000000001</v>
      </c>
      <c r="M1457" s="184">
        <v>3.8971</v>
      </c>
      <c r="N1457" s="184">
        <v>4.09</v>
      </c>
      <c r="O1457" s="184"/>
      <c r="P1457" s="184"/>
      <c r="Q1457" s="184">
        <v>5.8686999999999996</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44378</v>
      </c>
      <c r="E1458" s="184">
        <v>1098.8498</v>
      </c>
      <c r="F1458" s="184">
        <v>2.7904</v>
      </c>
      <c r="G1458" s="184">
        <v>2.8218000000000001</v>
      </c>
      <c r="H1458" s="184">
        <v>2.8386999999999998</v>
      </c>
      <c r="I1458" s="184">
        <v>2.8694999999999999</v>
      </c>
      <c r="J1458" s="184">
        <v>2.8491</v>
      </c>
      <c r="K1458" s="184">
        <v>2.8569</v>
      </c>
      <c r="L1458" s="184">
        <v>2.8988999999999998</v>
      </c>
      <c r="M1458" s="184">
        <v>3.0686</v>
      </c>
      <c r="N1458" s="184">
        <v>3.0840999999999998</v>
      </c>
      <c r="O1458" s="184"/>
      <c r="P1458" s="184"/>
      <c r="Q1458" s="184">
        <v>4.7396000000000003</v>
      </c>
      <c r="R1458" s="184">
        <v>4.7115999999999998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44378</v>
      </c>
      <c r="E1459" s="184">
        <v>1092.0483999999999</v>
      </c>
      <c r="F1459" s="184">
        <v>2.5002</v>
      </c>
      <c r="G1459" s="184">
        <v>2.5318000000000001</v>
      </c>
      <c r="H1459" s="184">
        <v>2.5486</v>
      </c>
      <c r="I1459" s="184">
        <v>2.5964999999999998</v>
      </c>
      <c r="J1459" s="184">
        <v>2.5844999999999998</v>
      </c>
      <c r="K1459" s="184">
        <v>2.5666000000000002</v>
      </c>
      <c r="L1459" s="184">
        <v>2.5958999999999999</v>
      </c>
      <c r="M1459" s="184">
        <v>2.7391999999999999</v>
      </c>
      <c r="N1459" s="184">
        <v>2.7483</v>
      </c>
      <c r="O1459" s="184"/>
      <c r="P1459" s="184"/>
      <c r="Q1459" s="184">
        <v>4.4206000000000003</v>
      </c>
      <c r="R1459" s="184">
        <v>4.3930999999999996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44378</v>
      </c>
      <c r="E1460" s="184">
        <v>42.527200000000001</v>
      </c>
      <c r="F1460" s="184">
        <v>5.4938000000000002</v>
      </c>
      <c r="G1460" s="184">
        <v>3.6343999999999999</v>
      </c>
      <c r="H1460" s="184">
        <v>3.8896999999999999</v>
      </c>
      <c r="I1460" s="184">
        <v>3.8065000000000002</v>
      </c>
      <c r="J1460" s="184">
        <v>3.4630000000000001</v>
      </c>
      <c r="K1460" s="184">
        <v>4.0191999999999997</v>
      </c>
      <c r="L1460" s="184">
        <v>3.8883999999999999</v>
      </c>
      <c r="M1460" s="184">
        <v>3.8532000000000002</v>
      </c>
      <c r="N1460" s="184">
        <v>3.9990999999999999</v>
      </c>
      <c r="O1460" s="184">
        <v>6.6822999999999997</v>
      </c>
      <c r="P1460" s="184">
        <v>6.5712000000000002</v>
      </c>
      <c r="Q1460" s="184">
        <v>7.4020000000000001</v>
      </c>
      <c r="R1460" s="184">
        <v>5.8941999999999997</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44378</v>
      </c>
      <c r="E1461" s="184">
        <v>41.662999999999997</v>
      </c>
      <c r="F1461" s="184">
        <v>5.2572000000000001</v>
      </c>
      <c r="G1461" s="184">
        <v>3.4177</v>
      </c>
      <c r="H1461" s="184">
        <v>3.6696</v>
      </c>
      <c r="I1461" s="184">
        <v>3.5842999999999998</v>
      </c>
      <c r="J1461" s="184">
        <v>3.2443</v>
      </c>
      <c r="K1461" s="184">
        <v>3.8022999999999998</v>
      </c>
      <c r="L1461" s="184">
        <v>3.6631</v>
      </c>
      <c r="M1461" s="184">
        <v>3.6236999999999999</v>
      </c>
      <c r="N1461" s="184">
        <v>3.7774000000000001</v>
      </c>
      <c r="O1461" s="184">
        <v>6.4345999999999997</v>
      </c>
      <c r="P1461" s="184">
        <v>6.3170000000000002</v>
      </c>
      <c r="Q1461" s="184">
        <v>6.7755999999999998</v>
      </c>
      <c r="R1461" s="184">
        <v>5.6589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44378</v>
      </c>
      <c r="E1462" s="184">
        <v>24.579000000000001</v>
      </c>
      <c r="F1462" s="184">
        <v>5.4954000000000001</v>
      </c>
      <c r="G1462" s="184">
        <v>4.7538999999999998</v>
      </c>
      <c r="H1462" s="184">
        <v>4.0339</v>
      </c>
      <c r="I1462" s="184">
        <v>3.8666999999999998</v>
      </c>
      <c r="J1462" s="184">
        <v>3.4699</v>
      </c>
      <c r="K1462" s="184">
        <v>3.6686999999999999</v>
      </c>
      <c r="L1462" s="184">
        <v>3.5804999999999998</v>
      </c>
      <c r="M1462" s="184">
        <v>3.6789000000000001</v>
      </c>
      <c r="N1462" s="184">
        <v>3.5594000000000001</v>
      </c>
      <c r="O1462" s="184">
        <v>9.5059000000000005</v>
      </c>
      <c r="P1462" s="184">
        <v>7.7038000000000002</v>
      </c>
      <c r="Q1462" s="184">
        <v>8.0817999999999994</v>
      </c>
      <c r="R1462" s="184">
        <v>6.8411999999999997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44378</v>
      </c>
      <c r="E1463" s="184">
        <v>19.633099999999999</v>
      </c>
      <c r="F1463" s="184">
        <v>4.6483999999999996</v>
      </c>
      <c r="G1463" s="184">
        <v>3.9674</v>
      </c>
      <c r="H1463" s="184">
        <v>3.2688000000000001</v>
      </c>
      <c r="I1463" s="184">
        <v>3.1111</v>
      </c>
      <c r="J1463" s="184">
        <v>2.7141000000000002</v>
      </c>
      <c r="K1463" s="184">
        <v>2.9068000000000001</v>
      </c>
      <c r="L1463" s="184">
        <v>2.7896999999999998</v>
      </c>
      <c r="M1463" s="184">
        <v>2.8864000000000001</v>
      </c>
      <c r="N1463" s="184">
        <v>2.7679999999999998</v>
      </c>
      <c r="O1463" s="184">
        <v>8.7043999999999997</v>
      </c>
      <c r="P1463" s="184">
        <v>7.1847000000000003</v>
      </c>
      <c r="Q1463" s="184">
        <v>5.3160999999999996</v>
      </c>
      <c r="R1463" s="184">
        <v>6.0109000000000004</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44378</v>
      </c>
      <c r="E1464" s="184">
        <v>22.939599999999999</v>
      </c>
      <c r="F1464" s="184">
        <v>4.774</v>
      </c>
      <c r="G1464" s="184">
        <v>3.9790999999999999</v>
      </c>
      <c r="H1464" s="184">
        <v>3.298</v>
      </c>
      <c r="I1464" s="184">
        <v>3.1177999999999999</v>
      </c>
      <c r="J1464" s="184">
        <v>2.7216</v>
      </c>
      <c r="K1464" s="184">
        <v>2.9094000000000002</v>
      </c>
      <c r="L1464" s="184">
        <v>2.7887</v>
      </c>
      <c r="M1464" s="184">
        <v>2.8854000000000002</v>
      </c>
      <c r="N1464" s="184">
        <v>2.7663000000000002</v>
      </c>
      <c r="O1464" s="184">
        <v>8.7039000000000009</v>
      </c>
      <c r="P1464" s="184">
        <v>6.9318</v>
      </c>
      <c r="Q1464" s="184">
        <v>6.5850999999999997</v>
      </c>
      <c r="R1464" s="184">
        <v>6.0101000000000004</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44378</v>
      </c>
      <c r="E1465" s="184">
        <v>39.283099999999997</v>
      </c>
      <c r="F1465" s="184">
        <v>8.7361000000000004</v>
      </c>
      <c r="G1465" s="184">
        <v>5.6395</v>
      </c>
      <c r="H1465" s="184">
        <v>4.4105999999999996</v>
      </c>
      <c r="I1465" s="184">
        <v>4.0214999999999996</v>
      </c>
      <c r="J1465" s="184">
        <v>3.4445000000000001</v>
      </c>
      <c r="K1465" s="184">
        <v>3.6036000000000001</v>
      </c>
      <c r="L1465" s="184">
        <v>3.5091999999999999</v>
      </c>
      <c r="M1465" s="184">
        <v>3.5792000000000002</v>
      </c>
      <c r="N1465" s="184">
        <v>3.8104</v>
      </c>
      <c r="O1465" s="184">
        <v>6.7377000000000002</v>
      </c>
      <c r="P1465" s="184">
        <v>6.9622000000000002</v>
      </c>
      <c r="Q1465" s="184">
        <v>7.3083</v>
      </c>
      <c r="R1465" s="184">
        <v>5.9160000000000004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44378</v>
      </c>
      <c r="E1466" s="184">
        <v>40.3292</v>
      </c>
      <c r="F1466" s="184">
        <v>8.7811000000000003</v>
      </c>
      <c r="G1466" s="184">
        <v>5.7950999999999997</v>
      </c>
      <c r="H1466" s="184">
        <v>4.5679999999999996</v>
      </c>
      <c r="I1466" s="184">
        <v>4.1829000000000001</v>
      </c>
      <c r="J1466" s="184">
        <v>3.6067</v>
      </c>
      <c r="K1466" s="184">
        <v>3.7667999999999999</v>
      </c>
      <c r="L1466" s="184">
        <v>3.6682000000000001</v>
      </c>
      <c r="M1466" s="184">
        <v>3.7378</v>
      </c>
      <c r="N1466" s="184">
        <v>3.9702000000000002</v>
      </c>
      <c r="O1466" s="184">
        <v>6.9074</v>
      </c>
      <c r="P1466" s="184">
        <v>7.1388999999999996</v>
      </c>
      <c r="Q1466" s="184">
        <v>7.9997999999999996</v>
      </c>
      <c r="R1466" s="184">
        <v>6.0772000000000004</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44378</v>
      </c>
      <c r="E1467" s="184">
        <v>4461.5010000000002</v>
      </c>
      <c r="F1467" s="184">
        <v>6.1220999999999997</v>
      </c>
      <c r="G1467" s="184">
        <v>4.8052999999999999</v>
      </c>
      <c r="H1467" s="184">
        <v>4.0254000000000003</v>
      </c>
      <c r="I1467" s="184">
        <v>3.9297</v>
      </c>
      <c r="J1467" s="184">
        <v>3.6907999999999999</v>
      </c>
      <c r="K1467" s="184">
        <v>3.8494000000000002</v>
      </c>
      <c r="L1467" s="184">
        <v>3.7997000000000001</v>
      </c>
      <c r="M1467" s="184">
        <v>3.8801999999999999</v>
      </c>
      <c r="N1467" s="184">
        <v>4.1673</v>
      </c>
      <c r="O1467" s="184">
        <v>6.8</v>
      </c>
      <c r="P1467" s="184">
        <v>6.7538</v>
      </c>
      <c r="Q1467" s="184">
        <v>7.1448999999999998</v>
      </c>
      <c r="R1467" s="184">
        <v>6.1593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44378</v>
      </c>
      <c r="E1468" s="184">
        <v>4518.9259000000002</v>
      </c>
      <c r="F1468" s="184">
        <v>6.2625000000000002</v>
      </c>
      <c r="G1468" s="184">
        <v>4.9455</v>
      </c>
      <c r="H1468" s="184">
        <v>4.1656000000000004</v>
      </c>
      <c r="I1468" s="184">
        <v>4.07</v>
      </c>
      <c r="J1468" s="184">
        <v>3.8315000000000001</v>
      </c>
      <c r="K1468" s="184">
        <v>3.9906000000000001</v>
      </c>
      <c r="L1468" s="184">
        <v>3.9424999999999999</v>
      </c>
      <c r="M1468" s="184">
        <v>4.0236000000000001</v>
      </c>
      <c r="N1468" s="184">
        <v>4.3127000000000004</v>
      </c>
      <c r="O1468" s="184">
        <v>6.9916</v>
      </c>
      <c r="P1468" s="184">
        <v>6.9541000000000004</v>
      </c>
      <c r="Q1468" s="184">
        <v>7.7291999999999996</v>
      </c>
      <c r="R1468" s="184">
        <v>6.3383000000000003</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44378</v>
      </c>
      <c r="E1469" s="184">
        <v>295.822</v>
      </c>
      <c r="F1469" s="184">
        <v>6.7751000000000001</v>
      </c>
      <c r="G1469" s="184">
        <v>5.7729999999999997</v>
      </c>
      <c r="H1469" s="184">
        <v>4.5126999999999997</v>
      </c>
      <c r="I1469" s="184">
        <v>4.1585000000000001</v>
      </c>
      <c r="J1469" s="184">
        <v>3.7111999999999998</v>
      </c>
      <c r="K1469" s="184">
        <v>3.7231999999999998</v>
      </c>
      <c r="L1469" s="184">
        <v>3.7035999999999998</v>
      </c>
      <c r="M1469" s="184">
        <v>3.8163999999999998</v>
      </c>
      <c r="N1469" s="184">
        <v>4.0625999999999998</v>
      </c>
      <c r="O1469" s="184">
        <v>6.6482999999999999</v>
      </c>
      <c r="P1469" s="184">
        <v>6.7526999999999999</v>
      </c>
      <c r="Q1469" s="184">
        <v>7.3331999999999997</v>
      </c>
      <c r="R1469" s="184">
        <v>5.9054000000000002</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44378</v>
      </c>
      <c r="E1470" s="184">
        <v>298.13959999999997</v>
      </c>
      <c r="F1470" s="184">
        <v>6.8939000000000004</v>
      </c>
      <c r="G1470" s="184">
        <v>5.8956</v>
      </c>
      <c r="H1470" s="184">
        <v>4.6336000000000004</v>
      </c>
      <c r="I1470" s="184">
        <v>4.2788000000000004</v>
      </c>
      <c r="J1470" s="184">
        <v>3.8317000000000001</v>
      </c>
      <c r="K1470" s="184">
        <v>3.8441999999999998</v>
      </c>
      <c r="L1470" s="184">
        <v>3.8256999999999999</v>
      </c>
      <c r="M1470" s="184">
        <v>3.9398</v>
      </c>
      <c r="N1470" s="184">
        <v>4.1875</v>
      </c>
      <c r="O1470" s="184">
        <v>6.7755000000000001</v>
      </c>
      <c r="P1470" s="184">
        <v>6.8710000000000004</v>
      </c>
      <c r="Q1470" s="184">
        <v>7.6811999999999996</v>
      </c>
      <c r="R1470" s="184">
        <v>6.0313999999999997</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44378</v>
      </c>
      <c r="E1471" s="184">
        <v>33.953800000000001</v>
      </c>
      <c r="F1471" s="184">
        <v>10.0001</v>
      </c>
      <c r="G1471" s="184">
        <v>6.0228999999999999</v>
      </c>
      <c r="H1471" s="184">
        <v>4.3958000000000004</v>
      </c>
      <c r="I1471" s="184">
        <v>4.0143000000000004</v>
      </c>
      <c r="J1471" s="184">
        <v>3.5687000000000002</v>
      </c>
      <c r="K1471" s="184">
        <v>3.6055999999999999</v>
      </c>
      <c r="L1471" s="184">
        <v>3.6724999999999999</v>
      </c>
      <c r="M1471" s="184">
        <v>3.6960999999999999</v>
      </c>
      <c r="N1471" s="184">
        <v>3.8081999999999998</v>
      </c>
      <c r="O1471" s="184">
        <v>6.3066000000000004</v>
      </c>
      <c r="P1471" s="184">
        <v>6.5815999999999999</v>
      </c>
      <c r="Q1471" s="184">
        <v>7.6203000000000003</v>
      </c>
      <c r="R1471" s="184">
        <v>5.5561999999999996</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44378</v>
      </c>
      <c r="E1472" s="184">
        <v>32.136800000000001</v>
      </c>
      <c r="F1472" s="184">
        <v>9.2020999999999997</v>
      </c>
      <c r="G1472" s="184">
        <v>5.3404999999999996</v>
      </c>
      <c r="H1472" s="184">
        <v>3.702</v>
      </c>
      <c r="I1472" s="184">
        <v>3.3304</v>
      </c>
      <c r="J1472" s="184">
        <v>2.8841000000000001</v>
      </c>
      <c r="K1472" s="184">
        <v>2.9188000000000001</v>
      </c>
      <c r="L1472" s="184">
        <v>2.9775</v>
      </c>
      <c r="M1472" s="184">
        <v>2.9701</v>
      </c>
      <c r="N1472" s="184">
        <v>3.0505</v>
      </c>
      <c r="O1472" s="184">
        <v>5.5469999999999997</v>
      </c>
      <c r="P1472" s="184">
        <v>5.8819999999999997</v>
      </c>
      <c r="Q1472" s="184">
        <v>6.5583</v>
      </c>
      <c r="R1472" s="184">
        <v>4.7699999999999996</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44378</v>
      </c>
      <c r="E1475" s="184">
        <v>2413.0391</v>
      </c>
      <c r="F1475" s="184">
        <v>4.4596999999999998</v>
      </c>
      <c r="G1475" s="184">
        <v>3.1000999999999999</v>
      </c>
      <c r="H1475" s="184">
        <v>3.5649000000000002</v>
      </c>
      <c r="I1475" s="184">
        <v>3.5348000000000002</v>
      </c>
      <c r="J1475" s="184">
        <v>2.9916</v>
      </c>
      <c r="K1475" s="184">
        <v>3.4813000000000001</v>
      </c>
      <c r="L1475" s="184">
        <v>3.5943999999999998</v>
      </c>
      <c r="M1475" s="184">
        <v>3.6093999999999999</v>
      </c>
      <c r="N1475" s="184">
        <v>3.6267</v>
      </c>
      <c r="O1475" s="184">
        <v>6.1231999999999998</v>
      </c>
      <c r="P1475" s="184">
        <v>6.4538000000000002</v>
      </c>
      <c r="Q1475" s="184">
        <v>7.7173999999999996</v>
      </c>
      <c r="R1475" s="184">
        <v>5.3326000000000002</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44378</v>
      </c>
      <c r="E1476" s="184">
        <v>2468.5277000000001</v>
      </c>
      <c r="F1476" s="184">
        <v>4.8106</v>
      </c>
      <c r="G1476" s="184">
        <v>3.4500999999999999</v>
      </c>
      <c r="H1476" s="184">
        <v>3.9150999999999998</v>
      </c>
      <c r="I1476" s="184">
        <v>3.8853</v>
      </c>
      <c r="J1476" s="184">
        <v>3.3418000000000001</v>
      </c>
      <c r="K1476" s="184">
        <v>3.8344</v>
      </c>
      <c r="L1476" s="184">
        <v>3.9514</v>
      </c>
      <c r="M1476" s="184">
        <v>3.9693999999999998</v>
      </c>
      <c r="N1476" s="184">
        <v>3.9901</v>
      </c>
      <c r="O1476" s="184">
        <v>6.4345999999999997</v>
      </c>
      <c r="P1476" s="184">
        <v>6.7489999999999997</v>
      </c>
      <c r="Q1476" s="184">
        <v>8.0968</v>
      </c>
      <c r="R1476" s="184">
        <v>5.6661999999999999</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44378</v>
      </c>
      <c r="E1479" s="184">
        <v>3498.2325999999998</v>
      </c>
      <c r="F1479" s="184">
        <v>7.9732000000000003</v>
      </c>
      <c r="G1479" s="184">
        <v>6.1872999999999996</v>
      </c>
      <c r="H1479" s="184">
        <v>4.3109000000000002</v>
      </c>
      <c r="I1479" s="184">
        <v>4.0880000000000001</v>
      </c>
      <c r="J1479" s="184">
        <v>3.6132</v>
      </c>
      <c r="K1479" s="184">
        <v>3.5804999999999998</v>
      </c>
      <c r="L1479" s="184">
        <v>3.6002000000000001</v>
      </c>
      <c r="M1479" s="184">
        <v>3.8161</v>
      </c>
      <c r="N1479" s="184">
        <v>3.9451999999999998</v>
      </c>
      <c r="O1479" s="184">
        <v>6.5068000000000001</v>
      </c>
      <c r="P1479" s="184">
        <v>6.6746999999999996</v>
      </c>
      <c r="Q1479" s="184">
        <v>7.2138</v>
      </c>
      <c r="R1479" s="184">
        <v>5.6143999999999998</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44378</v>
      </c>
      <c r="E1480" s="184">
        <v>3515.9351999999999</v>
      </c>
      <c r="F1480" s="184">
        <v>8.0482999999999993</v>
      </c>
      <c r="G1480" s="184">
        <v>6.2679999999999998</v>
      </c>
      <c r="H1480" s="184">
        <v>4.3879000000000001</v>
      </c>
      <c r="I1480" s="184">
        <v>4.1635</v>
      </c>
      <c r="J1480" s="184">
        <v>3.6880999999999999</v>
      </c>
      <c r="K1480" s="184">
        <v>3.6600999999999999</v>
      </c>
      <c r="L1480" s="184">
        <v>3.6930999999999998</v>
      </c>
      <c r="M1480" s="184">
        <v>3.9114</v>
      </c>
      <c r="N1480" s="184">
        <v>4.0431999999999997</v>
      </c>
      <c r="O1480" s="184">
        <v>6.5895000000000001</v>
      </c>
      <c r="P1480" s="184">
        <v>6.7458</v>
      </c>
      <c r="Q1480" s="184">
        <v>7.6281999999999996</v>
      </c>
      <c r="R1480" s="184">
        <v>5.7079000000000004</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44378</v>
      </c>
      <c r="E1481" s="184">
        <v>32.449977501124899</v>
      </c>
      <c r="F1481" s="184">
        <v>5.5683999999999996</v>
      </c>
      <c r="G1481" s="184">
        <v>4.8384</v>
      </c>
      <c r="H1481" s="184">
        <v>4.0039999999999996</v>
      </c>
      <c r="I1481" s="184">
        <v>3.7048999999999999</v>
      </c>
      <c r="J1481" s="184">
        <v>3.3666999999999998</v>
      </c>
      <c r="K1481" s="184">
        <v>3.2484000000000002</v>
      </c>
      <c r="L1481" s="184">
        <v>3.1775000000000002</v>
      </c>
      <c r="M1481" s="184">
        <v>3.4376000000000002</v>
      </c>
      <c r="N1481" s="184">
        <v>3.5491000000000001</v>
      </c>
      <c r="O1481" s="184">
        <v>6.7390999999999996</v>
      </c>
      <c r="P1481" s="184">
        <v>7.4108999999999998</v>
      </c>
      <c r="Q1481" s="184">
        <v>8.0189000000000004</v>
      </c>
      <c r="R1481" s="184">
        <v>6.6269999999999998</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44378</v>
      </c>
      <c r="E1482" s="184">
        <v>31.373331333433299</v>
      </c>
      <c r="F1482" s="184">
        <v>5.2358000000000002</v>
      </c>
      <c r="G1482" s="184">
        <v>4.3640999999999996</v>
      </c>
      <c r="H1482" s="184">
        <v>3.5423</v>
      </c>
      <c r="I1482" s="184">
        <v>3.2323</v>
      </c>
      <c r="J1482" s="184">
        <v>2.8860999999999999</v>
      </c>
      <c r="K1482" s="184">
        <v>2.7656999999999998</v>
      </c>
      <c r="L1482" s="184">
        <v>2.6945000000000001</v>
      </c>
      <c r="M1482" s="184">
        <v>2.9483000000000001</v>
      </c>
      <c r="N1482" s="184">
        <v>3.0547</v>
      </c>
      <c r="O1482" s="184">
        <v>6.2309999999999999</v>
      </c>
      <c r="P1482" s="184">
        <v>6.8883000000000001</v>
      </c>
      <c r="Q1482" s="184">
        <v>7.4551999999999996</v>
      </c>
      <c r="R1482" s="184">
        <v>6.1185999999999998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44378</v>
      </c>
      <c r="E1483" s="184">
        <v>3225.9301999999998</v>
      </c>
      <c r="F1483" s="184">
        <v>8.5388000000000002</v>
      </c>
      <c r="G1483" s="184">
        <v>6.4267000000000003</v>
      </c>
      <c r="H1483" s="184">
        <v>4.5738000000000003</v>
      </c>
      <c r="I1483" s="184">
        <v>4.2397</v>
      </c>
      <c r="J1483" s="184">
        <v>3.7671999999999999</v>
      </c>
      <c r="K1483" s="184">
        <v>3.7023999999999999</v>
      </c>
      <c r="L1483" s="184">
        <v>3.8126000000000002</v>
      </c>
      <c r="M1483" s="184">
        <v>3.9403000000000001</v>
      </c>
      <c r="N1483" s="184">
        <v>4.1055999999999999</v>
      </c>
      <c r="O1483" s="184">
        <v>6.7088000000000001</v>
      </c>
      <c r="P1483" s="184">
        <v>6.7859999999999996</v>
      </c>
      <c r="Q1483" s="184">
        <v>7.5678000000000001</v>
      </c>
      <c r="R1483" s="184">
        <v>5.8525</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44378</v>
      </c>
      <c r="E1484" s="184">
        <v>3251.6273999999999</v>
      </c>
      <c r="F1484" s="184">
        <v>8.6387</v>
      </c>
      <c r="G1484" s="184">
        <v>6.5271999999999997</v>
      </c>
      <c r="H1484" s="184">
        <v>4.6740000000000004</v>
      </c>
      <c r="I1484" s="184">
        <v>4.34</v>
      </c>
      <c r="J1484" s="184">
        <v>3.8675999999999999</v>
      </c>
      <c r="K1484" s="184">
        <v>3.8033999999999999</v>
      </c>
      <c r="L1484" s="184">
        <v>3.9144999999999999</v>
      </c>
      <c r="M1484" s="184">
        <v>4.0433000000000003</v>
      </c>
      <c r="N1484" s="184">
        <v>4.2098000000000004</v>
      </c>
      <c r="O1484" s="184">
        <v>6.8154000000000003</v>
      </c>
      <c r="P1484" s="184">
        <v>6.8929</v>
      </c>
      <c r="Q1484" s="184">
        <v>7.7034000000000002</v>
      </c>
      <c r="R1484" s="184">
        <v>5.9583000000000004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44378</v>
      </c>
      <c r="E1485" s="184">
        <v>1062.4954</v>
      </c>
      <c r="F1485" s="184">
        <v>10.6732</v>
      </c>
      <c r="G1485" s="184">
        <v>6.4183000000000003</v>
      </c>
      <c r="H1485" s="184">
        <v>4.8452999999999999</v>
      </c>
      <c r="I1485" s="184">
        <v>4.2697000000000003</v>
      </c>
      <c r="J1485" s="184">
        <v>3.71</v>
      </c>
      <c r="K1485" s="184">
        <v>3.6132</v>
      </c>
      <c r="L1485" s="184">
        <v>3.6032999999999999</v>
      </c>
      <c r="M1485" s="184">
        <v>3.8127</v>
      </c>
      <c r="N1485" s="184">
        <v>3.8816999999999999</v>
      </c>
      <c r="O1485" s="184"/>
      <c r="P1485" s="184"/>
      <c r="Q1485" s="184">
        <v>4.6974999999999998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44378</v>
      </c>
      <c r="E1486" s="184">
        <v>1050.4029</v>
      </c>
      <c r="F1486" s="184">
        <v>9.76</v>
      </c>
      <c r="G1486" s="184">
        <v>5.5054999999999996</v>
      </c>
      <c r="H1486" s="184">
        <v>3.9340000000000002</v>
      </c>
      <c r="I1486" s="184">
        <v>3.3637999999999999</v>
      </c>
      <c r="J1486" s="184">
        <v>2.8062999999999998</v>
      </c>
      <c r="K1486" s="184">
        <v>2.7073999999999998</v>
      </c>
      <c r="L1486" s="184">
        <v>2.6981999999999999</v>
      </c>
      <c r="M1486" s="184">
        <v>2.9003999999999999</v>
      </c>
      <c r="N1486" s="184">
        <v>2.9586999999999999</v>
      </c>
      <c r="O1486" s="184"/>
      <c r="P1486" s="184"/>
      <c r="Q1486" s="184">
        <v>3.7938999999999998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44378</v>
      </c>
      <c r="E1489" s="184">
        <v>34.522399999999998</v>
      </c>
      <c r="F1489" s="184">
        <v>5.6044999999999998</v>
      </c>
      <c r="G1489" s="184">
        <v>4.8654999999999999</v>
      </c>
      <c r="H1489" s="184">
        <v>3.8845999999999998</v>
      </c>
      <c r="I1489" s="184">
        <v>3.8950999999999998</v>
      </c>
      <c r="J1489" s="184">
        <v>3.6019000000000001</v>
      </c>
      <c r="K1489" s="184">
        <v>3.7892000000000001</v>
      </c>
      <c r="L1489" s="184">
        <v>3.8321000000000001</v>
      </c>
      <c r="M1489" s="184">
        <v>4.0258000000000003</v>
      </c>
      <c r="N1489" s="184">
        <v>4.2948000000000004</v>
      </c>
      <c r="O1489" s="184">
        <v>6.8994999999999997</v>
      </c>
      <c r="P1489" s="184">
        <v>7.1712999999999996</v>
      </c>
      <c r="Q1489" s="184">
        <v>8.0570000000000004</v>
      </c>
      <c r="R1489" s="184">
        <v>6.1525999999999996</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44378</v>
      </c>
      <c r="E1490" s="184">
        <v>32.838200000000001</v>
      </c>
      <c r="F1490" s="184">
        <v>5.0025000000000004</v>
      </c>
      <c r="G1490" s="184">
        <v>4.3364000000000003</v>
      </c>
      <c r="H1490" s="184">
        <v>3.3367</v>
      </c>
      <c r="I1490" s="184">
        <v>3.3626999999999998</v>
      </c>
      <c r="J1490" s="184">
        <v>3.0680999999999998</v>
      </c>
      <c r="K1490" s="184">
        <v>3.2534999999999998</v>
      </c>
      <c r="L1490" s="184">
        <v>3.3492999999999999</v>
      </c>
      <c r="M1490" s="184">
        <v>3.5081000000000002</v>
      </c>
      <c r="N1490" s="184">
        <v>3.7483</v>
      </c>
      <c r="O1490" s="184">
        <v>6.2747999999999999</v>
      </c>
      <c r="P1490" s="184">
        <v>6.4844999999999997</v>
      </c>
      <c r="Q1490" s="184">
        <v>7.2554999999999996</v>
      </c>
      <c r="R1490" s="184">
        <v>5.5682</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44378</v>
      </c>
      <c r="E1491" s="184">
        <v>11.8126</v>
      </c>
      <c r="F1491" s="184">
        <v>12.0547</v>
      </c>
      <c r="G1491" s="184">
        <v>7.1109999999999998</v>
      </c>
      <c r="H1491" s="184">
        <v>4.7274000000000003</v>
      </c>
      <c r="I1491" s="184">
        <v>4.1337999999999999</v>
      </c>
      <c r="J1491" s="184">
        <v>3.5535000000000001</v>
      </c>
      <c r="K1491" s="184">
        <v>3.4693000000000001</v>
      </c>
      <c r="L1491" s="184">
        <v>3.4359999999999999</v>
      </c>
      <c r="M1491" s="184">
        <v>3.4935</v>
      </c>
      <c r="N1491" s="184">
        <v>3.6419999999999999</v>
      </c>
      <c r="O1491" s="184"/>
      <c r="P1491" s="184"/>
      <c r="Q1491" s="184">
        <v>6.2112999999999996</v>
      </c>
      <c r="R1491" s="184">
        <v>5.3998999999999997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44378</v>
      </c>
      <c r="E1492" s="184">
        <v>11.7811</v>
      </c>
      <c r="F1492" s="184">
        <v>12.0869</v>
      </c>
      <c r="G1492" s="184">
        <v>7.13</v>
      </c>
      <c r="H1492" s="184">
        <v>4.6513999999999998</v>
      </c>
      <c r="I1492" s="184">
        <v>4.0560999999999998</v>
      </c>
      <c r="J1492" s="184">
        <v>3.4590999999999998</v>
      </c>
      <c r="K1492" s="184">
        <v>3.4135</v>
      </c>
      <c r="L1492" s="184">
        <v>3.3639000000000001</v>
      </c>
      <c r="M1492" s="184">
        <v>3.4146999999999998</v>
      </c>
      <c r="N1492" s="184">
        <v>3.5592000000000001</v>
      </c>
      <c r="O1492" s="184"/>
      <c r="P1492" s="184"/>
      <c r="Q1492" s="184">
        <v>6.1086999999999998</v>
      </c>
      <c r="R1492" s="184">
        <v>5.3173000000000004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44378</v>
      </c>
      <c r="E1493" s="184">
        <v>3708.3211999999999</v>
      </c>
      <c r="F1493" s="184">
        <v>7.0064000000000002</v>
      </c>
      <c r="G1493" s="184">
        <v>4.9020000000000001</v>
      </c>
      <c r="H1493" s="184">
        <v>4.2516999999999996</v>
      </c>
      <c r="I1493" s="184">
        <v>4.1433</v>
      </c>
      <c r="J1493" s="184">
        <v>3.8603999999999998</v>
      </c>
      <c r="K1493" s="184">
        <v>4.1565000000000003</v>
      </c>
      <c r="L1493" s="184">
        <v>4.2087000000000003</v>
      </c>
      <c r="M1493" s="184">
        <v>4.2949999999999999</v>
      </c>
      <c r="N1493" s="184">
        <v>4.5210999999999997</v>
      </c>
      <c r="O1493" s="184">
        <v>4.3259999999999996</v>
      </c>
      <c r="P1493" s="184">
        <v>5.3887999999999998</v>
      </c>
      <c r="Q1493" s="184">
        <v>6.7918000000000003</v>
      </c>
      <c r="R1493" s="184">
        <v>6.1961000000000004</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44378</v>
      </c>
      <c r="E1494" s="184">
        <v>3676.6147999999998</v>
      </c>
      <c r="F1494" s="184">
        <v>6.8265000000000002</v>
      </c>
      <c r="G1494" s="184">
        <v>4.7224000000000004</v>
      </c>
      <c r="H1494" s="184">
        <v>4.0940000000000003</v>
      </c>
      <c r="I1494" s="184">
        <v>4.0079000000000002</v>
      </c>
      <c r="J1494" s="184">
        <v>3.6890999999999998</v>
      </c>
      <c r="K1494" s="184">
        <v>3.9937</v>
      </c>
      <c r="L1494" s="184">
        <v>4.0259999999999998</v>
      </c>
      <c r="M1494" s="184">
        <v>4.0986000000000002</v>
      </c>
      <c r="N1494" s="184">
        <v>4.3212999999999999</v>
      </c>
      <c r="O1494" s="184">
        <v>4.1651999999999996</v>
      </c>
      <c r="P1494" s="184">
        <v>5.2651000000000003</v>
      </c>
      <c r="Q1494" s="184">
        <v>6.8251999999999997</v>
      </c>
      <c r="R1494" s="184">
        <v>6.0171000000000001</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44378</v>
      </c>
      <c r="E1495" s="184">
        <v>2417.9881999999998</v>
      </c>
      <c r="F1495" s="184">
        <v>10.495699999999999</v>
      </c>
      <c r="G1495" s="184">
        <v>6.8026999999999997</v>
      </c>
      <c r="H1495" s="184">
        <v>4.6852</v>
      </c>
      <c r="I1495" s="184">
        <v>4.3834999999999997</v>
      </c>
      <c r="J1495" s="184">
        <v>3.8344999999999998</v>
      </c>
      <c r="K1495" s="184">
        <v>3.7791999999999999</v>
      </c>
      <c r="L1495" s="184">
        <v>3.8435000000000001</v>
      </c>
      <c r="M1495" s="184">
        <v>3.9579</v>
      </c>
      <c r="N1495" s="184">
        <v>4.2561</v>
      </c>
      <c r="O1495" s="184">
        <v>6.7718999999999996</v>
      </c>
      <c r="P1495" s="184">
        <v>6.883</v>
      </c>
      <c r="Q1495" s="184">
        <v>7.7039</v>
      </c>
      <c r="R1495" s="184">
        <v>5.9347000000000003</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44378</v>
      </c>
      <c r="E1496" s="184">
        <v>2396.8820000000001</v>
      </c>
      <c r="F1496" s="184">
        <v>10.4053</v>
      </c>
      <c r="G1496" s="184">
        <v>6.7126999999999999</v>
      </c>
      <c r="H1496" s="184">
        <v>4.5951000000000004</v>
      </c>
      <c r="I1496" s="184">
        <v>4.2933000000000003</v>
      </c>
      <c r="J1496" s="184">
        <v>3.7442000000000002</v>
      </c>
      <c r="K1496" s="184">
        <v>3.6901000000000002</v>
      </c>
      <c r="L1496" s="184">
        <v>3.7526999999999999</v>
      </c>
      <c r="M1496" s="184">
        <v>3.8654000000000002</v>
      </c>
      <c r="N1496" s="184">
        <v>4.1597999999999997</v>
      </c>
      <c r="O1496" s="184">
        <v>6.6577000000000002</v>
      </c>
      <c r="P1496" s="184">
        <v>6.7656999999999998</v>
      </c>
      <c r="Q1496" s="184">
        <v>7.5655999999999999</v>
      </c>
      <c r="R1496" s="184">
        <v>5.8334999999999999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7.170256756756757</v>
      </c>
      <c r="G1497" s="186">
        <v>5.1422486486486472</v>
      </c>
      <c r="H1497" s="186">
        <v>4.0846918918918922</v>
      </c>
      <c r="I1497" s="186">
        <v>3.8635702702702694</v>
      </c>
      <c r="J1497" s="186">
        <v>3.4513567567567573</v>
      </c>
      <c r="K1497" s="186">
        <v>3.5563729729729729</v>
      </c>
      <c r="L1497" s="186">
        <v>3.5504783783783789</v>
      </c>
      <c r="M1497" s="186">
        <v>3.663721621621622</v>
      </c>
      <c r="N1497" s="186">
        <v>3.81138108108108</v>
      </c>
      <c r="O1497" s="186">
        <v>6.6890172413793101</v>
      </c>
      <c r="P1497" s="186">
        <v>6.7310793103448274</v>
      </c>
      <c r="Q1497" s="186">
        <v>6.9135243243243227</v>
      </c>
      <c r="R1497" s="186">
        <v>5.8205909090909085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6.8265000000000002</v>
      </c>
      <c r="G1498" s="186">
        <v>5.1025</v>
      </c>
      <c r="H1498" s="186">
        <v>4.1707999999999998</v>
      </c>
      <c r="I1498" s="186">
        <v>4.0214999999999996</v>
      </c>
      <c r="J1498" s="186">
        <v>3.6019000000000001</v>
      </c>
      <c r="K1498" s="186">
        <v>3.6901000000000002</v>
      </c>
      <c r="L1498" s="186">
        <v>3.6724999999999999</v>
      </c>
      <c r="M1498" s="186">
        <v>3.8161</v>
      </c>
      <c r="N1498" s="186">
        <v>3.9702000000000002</v>
      </c>
      <c r="O1498" s="186">
        <v>6.7088000000000001</v>
      </c>
      <c r="P1498" s="186">
        <v>6.7859999999999996</v>
      </c>
      <c r="Q1498" s="186">
        <v>7.3083</v>
      </c>
      <c r="R1498" s="186">
        <v>5.9160000000000004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44378</v>
      </c>
      <c r="E1501" s="184">
        <v>30.6097</v>
      </c>
      <c r="F1501" s="184">
        <v>5.9200000000000003E-2</v>
      </c>
      <c r="G1501" s="184">
        <v>-6.1400000000000003E-2</v>
      </c>
      <c r="H1501" s="184">
        <v>0.36890000000000001</v>
      </c>
      <c r="I1501" s="184">
        <v>0.89990000000000003</v>
      </c>
      <c r="J1501" s="184">
        <v>2.0895000000000001</v>
      </c>
      <c r="K1501" s="184">
        <v>7.6654</v>
      </c>
      <c r="L1501" s="184">
        <v>10.1195</v>
      </c>
      <c r="M1501" s="184">
        <v>29.695499999999999</v>
      </c>
      <c r="N1501" s="184">
        <v>39.9377</v>
      </c>
      <c r="O1501" s="184">
        <v>16.003399999999999</v>
      </c>
      <c r="P1501" s="184">
        <v>12.8093</v>
      </c>
      <c r="Q1501" s="184">
        <v>10.915100000000001</v>
      </c>
      <c r="R1501" s="184">
        <v>19.2942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44378</v>
      </c>
      <c r="E1502" s="184">
        <v>27.77</v>
      </c>
      <c r="F1502" s="184">
        <v>5.4399999999999997E-2</v>
      </c>
      <c r="G1502" s="184">
        <v>-7.5899999999999995E-2</v>
      </c>
      <c r="H1502" s="184">
        <v>0.33460000000000001</v>
      </c>
      <c r="I1502" s="184">
        <v>0.83109999999999995</v>
      </c>
      <c r="J1502" s="184">
        <v>1.9419</v>
      </c>
      <c r="K1502" s="184">
        <v>7.2114000000000003</v>
      </c>
      <c r="L1502" s="184">
        <v>9.2103000000000002</v>
      </c>
      <c r="M1502" s="184">
        <v>28.135300000000001</v>
      </c>
      <c r="N1502" s="184">
        <v>37.734400000000001</v>
      </c>
      <c r="O1502" s="184">
        <v>14.486000000000001</v>
      </c>
      <c r="P1502" s="184">
        <v>11.3901</v>
      </c>
      <c r="Q1502" s="184">
        <v>9.8584999999999994</v>
      </c>
      <c r="R1502" s="184">
        <v>17.603999999999999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44378</v>
      </c>
      <c r="E1503" s="184">
        <v>44.14</v>
      </c>
      <c r="F1503" s="184">
        <v>0.1293</v>
      </c>
      <c r="G1503" s="184">
        <v>0.1179</v>
      </c>
      <c r="H1503" s="184">
        <v>0.48949999999999999</v>
      </c>
      <c r="I1503" s="184">
        <v>0.74639999999999995</v>
      </c>
      <c r="J1503" s="184">
        <v>1.4386000000000001</v>
      </c>
      <c r="K1503" s="184">
        <v>6.6776</v>
      </c>
      <c r="L1503" s="184">
        <v>8.7700999999999993</v>
      </c>
      <c r="M1503" s="184">
        <v>24.082899999999999</v>
      </c>
      <c r="N1503" s="184">
        <v>35.823700000000002</v>
      </c>
      <c r="O1503" s="184">
        <v>12.802199999999999</v>
      </c>
      <c r="P1503" s="184">
        <v>10.494400000000001</v>
      </c>
      <c r="Q1503" s="184">
        <v>9.7996999999999996</v>
      </c>
      <c r="R1503" s="184">
        <v>16.562000000000001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44378</v>
      </c>
      <c r="E1504" s="184">
        <v>46.819000000000003</v>
      </c>
      <c r="F1504" s="184">
        <v>0.1326</v>
      </c>
      <c r="G1504" s="184">
        <v>0.1305</v>
      </c>
      <c r="H1504" s="184">
        <v>0.51959999999999995</v>
      </c>
      <c r="I1504" s="184">
        <v>0.80530000000000002</v>
      </c>
      <c r="J1504" s="184">
        <v>1.5663</v>
      </c>
      <c r="K1504" s="184">
        <v>7.1102999999999996</v>
      </c>
      <c r="L1504" s="184">
        <v>9.5795999999999992</v>
      </c>
      <c r="M1504" s="184">
        <v>25.345400000000001</v>
      </c>
      <c r="N1504" s="184">
        <v>37.561300000000003</v>
      </c>
      <c r="O1504" s="184">
        <v>13.817500000000001</v>
      </c>
      <c r="P1504" s="184">
        <v>11.3432</v>
      </c>
      <c r="Q1504" s="184">
        <v>11.0891</v>
      </c>
      <c r="R1504" s="184">
        <v>17.8049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44378</v>
      </c>
      <c r="E1505" s="184">
        <v>362.04149999999998</v>
      </c>
      <c r="F1505" s="184">
        <v>0.20280000000000001</v>
      </c>
      <c r="G1505" s="184">
        <v>-0.61260000000000003</v>
      </c>
      <c r="H1505" s="184">
        <v>-2E-3</v>
      </c>
      <c r="I1505" s="184">
        <v>-0.1782</v>
      </c>
      <c r="J1505" s="184">
        <v>0.70930000000000004</v>
      </c>
      <c r="K1505" s="184">
        <v>7.7134999999999998</v>
      </c>
      <c r="L1505" s="184">
        <v>18.3277</v>
      </c>
      <c r="M1505" s="184">
        <v>40.8127</v>
      </c>
      <c r="N1505" s="184">
        <v>43.184100000000001</v>
      </c>
      <c r="O1505" s="184">
        <v>13.186999999999999</v>
      </c>
      <c r="P1505" s="184">
        <v>13.471299999999999</v>
      </c>
      <c r="Q1505" s="184">
        <v>21.184699999999999</v>
      </c>
      <c r="R1505" s="184">
        <v>15.0709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44378</v>
      </c>
      <c r="E1506" s="184">
        <v>387.30849999999998</v>
      </c>
      <c r="F1506" s="184">
        <v>0.20449999999999999</v>
      </c>
      <c r="G1506" s="184">
        <v>-0.60740000000000005</v>
      </c>
      <c r="H1506" s="184">
        <v>1.01E-2</v>
      </c>
      <c r="I1506" s="184">
        <v>-0.15390000000000001</v>
      </c>
      <c r="J1506" s="184">
        <v>0.76080000000000003</v>
      </c>
      <c r="K1506" s="184">
        <v>7.8813000000000004</v>
      </c>
      <c r="L1506" s="184">
        <v>18.684899999999999</v>
      </c>
      <c r="M1506" s="184">
        <v>41.447800000000001</v>
      </c>
      <c r="N1506" s="184">
        <v>44.077399999999997</v>
      </c>
      <c r="O1506" s="184">
        <v>13.999700000000001</v>
      </c>
      <c r="P1506" s="184">
        <v>14.4094</v>
      </c>
      <c r="Q1506" s="184">
        <v>15.1114</v>
      </c>
      <c r="R1506" s="184">
        <v>15.7973</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44378</v>
      </c>
      <c r="E1507" s="184">
        <v>10.7271</v>
      </c>
      <c r="F1507" s="184">
        <v>0.1615</v>
      </c>
      <c r="G1507" s="184">
        <v>2.1399999999999999E-2</v>
      </c>
      <c r="H1507" s="184">
        <v>0.15590000000000001</v>
      </c>
      <c r="I1507" s="184">
        <v>0.31890000000000002</v>
      </c>
      <c r="J1507" s="184">
        <v>0.31890000000000002</v>
      </c>
      <c r="K1507" s="184">
        <v>2.7795000000000001</v>
      </c>
      <c r="L1507" s="184">
        <v>2.3149000000000002</v>
      </c>
      <c r="M1507" s="184">
        <v>7.1124999999999998</v>
      </c>
      <c r="N1507" s="184"/>
      <c r="O1507" s="184"/>
      <c r="P1507" s="184"/>
      <c r="Q1507" s="184">
        <v>7.2709999999999999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44378</v>
      </c>
      <c r="E1508" s="184">
        <v>10.579800000000001</v>
      </c>
      <c r="F1508" s="184">
        <v>0.15709999999999999</v>
      </c>
      <c r="G1508" s="184">
        <v>9.4999999999999998E-3</v>
      </c>
      <c r="H1508" s="184">
        <v>0.1278</v>
      </c>
      <c r="I1508" s="184">
        <v>0.2616</v>
      </c>
      <c r="J1508" s="184">
        <v>0.19600000000000001</v>
      </c>
      <c r="K1508" s="184">
        <v>2.3795000000000002</v>
      </c>
      <c r="L1508" s="184">
        <v>1.5404</v>
      </c>
      <c r="M1508" s="184">
        <v>5.9006999999999996</v>
      </c>
      <c r="N1508" s="184"/>
      <c r="O1508" s="184"/>
      <c r="P1508" s="184"/>
      <c r="Q1508" s="184">
        <v>5.798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44378</v>
      </c>
      <c r="E1509" s="184">
        <v>23.116499999999998</v>
      </c>
      <c r="F1509" s="184">
        <v>-0.10539999999999999</v>
      </c>
      <c r="G1509" s="184">
        <v>-0.68869999999999998</v>
      </c>
      <c r="H1509" s="184">
        <v>-0.26100000000000001</v>
      </c>
      <c r="I1509" s="184">
        <v>-8.0399999999999999E-2</v>
      </c>
      <c r="J1509" s="184">
        <v>1.169</v>
      </c>
      <c r="K1509" s="184">
        <v>6.0369999999999999</v>
      </c>
      <c r="L1509" s="184">
        <v>7.5236000000000001</v>
      </c>
      <c r="M1509" s="184">
        <v>22.472799999999999</v>
      </c>
      <c r="N1509" s="184">
        <v>31.837399999999999</v>
      </c>
      <c r="O1509" s="184">
        <v>10.4975</v>
      </c>
      <c r="P1509" s="184">
        <v>8.3032000000000004</v>
      </c>
      <c r="Q1509" s="184">
        <v>8.5216999999999992</v>
      </c>
      <c r="R1509" s="184">
        <v>12.9046</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44378</v>
      </c>
      <c r="E1510" s="184">
        <v>25.706299999999999</v>
      </c>
      <c r="F1510" s="184">
        <v>-9.9099999999999994E-2</v>
      </c>
      <c r="G1510" s="184">
        <v>-0.67079999999999995</v>
      </c>
      <c r="H1510" s="184">
        <v>-0.21970000000000001</v>
      </c>
      <c r="I1510" s="184">
        <v>2.7000000000000001E-3</v>
      </c>
      <c r="J1510" s="184">
        <v>1.34</v>
      </c>
      <c r="K1510" s="184">
        <v>6.5568</v>
      </c>
      <c r="L1510" s="184">
        <v>8.5524000000000004</v>
      </c>
      <c r="M1510" s="184">
        <v>24.242000000000001</v>
      </c>
      <c r="N1510" s="184">
        <v>34.097900000000003</v>
      </c>
      <c r="O1510" s="184">
        <v>12.09</v>
      </c>
      <c r="P1510" s="184">
        <v>9.7797999999999998</v>
      </c>
      <c r="Q1510" s="184">
        <v>9.3713999999999995</v>
      </c>
      <c r="R1510" s="184">
        <v>14.6204</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44378</v>
      </c>
      <c r="E1511" s="184">
        <v>12.289400000000001</v>
      </c>
      <c r="F1511" s="184">
        <v>0.13120000000000001</v>
      </c>
      <c r="G1511" s="184">
        <v>4.9700000000000001E-2</v>
      </c>
      <c r="H1511" s="184">
        <v>0.67669999999999997</v>
      </c>
      <c r="I1511" s="184">
        <v>0.99109999999999998</v>
      </c>
      <c r="J1511" s="184">
        <v>2.0714000000000001</v>
      </c>
      <c r="K1511" s="184">
        <v>6.8653000000000004</v>
      </c>
      <c r="L1511" s="184">
        <v>10.4526</v>
      </c>
      <c r="M1511" s="184">
        <v>25.6174</v>
      </c>
      <c r="N1511" s="184"/>
      <c r="O1511" s="184"/>
      <c r="P1511" s="184"/>
      <c r="Q1511" s="184">
        <v>22.893999999999998</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44378</v>
      </c>
      <c r="E1512" s="184">
        <v>12.118499999999999</v>
      </c>
      <c r="F1512" s="184">
        <v>0.12640000000000001</v>
      </c>
      <c r="G1512" s="184">
        <v>3.7100000000000001E-2</v>
      </c>
      <c r="H1512" s="184">
        <v>0.64780000000000004</v>
      </c>
      <c r="I1512" s="184">
        <v>0.9345</v>
      </c>
      <c r="J1512" s="184">
        <v>1.9475</v>
      </c>
      <c r="K1512" s="184">
        <v>6.4259000000000004</v>
      </c>
      <c r="L1512" s="184">
        <v>9.5071999999999992</v>
      </c>
      <c r="M1512" s="184">
        <v>24.0518</v>
      </c>
      <c r="N1512" s="184"/>
      <c r="O1512" s="184"/>
      <c r="P1512" s="184"/>
      <c r="Q1512" s="184">
        <v>21.184999999999999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44378</v>
      </c>
      <c r="E1513" s="184">
        <v>70.248699999999999</v>
      </c>
      <c r="F1513" s="184">
        <v>-8.8700000000000001E-2</v>
      </c>
      <c r="G1513" s="184">
        <v>-0.38319999999999999</v>
      </c>
      <c r="H1513" s="184">
        <v>0.47870000000000001</v>
      </c>
      <c r="I1513" s="184">
        <v>2.6793999999999998</v>
      </c>
      <c r="J1513" s="184">
        <v>3.9582000000000002</v>
      </c>
      <c r="K1513" s="184">
        <v>27.206099999999999</v>
      </c>
      <c r="L1513" s="184">
        <v>38.169499999999999</v>
      </c>
      <c r="M1513" s="184">
        <v>51.7483</v>
      </c>
      <c r="N1513" s="184">
        <v>90.037999999999997</v>
      </c>
      <c r="O1513" s="184">
        <v>26.801500000000001</v>
      </c>
      <c r="P1513" s="184">
        <v>17.367599999999999</v>
      </c>
      <c r="Q1513" s="184">
        <v>10.0816</v>
      </c>
      <c r="R1513" s="184">
        <v>37.194800000000001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44378</v>
      </c>
      <c r="E1514" s="184">
        <v>70.826800000000006</v>
      </c>
      <c r="F1514" s="184">
        <v>-8.3900000000000002E-2</v>
      </c>
      <c r="G1514" s="184">
        <v>-0.36969999999999997</v>
      </c>
      <c r="H1514" s="184">
        <v>0.51160000000000005</v>
      </c>
      <c r="I1514" s="184">
        <v>2.7614999999999998</v>
      </c>
      <c r="J1514" s="184">
        <v>4.1275000000000004</v>
      </c>
      <c r="K1514" s="184">
        <v>27.938400000000001</v>
      </c>
      <c r="L1514" s="184">
        <v>39.527999999999999</v>
      </c>
      <c r="M1514" s="184">
        <v>53.248699999999999</v>
      </c>
      <c r="N1514" s="184">
        <v>92.099199999999996</v>
      </c>
      <c r="O1514" s="184">
        <v>27.147500000000001</v>
      </c>
      <c r="P1514" s="184">
        <v>17.559999999999999</v>
      </c>
      <c r="Q1514" s="184">
        <v>13.363899999999999</v>
      </c>
      <c r="R1514" s="184">
        <v>37.992800000000003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44378</v>
      </c>
      <c r="E1515" s="184">
        <v>37.854300000000002</v>
      </c>
      <c r="F1515" s="184">
        <v>0.41299999999999998</v>
      </c>
      <c r="G1515" s="184">
        <v>0.109</v>
      </c>
      <c r="H1515" s="184">
        <v>0.62329999999999997</v>
      </c>
      <c r="I1515" s="184">
        <v>6.6900000000000001E-2</v>
      </c>
      <c r="J1515" s="184">
        <v>1.095</v>
      </c>
      <c r="K1515" s="184">
        <v>7.7884000000000002</v>
      </c>
      <c r="L1515" s="184">
        <v>7.7506000000000004</v>
      </c>
      <c r="M1515" s="184">
        <v>17.262</v>
      </c>
      <c r="N1515" s="184">
        <v>21.014099999999999</v>
      </c>
      <c r="O1515" s="184">
        <v>12.021000000000001</v>
      </c>
      <c r="P1515" s="184">
        <v>10.3454</v>
      </c>
      <c r="Q1515" s="184">
        <v>11.339499999999999</v>
      </c>
      <c r="R1515" s="184">
        <v>14.756600000000001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44378</v>
      </c>
      <c r="E1516" s="184">
        <v>35.402900000000002</v>
      </c>
      <c r="F1516" s="184">
        <v>0.41010000000000002</v>
      </c>
      <c r="G1516" s="184">
        <v>0.1009</v>
      </c>
      <c r="H1516" s="184">
        <v>0.60440000000000005</v>
      </c>
      <c r="I1516" s="184">
        <v>3.0200000000000001E-2</v>
      </c>
      <c r="J1516" s="184">
        <v>1.0181</v>
      </c>
      <c r="K1516" s="184">
        <v>7.5568999999999997</v>
      </c>
      <c r="L1516" s="184">
        <v>7.3127000000000004</v>
      </c>
      <c r="M1516" s="184">
        <v>16.5869</v>
      </c>
      <c r="N1516" s="184">
        <v>20.125900000000001</v>
      </c>
      <c r="O1516" s="184">
        <v>11.170999999999999</v>
      </c>
      <c r="P1516" s="184">
        <v>9.3643000000000001</v>
      </c>
      <c r="Q1516" s="184">
        <v>8.4443999999999999</v>
      </c>
      <c r="R1516" s="184">
        <v>13.9864</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44378</v>
      </c>
      <c r="E1517" s="184">
        <v>14.6027</v>
      </c>
      <c r="F1517" s="184">
        <v>-0.1709</v>
      </c>
      <c r="G1517" s="184">
        <v>-0.18179999999999999</v>
      </c>
      <c r="H1517" s="184">
        <v>0.64649999999999996</v>
      </c>
      <c r="I1517" s="184">
        <v>1.0189999999999999</v>
      </c>
      <c r="J1517" s="184">
        <v>2.4161999999999999</v>
      </c>
      <c r="K1517" s="184">
        <v>6.7995000000000001</v>
      </c>
      <c r="L1517" s="184">
        <v>14.3301</v>
      </c>
      <c r="M1517" s="184">
        <v>30.888400000000001</v>
      </c>
      <c r="N1517" s="184">
        <v>41.659599999999998</v>
      </c>
      <c r="O1517" s="184"/>
      <c r="P1517" s="184"/>
      <c r="Q1517" s="184">
        <v>33.046799999999998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44378</v>
      </c>
      <c r="E1518" s="184">
        <v>14.2423</v>
      </c>
      <c r="F1518" s="184">
        <v>-0.1759</v>
      </c>
      <c r="G1518" s="184">
        <v>-0.1976</v>
      </c>
      <c r="H1518" s="184">
        <v>0.61029999999999995</v>
      </c>
      <c r="I1518" s="184">
        <v>0.98629999999999995</v>
      </c>
      <c r="J1518" s="184">
        <v>2.3035999999999999</v>
      </c>
      <c r="K1518" s="184">
        <v>6.3548999999999998</v>
      </c>
      <c r="L1518" s="184">
        <v>13.312900000000001</v>
      </c>
      <c r="M1518" s="184">
        <v>29.096399999999999</v>
      </c>
      <c r="N1518" s="184">
        <v>39.106699999999996</v>
      </c>
      <c r="O1518" s="184"/>
      <c r="P1518" s="184"/>
      <c r="Q1518" s="184">
        <v>30.562899999999999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44378</v>
      </c>
      <c r="E1519" s="184">
        <v>44.585700000000003</v>
      </c>
      <c r="F1519" s="184">
        <v>3.95E-2</v>
      </c>
      <c r="G1519" s="184">
        <v>-0.15939999999999999</v>
      </c>
      <c r="H1519" s="184">
        <v>8.6599999999999996E-2</v>
      </c>
      <c r="I1519" s="184">
        <v>0.26939999999999997</v>
      </c>
      <c r="J1519" s="184">
        <v>1.4067000000000001</v>
      </c>
      <c r="K1519" s="184">
        <v>4.1661000000000001</v>
      </c>
      <c r="L1519" s="184">
        <v>6.3539000000000003</v>
      </c>
      <c r="M1519" s="184">
        <v>16.556899999999999</v>
      </c>
      <c r="N1519" s="184">
        <v>24.764500000000002</v>
      </c>
      <c r="O1519" s="184">
        <v>8.8117000000000001</v>
      </c>
      <c r="P1519" s="184">
        <v>8.7956000000000003</v>
      </c>
      <c r="Q1519" s="184">
        <v>7.7595000000000001</v>
      </c>
      <c r="R1519" s="184">
        <v>11.817600000000001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44378</v>
      </c>
      <c r="E1520" s="184">
        <v>41.758400000000002</v>
      </c>
      <c r="F1520" s="184">
        <v>3.7100000000000001E-2</v>
      </c>
      <c r="G1520" s="184">
        <v>-0.1666</v>
      </c>
      <c r="H1520" s="184">
        <v>7.1199999999999999E-2</v>
      </c>
      <c r="I1520" s="184">
        <v>0.2384</v>
      </c>
      <c r="J1520" s="184">
        <v>1.3411</v>
      </c>
      <c r="K1520" s="184">
        <v>3.9632999999999998</v>
      </c>
      <c r="L1520" s="184">
        <v>5.9371</v>
      </c>
      <c r="M1520" s="184">
        <v>15.873200000000001</v>
      </c>
      <c r="N1520" s="184">
        <v>23.790900000000001</v>
      </c>
      <c r="O1520" s="184">
        <v>7.91</v>
      </c>
      <c r="P1520" s="184">
        <v>7.8411999999999997</v>
      </c>
      <c r="Q1520" s="184">
        <v>12.0677</v>
      </c>
      <c r="R1520" s="184">
        <v>10.9488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7.6740000000000003E-2</v>
      </c>
      <c r="G1521" s="186">
        <v>-0.17995499999999995</v>
      </c>
      <c r="H1521" s="186">
        <v>0.32403999999999999</v>
      </c>
      <c r="I1521" s="186">
        <v>0.67150500000000002</v>
      </c>
      <c r="J1521" s="186">
        <v>1.6607800000000001</v>
      </c>
      <c r="K1521" s="186">
        <v>8.3538549999999994</v>
      </c>
      <c r="L1521" s="186">
        <v>12.363899999999999</v>
      </c>
      <c r="M1521" s="186">
        <v>26.508880000000005</v>
      </c>
      <c r="N1521" s="186">
        <v>41.053299999999993</v>
      </c>
      <c r="O1521" s="186">
        <v>14.339000000000002</v>
      </c>
      <c r="P1521" s="186">
        <v>11.662485714285717</v>
      </c>
      <c r="Q1521" s="186">
        <v>13.983294999999998</v>
      </c>
      <c r="R1521" s="186">
        <v>18.311092857142853</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9.2800000000000007E-2</v>
      </c>
      <c r="G1522" s="186">
        <v>-0.11764999999999999</v>
      </c>
      <c r="H1522" s="186">
        <v>0.42380000000000001</v>
      </c>
      <c r="I1522" s="186">
        <v>0.53264999999999996</v>
      </c>
      <c r="J1522" s="186">
        <v>1.42265</v>
      </c>
      <c r="K1522" s="186">
        <v>6.8323999999999998</v>
      </c>
      <c r="L1522" s="186">
        <v>9.3587500000000006</v>
      </c>
      <c r="M1522" s="186">
        <v>24.793700000000001</v>
      </c>
      <c r="N1522" s="186">
        <v>37.647850000000005</v>
      </c>
      <c r="O1522" s="186">
        <v>12.994599999999998</v>
      </c>
      <c r="P1522" s="186">
        <v>10.918800000000001</v>
      </c>
      <c r="Q1522" s="186">
        <v>11.0021</v>
      </c>
      <c r="R1522" s="186">
        <v>15.434100000000001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44378</v>
      </c>
      <c r="E1525" s="184">
        <v>145.74</v>
      </c>
      <c r="F1525" s="184">
        <v>0.38569999999999999</v>
      </c>
      <c r="G1525" s="184">
        <v>0.28899999999999998</v>
      </c>
      <c r="H1525" s="184">
        <v>1.3491</v>
      </c>
      <c r="I1525" s="184">
        <v>1.4903</v>
      </c>
      <c r="J1525" s="184">
        <v>3.9885999999999999</v>
      </c>
      <c r="K1525" s="184">
        <v>10.2254</v>
      </c>
      <c r="L1525" s="184">
        <v>21.096800000000002</v>
      </c>
      <c r="M1525" s="184">
        <v>48.896599999999999</v>
      </c>
      <c r="N1525" s="184">
        <v>65.069699999999997</v>
      </c>
      <c r="O1525" s="184">
        <v>15.0625</v>
      </c>
      <c r="P1525" s="184">
        <v>13.2286</v>
      </c>
      <c r="Q1525" s="184">
        <v>16.2303</v>
      </c>
      <c r="R1525" s="184">
        <v>20.6435</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44378</v>
      </c>
      <c r="E1526" s="184">
        <v>156.97999999999999</v>
      </c>
      <c r="F1526" s="184">
        <v>0.38369999999999999</v>
      </c>
      <c r="G1526" s="184">
        <v>0.29389999999999999</v>
      </c>
      <c r="H1526" s="184">
        <v>1.369</v>
      </c>
      <c r="I1526" s="184">
        <v>1.5198</v>
      </c>
      <c r="J1526" s="184">
        <v>4.0498000000000003</v>
      </c>
      <c r="K1526" s="184">
        <v>10.424899999999999</v>
      </c>
      <c r="L1526" s="184">
        <v>21.586200000000002</v>
      </c>
      <c r="M1526" s="184">
        <v>49.804400000000001</v>
      </c>
      <c r="N1526" s="184">
        <v>66.380499999999998</v>
      </c>
      <c r="O1526" s="184">
        <v>16.0337</v>
      </c>
      <c r="P1526" s="184">
        <v>14.245200000000001</v>
      </c>
      <c r="Q1526" s="184">
        <v>14.2529</v>
      </c>
      <c r="R1526" s="184">
        <v>21.598299999999998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44378</v>
      </c>
      <c r="E1527" s="184">
        <v>68.409000000000006</v>
      </c>
      <c r="F1527" s="184">
        <v>0.2447</v>
      </c>
      <c r="G1527" s="184">
        <v>0.37559999999999999</v>
      </c>
      <c r="H1527" s="184">
        <v>0.89229999999999998</v>
      </c>
      <c r="I1527" s="184">
        <v>2.2159</v>
      </c>
      <c r="J1527" s="184">
        <v>4.6954000000000002</v>
      </c>
      <c r="K1527" s="184">
        <v>12.248900000000001</v>
      </c>
      <c r="L1527" s="184">
        <v>22.530899999999999</v>
      </c>
      <c r="M1527" s="184">
        <v>47.834600000000002</v>
      </c>
      <c r="N1527" s="184">
        <v>56.313400000000001</v>
      </c>
      <c r="O1527" s="184">
        <v>14.895</v>
      </c>
      <c r="P1527" s="184">
        <v>13.816599999999999</v>
      </c>
      <c r="Q1527" s="184">
        <v>12.9396</v>
      </c>
      <c r="R1527" s="184">
        <v>19.578900000000001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44378</v>
      </c>
      <c r="E1528" s="184">
        <v>77.322000000000003</v>
      </c>
      <c r="F1528" s="184">
        <v>0.24890000000000001</v>
      </c>
      <c r="G1528" s="184">
        <v>0.38819999999999999</v>
      </c>
      <c r="H1528" s="184">
        <v>0.92020000000000002</v>
      </c>
      <c r="I1528" s="184">
        <v>2.2724000000000002</v>
      </c>
      <c r="J1528" s="184">
        <v>4.8178000000000001</v>
      </c>
      <c r="K1528" s="184">
        <v>12.643700000000001</v>
      </c>
      <c r="L1528" s="184">
        <v>23.411100000000001</v>
      </c>
      <c r="M1528" s="184">
        <v>49.431800000000003</v>
      </c>
      <c r="N1528" s="184">
        <v>58.557200000000002</v>
      </c>
      <c r="O1528" s="184">
        <v>16.536899999999999</v>
      </c>
      <c r="P1528" s="184">
        <v>15.5467</v>
      </c>
      <c r="Q1528" s="184">
        <v>16.680900000000001</v>
      </c>
      <c r="R1528" s="184">
        <v>21.228899999999999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44378</v>
      </c>
      <c r="E1529" s="184">
        <v>400.45</v>
      </c>
      <c r="F1529" s="184">
        <v>2.5000000000000001E-3</v>
      </c>
      <c r="G1529" s="184">
        <v>-1.4999999999999999E-2</v>
      </c>
      <c r="H1529" s="184">
        <v>0.72440000000000004</v>
      </c>
      <c r="I1529" s="184">
        <v>0.95799999999999996</v>
      </c>
      <c r="J1529" s="184">
        <v>2.9910999999999999</v>
      </c>
      <c r="K1529" s="184">
        <v>10.624599999999999</v>
      </c>
      <c r="L1529" s="184">
        <v>21.880299999999998</v>
      </c>
      <c r="M1529" s="184">
        <v>51.153100000000002</v>
      </c>
      <c r="N1529" s="184">
        <v>62.27</v>
      </c>
      <c r="O1529" s="184">
        <v>13.622400000000001</v>
      </c>
      <c r="P1529" s="184">
        <v>12.8628</v>
      </c>
      <c r="Q1529" s="184">
        <v>14.781000000000001</v>
      </c>
      <c r="R1529" s="184">
        <v>15.5314</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44378</v>
      </c>
      <c r="E1530" s="184">
        <v>431.74</v>
      </c>
      <c r="F1530" s="184">
        <v>4.5999999999999999E-3</v>
      </c>
      <c r="G1530" s="184">
        <v>-6.8999999999999999E-3</v>
      </c>
      <c r="H1530" s="184">
        <v>0.74199999999999999</v>
      </c>
      <c r="I1530" s="184">
        <v>0.99419999999999997</v>
      </c>
      <c r="J1530" s="184">
        <v>3.0676000000000001</v>
      </c>
      <c r="K1530" s="184">
        <v>10.875999999999999</v>
      </c>
      <c r="L1530" s="184">
        <v>22.4239</v>
      </c>
      <c r="M1530" s="184">
        <v>52.192599999999999</v>
      </c>
      <c r="N1530" s="184">
        <v>63.792299999999997</v>
      </c>
      <c r="O1530" s="184">
        <v>14.707599999999999</v>
      </c>
      <c r="P1530" s="184">
        <v>14.0266</v>
      </c>
      <c r="Q1530" s="184">
        <v>15.934100000000001</v>
      </c>
      <c r="R1530" s="184">
        <v>16.6341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44378</v>
      </c>
      <c r="E1533" s="184">
        <v>72.52</v>
      </c>
      <c r="F1533" s="184">
        <v>0.33200000000000002</v>
      </c>
      <c r="G1533" s="184">
        <v>0.76419999999999999</v>
      </c>
      <c r="H1533" s="184">
        <v>2.0259</v>
      </c>
      <c r="I1533" s="184">
        <v>2.2993000000000001</v>
      </c>
      <c r="J1533" s="184">
        <v>4.9341999999999997</v>
      </c>
      <c r="K1533" s="184">
        <v>15.184200000000001</v>
      </c>
      <c r="L1533" s="184">
        <v>25.2072</v>
      </c>
      <c r="M1533" s="184">
        <v>50.831899999999997</v>
      </c>
      <c r="N1533" s="184">
        <v>68.416200000000003</v>
      </c>
      <c r="O1533" s="184">
        <v>14.8466</v>
      </c>
      <c r="P1533" s="184">
        <v>14.491099999999999</v>
      </c>
      <c r="Q1533" s="184">
        <v>16.0654</v>
      </c>
      <c r="R1533" s="184">
        <v>24.153500000000001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44378</v>
      </c>
      <c r="E1534" s="184">
        <v>81.86</v>
      </c>
      <c r="F1534" s="184">
        <v>0.34320000000000001</v>
      </c>
      <c r="G1534" s="184">
        <v>0.77559999999999996</v>
      </c>
      <c r="H1534" s="184">
        <v>2.0444</v>
      </c>
      <c r="I1534" s="184">
        <v>2.3506</v>
      </c>
      <c r="J1534" s="184">
        <v>5.0430000000000001</v>
      </c>
      <c r="K1534" s="184">
        <v>15.5562</v>
      </c>
      <c r="L1534" s="184">
        <v>26.0548</v>
      </c>
      <c r="M1534" s="184">
        <v>52.3827</v>
      </c>
      <c r="N1534" s="184">
        <v>70.683899999999994</v>
      </c>
      <c r="O1534" s="184">
        <v>16.4453</v>
      </c>
      <c r="P1534" s="184">
        <v>16.232800000000001</v>
      </c>
      <c r="Q1534" s="184">
        <v>19.659300000000002</v>
      </c>
      <c r="R1534" s="184">
        <v>25.780200000000001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44378</v>
      </c>
      <c r="E1535" s="184">
        <v>14.755100000000001</v>
      </c>
      <c r="F1535" s="184">
        <v>-3.3999999999999998E-3</v>
      </c>
      <c r="G1535" s="184">
        <v>-0.80469999999999997</v>
      </c>
      <c r="H1535" s="184">
        <v>-0.2306</v>
      </c>
      <c r="I1535" s="184">
        <v>-0.32690000000000002</v>
      </c>
      <c r="J1535" s="184">
        <v>1.2870999999999999</v>
      </c>
      <c r="K1535" s="184">
        <v>9.2249999999999996</v>
      </c>
      <c r="L1535" s="184">
        <v>22.218699999999998</v>
      </c>
      <c r="M1535" s="184">
        <v>49.190600000000003</v>
      </c>
      <c r="N1535" s="184">
        <v>58.340299999999999</v>
      </c>
      <c r="O1535" s="184"/>
      <c r="P1535" s="184"/>
      <c r="Q1535" s="184">
        <v>20.021599999999999</v>
      </c>
      <c r="R1535" s="184">
        <v>18.210699999999999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44378</v>
      </c>
      <c r="E1536" s="184">
        <v>14.097300000000001</v>
      </c>
      <c r="F1536" s="184">
        <v>-9.1999999999999998E-3</v>
      </c>
      <c r="G1536" s="184">
        <v>-0.82240000000000002</v>
      </c>
      <c r="H1536" s="184">
        <v>-0.2717</v>
      </c>
      <c r="I1536" s="184">
        <v>-0.40899999999999997</v>
      </c>
      <c r="J1536" s="184">
        <v>1.1081000000000001</v>
      </c>
      <c r="K1536" s="184">
        <v>8.6412999999999993</v>
      </c>
      <c r="L1536" s="184">
        <v>20.928000000000001</v>
      </c>
      <c r="M1536" s="184">
        <v>46.823900000000002</v>
      </c>
      <c r="N1536" s="184">
        <v>54.988599999999998</v>
      </c>
      <c r="O1536" s="184"/>
      <c r="P1536" s="184"/>
      <c r="Q1536" s="184">
        <v>17.480899999999998</v>
      </c>
      <c r="R1536" s="184">
        <v>15.693300000000001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44378</v>
      </c>
      <c r="E1537" s="184">
        <v>19.546299999999999</v>
      </c>
      <c r="F1537" s="184">
        <v>3.0700000000000002E-2</v>
      </c>
      <c r="G1537" s="184">
        <v>-3.1699999999999999E-2</v>
      </c>
      <c r="H1537" s="184">
        <v>0.92679999999999996</v>
      </c>
      <c r="I1537" s="184">
        <v>1.3707</v>
      </c>
      <c r="J1537" s="184">
        <v>4.7721999999999998</v>
      </c>
      <c r="K1537" s="184">
        <v>15.3916</v>
      </c>
      <c r="L1537" s="184">
        <v>31.7012</v>
      </c>
      <c r="M1537" s="184">
        <v>58.802</v>
      </c>
      <c r="N1537" s="184">
        <v>72.705600000000004</v>
      </c>
      <c r="O1537" s="184">
        <v>21.935199999999998</v>
      </c>
      <c r="P1537" s="184"/>
      <c r="Q1537" s="184">
        <v>17.5611</v>
      </c>
      <c r="R1537" s="184">
        <v>29.194600000000001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44378</v>
      </c>
      <c r="E1538" s="184">
        <v>17.988199999999999</v>
      </c>
      <c r="F1538" s="184">
        <v>2.5600000000000001E-2</v>
      </c>
      <c r="G1538" s="184">
        <v>-4.7199999999999999E-2</v>
      </c>
      <c r="H1538" s="184">
        <v>0.8901</v>
      </c>
      <c r="I1538" s="184">
        <v>1.2975000000000001</v>
      </c>
      <c r="J1538" s="184">
        <v>4.6124000000000001</v>
      </c>
      <c r="K1538" s="184">
        <v>14.8848</v>
      </c>
      <c r="L1538" s="184">
        <v>30.5745</v>
      </c>
      <c r="M1538" s="184">
        <v>56.7517</v>
      </c>
      <c r="N1538" s="184">
        <v>69.715999999999994</v>
      </c>
      <c r="O1538" s="184">
        <v>19.778400000000001</v>
      </c>
      <c r="P1538" s="184"/>
      <c r="Q1538" s="184">
        <v>15.2271</v>
      </c>
      <c r="R1538" s="184">
        <v>27.006900000000002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44378</v>
      </c>
      <c r="E1539" s="184">
        <v>125.0505</v>
      </c>
      <c r="F1539" s="184">
        <v>0.1497</v>
      </c>
      <c r="G1539" s="184">
        <v>-0.12720000000000001</v>
      </c>
      <c r="H1539" s="184">
        <v>1.1939</v>
      </c>
      <c r="I1539" s="184">
        <v>1.829</v>
      </c>
      <c r="J1539" s="184">
        <v>4.0106999999999999</v>
      </c>
      <c r="K1539" s="184">
        <v>9.3864999999999998</v>
      </c>
      <c r="L1539" s="184">
        <v>26.6769</v>
      </c>
      <c r="M1539" s="184">
        <v>55.616399999999999</v>
      </c>
      <c r="N1539" s="184">
        <v>69.741100000000003</v>
      </c>
      <c r="O1539" s="184">
        <v>12.668200000000001</v>
      </c>
      <c r="P1539" s="184">
        <v>11.6311</v>
      </c>
      <c r="Q1539" s="184">
        <v>16.795200000000001</v>
      </c>
      <c r="R1539" s="184">
        <v>11.435499999999999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44378</v>
      </c>
      <c r="E1540" s="184">
        <v>133.08869999999999</v>
      </c>
      <c r="F1540" s="184">
        <v>0.1515</v>
      </c>
      <c r="G1540" s="184">
        <v>-0.122</v>
      </c>
      <c r="H1540" s="184">
        <v>1.206</v>
      </c>
      <c r="I1540" s="184">
        <v>1.8517999999999999</v>
      </c>
      <c r="J1540" s="184">
        <v>4.0625</v>
      </c>
      <c r="K1540" s="184">
        <v>9.5652000000000008</v>
      </c>
      <c r="L1540" s="184">
        <v>27.071200000000001</v>
      </c>
      <c r="M1540" s="184">
        <v>56.368400000000001</v>
      </c>
      <c r="N1540" s="184">
        <v>70.856800000000007</v>
      </c>
      <c r="O1540" s="184">
        <v>13.4232</v>
      </c>
      <c r="P1540" s="184">
        <v>12.434799999999999</v>
      </c>
      <c r="Q1540" s="184">
        <v>13.6982</v>
      </c>
      <c r="R1540" s="184">
        <v>12.1896</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44378</v>
      </c>
      <c r="E1541" s="184">
        <v>204</v>
      </c>
      <c r="F1541" s="184">
        <v>0.1522</v>
      </c>
      <c r="G1541" s="184">
        <v>0.51739999999999997</v>
      </c>
      <c r="H1541" s="184">
        <v>1.2205999999999999</v>
      </c>
      <c r="I1541" s="184">
        <v>1.9846999999999999</v>
      </c>
      <c r="J1541" s="184">
        <v>5.2957999999999998</v>
      </c>
      <c r="K1541" s="184">
        <v>12.242100000000001</v>
      </c>
      <c r="L1541" s="184">
        <v>22.8398</v>
      </c>
      <c r="M1541" s="184">
        <v>47.965499999999999</v>
      </c>
      <c r="N1541" s="184">
        <v>62.666499999999999</v>
      </c>
      <c r="O1541" s="184">
        <v>13.6593</v>
      </c>
      <c r="P1541" s="184">
        <v>15.494999999999999</v>
      </c>
      <c r="Q1541" s="184">
        <v>15.685700000000001</v>
      </c>
      <c r="R1541" s="184">
        <v>19.293700000000001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44378</v>
      </c>
      <c r="E1542" s="184">
        <v>217.44</v>
      </c>
      <c r="F1542" s="184">
        <v>0.15659999999999999</v>
      </c>
      <c r="G1542" s="184">
        <v>0.52239999999999998</v>
      </c>
      <c r="H1542" s="184">
        <v>1.2384999999999999</v>
      </c>
      <c r="I1542" s="184">
        <v>2.0127000000000002</v>
      </c>
      <c r="J1542" s="184">
        <v>5.3642000000000003</v>
      </c>
      <c r="K1542" s="184">
        <v>12.459300000000001</v>
      </c>
      <c r="L1542" s="184">
        <v>23.286300000000001</v>
      </c>
      <c r="M1542" s="184">
        <v>48.809199999999997</v>
      </c>
      <c r="N1542" s="184">
        <v>63.920099999999998</v>
      </c>
      <c r="O1542" s="184">
        <v>14.650399999999999</v>
      </c>
      <c r="P1542" s="184">
        <v>16.465800000000002</v>
      </c>
      <c r="Q1542" s="184">
        <v>16.767900000000001</v>
      </c>
      <c r="R1542" s="184">
        <v>20.264700000000001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44378</v>
      </c>
      <c r="E1543" s="184">
        <v>359.40570000000002</v>
      </c>
      <c r="F1543" s="184">
        <v>6.7500000000000004E-2</v>
      </c>
      <c r="G1543" s="184">
        <v>-0.1968</v>
      </c>
      <c r="H1543" s="184">
        <v>1.1494</v>
      </c>
      <c r="I1543" s="184">
        <v>1.0744</v>
      </c>
      <c r="J1543" s="184">
        <v>1.3711</v>
      </c>
      <c r="K1543" s="184">
        <v>17.210699999999999</v>
      </c>
      <c r="L1543" s="184">
        <v>33.724699999999999</v>
      </c>
      <c r="M1543" s="184">
        <v>60.170200000000001</v>
      </c>
      <c r="N1543" s="184">
        <v>96.045100000000005</v>
      </c>
      <c r="O1543" s="184">
        <v>26.9879</v>
      </c>
      <c r="P1543" s="184">
        <v>21.907800000000002</v>
      </c>
      <c r="Q1543" s="184">
        <v>19.301300000000001</v>
      </c>
      <c r="R1543" s="184">
        <v>38.969299999999997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44378</v>
      </c>
      <c r="E1544" s="184">
        <v>371.73009999999999</v>
      </c>
      <c r="F1544" s="184">
        <v>7.2999999999999995E-2</v>
      </c>
      <c r="G1544" s="184">
        <v>-0.1802</v>
      </c>
      <c r="H1544" s="184">
        <v>1.1886000000000001</v>
      </c>
      <c r="I1544" s="184">
        <v>1.1517999999999999</v>
      </c>
      <c r="J1544" s="184">
        <v>1.5406</v>
      </c>
      <c r="K1544" s="184">
        <v>17.775300000000001</v>
      </c>
      <c r="L1544" s="184">
        <v>35.077100000000002</v>
      </c>
      <c r="M1544" s="184">
        <v>62.6096</v>
      </c>
      <c r="N1544" s="184">
        <v>99.948800000000006</v>
      </c>
      <c r="O1544" s="184">
        <v>28.096900000000002</v>
      </c>
      <c r="P1544" s="184">
        <v>22.623799999999999</v>
      </c>
      <c r="Q1544" s="184">
        <v>20.9727</v>
      </c>
      <c r="R1544" s="184">
        <v>40.375700000000002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44378</v>
      </c>
      <c r="E1545" s="184">
        <v>15.279400000000001</v>
      </c>
      <c r="F1545" s="184">
        <v>-7.5899999999999995E-2</v>
      </c>
      <c r="G1545" s="184">
        <v>-7.5899999999999995E-2</v>
      </c>
      <c r="H1545" s="184">
        <v>1.5013000000000001</v>
      </c>
      <c r="I1545" s="184">
        <v>1.7527999999999999</v>
      </c>
      <c r="J1545" s="184">
        <v>4.3939000000000004</v>
      </c>
      <c r="K1545" s="184">
        <v>10.8794</v>
      </c>
      <c r="L1545" s="184">
        <v>22.414400000000001</v>
      </c>
      <c r="M1545" s="184">
        <v>46.245100000000001</v>
      </c>
      <c r="N1545" s="184">
        <v>62.5745</v>
      </c>
      <c r="O1545" s="184"/>
      <c r="P1545" s="184"/>
      <c r="Q1545" s="184">
        <v>26.241800000000001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44378</v>
      </c>
      <c r="E1546" s="184">
        <v>14.7607</v>
      </c>
      <c r="F1546" s="184">
        <v>-8.0600000000000005E-2</v>
      </c>
      <c r="G1546" s="184">
        <v>-0.09</v>
      </c>
      <c r="H1546" s="184">
        <v>1.4682999999999999</v>
      </c>
      <c r="I1546" s="184">
        <v>1.6863999999999999</v>
      </c>
      <c r="J1546" s="184">
        <v>4.2533000000000003</v>
      </c>
      <c r="K1546" s="184">
        <v>10.4239</v>
      </c>
      <c r="L1546" s="184">
        <v>21.488199999999999</v>
      </c>
      <c r="M1546" s="184">
        <v>44.4041</v>
      </c>
      <c r="N1546" s="184">
        <v>59.732300000000002</v>
      </c>
      <c r="O1546" s="184"/>
      <c r="P1546" s="184"/>
      <c r="Q1546" s="184">
        <v>23.867599999999999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0.12914999999999999</v>
      </c>
      <c r="G1547" s="186">
        <v>7.0314999999999989E-2</v>
      </c>
      <c r="H1547" s="186">
        <v>1.0774249999999999</v>
      </c>
      <c r="I1547" s="186">
        <v>1.46882</v>
      </c>
      <c r="J1547" s="186">
        <v>3.7829699999999997</v>
      </c>
      <c r="K1547" s="186">
        <v>12.293450000000004</v>
      </c>
      <c r="L1547" s="186">
        <v>25.109609999999996</v>
      </c>
      <c r="M1547" s="186">
        <v>51.814219999999999</v>
      </c>
      <c r="N1547" s="186">
        <v>67.635944999999992</v>
      </c>
      <c r="O1547" s="186">
        <v>17.084343749999999</v>
      </c>
      <c r="P1547" s="186">
        <v>15.357764285714286</v>
      </c>
      <c r="Q1547" s="186">
        <v>17.508230000000001</v>
      </c>
      <c r="R1547" s="186">
        <v>22.099044444444445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0.11135</v>
      </c>
      <c r="G1548" s="186">
        <v>-2.3349999999999999E-2</v>
      </c>
      <c r="H1548" s="186">
        <v>1.1912500000000001</v>
      </c>
      <c r="I1548" s="186">
        <v>1.6031</v>
      </c>
      <c r="J1548" s="186">
        <v>4.1578999999999997</v>
      </c>
      <c r="K1548" s="186">
        <v>11.560750000000001</v>
      </c>
      <c r="L1548" s="186">
        <v>23.06305</v>
      </c>
      <c r="M1548" s="186">
        <v>50.318150000000003</v>
      </c>
      <c r="N1548" s="186">
        <v>64.494900000000001</v>
      </c>
      <c r="O1548" s="186">
        <v>14.97875</v>
      </c>
      <c r="P1548" s="186">
        <v>14.36815</v>
      </c>
      <c r="Q1548" s="186">
        <v>16.724400000000003</v>
      </c>
      <c r="R1548" s="186">
        <v>20.4541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44378</v>
      </c>
      <c r="E1551" s="184">
        <v>1121.9734000000001</v>
      </c>
      <c r="F1551" s="184">
        <v>3.1168</v>
      </c>
      <c r="G1551" s="184">
        <v>3.1315</v>
      </c>
      <c r="H1551" s="184">
        <v>3.1738</v>
      </c>
      <c r="I1551" s="184">
        <v>3.1960000000000002</v>
      </c>
      <c r="J1551" s="184">
        <v>3.1959</v>
      </c>
      <c r="K1551" s="184">
        <v>3.2195999999999998</v>
      </c>
      <c r="L1551" s="184">
        <v>3.1657000000000002</v>
      </c>
      <c r="M1551" s="184">
        <v>3.1044999999999998</v>
      </c>
      <c r="N1551" s="184">
        <v>3.1133999999999999</v>
      </c>
      <c r="O1551" s="184"/>
      <c r="P1551" s="184"/>
      <c r="Q1551" s="184">
        <v>4.4119000000000002</v>
      </c>
      <c r="R1551" s="184">
        <v>3.7896000000000001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44378</v>
      </c>
      <c r="E1552" s="184">
        <v>1118.2659000000001</v>
      </c>
      <c r="F1552" s="184">
        <v>3.0194000000000001</v>
      </c>
      <c r="G1552" s="184">
        <v>3.0318999999999998</v>
      </c>
      <c r="H1552" s="184">
        <v>3.0737000000000001</v>
      </c>
      <c r="I1552" s="184">
        <v>3.0960999999999999</v>
      </c>
      <c r="J1552" s="184">
        <v>3.0956000000000001</v>
      </c>
      <c r="K1552" s="184">
        <v>3.1017000000000001</v>
      </c>
      <c r="L1552" s="184">
        <v>3.0554999999999999</v>
      </c>
      <c r="M1552" s="184">
        <v>2.9902000000000002</v>
      </c>
      <c r="N1552" s="184">
        <v>2.9963000000000002</v>
      </c>
      <c r="O1552" s="184"/>
      <c r="P1552" s="184"/>
      <c r="Q1552" s="184">
        <v>4.2823000000000002</v>
      </c>
      <c r="R1552" s="184">
        <v>3.6652999999999998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44378</v>
      </c>
      <c r="E1553" s="184">
        <v>1096.6645000000001</v>
      </c>
      <c r="F1553" s="184">
        <v>3.1387999999999998</v>
      </c>
      <c r="G1553" s="184">
        <v>3.1272000000000002</v>
      </c>
      <c r="H1553" s="184">
        <v>3.1589999999999998</v>
      </c>
      <c r="I1553" s="184">
        <v>3.1880999999999999</v>
      </c>
      <c r="J1553" s="184">
        <v>3.1819000000000002</v>
      </c>
      <c r="K1553" s="184">
        <v>3.1873999999999998</v>
      </c>
      <c r="L1553" s="184">
        <v>3.1507000000000001</v>
      </c>
      <c r="M1553" s="184">
        <v>3.1044999999999998</v>
      </c>
      <c r="N1553" s="184">
        <v>3.1206999999999998</v>
      </c>
      <c r="O1553" s="184"/>
      <c r="P1553" s="184"/>
      <c r="Q1553" s="184">
        <v>4.0959000000000003</v>
      </c>
      <c r="R1553" s="184">
        <v>3.7953999999999999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44378</v>
      </c>
      <c r="E1554" s="184">
        <v>1095.1773000000001</v>
      </c>
      <c r="F1554" s="184">
        <v>3.0798000000000001</v>
      </c>
      <c r="G1554" s="184">
        <v>3.0669</v>
      </c>
      <c r="H1554" s="184">
        <v>3.0990000000000002</v>
      </c>
      <c r="I1554" s="184">
        <v>3.1280000000000001</v>
      </c>
      <c r="J1554" s="184">
        <v>3.1217999999999999</v>
      </c>
      <c r="K1554" s="184">
        <v>3.1269</v>
      </c>
      <c r="L1554" s="184">
        <v>3.0931999999999999</v>
      </c>
      <c r="M1554" s="184">
        <v>3.0489000000000002</v>
      </c>
      <c r="N1554" s="184">
        <v>3.0657999999999999</v>
      </c>
      <c r="O1554" s="184"/>
      <c r="P1554" s="184"/>
      <c r="Q1554" s="184">
        <v>4.0345000000000004</v>
      </c>
      <c r="R1554" s="184">
        <v>3.7418999999999998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44378</v>
      </c>
      <c r="E1555" s="184">
        <v>1089.6247000000001</v>
      </c>
      <c r="F1555" s="184">
        <v>3.1223000000000001</v>
      </c>
      <c r="G1555" s="184">
        <v>3.1474000000000002</v>
      </c>
      <c r="H1555" s="184">
        <v>3.1751</v>
      </c>
      <c r="I1555" s="184">
        <v>3.1909999999999998</v>
      </c>
      <c r="J1555" s="184">
        <v>3.1892</v>
      </c>
      <c r="K1555" s="184">
        <v>3.1802000000000001</v>
      </c>
      <c r="L1555" s="184">
        <v>3.1564000000000001</v>
      </c>
      <c r="M1555" s="184">
        <v>3.1173000000000002</v>
      </c>
      <c r="N1555" s="184">
        <v>3.1295999999999999</v>
      </c>
      <c r="O1555" s="184"/>
      <c r="P1555" s="184"/>
      <c r="Q1555" s="184">
        <v>3.9958999999999998</v>
      </c>
      <c r="R1555" s="184">
        <v>3.8212999999999999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44378</v>
      </c>
      <c r="E1556" s="184">
        <v>1088.3226</v>
      </c>
      <c r="F1556" s="184">
        <v>3.0790000000000002</v>
      </c>
      <c r="G1556" s="184">
        <v>3.1063999999999998</v>
      </c>
      <c r="H1556" s="184">
        <v>3.1347999999999998</v>
      </c>
      <c r="I1556" s="184">
        <v>3.1465000000000001</v>
      </c>
      <c r="J1556" s="184">
        <v>3.1415999999999999</v>
      </c>
      <c r="K1556" s="184">
        <v>3.1307999999999998</v>
      </c>
      <c r="L1556" s="184">
        <v>3.1061000000000001</v>
      </c>
      <c r="M1556" s="184">
        <v>3.0596999999999999</v>
      </c>
      <c r="N1556" s="184">
        <v>3.0672999999999999</v>
      </c>
      <c r="O1556" s="184"/>
      <c r="P1556" s="184"/>
      <c r="Q1556" s="184">
        <v>3.9390999999999998</v>
      </c>
      <c r="R1556" s="184">
        <v>3.7641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44378</v>
      </c>
      <c r="E1557" s="184">
        <v>1091.8670999999999</v>
      </c>
      <c r="F1557" s="184">
        <v>3.0991</v>
      </c>
      <c r="G1557" s="184">
        <v>3.0773999999999999</v>
      </c>
      <c r="H1557" s="184">
        <v>3.1385000000000001</v>
      </c>
      <c r="I1557" s="184">
        <v>3.1406000000000001</v>
      </c>
      <c r="J1557" s="184">
        <v>3.1478999999999999</v>
      </c>
      <c r="K1557" s="184">
        <v>3.1452</v>
      </c>
      <c r="L1557" s="184">
        <v>3.129</v>
      </c>
      <c r="M1557" s="184">
        <v>3.1009000000000002</v>
      </c>
      <c r="N1557" s="184">
        <v>3.1105999999999998</v>
      </c>
      <c r="O1557" s="184"/>
      <c r="P1557" s="184"/>
      <c r="Q1557" s="184">
        <v>4.0246000000000004</v>
      </c>
      <c r="R1557" s="184">
        <v>3.8071000000000002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44378</v>
      </c>
      <c r="E1558" s="184">
        <v>1089.239</v>
      </c>
      <c r="F1558" s="184">
        <v>2.9994000000000001</v>
      </c>
      <c r="G1558" s="184">
        <v>2.9775</v>
      </c>
      <c r="H1558" s="184">
        <v>3.0381999999999998</v>
      </c>
      <c r="I1558" s="184">
        <v>3.0405000000000002</v>
      </c>
      <c r="J1558" s="184">
        <v>3.0476000000000001</v>
      </c>
      <c r="K1558" s="184">
        <v>3.0444</v>
      </c>
      <c r="L1558" s="184">
        <v>3.0272000000000001</v>
      </c>
      <c r="M1558" s="184">
        <v>2.9984999999999999</v>
      </c>
      <c r="N1558" s="184">
        <v>3.0074000000000001</v>
      </c>
      <c r="O1558" s="184"/>
      <c r="P1558" s="184"/>
      <c r="Q1558" s="184">
        <v>3.9119999999999999</v>
      </c>
      <c r="R1558" s="184">
        <v>3.6964000000000001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44378</v>
      </c>
      <c r="E1559" s="184">
        <v>1049.3933999999999</v>
      </c>
      <c r="F1559" s="184">
        <v>3.1272000000000002</v>
      </c>
      <c r="G1559" s="184">
        <v>3.0859000000000001</v>
      </c>
      <c r="H1559" s="184">
        <v>3.0964</v>
      </c>
      <c r="I1559" s="184">
        <v>3.3384</v>
      </c>
      <c r="J1559" s="184">
        <v>3.2862</v>
      </c>
      <c r="K1559" s="184">
        <v>3.2509999999999999</v>
      </c>
      <c r="L1559" s="184">
        <v>3.1897000000000002</v>
      </c>
      <c r="M1559" s="184">
        <v>3.1739000000000002</v>
      </c>
      <c r="N1559" s="184">
        <v>3.2059000000000002</v>
      </c>
      <c r="O1559" s="184"/>
      <c r="P1559" s="184"/>
      <c r="Q1559" s="184">
        <v>3.4327999999999999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44378</v>
      </c>
      <c r="E1560" s="184">
        <v>1048.0112999999999</v>
      </c>
      <c r="F1560" s="184">
        <v>3.0476999999999999</v>
      </c>
      <c r="G1560" s="184">
        <v>3.0064000000000002</v>
      </c>
      <c r="H1560" s="184">
        <v>3.0158</v>
      </c>
      <c r="I1560" s="184">
        <v>3.254</v>
      </c>
      <c r="J1560" s="184">
        <v>3.2069000000000001</v>
      </c>
      <c r="K1560" s="184">
        <v>3.1659999999999999</v>
      </c>
      <c r="L1560" s="184">
        <v>3.1000999999999999</v>
      </c>
      <c r="M1560" s="184">
        <v>3.0821999999999998</v>
      </c>
      <c r="N1560" s="184">
        <v>3.1126</v>
      </c>
      <c r="O1560" s="184"/>
      <c r="P1560" s="184"/>
      <c r="Q1560" s="184">
        <v>3.3372999999999999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44378</v>
      </c>
      <c r="E1561" s="184">
        <v>1074.2130999999999</v>
      </c>
      <c r="F1561" s="184">
        <v>4.0744999999999996</v>
      </c>
      <c r="G1561" s="184">
        <v>3.4350000000000001</v>
      </c>
      <c r="H1561" s="184">
        <v>3.2625000000000002</v>
      </c>
      <c r="I1561" s="184">
        <v>3.2103000000000002</v>
      </c>
      <c r="J1561" s="184">
        <v>3.1667999999999998</v>
      </c>
      <c r="K1561" s="184">
        <v>3.1503999999999999</v>
      </c>
      <c r="L1561" s="184">
        <v>3.1015000000000001</v>
      </c>
      <c r="M1561" s="184">
        <v>3.0688</v>
      </c>
      <c r="N1561" s="184">
        <v>3.089</v>
      </c>
      <c r="O1561" s="184"/>
      <c r="P1561" s="184"/>
      <c r="Q1561" s="184">
        <v>3.7490999999999999</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44378</v>
      </c>
      <c r="E1562" s="184">
        <v>1073.6438000000001</v>
      </c>
      <c r="F1562" s="184">
        <v>4.0528000000000004</v>
      </c>
      <c r="G1562" s="184">
        <v>3.4152999999999998</v>
      </c>
      <c r="H1562" s="184">
        <v>3.2423999999999999</v>
      </c>
      <c r="I1562" s="184">
        <v>3.1901000000000002</v>
      </c>
      <c r="J1562" s="184">
        <v>3.1467000000000001</v>
      </c>
      <c r="K1562" s="184">
        <v>3.1372</v>
      </c>
      <c r="L1562" s="184">
        <v>3.0855999999999999</v>
      </c>
      <c r="M1562" s="184">
        <v>3.0512000000000001</v>
      </c>
      <c r="N1562" s="184">
        <v>3.0705</v>
      </c>
      <c r="O1562" s="184"/>
      <c r="P1562" s="184"/>
      <c r="Q1562" s="184">
        <v>3.7208000000000001</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44378</v>
      </c>
      <c r="E1563" s="184">
        <v>1110.9666999999999</v>
      </c>
      <c r="F1563" s="184">
        <v>3.1772999999999998</v>
      </c>
      <c r="G1563" s="184">
        <v>3.157</v>
      </c>
      <c r="H1563" s="184">
        <v>3.1671999999999998</v>
      </c>
      <c r="I1563" s="184">
        <v>3.1806000000000001</v>
      </c>
      <c r="J1563" s="184">
        <v>3.173</v>
      </c>
      <c r="K1563" s="184">
        <v>3.1417000000000002</v>
      </c>
      <c r="L1563" s="184">
        <v>3.1034999999999999</v>
      </c>
      <c r="M1563" s="184">
        <v>3.0867</v>
      </c>
      <c r="N1563" s="184">
        <v>3.1126</v>
      </c>
      <c r="O1563" s="184"/>
      <c r="P1563" s="184"/>
      <c r="Q1563" s="184">
        <v>4.3329000000000004</v>
      </c>
      <c r="R1563" s="184">
        <v>3.8687999999999998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44378</v>
      </c>
      <c r="E1564" s="184">
        <v>1108.5782999999999</v>
      </c>
      <c r="F1564" s="184">
        <v>3.1084000000000001</v>
      </c>
      <c r="G1564" s="184">
        <v>3.0870000000000002</v>
      </c>
      <c r="H1564" s="184">
        <v>3.0973000000000002</v>
      </c>
      <c r="I1564" s="184">
        <v>3.1107</v>
      </c>
      <c r="J1564" s="184">
        <v>3.1027</v>
      </c>
      <c r="K1564" s="184">
        <v>3.0678999999999998</v>
      </c>
      <c r="L1564" s="184">
        <v>3.0213999999999999</v>
      </c>
      <c r="M1564" s="184">
        <v>3.0057999999999998</v>
      </c>
      <c r="N1564" s="184">
        <v>3.0348999999999999</v>
      </c>
      <c r="O1564" s="184"/>
      <c r="P1564" s="184"/>
      <c r="Q1564" s="184">
        <v>4.2423000000000002</v>
      </c>
      <c r="R1564" s="184">
        <v>3.782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44378</v>
      </c>
      <c r="E1565" s="184">
        <v>1076.0759</v>
      </c>
      <c r="F1565" s="184">
        <v>3.1514000000000002</v>
      </c>
      <c r="G1565" s="184">
        <v>3.1316000000000002</v>
      </c>
      <c r="H1565" s="184">
        <v>3.1297000000000001</v>
      </c>
      <c r="I1565" s="184">
        <v>3.1353</v>
      </c>
      <c r="J1565" s="184">
        <v>3.1288</v>
      </c>
      <c r="K1565" s="184">
        <v>3.1103000000000001</v>
      </c>
      <c r="L1565" s="184">
        <v>3.1082000000000001</v>
      </c>
      <c r="M1565" s="184">
        <v>3.1112000000000002</v>
      </c>
      <c r="N1565" s="184">
        <v>3.1440999999999999</v>
      </c>
      <c r="O1565" s="184"/>
      <c r="P1565" s="184"/>
      <c r="Q1565" s="184">
        <v>3.8441000000000001</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44378</v>
      </c>
      <c r="E1566" s="184">
        <v>1074.7212999999999</v>
      </c>
      <c r="F1566" s="184">
        <v>3.101</v>
      </c>
      <c r="G1566" s="184">
        <v>3.0811999999999999</v>
      </c>
      <c r="H1566" s="184">
        <v>3.0798000000000001</v>
      </c>
      <c r="I1566" s="184">
        <v>3.085</v>
      </c>
      <c r="J1566" s="184">
        <v>3.0785999999999998</v>
      </c>
      <c r="K1566" s="184">
        <v>3.0598999999999998</v>
      </c>
      <c r="L1566" s="184">
        <v>3.0573999999999999</v>
      </c>
      <c r="M1566" s="184">
        <v>3.0600999999999998</v>
      </c>
      <c r="N1566" s="184">
        <v>3.0924999999999998</v>
      </c>
      <c r="O1566" s="184"/>
      <c r="P1566" s="184"/>
      <c r="Q1566" s="184">
        <v>3.7768000000000002</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44378</v>
      </c>
      <c r="E1567" s="184">
        <v>1082.6806999999999</v>
      </c>
      <c r="F1567" s="184">
        <v>4.6597</v>
      </c>
      <c r="G1567" s="184">
        <v>3.569</v>
      </c>
      <c r="H1567" s="184">
        <v>3.2784</v>
      </c>
      <c r="I1567" s="184">
        <v>3.1888000000000001</v>
      </c>
      <c r="J1567" s="184">
        <v>3.1166999999999998</v>
      </c>
      <c r="K1567" s="184">
        <v>3.0775000000000001</v>
      </c>
      <c r="L1567" s="184">
        <v>3.0211000000000001</v>
      </c>
      <c r="M1567" s="184">
        <v>2.9761000000000002</v>
      </c>
      <c r="N1567" s="184">
        <v>2.9952000000000001</v>
      </c>
      <c r="O1567" s="184"/>
      <c r="P1567" s="184"/>
      <c r="Q1567" s="184">
        <v>3.7627999999999999</v>
      </c>
      <c r="R1567" s="184">
        <v>3.62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44378</v>
      </c>
      <c r="E1568" s="184">
        <v>1084.0128999999999</v>
      </c>
      <c r="F1568" s="184">
        <v>4.7145999999999999</v>
      </c>
      <c r="G1568" s="184">
        <v>3.6252</v>
      </c>
      <c r="H1568" s="184">
        <v>3.3317000000000001</v>
      </c>
      <c r="I1568" s="184">
        <v>3.2410000000000001</v>
      </c>
      <c r="J1568" s="184">
        <v>3.1684999999999999</v>
      </c>
      <c r="K1568" s="184">
        <v>3.1293000000000002</v>
      </c>
      <c r="L1568" s="184">
        <v>3.0729000000000002</v>
      </c>
      <c r="M1568" s="184">
        <v>3.0280999999999998</v>
      </c>
      <c r="N1568" s="184">
        <v>3.0474999999999999</v>
      </c>
      <c r="O1568" s="184"/>
      <c r="P1568" s="184"/>
      <c r="Q1568" s="184">
        <v>3.8220999999999998</v>
      </c>
      <c r="R1568" s="184">
        <v>3.6793999999999998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44378</v>
      </c>
      <c r="E1569" s="184">
        <v>3063.7022000000002</v>
      </c>
      <c r="F1569" s="184">
        <v>3.0072999999999999</v>
      </c>
      <c r="G1569" s="184">
        <v>3.0225</v>
      </c>
      <c r="H1569" s="184">
        <v>3.0259999999999998</v>
      </c>
      <c r="I1569" s="184">
        <v>3.0568</v>
      </c>
      <c r="J1569" s="184">
        <v>3.0550000000000002</v>
      </c>
      <c r="K1569" s="184">
        <v>3.0527000000000002</v>
      </c>
      <c r="L1569" s="184">
        <v>3.0068999999999999</v>
      </c>
      <c r="M1569" s="184">
        <v>2.9569999999999999</v>
      </c>
      <c r="N1569" s="184">
        <v>2.9721000000000002</v>
      </c>
      <c r="O1569" s="184">
        <v>4.4718</v>
      </c>
      <c r="P1569" s="184">
        <v>5.0732999999999997</v>
      </c>
      <c r="Q1569" s="184">
        <v>5.9375999999999998</v>
      </c>
      <c r="R1569" s="184">
        <v>3.6379999999999999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44378</v>
      </c>
      <c r="E1570" s="184">
        <v>3082.3708999999999</v>
      </c>
      <c r="F1570" s="184">
        <v>3.1063000000000001</v>
      </c>
      <c r="G1570" s="184">
        <v>3.1242000000000001</v>
      </c>
      <c r="H1570" s="184">
        <v>3.1267</v>
      </c>
      <c r="I1570" s="184">
        <v>3.1570999999999998</v>
      </c>
      <c r="J1570" s="184">
        <v>3.1553</v>
      </c>
      <c r="K1570" s="184">
        <v>3.1537999999999999</v>
      </c>
      <c r="L1570" s="184">
        <v>3.1086999999999998</v>
      </c>
      <c r="M1570" s="184">
        <v>3.0594999999999999</v>
      </c>
      <c r="N1570" s="184">
        <v>3.0754999999999999</v>
      </c>
      <c r="O1570" s="184">
        <v>4.5743</v>
      </c>
      <c r="P1570" s="184">
        <v>5.1555999999999997</v>
      </c>
      <c r="Q1570" s="184">
        <v>6.2244000000000002</v>
      </c>
      <c r="R1570" s="184">
        <v>3.7423000000000002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44378</v>
      </c>
      <c r="E1571" s="184">
        <v>1084.8547000000001</v>
      </c>
      <c r="F1571" s="184">
        <v>3.1663000000000001</v>
      </c>
      <c r="G1571" s="184">
        <v>3.1825000000000001</v>
      </c>
      <c r="H1571" s="184">
        <v>3.2107999999999999</v>
      </c>
      <c r="I1571" s="184">
        <v>3.2496</v>
      </c>
      <c r="J1571" s="184">
        <v>3.2360000000000002</v>
      </c>
      <c r="K1571" s="184">
        <v>3.2238000000000002</v>
      </c>
      <c r="L1571" s="184">
        <v>3.1890999999999998</v>
      </c>
      <c r="M1571" s="184">
        <v>3.1421000000000001</v>
      </c>
      <c r="N1571" s="184">
        <v>3.1589999999999998</v>
      </c>
      <c r="O1571" s="184"/>
      <c r="P1571" s="184"/>
      <c r="Q1571" s="184">
        <v>3.9232</v>
      </c>
      <c r="R1571" s="184">
        <v>3.8195999999999999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44378</v>
      </c>
      <c r="E1572" s="184">
        <v>1081.4096</v>
      </c>
      <c r="F1572" s="184">
        <v>3.0143</v>
      </c>
      <c r="G1572" s="184">
        <v>3.0327999999999999</v>
      </c>
      <c r="H1572" s="184">
        <v>3.0602</v>
      </c>
      <c r="I1572" s="184">
        <v>3.0994999999999999</v>
      </c>
      <c r="J1572" s="184">
        <v>3.0855999999999999</v>
      </c>
      <c r="K1572" s="184">
        <v>3.0724999999999998</v>
      </c>
      <c r="L1572" s="184">
        <v>3.0367000000000002</v>
      </c>
      <c r="M1572" s="184">
        <v>2.9885000000000002</v>
      </c>
      <c r="N1572" s="184">
        <v>3.0043000000000002</v>
      </c>
      <c r="O1572" s="184"/>
      <c r="P1572" s="184"/>
      <c r="Q1572" s="184">
        <v>3.7669999999999999</v>
      </c>
      <c r="R1572" s="184">
        <v>3.6635</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44378</v>
      </c>
      <c r="E1573" s="184">
        <v>111.5749</v>
      </c>
      <c r="F1573" s="184">
        <v>3.0099</v>
      </c>
      <c r="G1573" s="184">
        <v>2.9994999999999998</v>
      </c>
      <c r="H1573" s="184">
        <v>3.0348000000000002</v>
      </c>
      <c r="I1573" s="184">
        <v>3.06</v>
      </c>
      <c r="J1573" s="184">
        <v>3.0566</v>
      </c>
      <c r="K1573" s="184">
        <v>3.0706000000000002</v>
      </c>
      <c r="L1573" s="184">
        <v>3.0217000000000001</v>
      </c>
      <c r="M1573" s="184">
        <v>2.9735999999999998</v>
      </c>
      <c r="N1573" s="184">
        <v>2.9853999999999998</v>
      </c>
      <c r="O1573" s="184"/>
      <c r="P1573" s="184"/>
      <c r="Q1573" s="184">
        <v>4.2504999999999997</v>
      </c>
      <c r="R1573" s="184">
        <v>3.6537999999999999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44378</v>
      </c>
      <c r="E1574" s="184">
        <v>111.8687</v>
      </c>
      <c r="F1574" s="184">
        <v>3.0998999999999999</v>
      </c>
      <c r="G1574" s="184">
        <v>3.1113</v>
      </c>
      <c r="H1574" s="184">
        <v>3.1341000000000001</v>
      </c>
      <c r="I1574" s="184">
        <v>3.1594000000000002</v>
      </c>
      <c r="J1574" s="184">
        <v>3.1566999999999998</v>
      </c>
      <c r="K1574" s="184">
        <v>3.1716000000000002</v>
      </c>
      <c r="L1574" s="184">
        <v>3.1234999999999999</v>
      </c>
      <c r="M1574" s="184">
        <v>3.0758999999999999</v>
      </c>
      <c r="N1574" s="184">
        <v>3.0884999999999998</v>
      </c>
      <c r="O1574" s="184"/>
      <c r="P1574" s="184"/>
      <c r="Q1574" s="184">
        <v>4.3548</v>
      </c>
      <c r="R1574" s="184">
        <v>3.7576000000000001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44378</v>
      </c>
      <c r="E1575" s="184">
        <v>1106.6024</v>
      </c>
      <c r="F1575" s="184">
        <v>3.0842000000000001</v>
      </c>
      <c r="G1575" s="184">
        <v>3.1562999999999999</v>
      </c>
      <c r="H1575" s="184">
        <v>3.149</v>
      </c>
      <c r="I1575" s="184">
        <v>3.1575000000000002</v>
      </c>
      <c r="J1575" s="184">
        <v>3.1495000000000002</v>
      </c>
      <c r="K1575" s="184">
        <v>3.1495000000000002</v>
      </c>
      <c r="L1575" s="184">
        <v>3.1071</v>
      </c>
      <c r="M1575" s="184">
        <v>3.0663999999999998</v>
      </c>
      <c r="N1575" s="184">
        <v>3.0884999999999998</v>
      </c>
      <c r="O1575" s="184"/>
      <c r="P1575" s="184"/>
      <c r="Q1575" s="184">
        <v>4.2175000000000002</v>
      </c>
      <c r="R1575" s="184">
        <v>3.7660999999999998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44378</v>
      </c>
      <c r="E1576" s="184">
        <v>1103.3163999999999</v>
      </c>
      <c r="F1576" s="184">
        <v>2.9842</v>
      </c>
      <c r="G1576" s="184">
        <v>3.0552999999999999</v>
      </c>
      <c r="H1576" s="184">
        <v>3.0486</v>
      </c>
      <c r="I1576" s="184">
        <v>3.0571000000000002</v>
      </c>
      <c r="J1576" s="184">
        <v>3.0489999999999999</v>
      </c>
      <c r="K1576" s="184">
        <v>3.0484</v>
      </c>
      <c r="L1576" s="184">
        <v>3.0028000000000001</v>
      </c>
      <c r="M1576" s="184">
        <v>2.952</v>
      </c>
      <c r="N1576" s="184">
        <v>2.9683999999999999</v>
      </c>
      <c r="O1576" s="184"/>
      <c r="P1576" s="184"/>
      <c r="Q1576" s="184">
        <v>4.0911999999999997</v>
      </c>
      <c r="R1576" s="184">
        <v>3.6364999999999998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44378</v>
      </c>
      <c r="E1577" s="184">
        <v>1075.5645</v>
      </c>
      <c r="F1577" s="184">
        <v>3.0306999999999999</v>
      </c>
      <c r="G1577" s="184">
        <v>3.0312000000000001</v>
      </c>
      <c r="H1577" s="184">
        <v>3.0569999999999999</v>
      </c>
      <c r="I1577" s="184">
        <v>3.0911</v>
      </c>
      <c r="J1577" s="184">
        <v>3.0941000000000001</v>
      </c>
      <c r="K1577" s="184">
        <v>3.0874999999999999</v>
      </c>
      <c r="L1577" s="184">
        <v>3.0609000000000002</v>
      </c>
      <c r="M1577" s="184">
        <v>3.0196000000000001</v>
      </c>
      <c r="N1577" s="184">
        <v>3.0366</v>
      </c>
      <c r="O1577" s="184"/>
      <c r="P1577" s="184"/>
      <c r="Q1577" s="184">
        <v>3.7406999999999999</v>
      </c>
      <c r="R1577" s="184"/>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44378</v>
      </c>
      <c r="E1578" s="184">
        <v>1073.4186999999999</v>
      </c>
      <c r="F1578" s="184">
        <v>2.9279000000000002</v>
      </c>
      <c r="G1578" s="184">
        <v>2.9318</v>
      </c>
      <c r="H1578" s="184">
        <v>2.9575999999999998</v>
      </c>
      <c r="I1578" s="184">
        <v>2.9914000000000001</v>
      </c>
      <c r="J1578" s="184">
        <v>2.9933999999999998</v>
      </c>
      <c r="K1578" s="184">
        <v>2.9853999999999998</v>
      </c>
      <c r="L1578" s="184">
        <v>2.9586999999999999</v>
      </c>
      <c r="M1578" s="184">
        <v>2.9169</v>
      </c>
      <c r="N1578" s="184">
        <v>2.9331999999999998</v>
      </c>
      <c r="O1578" s="184"/>
      <c r="P1578" s="184"/>
      <c r="Q1578" s="184">
        <v>3.6362999999999999</v>
      </c>
      <c r="R1578" s="184"/>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44378</v>
      </c>
      <c r="E1579" s="184">
        <v>1048.6907000000001</v>
      </c>
      <c r="F1579" s="184">
        <v>3.0840000000000001</v>
      </c>
      <c r="G1579" s="184">
        <v>3.0973000000000002</v>
      </c>
      <c r="H1579" s="184">
        <v>3.1183999999999998</v>
      </c>
      <c r="I1579" s="184">
        <v>3.1459999999999999</v>
      </c>
      <c r="J1579" s="184">
        <v>3.1368999999999998</v>
      </c>
      <c r="K1579" s="184">
        <v>3.1414</v>
      </c>
      <c r="L1579" s="184">
        <v>3.1078999999999999</v>
      </c>
      <c r="M1579" s="184">
        <v>3.0655999999999999</v>
      </c>
      <c r="N1579" s="184">
        <v>3.0787</v>
      </c>
      <c r="O1579" s="184"/>
      <c r="P1579" s="184"/>
      <c r="Q1579" s="184">
        <v>3.2656999999999998</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44378</v>
      </c>
      <c r="E1580" s="184">
        <v>1047.7560000000001</v>
      </c>
      <c r="F1580" s="184">
        <v>3.0206</v>
      </c>
      <c r="G1580" s="184">
        <v>3.0362</v>
      </c>
      <c r="H1580" s="184">
        <v>3.0579000000000001</v>
      </c>
      <c r="I1580" s="184">
        <v>3.0859000000000001</v>
      </c>
      <c r="J1580" s="184">
        <v>3.0767000000000002</v>
      </c>
      <c r="K1580" s="184">
        <v>3.0807000000000002</v>
      </c>
      <c r="L1580" s="184">
        <v>3.0468000000000002</v>
      </c>
      <c r="M1580" s="184">
        <v>3.0041000000000002</v>
      </c>
      <c r="N1580" s="184">
        <v>3.0167999999999999</v>
      </c>
      <c r="O1580" s="184"/>
      <c r="P1580" s="184"/>
      <c r="Q1580" s="184">
        <v>3.2035</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44378</v>
      </c>
      <c r="E1581" s="184">
        <v>1058.7419</v>
      </c>
      <c r="F1581" s="184">
        <v>3.0339999999999998</v>
      </c>
      <c r="G1581" s="184">
        <v>3.0506000000000002</v>
      </c>
      <c r="H1581" s="184">
        <v>3.0918000000000001</v>
      </c>
      <c r="I1581" s="184">
        <v>3.1111</v>
      </c>
      <c r="J1581" s="184">
        <v>3.1006</v>
      </c>
      <c r="K1581" s="184">
        <v>3.0922999999999998</v>
      </c>
      <c r="L1581" s="184">
        <v>3.0548999999999999</v>
      </c>
      <c r="M1581" s="184">
        <v>3.0091000000000001</v>
      </c>
      <c r="N1581" s="184">
        <v>3.0295999999999998</v>
      </c>
      <c r="O1581" s="184"/>
      <c r="P1581" s="184"/>
      <c r="Q1581" s="184">
        <v>3.4401000000000002</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44378</v>
      </c>
      <c r="E1582" s="184">
        <v>1056.9580000000001</v>
      </c>
      <c r="F1582" s="184">
        <v>2.9355000000000002</v>
      </c>
      <c r="G1582" s="184">
        <v>2.9510000000000001</v>
      </c>
      <c r="H1582" s="184">
        <v>2.9918</v>
      </c>
      <c r="I1582" s="184">
        <v>3.0110999999999999</v>
      </c>
      <c r="J1582" s="184">
        <v>3.0011000000000001</v>
      </c>
      <c r="K1582" s="184">
        <v>2.9912999999999998</v>
      </c>
      <c r="L1582" s="184">
        <v>2.9533999999999998</v>
      </c>
      <c r="M1582" s="184">
        <v>2.9068999999999998</v>
      </c>
      <c r="N1582" s="184">
        <v>2.9264000000000001</v>
      </c>
      <c r="O1582" s="184"/>
      <c r="P1582" s="184"/>
      <c r="Q1582" s="184">
        <v>3.3368000000000002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44378</v>
      </c>
      <c r="E1583" s="184">
        <v>1054.4528</v>
      </c>
      <c r="F1583" s="184">
        <v>3.0775000000000001</v>
      </c>
      <c r="G1583" s="184">
        <v>3.1034999999999999</v>
      </c>
      <c r="H1583" s="184">
        <v>3.1463999999999999</v>
      </c>
      <c r="I1583" s="184">
        <v>3.1621999999999999</v>
      </c>
      <c r="J1583" s="184">
        <v>3.1688999999999998</v>
      </c>
      <c r="K1583" s="184">
        <v>3.2246000000000001</v>
      </c>
      <c r="L1583" s="184">
        <v>3.1753</v>
      </c>
      <c r="M1583" s="184">
        <v>3.1223999999999998</v>
      </c>
      <c r="N1583" s="184">
        <v>3.1305999999999998</v>
      </c>
      <c r="O1583" s="184"/>
      <c r="P1583" s="184"/>
      <c r="Q1583" s="184">
        <v>3.4169999999999998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44378</v>
      </c>
      <c r="E1584" s="184">
        <v>1053.2992999999999</v>
      </c>
      <c r="F1584" s="184">
        <v>3.0081000000000002</v>
      </c>
      <c r="G1584" s="184">
        <v>3.0329000000000002</v>
      </c>
      <c r="H1584" s="184">
        <v>3.0764999999999998</v>
      </c>
      <c r="I1584" s="184">
        <v>3.0920000000000001</v>
      </c>
      <c r="J1584" s="184">
        <v>3.0985999999999998</v>
      </c>
      <c r="K1584" s="184">
        <v>3.1541000000000001</v>
      </c>
      <c r="L1584" s="184">
        <v>3.1042999999999998</v>
      </c>
      <c r="M1584" s="184">
        <v>3.0508999999999999</v>
      </c>
      <c r="N1584" s="184">
        <v>3.0585</v>
      </c>
      <c r="O1584" s="184"/>
      <c r="P1584" s="184"/>
      <c r="Q1584" s="184">
        <v>3.3452999999999999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44378</v>
      </c>
      <c r="E1585" s="184">
        <v>1106.6289999999999</v>
      </c>
      <c r="F1585" s="184">
        <v>3.0809000000000002</v>
      </c>
      <c r="G1585" s="184">
        <v>3.0968</v>
      </c>
      <c r="H1585" s="184">
        <v>3.1295999999999999</v>
      </c>
      <c r="I1585" s="184">
        <v>3.1522999999999999</v>
      </c>
      <c r="J1585" s="184">
        <v>3.1463000000000001</v>
      </c>
      <c r="K1585" s="184">
        <v>3.1475</v>
      </c>
      <c r="L1585" s="184">
        <v>3.1091000000000002</v>
      </c>
      <c r="M1585" s="184">
        <v>3.0703</v>
      </c>
      <c r="N1585" s="184">
        <v>3.0849000000000002</v>
      </c>
      <c r="O1585" s="184"/>
      <c r="P1585" s="184"/>
      <c r="Q1585" s="184">
        <v>4.2042000000000002</v>
      </c>
      <c r="R1585" s="184">
        <v>3.7593000000000001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44378</v>
      </c>
      <c r="E1586" s="184">
        <v>1104.5834</v>
      </c>
      <c r="F1586" s="184">
        <v>2.9841000000000002</v>
      </c>
      <c r="G1586" s="184">
        <v>2.9967000000000001</v>
      </c>
      <c r="H1586" s="184">
        <v>3.0291000000000001</v>
      </c>
      <c r="I1586" s="184">
        <v>3.0518999999999998</v>
      </c>
      <c r="J1586" s="184">
        <v>3.0459000000000001</v>
      </c>
      <c r="K1586" s="184">
        <v>3.0466000000000002</v>
      </c>
      <c r="L1586" s="184">
        <v>3.0074000000000001</v>
      </c>
      <c r="M1586" s="184">
        <v>2.9678</v>
      </c>
      <c r="N1586" s="184">
        <v>2.9815999999999998</v>
      </c>
      <c r="O1586" s="184"/>
      <c r="P1586" s="184"/>
      <c r="Q1586" s="184">
        <v>4.1257999999999999</v>
      </c>
      <c r="R1586" s="184">
        <v>3.6756000000000002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44378</v>
      </c>
      <c r="E1587" s="184">
        <v>2697.6003333333301</v>
      </c>
      <c r="F1587" s="184">
        <v>3.1032999999999999</v>
      </c>
      <c r="G1587" s="184">
        <v>3.1202999999999999</v>
      </c>
      <c r="H1587" s="184">
        <v>3.1345000000000001</v>
      </c>
      <c r="I1587" s="184">
        <v>3.1657999999999999</v>
      </c>
      <c r="J1587" s="184">
        <v>3.1711999999999998</v>
      </c>
      <c r="K1587" s="184">
        <v>3.1840000000000002</v>
      </c>
      <c r="L1587" s="184">
        <v>3.1488999999999998</v>
      </c>
      <c r="M1587" s="184">
        <v>3.0891000000000002</v>
      </c>
      <c r="N1587" s="184">
        <v>3.1021999999999998</v>
      </c>
      <c r="O1587" s="184">
        <v>4.6176000000000004</v>
      </c>
      <c r="P1587" s="184">
        <v>5.3144999999999998</v>
      </c>
      <c r="Q1587" s="184">
        <v>6.6341000000000001</v>
      </c>
      <c r="R1587" s="184">
        <v>3.7890999999999999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44378</v>
      </c>
      <c r="E1588" s="184">
        <v>2568.4185000000002</v>
      </c>
      <c r="F1588" s="184">
        <v>3.0059</v>
      </c>
      <c r="G1588" s="184">
        <v>3.0213999999999999</v>
      </c>
      <c r="H1588" s="184">
        <v>3.0345</v>
      </c>
      <c r="I1588" s="184">
        <v>3.0659000000000001</v>
      </c>
      <c r="J1588" s="184">
        <v>3.0709</v>
      </c>
      <c r="K1588" s="184">
        <v>3.0832999999999999</v>
      </c>
      <c r="L1588" s="184">
        <v>3.0474000000000001</v>
      </c>
      <c r="M1588" s="184">
        <v>2.9868000000000001</v>
      </c>
      <c r="N1588" s="184">
        <v>2.9977999999999998</v>
      </c>
      <c r="O1588" s="184">
        <v>4.1191000000000004</v>
      </c>
      <c r="P1588" s="184">
        <v>4.6768999999999998</v>
      </c>
      <c r="Q1588" s="184">
        <v>6.6729000000000003</v>
      </c>
      <c r="R1588" s="184">
        <v>3.4344999999999999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44378</v>
      </c>
      <c r="E1589" s="184">
        <v>1075.1756</v>
      </c>
      <c r="F1589" s="184">
        <v>3.1574</v>
      </c>
      <c r="G1589" s="184">
        <v>3.1829000000000001</v>
      </c>
      <c r="H1589" s="184">
        <v>3.2086000000000001</v>
      </c>
      <c r="I1589" s="184">
        <v>3.2263999999999999</v>
      </c>
      <c r="J1589" s="184">
        <v>3.2233999999999998</v>
      </c>
      <c r="K1589" s="184">
        <v>3.2056</v>
      </c>
      <c r="L1589" s="184">
        <v>3.1448999999999998</v>
      </c>
      <c r="M1589" s="184">
        <v>3.0878999999999999</v>
      </c>
      <c r="N1589" s="184">
        <v>3.0994000000000002</v>
      </c>
      <c r="O1589" s="184"/>
      <c r="P1589" s="184"/>
      <c r="Q1589" s="184">
        <v>3.7456</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44378</v>
      </c>
      <c r="E1590" s="184">
        <v>1072.4401</v>
      </c>
      <c r="F1590" s="184">
        <v>3.0293000000000001</v>
      </c>
      <c r="G1590" s="184">
        <v>3.0525000000000002</v>
      </c>
      <c r="H1590" s="184">
        <v>3.0785</v>
      </c>
      <c r="I1590" s="184">
        <v>3.0962000000000001</v>
      </c>
      <c r="J1590" s="184">
        <v>3.0924999999999998</v>
      </c>
      <c r="K1590" s="184">
        <v>3.0743</v>
      </c>
      <c r="L1590" s="184">
        <v>3.0127000000000002</v>
      </c>
      <c r="M1590" s="184">
        <v>2.9546999999999999</v>
      </c>
      <c r="N1590" s="184">
        <v>2.9653</v>
      </c>
      <c r="O1590" s="184"/>
      <c r="P1590" s="184"/>
      <c r="Q1590" s="184">
        <v>3.6107999999999998</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44378</v>
      </c>
      <c r="E1591" s="184">
        <v>1073.5035</v>
      </c>
      <c r="F1591" s="184">
        <v>3.1555</v>
      </c>
      <c r="G1591" s="184">
        <v>3.1402000000000001</v>
      </c>
      <c r="H1591" s="184">
        <v>3.1878000000000002</v>
      </c>
      <c r="I1591" s="184">
        <v>3.2080000000000002</v>
      </c>
      <c r="J1591" s="184">
        <v>3.1981999999999999</v>
      </c>
      <c r="K1591" s="184">
        <v>3.2099000000000002</v>
      </c>
      <c r="L1591" s="184">
        <v>3.1602999999999999</v>
      </c>
      <c r="M1591" s="184">
        <v>3.113</v>
      </c>
      <c r="N1591" s="184">
        <v>3.1417000000000002</v>
      </c>
      <c r="O1591" s="184"/>
      <c r="P1591" s="184"/>
      <c r="Q1591" s="184">
        <v>3.7189000000000001</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44378</v>
      </c>
      <c r="E1592" s="184">
        <v>1071.395</v>
      </c>
      <c r="F1592" s="184">
        <v>3.0560999999999998</v>
      </c>
      <c r="G1592" s="184">
        <v>3.0419</v>
      </c>
      <c r="H1592" s="184">
        <v>3.0889000000000002</v>
      </c>
      <c r="I1592" s="184">
        <v>3.1080000000000001</v>
      </c>
      <c r="J1592" s="184">
        <v>3.0979000000000001</v>
      </c>
      <c r="K1592" s="184">
        <v>3.1091000000000002</v>
      </c>
      <c r="L1592" s="184">
        <v>3.0588000000000002</v>
      </c>
      <c r="M1592" s="184">
        <v>3.0106999999999999</v>
      </c>
      <c r="N1592" s="184">
        <v>3.0385</v>
      </c>
      <c r="O1592" s="184"/>
      <c r="P1592" s="184"/>
      <c r="Q1592" s="184">
        <v>3.6139999999999999</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44378</v>
      </c>
      <c r="E1593" s="184">
        <v>1062.8672999999999</v>
      </c>
      <c r="F1593" s="184">
        <v>3.1871</v>
      </c>
      <c r="G1593" s="184">
        <v>3.1934</v>
      </c>
      <c r="H1593" s="184">
        <v>3.2124000000000001</v>
      </c>
      <c r="I1593" s="184">
        <v>3.2321</v>
      </c>
      <c r="J1593" s="184">
        <v>3.2292000000000001</v>
      </c>
      <c r="K1593" s="184">
        <v>3.2320000000000002</v>
      </c>
      <c r="L1593" s="184">
        <v>3.1955</v>
      </c>
      <c r="M1593" s="184">
        <v>3.1564000000000001</v>
      </c>
      <c r="N1593" s="184">
        <v>3.1775000000000002</v>
      </c>
      <c r="O1593" s="184"/>
      <c r="P1593" s="184"/>
      <c r="Q1593" s="184">
        <v>3.6248</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44378</v>
      </c>
      <c r="E1594" s="184">
        <v>1061.0391</v>
      </c>
      <c r="F1594" s="184">
        <v>3.0928</v>
      </c>
      <c r="G1594" s="184">
        <v>3.1002999999999998</v>
      </c>
      <c r="H1594" s="184">
        <v>3.1190000000000002</v>
      </c>
      <c r="I1594" s="184">
        <v>3.1375999999999999</v>
      </c>
      <c r="J1594" s="184">
        <v>3.1337000000000002</v>
      </c>
      <c r="K1594" s="184">
        <v>3.1351</v>
      </c>
      <c r="L1594" s="184">
        <v>3.0973999999999999</v>
      </c>
      <c r="M1594" s="184">
        <v>3.0571999999999999</v>
      </c>
      <c r="N1594" s="184">
        <v>3.0767000000000002</v>
      </c>
      <c r="O1594" s="184"/>
      <c r="P1594" s="184"/>
      <c r="Q1594" s="184">
        <v>3.5207000000000002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44378</v>
      </c>
      <c r="E1595" s="184">
        <v>111.35380000000001</v>
      </c>
      <c r="F1595" s="184">
        <v>3.0813999999999999</v>
      </c>
      <c r="G1595" s="184">
        <v>3.1038000000000001</v>
      </c>
      <c r="H1595" s="184">
        <v>3.1579999999999999</v>
      </c>
      <c r="I1595" s="184">
        <v>3.1787000000000001</v>
      </c>
      <c r="J1595" s="184">
        <v>3.1703000000000001</v>
      </c>
      <c r="K1595" s="184">
        <v>3.1591999999999998</v>
      </c>
      <c r="L1595" s="184">
        <v>3.1124000000000001</v>
      </c>
      <c r="M1595" s="184">
        <v>3.0798999999999999</v>
      </c>
      <c r="N1595" s="184">
        <v>3.0994000000000002</v>
      </c>
      <c r="O1595" s="184"/>
      <c r="P1595" s="184"/>
      <c r="Q1595" s="184">
        <v>4.3300999999999998</v>
      </c>
      <c r="R1595" s="184">
        <v>3.8081999999999998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44378</v>
      </c>
      <c r="E1596" s="184">
        <v>111.08159999999999</v>
      </c>
      <c r="F1596" s="184">
        <v>2.9904000000000002</v>
      </c>
      <c r="G1596" s="184">
        <v>3.0127999999999999</v>
      </c>
      <c r="H1596" s="184">
        <v>3.0670999999999999</v>
      </c>
      <c r="I1596" s="184">
        <v>3.0876999999999999</v>
      </c>
      <c r="J1596" s="184">
        <v>3.0790000000000002</v>
      </c>
      <c r="K1596" s="184">
        <v>3.0682999999999998</v>
      </c>
      <c r="L1596" s="184">
        <v>3.0209000000000001</v>
      </c>
      <c r="M1596" s="184">
        <v>2.9878999999999998</v>
      </c>
      <c r="N1596" s="184">
        <v>3.0057</v>
      </c>
      <c r="O1596" s="184"/>
      <c r="P1596" s="184"/>
      <c r="Q1596" s="184">
        <v>4.2294999999999998</v>
      </c>
      <c r="R1596" s="184">
        <v>3.7094</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44378</v>
      </c>
      <c r="E1597" s="184">
        <v>1070.663</v>
      </c>
      <c r="F1597" s="184">
        <v>3.1707000000000001</v>
      </c>
      <c r="G1597" s="184">
        <v>3.1905999999999999</v>
      </c>
      <c r="H1597" s="184">
        <v>3.2231000000000001</v>
      </c>
      <c r="I1597" s="184">
        <v>3.2509999999999999</v>
      </c>
      <c r="J1597" s="184">
        <v>3.2439</v>
      </c>
      <c r="K1597" s="184">
        <v>3.2423999999999999</v>
      </c>
      <c r="L1597" s="184">
        <v>3.1877</v>
      </c>
      <c r="M1597" s="184">
        <v>3.1457000000000002</v>
      </c>
      <c r="N1597" s="184">
        <v>3.1551</v>
      </c>
      <c r="O1597" s="184"/>
      <c r="P1597" s="184"/>
      <c r="Q1597" s="184">
        <v>3.7667999999999999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44378</v>
      </c>
      <c r="E1598" s="184">
        <v>1068.7094</v>
      </c>
      <c r="F1598" s="184">
        <v>3.1219000000000001</v>
      </c>
      <c r="G1598" s="184">
        <v>3.1417999999999999</v>
      </c>
      <c r="H1598" s="184">
        <v>3.1728000000000001</v>
      </c>
      <c r="I1598" s="184">
        <v>3.2008999999999999</v>
      </c>
      <c r="J1598" s="184">
        <v>3.1937000000000002</v>
      </c>
      <c r="K1598" s="184">
        <v>3.1918000000000002</v>
      </c>
      <c r="L1598" s="184">
        <v>3.1118000000000001</v>
      </c>
      <c r="M1598" s="184">
        <v>3.0604</v>
      </c>
      <c r="N1598" s="184">
        <v>3.0647000000000002</v>
      </c>
      <c r="O1598" s="184"/>
      <c r="P1598" s="184"/>
      <c r="Q1598" s="184">
        <v>3.6642000000000001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44378</v>
      </c>
      <c r="E1599" s="184">
        <v>3378.5998</v>
      </c>
      <c r="F1599" s="184">
        <v>3.1051000000000002</v>
      </c>
      <c r="G1599" s="184">
        <v>3.1067</v>
      </c>
      <c r="H1599" s="184">
        <v>3.1459999999999999</v>
      </c>
      <c r="I1599" s="184">
        <v>3.1779000000000002</v>
      </c>
      <c r="J1599" s="184">
        <v>3.1783000000000001</v>
      </c>
      <c r="K1599" s="184">
        <v>3.1776</v>
      </c>
      <c r="L1599" s="184">
        <v>3.1244000000000001</v>
      </c>
      <c r="M1599" s="184">
        <v>3.0720999999999998</v>
      </c>
      <c r="N1599" s="184">
        <v>3.0874999999999999</v>
      </c>
      <c r="O1599" s="184">
        <v>4.5976999999999997</v>
      </c>
      <c r="P1599" s="184">
        <v>5.1788999999999996</v>
      </c>
      <c r="Q1599" s="184">
        <v>6.5236999999999998</v>
      </c>
      <c r="R1599" s="184">
        <v>3.7633000000000001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44378</v>
      </c>
      <c r="E1600" s="184">
        <v>3345.3427999999999</v>
      </c>
      <c r="F1600" s="184">
        <v>3.0356000000000001</v>
      </c>
      <c r="G1600" s="184">
        <v>3.0365000000000002</v>
      </c>
      <c r="H1600" s="184">
        <v>3.0760000000000001</v>
      </c>
      <c r="I1600" s="184">
        <v>3.1076999999999999</v>
      </c>
      <c r="J1600" s="184">
        <v>3.1076000000000001</v>
      </c>
      <c r="K1600" s="184">
        <v>3.1067999999999998</v>
      </c>
      <c r="L1600" s="184">
        <v>3.0531999999999999</v>
      </c>
      <c r="M1600" s="184">
        <v>3.0005000000000002</v>
      </c>
      <c r="N1600" s="184">
        <v>3.0152000000000001</v>
      </c>
      <c r="O1600" s="184">
        <v>4.5279999999999996</v>
      </c>
      <c r="P1600" s="184">
        <v>5.0898000000000003</v>
      </c>
      <c r="Q1600" s="184">
        <v>6.641</v>
      </c>
      <c r="R1600" s="184">
        <v>3.6905000000000001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44378</v>
      </c>
      <c r="E1601" s="184">
        <v>1103.0526</v>
      </c>
      <c r="F1601" s="184">
        <v>3.0478000000000001</v>
      </c>
      <c r="G1601" s="184">
        <v>3.0748000000000002</v>
      </c>
      <c r="H1601" s="184">
        <v>3.1109</v>
      </c>
      <c r="I1601" s="184">
        <v>3.13</v>
      </c>
      <c r="J1601" s="184">
        <v>3.1230000000000002</v>
      </c>
      <c r="K1601" s="184">
        <v>3.1392000000000002</v>
      </c>
      <c r="L1601" s="184">
        <v>3.0933999999999999</v>
      </c>
      <c r="M1601" s="184">
        <v>3.0489999999999999</v>
      </c>
      <c r="N1601" s="184">
        <v>3.0611999999999999</v>
      </c>
      <c r="O1601" s="184"/>
      <c r="P1601" s="184"/>
      <c r="Q1601" s="184">
        <v>4.3860000000000001</v>
      </c>
      <c r="R1601" s="184">
        <v>3.8176000000000001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44378</v>
      </c>
      <c r="E1602" s="184">
        <v>1100.4092000000001</v>
      </c>
      <c r="F1602" s="184">
        <v>2.9323999999999999</v>
      </c>
      <c r="G1602" s="184">
        <v>2.9615999999999998</v>
      </c>
      <c r="H1602" s="184">
        <v>2.9973999999999998</v>
      </c>
      <c r="I1602" s="184">
        <v>3.0165000000000002</v>
      </c>
      <c r="J1602" s="184">
        <v>3.0095000000000001</v>
      </c>
      <c r="K1602" s="184">
        <v>3.0123000000000002</v>
      </c>
      <c r="L1602" s="184">
        <v>2.9779</v>
      </c>
      <c r="M1602" s="184">
        <v>2.9373999999999998</v>
      </c>
      <c r="N1602" s="184">
        <v>2.9510999999999998</v>
      </c>
      <c r="O1602" s="184"/>
      <c r="P1602" s="184"/>
      <c r="Q1602" s="184">
        <v>4.2763999999999998</v>
      </c>
      <c r="R1602" s="184">
        <v>3.7078000000000002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44378</v>
      </c>
      <c r="E1603" s="184">
        <v>1094.6098</v>
      </c>
      <c r="F1603" s="184">
        <v>3.1114000000000002</v>
      </c>
      <c r="G1603" s="184">
        <v>3.1274999999999999</v>
      </c>
      <c r="H1603" s="184">
        <v>3.1549</v>
      </c>
      <c r="I1603" s="184">
        <v>3.1829000000000001</v>
      </c>
      <c r="J1603" s="184">
        <v>3.1791999999999998</v>
      </c>
      <c r="K1603" s="184">
        <v>3.1686000000000001</v>
      </c>
      <c r="L1603" s="184">
        <v>3.1553</v>
      </c>
      <c r="M1603" s="184">
        <v>3.1103000000000001</v>
      </c>
      <c r="N1603" s="184">
        <v>3.1253000000000002</v>
      </c>
      <c r="O1603" s="184"/>
      <c r="P1603" s="184"/>
      <c r="Q1603" s="184">
        <v>4.0549999999999997</v>
      </c>
      <c r="R1603" s="184">
        <v>3.7974000000000001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44378</v>
      </c>
      <c r="E1604" s="184">
        <v>1091.9794999999999</v>
      </c>
      <c r="F1604" s="184">
        <v>3.0118999999999998</v>
      </c>
      <c r="G1604" s="184">
        <v>3.028</v>
      </c>
      <c r="H1604" s="184">
        <v>3.0554999999999999</v>
      </c>
      <c r="I1604" s="184">
        <v>3.0831</v>
      </c>
      <c r="J1604" s="184">
        <v>3.0790000000000002</v>
      </c>
      <c r="K1604" s="184">
        <v>3.0678000000000001</v>
      </c>
      <c r="L1604" s="184">
        <v>3.0326</v>
      </c>
      <c r="M1604" s="184">
        <v>2.9939</v>
      </c>
      <c r="N1604" s="184">
        <v>3.0114000000000001</v>
      </c>
      <c r="O1604" s="184"/>
      <c r="P1604" s="184"/>
      <c r="Q1604" s="184">
        <v>3.9447000000000001</v>
      </c>
      <c r="R1604" s="184">
        <v>3.6869000000000001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44378</v>
      </c>
      <c r="E1605" s="184">
        <v>1092.3647000000001</v>
      </c>
      <c r="F1605" s="184">
        <v>3.0409000000000002</v>
      </c>
      <c r="G1605" s="184">
        <v>3.0636999999999999</v>
      </c>
      <c r="H1605" s="184">
        <v>3.1436999999999999</v>
      </c>
      <c r="I1605" s="184">
        <v>3.1680999999999999</v>
      </c>
      <c r="J1605" s="184">
        <v>3.1385000000000001</v>
      </c>
      <c r="K1605" s="184">
        <v>3.1503999999999999</v>
      </c>
      <c r="L1605" s="184">
        <v>3.1128999999999998</v>
      </c>
      <c r="M1605" s="184">
        <v>3.0663</v>
      </c>
      <c r="N1605" s="184">
        <v>3.0863999999999998</v>
      </c>
      <c r="O1605" s="184"/>
      <c r="P1605" s="184"/>
      <c r="Q1605" s="184">
        <v>3.9687000000000001</v>
      </c>
      <c r="R1605" s="184">
        <v>3.7147000000000001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44378</v>
      </c>
      <c r="E1606" s="184">
        <v>1089.9362000000001</v>
      </c>
      <c r="F1606" s="184">
        <v>2.9639000000000002</v>
      </c>
      <c r="G1606" s="184">
        <v>2.9855999999999998</v>
      </c>
      <c r="H1606" s="184">
        <v>3.0640999999999998</v>
      </c>
      <c r="I1606" s="184">
        <v>3.0876999999999999</v>
      </c>
      <c r="J1606" s="184">
        <v>3.0579000000000001</v>
      </c>
      <c r="K1606" s="184">
        <v>3.0556999999999999</v>
      </c>
      <c r="L1606" s="184">
        <v>3.0198999999999998</v>
      </c>
      <c r="M1606" s="184">
        <v>2.9697</v>
      </c>
      <c r="N1606" s="184">
        <v>2.9876</v>
      </c>
      <c r="O1606" s="184"/>
      <c r="P1606" s="184"/>
      <c r="Q1606" s="184">
        <v>3.8666999999999998</v>
      </c>
      <c r="R1606" s="184">
        <v>3.6133000000000002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44378</v>
      </c>
      <c r="E1607" s="184">
        <v>2840.1396</v>
      </c>
      <c r="F1607" s="184">
        <v>3.1886999999999999</v>
      </c>
      <c r="G1607" s="184">
        <v>3.1520000000000001</v>
      </c>
      <c r="H1607" s="184">
        <v>3.1581999999999999</v>
      </c>
      <c r="I1607" s="184">
        <v>3.1791999999999998</v>
      </c>
      <c r="J1607" s="184">
        <v>3.1764000000000001</v>
      </c>
      <c r="K1607" s="184">
        <v>3.1648000000000001</v>
      </c>
      <c r="L1607" s="184">
        <v>3.1276999999999999</v>
      </c>
      <c r="M1607" s="184">
        <v>3.0829</v>
      </c>
      <c r="N1607" s="184">
        <v>3.1046</v>
      </c>
      <c r="O1607" s="184">
        <v>4.6383999999999999</v>
      </c>
      <c r="P1607" s="184">
        <v>5.4497999999999998</v>
      </c>
      <c r="Q1607" s="184">
        <v>6.6262999999999996</v>
      </c>
      <c r="R1607" s="184">
        <v>3.7995999999999999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44378</v>
      </c>
      <c r="E1608" s="184">
        <v>2815.5556999999999</v>
      </c>
      <c r="F1608" s="184">
        <v>3.1284000000000001</v>
      </c>
      <c r="G1608" s="184">
        <v>3.0922000000000001</v>
      </c>
      <c r="H1608" s="184">
        <v>3.0981000000000001</v>
      </c>
      <c r="I1608" s="184">
        <v>3.1191</v>
      </c>
      <c r="J1608" s="184">
        <v>3.1162000000000001</v>
      </c>
      <c r="K1608" s="184">
        <v>3.1044999999999998</v>
      </c>
      <c r="L1608" s="184">
        <v>3.0669</v>
      </c>
      <c r="M1608" s="184">
        <v>3.0219</v>
      </c>
      <c r="N1608" s="184">
        <v>3.0453999999999999</v>
      </c>
      <c r="O1608" s="184">
        <v>4.5692000000000004</v>
      </c>
      <c r="P1608" s="184">
        <v>5.3380000000000001</v>
      </c>
      <c r="Q1608" s="184">
        <v>6.0677000000000003</v>
      </c>
      <c r="R1608" s="184">
        <v>3.7258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44378</v>
      </c>
      <c r="E1609" s="184">
        <v>1067.5326</v>
      </c>
      <c r="F1609" s="184">
        <v>3.3338999999999999</v>
      </c>
      <c r="G1609" s="184">
        <v>3.0129999999999999</v>
      </c>
      <c r="H1609" s="184">
        <v>2.9235000000000002</v>
      </c>
      <c r="I1609" s="184">
        <v>2.9418000000000002</v>
      </c>
      <c r="J1609" s="184">
        <v>3.3986999999999998</v>
      </c>
      <c r="K1609" s="184">
        <v>3.1537999999999999</v>
      </c>
      <c r="L1609" s="184">
        <v>3.07</v>
      </c>
      <c r="M1609" s="184">
        <v>3.0053000000000001</v>
      </c>
      <c r="N1609" s="184">
        <v>3.0102000000000002</v>
      </c>
      <c r="O1609" s="184"/>
      <c r="P1609" s="184"/>
      <c r="Q1609" s="184">
        <v>3.5807000000000002</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44378</v>
      </c>
      <c r="E1610" s="184">
        <v>1066.3178</v>
      </c>
      <c r="F1610" s="184">
        <v>3.2555999999999998</v>
      </c>
      <c r="G1610" s="184">
        <v>2.9171</v>
      </c>
      <c r="H1610" s="184">
        <v>2.8445999999999998</v>
      </c>
      <c r="I1610" s="184">
        <v>2.851</v>
      </c>
      <c r="J1610" s="184">
        <v>3.3172999999999999</v>
      </c>
      <c r="K1610" s="184">
        <v>3.0813000000000001</v>
      </c>
      <c r="L1610" s="184">
        <v>3.0004</v>
      </c>
      <c r="M1610" s="184">
        <v>2.9388000000000001</v>
      </c>
      <c r="N1610" s="184">
        <v>2.9449000000000001</v>
      </c>
      <c r="O1610" s="184"/>
      <c r="P1610" s="184"/>
      <c r="Q1610" s="184">
        <v>3.5173000000000001</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3.1638716666666666</v>
      </c>
      <c r="G1611" s="186">
        <v>3.1022133333333328</v>
      </c>
      <c r="H1611" s="186">
        <v>3.1099616666666652</v>
      </c>
      <c r="I1611" s="186">
        <v>3.1326050000000003</v>
      </c>
      <c r="J1611" s="186">
        <v>3.1381349999999997</v>
      </c>
      <c r="K1611" s="186">
        <v>3.1266583333333333</v>
      </c>
      <c r="L1611" s="186">
        <v>3.0842283333333342</v>
      </c>
      <c r="M1611" s="186">
        <v>3.0415833333333331</v>
      </c>
      <c r="N1611" s="186">
        <v>3.0581549999999997</v>
      </c>
      <c r="O1611" s="186">
        <v>4.5145124999999995</v>
      </c>
      <c r="P1611" s="186">
        <v>5.1596000000000002</v>
      </c>
      <c r="Q1611" s="186">
        <v>4.1964233333333336</v>
      </c>
      <c r="R1611" s="186">
        <v>3.7278249999999988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3.0841000000000003</v>
      </c>
      <c r="G1612" s="186">
        <v>3.0864500000000001</v>
      </c>
      <c r="H1612" s="186">
        <v>3.1146500000000001</v>
      </c>
      <c r="I1612" s="186">
        <v>3.1391</v>
      </c>
      <c r="J1612" s="186">
        <v>3.1376999999999997</v>
      </c>
      <c r="K1612" s="186">
        <v>3.1361499999999998</v>
      </c>
      <c r="L1612" s="186">
        <v>3.0953999999999997</v>
      </c>
      <c r="M1612" s="186">
        <v>3.0541999999999998</v>
      </c>
      <c r="N1612" s="186">
        <v>3.0665499999999999</v>
      </c>
      <c r="O1612" s="186">
        <v>4.5717499999999998</v>
      </c>
      <c r="P1612" s="186">
        <v>5.1672499999999992</v>
      </c>
      <c r="Q1612" s="186">
        <v>3.9311499999999997</v>
      </c>
      <c r="R1612" s="186">
        <v>3.7420999999999998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44378</v>
      </c>
      <c r="E1615" s="184">
        <v>64.269099999999995</v>
      </c>
      <c r="F1615" s="184">
        <v>-1.8172999999999999</v>
      </c>
      <c r="G1615" s="184">
        <v>-13.1616</v>
      </c>
      <c r="H1615" s="184">
        <v>-6.0697000000000001</v>
      </c>
      <c r="I1615" s="184">
        <v>-3.8439999999999999</v>
      </c>
      <c r="J1615" s="184">
        <v>2.7416999999999998</v>
      </c>
      <c r="K1615" s="184">
        <v>7.0396999999999998</v>
      </c>
      <c r="L1615" s="184">
        <v>1.8096000000000001</v>
      </c>
      <c r="M1615" s="184">
        <v>4.6279000000000003</v>
      </c>
      <c r="N1615" s="184">
        <v>3.7477</v>
      </c>
      <c r="O1615" s="184">
        <v>10.1167</v>
      </c>
      <c r="P1615" s="184">
        <v>8.9192999999999998</v>
      </c>
      <c r="Q1615" s="184">
        <v>8.9360999999999997</v>
      </c>
      <c r="R1615" s="184">
        <v>8.4832000000000001</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44378</v>
      </c>
      <c r="E1616" s="184">
        <v>67.285600000000002</v>
      </c>
      <c r="F1616" s="184">
        <v>-1.1934</v>
      </c>
      <c r="G1616" s="184">
        <v>-12.518000000000001</v>
      </c>
      <c r="H1616" s="184">
        <v>-5.4189999999999996</v>
      </c>
      <c r="I1616" s="184">
        <v>-3.1926999999999999</v>
      </c>
      <c r="J1616" s="184">
        <v>3.3925999999999998</v>
      </c>
      <c r="K1616" s="184">
        <v>7.7556000000000003</v>
      </c>
      <c r="L1616" s="184">
        <v>2.4811000000000001</v>
      </c>
      <c r="M1616" s="184">
        <v>5.2942999999999998</v>
      </c>
      <c r="N1616" s="184">
        <v>4.4054000000000002</v>
      </c>
      <c r="O1616" s="184">
        <v>10.7895</v>
      </c>
      <c r="P1616" s="184">
        <v>9.5457000000000001</v>
      </c>
      <c r="Q1616" s="184">
        <v>9.8952000000000009</v>
      </c>
      <c r="R1616" s="184">
        <v>9.1518999999999995</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44378</v>
      </c>
      <c r="E1617" s="184">
        <v>67.285600000000002</v>
      </c>
      <c r="F1617" s="184">
        <v>-1.1934</v>
      </c>
      <c r="G1617" s="184">
        <v>-12.518000000000001</v>
      </c>
      <c r="H1617" s="184">
        <v>-5.4189999999999996</v>
      </c>
      <c r="I1617" s="184">
        <v>-3.1926999999999999</v>
      </c>
      <c r="J1617" s="184">
        <v>3.3925999999999998</v>
      </c>
      <c r="K1617" s="184">
        <v>7.7556000000000003</v>
      </c>
      <c r="L1617" s="184">
        <v>2.4811000000000001</v>
      </c>
      <c r="M1617" s="184">
        <v>5.2942999999999998</v>
      </c>
      <c r="N1617" s="184">
        <v>4.4054000000000002</v>
      </c>
      <c r="O1617" s="184">
        <v>10.7895</v>
      </c>
      <c r="P1617" s="184">
        <v>9.5457000000000001</v>
      </c>
      <c r="Q1617" s="184">
        <v>9.8952000000000009</v>
      </c>
      <c r="R1617" s="184">
        <v>9.1518999999999995</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44378</v>
      </c>
      <c r="E1618" s="184">
        <v>20.875299999999999</v>
      </c>
      <c r="F1618" s="184">
        <v>-6.2934000000000001</v>
      </c>
      <c r="G1618" s="184">
        <v>14.3544</v>
      </c>
      <c r="H1618" s="184">
        <v>-0.39960000000000001</v>
      </c>
      <c r="I1618" s="184">
        <v>1.5121</v>
      </c>
      <c r="J1618" s="184">
        <v>0.67059999999999997</v>
      </c>
      <c r="K1618" s="184">
        <v>4.99</v>
      </c>
      <c r="L1618" s="184">
        <v>1.5566</v>
      </c>
      <c r="M1618" s="184">
        <v>5.2206999999999999</v>
      </c>
      <c r="N1618" s="184">
        <v>5.2420999999999998</v>
      </c>
      <c r="O1618" s="184">
        <v>11.0289</v>
      </c>
      <c r="P1618" s="184">
        <v>8.5157000000000007</v>
      </c>
      <c r="Q1618" s="184">
        <v>8.1953999999999994</v>
      </c>
      <c r="R1618" s="184">
        <v>9.8734999999999999</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44378</v>
      </c>
      <c r="E1619" s="184">
        <v>19.984400000000001</v>
      </c>
      <c r="F1619" s="184">
        <v>-6.7565</v>
      </c>
      <c r="G1619" s="184">
        <v>13.7746</v>
      </c>
      <c r="H1619" s="184">
        <v>-0.99129999999999996</v>
      </c>
      <c r="I1619" s="184">
        <v>0.91349999999999998</v>
      </c>
      <c r="J1619" s="184">
        <v>6.7000000000000004E-2</v>
      </c>
      <c r="K1619" s="184">
        <v>4.3817000000000004</v>
      </c>
      <c r="L1619" s="184">
        <v>0.95</v>
      </c>
      <c r="M1619" s="184">
        <v>4.5964</v>
      </c>
      <c r="N1619" s="184">
        <v>4.6353</v>
      </c>
      <c r="O1619" s="184">
        <v>10.471299999999999</v>
      </c>
      <c r="P1619" s="184">
        <v>7.9622000000000002</v>
      </c>
      <c r="Q1619" s="184">
        <v>7.6069000000000004</v>
      </c>
      <c r="R1619" s="184">
        <v>9.3094000000000001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44378</v>
      </c>
      <c r="E1620" s="184">
        <v>33.467799999999997</v>
      </c>
      <c r="F1620" s="184">
        <v>29.797699999999999</v>
      </c>
      <c r="G1620" s="184">
        <v>8.6583000000000006</v>
      </c>
      <c r="H1620" s="184">
        <v>-4.4676</v>
      </c>
      <c r="I1620" s="184">
        <v>-4.6966999999999999</v>
      </c>
      <c r="J1620" s="184">
        <v>-0.90449999999999997</v>
      </c>
      <c r="K1620" s="184">
        <v>5.3609</v>
      </c>
      <c r="L1620" s="184">
        <v>-0.39329999999999998</v>
      </c>
      <c r="M1620" s="184">
        <v>3.0781999999999998</v>
      </c>
      <c r="N1620" s="184">
        <v>2.4721000000000002</v>
      </c>
      <c r="O1620" s="184">
        <v>8.3871000000000002</v>
      </c>
      <c r="P1620" s="184">
        <v>6.8959000000000001</v>
      </c>
      <c r="Q1620" s="184">
        <v>6.4615</v>
      </c>
      <c r="R1620" s="184">
        <v>6.3215000000000003</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44378</v>
      </c>
      <c r="E1621" s="184">
        <v>36.003799999999998</v>
      </c>
      <c r="F1621" s="184">
        <v>30.540400000000002</v>
      </c>
      <c r="G1621" s="184">
        <v>9.3678000000000008</v>
      </c>
      <c r="H1621" s="184">
        <v>-3.7193999999999998</v>
      </c>
      <c r="I1621" s="184">
        <v>-3.9693999999999998</v>
      </c>
      <c r="J1621" s="184">
        <v>-0.16889999999999999</v>
      </c>
      <c r="K1621" s="184">
        <v>6.1296999999999997</v>
      </c>
      <c r="L1621" s="184">
        <v>0.37540000000000001</v>
      </c>
      <c r="M1621" s="184">
        <v>3.8711000000000002</v>
      </c>
      <c r="N1621" s="184">
        <v>3.2675000000000001</v>
      </c>
      <c r="O1621" s="184">
        <v>9.2314000000000007</v>
      </c>
      <c r="P1621" s="184">
        <v>7.7516999999999996</v>
      </c>
      <c r="Q1621" s="184">
        <v>8.4894999999999996</v>
      </c>
      <c r="R1621" s="184">
        <v>7.1555999999999997</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44378</v>
      </c>
      <c r="E1622" s="184">
        <v>63.278399999999998</v>
      </c>
      <c r="F1622" s="184">
        <v>6.1153000000000004</v>
      </c>
      <c r="G1622" s="184">
        <v>5.7900999999999998</v>
      </c>
      <c r="H1622" s="184">
        <v>-0.43669999999999998</v>
      </c>
      <c r="I1622" s="184">
        <v>0.375</v>
      </c>
      <c r="J1622" s="184">
        <v>1.8120000000000001</v>
      </c>
      <c r="K1622" s="184">
        <v>4.0004999999999997</v>
      </c>
      <c r="L1622" s="184">
        <v>0.8972</v>
      </c>
      <c r="M1622" s="184">
        <v>3.8866000000000001</v>
      </c>
      <c r="N1622" s="184">
        <v>3.1892</v>
      </c>
      <c r="O1622" s="184">
        <v>9.0548000000000002</v>
      </c>
      <c r="P1622" s="184">
        <v>8.5261999999999993</v>
      </c>
      <c r="Q1622" s="184">
        <v>8.9819999999999993</v>
      </c>
      <c r="R1622" s="184">
        <v>7.4915000000000003</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44378</v>
      </c>
      <c r="E1623" s="184">
        <v>60.429400000000001</v>
      </c>
      <c r="F1623" s="184">
        <v>5.3765000000000001</v>
      </c>
      <c r="G1623" s="184">
        <v>5.0354999999999999</v>
      </c>
      <c r="H1623" s="184">
        <v>-1.1819</v>
      </c>
      <c r="I1623" s="184">
        <v>-0.37530000000000002</v>
      </c>
      <c r="J1623" s="184">
        <v>1.06</v>
      </c>
      <c r="K1623" s="184">
        <v>3.2827000000000002</v>
      </c>
      <c r="L1623" s="184">
        <v>0.1459</v>
      </c>
      <c r="M1623" s="184">
        <v>3.1</v>
      </c>
      <c r="N1623" s="184">
        <v>2.4163000000000001</v>
      </c>
      <c r="O1623" s="184">
        <v>8.3169000000000004</v>
      </c>
      <c r="P1623" s="184">
        <v>7.8246000000000002</v>
      </c>
      <c r="Q1623" s="184">
        <v>8.7181999999999995</v>
      </c>
      <c r="R1623" s="184">
        <v>6.7461000000000002</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44378</v>
      </c>
      <c r="E1624" s="184">
        <v>77.566999999999993</v>
      </c>
      <c r="F1624" s="184">
        <v>12.38</v>
      </c>
      <c r="G1624" s="184">
        <v>15.3125</v>
      </c>
      <c r="H1624" s="184">
        <v>-3.6074000000000002</v>
      </c>
      <c r="I1624" s="184">
        <v>-0.49399999999999999</v>
      </c>
      <c r="J1624" s="184">
        <v>2.7526999999999999</v>
      </c>
      <c r="K1624" s="184">
        <v>6.7408999999999999</v>
      </c>
      <c r="L1624" s="184">
        <v>1.9142999999999999</v>
      </c>
      <c r="M1624" s="184">
        <v>4.8589000000000002</v>
      </c>
      <c r="N1624" s="184">
        <v>4.4756</v>
      </c>
      <c r="O1624" s="184">
        <v>11.4697</v>
      </c>
      <c r="P1624" s="184">
        <v>9.6026000000000007</v>
      </c>
      <c r="Q1624" s="184">
        <v>8.9628999999999994</v>
      </c>
      <c r="R1624" s="184">
        <v>10.0158</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44378</v>
      </c>
      <c r="E1625" s="184">
        <v>74.458500000000001</v>
      </c>
      <c r="F1625" s="184">
        <v>11.8668</v>
      </c>
      <c r="G1625" s="184">
        <v>14.805899999999999</v>
      </c>
      <c r="H1625" s="184">
        <v>-4.1074999999999999</v>
      </c>
      <c r="I1625" s="184">
        <v>-0.99750000000000005</v>
      </c>
      <c r="J1625" s="184">
        <v>2.2509000000000001</v>
      </c>
      <c r="K1625" s="184">
        <v>6.2122000000000002</v>
      </c>
      <c r="L1625" s="184">
        <v>1.3834</v>
      </c>
      <c r="M1625" s="184">
        <v>4.3175999999999997</v>
      </c>
      <c r="N1625" s="184">
        <v>3.9384999999999999</v>
      </c>
      <c r="O1625" s="184">
        <v>10.7873</v>
      </c>
      <c r="P1625" s="184">
        <v>8.9032999999999998</v>
      </c>
      <c r="Q1625" s="184">
        <v>9.6621000000000006</v>
      </c>
      <c r="R1625" s="184">
        <v>9.4171999999999993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44378</v>
      </c>
      <c r="E1626" s="184">
        <v>20.0365</v>
      </c>
      <c r="F1626" s="184">
        <v>13.303100000000001</v>
      </c>
      <c r="G1626" s="184">
        <v>12.460900000000001</v>
      </c>
      <c r="H1626" s="184">
        <v>-0.46839999999999998</v>
      </c>
      <c r="I1626" s="184">
        <v>1.7578</v>
      </c>
      <c r="J1626" s="184">
        <v>2.1046</v>
      </c>
      <c r="K1626" s="184">
        <v>9.4967000000000006</v>
      </c>
      <c r="L1626" s="184">
        <v>3.9539</v>
      </c>
      <c r="M1626" s="184">
        <v>7.4466999999999999</v>
      </c>
      <c r="N1626" s="184">
        <v>6.9241000000000001</v>
      </c>
      <c r="O1626" s="184">
        <v>11.1211</v>
      </c>
      <c r="P1626" s="184">
        <v>9.1342999999999996</v>
      </c>
      <c r="Q1626" s="184">
        <v>9.8696000000000002</v>
      </c>
      <c r="R1626" s="184">
        <v>9.5740999999999996</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44378</v>
      </c>
      <c r="E1627" s="184">
        <v>19.339700000000001</v>
      </c>
      <c r="F1627" s="184">
        <v>12.6494</v>
      </c>
      <c r="G1627" s="184">
        <v>11.7126</v>
      </c>
      <c r="H1627" s="184">
        <v>-1.2130000000000001</v>
      </c>
      <c r="I1627" s="184">
        <v>1.0115000000000001</v>
      </c>
      <c r="J1627" s="184">
        <v>1.3541000000000001</v>
      </c>
      <c r="K1627" s="184">
        <v>8.7257999999999996</v>
      </c>
      <c r="L1627" s="184">
        <v>3.2505999999999999</v>
      </c>
      <c r="M1627" s="184">
        <v>6.7930000000000001</v>
      </c>
      <c r="N1627" s="184">
        <v>6.2971000000000004</v>
      </c>
      <c r="O1627" s="184">
        <v>10.5703</v>
      </c>
      <c r="P1627" s="184">
        <v>8.5924999999999994</v>
      </c>
      <c r="Q1627" s="184">
        <v>9.3442000000000007</v>
      </c>
      <c r="R1627" s="184">
        <v>9.0097000000000005</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44378</v>
      </c>
      <c r="E1628" s="184">
        <v>47.602699999999999</v>
      </c>
      <c r="F1628" s="184">
        <v>20.714400000000001</v>
      </c>
      <c r="G1628" s="184">
        <v>17.020399999999999</v>
      </c>
      <c r="H1628" s="184">
        <v>-0.54759999999999998</v>
      </c>
      <c r="I1628" s="184">
        <v>-0.89239999999999997</v>
      </c>
      <c r="J1628" s="184">
        <v>1.7899999999999999E-2</v>
      </c>
      <c r="K1628" s="184">
        <v>5.6868999999999996</v>
      </c>
      <c r="L1628" s="184">
        <v>3.3000000000000002E-2</v>
      </c>
      <c r="M1628" s="184">
        <v>2.0640000000000001</v>
      </c>
      <c r="N1628" s="184">
        <v>1.4621999999999999</v>
      </c>
      <c r="O1628" s="184">
        <v>7.8124000000000002</v>
      </c>
      <c r="P1628" s="184">
        <v>5.7641</v>
      </c>
      <c r="Q1628" s="184">
        <v>8.2957999999999998</v>
      </c>
      <c r="R1628" s="184">
        <v>5.2309999999999999</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44378</v>
      </c>
      <c r="E1629" s="184">
        <v>51.154299999999999</v>
      </c>
      <c r="F1629" s="184">
        <v>21.1326</v>
      </c>
      <c r="G1629" s="184">
        <v>17.4589</v>
      </c>
      <c r="H1629" s="184">
        <v>-0.11210000000000001</v>
      </c>
      <c r="I1629" s="184">
        <v>-0.4637</v>
      </c>
      <c r="J1629" s="184">
        <v>0.4425</v>
      </c>
      <c r="K1629" s="184">
        <v>6.1135999999999999</v>
      </c>
      <c r="L1629" s="184">
        <v>0.45669999999999999</v>
      </c>
      <c r="M1629" s="184">
        <v>2.5064000000000002</v>
      </c>
      <c r="N1629" s="184">
        <v>1.9109</v>
      </c>
      <c r="O1629" s="184">
        <v>8.4633000000000003</v>
      </c>
      <c r="P1629" s="184">
        <v>6.5556000000000001</v>
      </c>
      <c r="Q1629" s="184">
        <v>7.8887999999999998</v>
      </c>
      <c r="R1629" s="184">
        <v>5.7281000000000004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44378</v>
      </c>
      <c r="E1630" s="184">
        <v>43.844999999999999</v>
      </c>
      <c r="F1630" s="184">
        <v>19.073699999999999</v>
      </c>
      <c r="G1630" s="184">
        <v>19.956700000000001</v>
      </c>
      <c r="H1630" s="184">
        <v>-1.1176999999999999</v>
      </c>
      <c r="I1630" s="184">
        <v>-0.1368</v>
      </c>
      <c r="J1630" s="184">
        <v>0.30530000000000002</v>
      </c>
      <c r="K1630" s="184">
        <v>4.8201999999999998</v>
      </c>
      <c r="L1630" s="184">
        <v>-0.29809999999999998</v>
      </c>
      <c r="M1630" s="184">
        <v>3.2065000000000001</v>
      </c>
      <c r="N1630" s="184">
        <v>2.8858000000000001</v>
      </c>
      <c r="O1630" s="184">
        <v>8.0404</v>
      </c>
      <c r="P1630" s="184">
        <v>6.9551999999999996</v>
      </c>
      <c r="Q1630" s="184">
        <v>7.6910999999999996</v>
      </c>
      <c r="R1630" s="184">
        <v>7.0080999999999998</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44378</v>
      </c>
      <c r="E1631" s="184">
        <v>45.360300000000002</v>
      </c>
      <c r="F1631" s="184">
        <v>19.4834</v>
      </c>
      <c r="G1631" s="184">
        <v>20.392199999999999</v>
      </c>
      <c r="H1631" s="184">
        <v>-0.67810000000000004</v>
      </c>
      <c r="I1631" s="184">
        <v>0.31040000000000001</v>
      </c>
      <c r="J1631" s="184">
        <v>0.75149999999999995</v>
      </c>
      <c r="K1631" s="184">
        <v>5.2489999999999997</v>
      </c>
      <c r="L1631" s="184">
        <v>0.14369999999999999</v>
      </c>
      <c r="M1631" s="184">
        <v>3.6732</v>
      </c>
      <c r="N1631" s="184">
        <v>3.3492999999999999</v>
      </c>
      <c r="O1631" s="184">
        <v>8.4748999999999999</v>
      </c>
      <c r="P1631" s="184">
        <v>7.3898999999999999</v>
      </c>
      <c r="Q1631" s="184">
        <v>8.4025999999999996</v>
      </c>
      <c r="R1631" s="184">
        <v>7.4663000000000004</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44378</v>
      </c>
      <c r="E1632" s="184">
        <v>78.634200000000007</v>
      </c>
      <c r="F1632" s="184">
        <v>-2.1351</v>
      </c>
      <c r="G1632" s="184">
        <v>0.26300000000000001</v>
      </c>
      <c r="H1632" s="184">
        <v>-12.4961</v>
      </c>
      <c r="I1632" s="184">
        <v>-4.2568000000000001</v>
      </c>
      <c r="J1632" s="184">
        <v>1.7773000000000001</v>
      </c>
      <c r="K1632" s="184">
        <v>5.4989999999999997</v>
      </c>
      <c r="L1632" s="184">
        <v>1.782</v>
      </c>
      <c r="M1632" s="184">
        <v>4.75</v>
      </c>
      <c r="N1632" s="184">
        <v>3.8498000000000001</v>
      </c>
      <c r="O1632" s="184">
        <v>9.7263000000000002</v>
      </c>
      <c r="P1632" s="184">
        <v>8.6331000000000007</v>
      </c>
      <c r="Q1632" s="184">
        <v>9.8826000000000001</v>
      </c>
      <c r="R1632" s="184">
        <v>9.1043000000000003</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44378</v>
      </c>
      <c r="E1633" s="184">
        <v>82.886499999999998</v>
      </c>
      <c r="F1633" s="184">
        <v>-1.4972000000000001</v>
      </c>
      <c r="G1633" s="184">
        <v>0.89549999999999996</v>
      </c>
      <c r="H1633" s="184">
        <v>-11.881500000000001</v>
      </c>
      <c r="I1633" s="184">
        <v>-3.6436000000000002</v>
      </c>
      <c r="J1633" s="184">
        <v>2.39</v>
      </c>
      <c r="K1633" s="184">
        <v>6.1181999999999999</v>
      </c>
      <c r="L1633" s="184">
        <v>2.3986000000000001</v>
      </c>
      <c r="M1633" s="184">
        <v>5.3832000000000004</v>
      </c>
      <c r="N1633" s="184">
        <v>4.4852999999999996</v>
      </c>
      <c r="O1633" s="184">
        <v>10.3033</v>
      </c>
      <c r="P1633" s="184">
        <v>9.2234999999999996</v>
      </c>
      <c r="Q1633" s="184">
        <v>9.2800999999999991</v>
      </c>
      <c r="R1633" s="184">
        <v>9.6818000000000008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44378</v>
      </c>
      <c r="E1634" s="184">
        <v>17.2728</v>
      </c>
      <c r="F1634" s="184">
        <v>32.5715</v>
      </c>
      <c r="G1634" s="184">
        <v>19.896100000000001</v>
      </c>
      <c r="H1634" s="184">
        <v>-6.2413999999999996</v>
      </c>
      <c r="I1634" s="184">
        <v>2.1753</v>
      </c>
      <c r="J1634" s="184">
        <v>-0.43659999999999999</v>
      </c>
      <c r="K1634" s="184">
        <v>6.5159000000000002</v>
      </c>
      <c r="L1634" s="184">
        <v>1.6028</v>
      </c>
      <c r="M1634" s="184">
        <v>3.6221000000000001</v>
      </c>
      <c r="N1634" s="184">
        <v>2.2707000000000002</v>
      </c>
      <c r="O1634" s="184">
        <v>7.6097000000000001</v>
      </c>
      <c r="P1634" s="184">
        <v>5.6406000000000001</v>
      </c>
      <c r="Q1634" s="184">
        <v>6.6158999999999999</v>
      </c>
      <c r="R1634" s="184">
        <v>5.4298000000000002</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44378</v>
      </c>
      <c r="E1635" s="184">
        <v>18.298300000000001</v>
      </c>
      <c r="F1635" s="184">
        <v>33.342300000000002</v>
      </c>
      <c r="G1635" s="184">
        <v>20.647099999999998</v>
      </c>
      <c r="H1635" s="184">
        <v>-5.4939</v>
      </c>
      <c r="I1635" s="184">
        <v>2.9384000000000001</v>
      </c>
      <c r="J1635" s="184">
        <v>0.33250000000000002</v>
      </c>
      <c r="K1635" s="184">
        <v>7.2976000000000001</v>
      </c>
      <c r="L1635" s="184">
        <v>2.3818000000000001</v>
      </c>
      <c r="M1635" s="184">
        <v>4.4156000000000004</v>
      </c>
      <c r="N1635" s="184">
        <v>3.0844</v>
      </c>
      <c r="O1635" s="184">
        <v>8.4583999999999993</v>
      </c>
      <c r="P1635" s="184">
        <v>6.5925000000000002</v>
      </c>
      <c r="Q1635" s="184">
        <v>7.2897999999999996</v>
      </c>
      <c r="R1635" s="184">
        <v>6.3114999999999997</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44378</v>
      </c>
      <c r="E1636" s="184">
        <v>29.452300000000001</v>
      </c>
      <c r="F1636" s="184">
        <v>16.366</v>
      </c>
      <c r="G1636" s="184">
        <v>10.9983</v>
      </c>
      <c r="H1636" s="184">
        <v>-1.0443</v>
      </c>
      <c r="I1636" s="184">
        <v>2.073</v>
      </c>
      <c r="J1636" s="184">
        <v>2.5209999999999999</v>
      </c>
      <c r="K1636" s="184">
        <v>7.2352999999999996</v>
      </c>
      <c r="L1636" s="184">
        <v>0.36220000000000002</v>
      </c>
      <c r="M1636" s="184">
        <v>4.4568000000000003</v>
      </c>
      <c r="N1636" s="184">
        <v>3.8420000000000001</v>
      </c>
      <c r="O1636" s="184">
        <v>11.982100000000001</v>
      </c>
      <c r="P1636" s="184">
        <v>9.8904999999999994</v>
      </c>
      <c r="Q1636" s="184">
        <v>9.9581999999999997</v>
      </c>
      <c r="R1636" s="184">
        <v>10.0395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44378</v>
      </c>
      <c r="E1637" s="184">
        <v>27.932700000000001</v>
      </c>
      <c r="F1637" s="184">
        <v>15.6873</v>
      </c>
      <c r="G1637" s="184">
        <v>10.375400000000001</v>
      </c>
      <c r="H1637" s="184">
        <v>-1.6795</v>
      </c>
      <c r="I1637" s="184">
        <v>1.4475</v>
      </c>
      <c r="J1637" s="184">
        <v>1.9020999999999999</v>
      </c>
      <c r="K1637" s="184">
        <v>6.6048</v>
      </c>
      <c r="L1637" s="184">
        <v>-0.26240000000000002</v>
      </c>
      <c r="M1637" s="184">
        <v>3.8138999999999998</v>
      </c>
      <c r="N1637" s="184">
        <v>3.1972</v>
      </c>
      <c r="O1637" s="184">
        <v>11.3187</v>
      </c>
      <c r="P1637" s="184">
        <v>9.2518999999999991</v>
      </c>
      <c r="Q1637" s="184">
        <v>8.5129000000000001</v>
      </c>
      <c r="R1637" s="184">
        <v>9.3768999999999991</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44378</v>
      </c>
      <c r="E1638" s="184">
        <v>10.198</v>
      </c>
      <c r="F1638" s="184">
        <v>36.543700000000001</v>
      </c>
      <c r="G1638" s="184">
        <v>25.944299999999998</v>
      </c>
      <c r="H1638" s="184">
        <v>2.8649</v>
      </c>
      <c r="I1638" s="184">
        <v>2.2004999999999999</v>
      </c>
      <c r="J1638" s="184">
        <v>1.5051000000000001</v>
      </c>
      <c r="K1638" s="184">
        <v>6.7981999999999996</v>
      </c>
      <c r="L1638" s="184"/>
      <c r="M1638" s="184"/>
      <c r="N1638" s="184"/>
      <c r="O1638" s="184"/>
      <c r="P1638" s="184"/>
      <c r="Q1638" s="184">
        <v>7.2270000000000003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44378</v>
      </c>
      <c r="E1639" s="184">
        <v>10.1912</v>
      </c>
      <c r="F1639" s="184">
        <v>36.209299999999999</v>
      </c>
      <c r="G1639" s="184">
        <v>25.721800000000002</v>
      </c>
      <c r="H1639" s="184">
        <v>2.6107</v>
      </c>
      <c r="I1639" s="184">
        <v>1.9457</v>
      </c>
      <c r="J1639" s="184">
        <v>1.2547999999999999</v>
      </c>
      <c r="K1639" s="184">
        <v>6.5532000000000004</v>
      </c>
      <c r="L1639" s="184"/>
      <c r="M1639" s="184"/>
      <c r="N1639" s="184"/>
      <c r="O1639" s="184"/>
      <c r="P1639" s="184"/>
      <c r="Q1639" s="184">
        <v>6.9787999999999997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44378</v>
      </c>
      <c r="E1640" s="184">
        <v>10.192399999999999</v>
      </c>
      <c r="F1640" s="184">
        <v>8.5967000000000002</v>
      </c>
      <c r="G1640" s="184">
        <v>25.5989</v>
      </c>
      <c r="H1640" s="184">
        <v>4.1984000000000004</v>
      </c>
      <c r="I1640" s="184">
        <v>0.76759999999999995</v>
      </c>
      <c r="J1640" s="184">
        <v>1.1231</v>
      </c>
      <c r="K1640" s="184">
        <v>6.7535999999999996</v>
      </c>
      <c r="L1640" s="184"/>
      <c r="M1640" s="184"/>
      <c r="N1640" s="184"/>
      <c r="O1640" s="184"/>
      <c r="P1640" s="184"/>
      <c r="Q1640" s="184">
        <v>7.0225999999999997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44378</v>
      </c>
      <c r="E1641" s="184">
        <v>10.1853</v>
      </c>
      <c r="F1641" s="184">
        <v>8.2440999999999995</v>
      </c>
      <c r="G1641" s="184">
        <v>25.376899999999999</v>
      </c>
      <c r="H1641" s="184">
        <v>3.9449000000000001</v>
      </c>
      <c r="I1641" s="184">
        <v>0.51200000000000001</v>
      </c>
      <c r="J1641" s="184">
        <v>0.87260000000000004</v>
      </c>
      <c r="K1641" s="184">
        <v>6.4966999999999997</v>
      </c>
      <c r="L1641" s="184"/>
      <c r="M1641" s="184"/>
      <c r="N1641" s="184"/>
      <c r="O1641" s="184"/>
      <c r="P1641" s="184"/>
      <c r="Q1641" s="184">
        <v>6.7633999999999999</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44378</v>
      </c>
      <c r="E1642" s="184">
        <v>2250.6970000000001</v>
      </c>
      <c r="F1642" s="184">
        <v>34.375500000000002</v>
      </c>
      <c r="G1642" s="184">
        <v>29.399699999999999</v>
      </c>
      <c r="H1642" s="184">
        <v>-8.7494999999999994</v>
      </c>
      <c r="I1642" s="184">
        <v>-1.6342000000000001</v>
      </c>
      <c r="J1642" s="184">
        <v>-1.2727999999999999</v>
      </c>
      <c r="K1642" s="184">
        <v>2.3494000000000002</v>
      </c>
      <c r="L1642" s="184">
        <v>-1.4432</v>
      </c>
      <c r="M1642" s="184">
        <v>1.8371</v>
      </c>
      <c r="N1642" s="184">
        <v>0.93379999999999996</v>
      </c>
      <c r="O1642" s="184">
        <v>7.8761000000000001</v>
      </c>
      <c r="P1642" s="184">
        <v>7.0308999999999999</v>
      </c>
      <c r="Q1642" s="184">
        <v>6.2409999999999997</v>
      </c>
      <c r="R1642" s="184">
        <v>5.2518000000000002</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44378</v>
      </c>
      <c r="E1643" s="184">
        <v>2414.4614999999999</v>
      </c>
      <c r="F1643" s="184">
        <v>35.145099999999999</v>
      </c>
      <c r="G1643" s="184">
        <v>30.170999999999999</v>
      </c>
      <c r="H1643" s="184">
        <v>-7.9809000000000001</v>
      </c>
      <c r="I1643" s="184">
        <v>-0.86470000000000002</v>
      </c>
      <c r="J1643" s="184">
        <v>-0.50339999999999996</v>
      </c>
      <c r="K1643" s="184">
        <v>3.1246</v>
      </c>
      <c r="L1643" s="184">
        <v>-0.67630000000000001</v>
      </c>
      <c r="M1643" s="184">
        <v>2.6208999999999998</v>
      </c>
      <c r="N1643" s="184">
        <v>1.7141999999999999</v>
      </c>
      <c r="O1643" s="184">
        <v>8.7236999999999991</v>
      </c>
      <c r="P1643" s="184">
        <v>7.8579999999999997</v>
      </c>
      <c r="Q1643" s="184">
        <v>8.1014999999999997</v>
      </c>
      <c r="R1643" s="184">
        <v>6.0971000000000002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44378</v>
      </c>
      <c r="E1644" s="184">
        <v>83.284400000000005</v>
      </c>
      <c r="F1644" s="184">
        <v>-2.4540999999999999</v>
      </c>
      <c r="G1644" s="184">
        <v>3.1124000000000001</v>
      </c>
      <c r="H1644" s="184">
        <v>-9.4117999999999995</v>
      </c>
      <c r="I1644" s="184">
        <v>-2.1644000000000001</v>
      </c>
      <c r="J1644" s="184">
        <v>1.4758</v>
      </c>
      <c r="K1644" s="184">
        <v>6.1283000000000003</v>
      </c>
      <c r="L1644" s="184">
        <v>0.4703</v>
      </c>
      <c r="M1644" s="184">
        <v>5.4294000000000002</v>
      </c>
      <c r="N1644" s="184">
        <v>4.4401000000000002</v>
      </c>
      <c r="O1644" s="184">
        <v>10.8088</v>
      </c>
      <c r="P1644" s="184">
        <v>9.0653000000000006</v>
      </c>
      <c r="Q1644" s="184">
        <v>9.0376999999999992</v>
      </c>
      <c r="R1644" s="184">
        <v>9.2640999999999991</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44378</v>
      </c>
      <c r="E1645" s="184">
        <v>85.295900000000003</v>
      </c>
      <c r="F1645" s="184">
        <v>-2.4390000000000001</v>
      </c>
      <c r="G1645" s="184">
        <v>3.1103999999999998</v>
      </c>
      <c r="H1645" s="184">
        <v>-9.4094999999999995</v>
      </c>
      <c r="I1645" s="184">
        <v>-2.1652999999999998</v>
      </c>
      <c r="J1645" s="184">
        <v>1.4766999999999999</v>
      </c>
      <c r="K1645" s="184">
        <v>6.1283000000000003</v>
      </c>
      <c r="L1645" s="184">
        <v>0.4718</v>
      </c>
      <c r="M1645" s="184">
        <v>5.4306000000000001</v>
      </c>
      <c r="N1645" s="184">
        <v>4.4409999999999998</v>
      </c>
      <c r="O1645" s="184">
        <v>10.808999999999999</v>
      </c>
      <c r="P1645" s="184">
        <v>9.0694999999999997</v>
      </c>
      <c r="Q1645" s="184">
        <v>9.0769000000000002</v>
      </c>
      <c r="R1645" s="184">
        <v>9.2645</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44378</v>
      </c>
      <c r="E1646" s="184">
        <v>76.507199999999997</v>
      </c>
      <c r="F1646" s="184">
        <v>-3.4346000000000001</v>
      </c>
      <c r="G1646" s="184">
        <v>2.1313</v>
      </c>
      <c r="H1646" s="184">
        <v>-10.4</v>
      </c>
      <c r="I1646" s="184">
        <v>-3.1551</v>
      </c>
      <c r="J1646" s="184">
        <v>0.48520000000000002</v>
      </c>
      <c r="K1646" s="184">
        <v>5.1154000000000002</v>
      </c>
      <c r="L1646" s="184">
        <v>-0.53469999999999995</v>
      </c>
      <c r="M1646" s="184">
        <v>4.375</v>
      </c>
      <c r="N1646" s="184">
        <v>3.3837999999999999</v>
      </c>
      <c r="O1646" s="184">
        <v>9.6813000000000002</v>
      </c>
      <c r="P1646" s="184">
        <v>7.9679000000000002</v>
      </c>
      <c r="Q1646" s="184">
        <v>9.4560999999999993</v>
      </c>
      <c r="R1646" s="184">
        <v>8.1564999999999994</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44378</v>
      </c>
      <c r="E1647" s="184">
        <v>58.952399999999997</v>
      </c>
      <c r="F1647" s="184">
        <v>19.699400000000001</v>
      </c>
      <c r="G1647" s="184">
        <v>23.0137</v>
      </c>
      <c r="H1647" s="184">
        <v>9.7299999999999998E-2</v>
      </c>
      <c r="I1647" s="184">
        <v>0.60160000000000002</v>
      </c>
      <c r="J1647" s="184">
        <v>0.39019999999999999</v>
      </c>
      <c r="K1647" s="184">
        <v>5.1551999999999998</v>
      </c>
      <c r="L1647" s="184">
        <v>-0.86109999999999998</v>
      </c>
      <c r="M1647" s="184">
        <v>3.5760000000000001</v>
      </c>
      <c r="N1647" s="184">
        <v>3.5350000000000001</v>
      </c>
      <c r="O1647" s="184">
        <v>9.4695999999999998</v>
      </c>
      <c r="P1647" s="184">
        <v>8.4600000000000009</v>
      </c>
      <c r="Q1647" s="184">
        <v>9.8063000000000002</v>
      </c>
      <c r="R1647" s="184">
        <v>8.0001999999999995</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44378</v>
      </c>
      <c r="E1648" s="184">
        <v>53.958300000000001</v>
      </c>
      <c r="F1648" s="184">
        <v>18.476400000000002</v>
      </c>
      <c r="G1648" s="184">
        <v>21.798100000000002</v>
      </c>
      <c r="H1648" s="184">
        <v>-1.1013999999999999</v>
      </c>
      <c r="I1648" s="184">
        <v>-0.59899999999999998</v>
      </c>
      <c r="J1648" s="184">
        <v>-0.81120000000000003</v>
      </c>
      <c r="K1648" s="184">
        <v>3.9422999999999999</v>
      </c>
      <c r="L1648" s="184">
        <v>-2.0644</v>
      </c>
      <c r="M1648" s="184">
        <v>2.3651</v>
      </c>
      <c r="N1648" s="184">
        <v>2.3254999999999999</v>
      </c>
      <c r="O1648" s="184">
        <v>8.1353000000000009</v>
      </c>
      <c r="P1648" s="184">
        <v>7.0438999999999998</v>
      </c>
      <c r="Q1648" s="184">
        <v>8.2469000000000001</v>
      </c>
      <c r="R1648" s="184">
        <v>6.7042000000000002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44378</v>
      </c>
      <c r="E1649" s="184">
        <v>51.951099999999997</v>
      </c>
      <c r="F1649" s="184">
        <v>14.760199999999999</v>
      </c>
      <c r="G1649" s="184">
        <v>9.3514999999999997</v>
      </c>
      <c r="H1649" s="184">
        <v>-2.0568</v>
      </c>
      <c r="I1649" s="184">
        <v>-1.5046999999999999</v>
      </c>
      <c r="J1649" s="184">
        <v>1.2025999999999999</v>
      </c>
      <c r="K1649" s="184">
        <v>5.5216000000000003</v>
      </c>
      <c r="L1649" s="184">
        <v>1.9481999999999999</v>
      </c>
      <c r="M1649" s="184">
        <v>4.6756000000000002</v>
      </c>
      <c r="N1649" s="184">
        <v>4.0650000000000004</v>
      </c>
      <c r="O1649" s="184">
        <v>10.613899999999999</v>
      </c>
      <c r="P1649" s="184">
        <v>8.8108000000000004</v>
      </c>
      <c r="Q1649" s="184">
        <v>8.4100999999999999</v>
      </c>
      <c r="R1649" s="184">
        <v>8.7317999999999998</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44378</v>
      </c>
      <c r="E1650" s="184">
        <v>48.534599999999998</v>
      </c>
      <c r="F1650" s="184">
        <v>13.9933</v>
      </c>
      <c r="G1650" s="184">
        <v>8.6295000000000002</v>
      </c>
      <c r="H1650" s="184">
        <v>-2.7703000000000002</v>
      </c>
      <c r="I1650" s="184">
        <v>-2.2273999999999998</v>
      </c>
      <c r="J1650" s="184">
        <v>0.48399999999999999</v>
      </c>
      <c r="K1650" s="184">
        <v>4.7926000000000002</v>
      </c>
      <c r="L1650" s="184">
        <v>1.2239</v>
      </c>
      <c r="M1650" s="184">
        <v>3.9346999999999999</v>
      </c>
      <c r="N1650" s="184">
        <v>3.3201000000000001</v>
      </c>
      <c r="O1650" s="184">
        <v>9.7563999999999993</v>
      </c>
      <c r="P1650" s="184">
        <v>7.8996000000000004</v>
      </c>
      <c r="Q1650" s="184">
        <v>7.5865</v>
      </c>
      <c r="R1650" s="184">
        <v>7.9682000000000004</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44378</v>
      </c>
      <c r="E1652" s="184">
        <v>30.341899999999999</v>
      </c>
      <c r="F1652" s="184">
        <v>24.074999999999999</v>
      </c>
      <c r="G1652" s="184">
        <v>15.3772</v>
      </c>
      <c r="H1652" s="184">
        <v>-4.8417000000000003</v>
      </c>
      <c r="I1652" s="184">
        <v>-2.9868000000000001</v>
      </c>
      <c r="J1652" s="184">
        <v>-0.85750000000000004</v>
      </c>
      <c r="K1652" s="184">
        <v>5.3860999999999999</v>
      </c>
      <c r="L1652" s="184">
        <v>-0.36420000000000002</v>
      </c>
      <c r="M1652" s="184">
        <v>2.8978999999999999</v>
      </c>
      <c r="N1652" s="184">
        <v>2.2563</v>
      </c>
      <c r="O1652" s="184">
        <v>10.0549</v>
      </c>
      <c r="P1652" s="184">
        <v>8.9535999999999998</v>
      </c>
      <c r="Q1652" s="184">
        <v>9.0101999999999993</v>
      </c>
      <c r="R1652" s="184">
        <v>7.8441999999999998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44378</v>
      </c>
      <c r="E1653" s="184">
        <v>33.056899999999999</v>
      </c>
      <c r="F1653" s="184">
        <v>24.971</v>
      </c>
      <c r="G1653" s="184">
        <v>16.2897</v>
      </c>
      <c r="H1653" s="184">
        <v>-3.8774000000000002</v>
      </c>
      <c r="I1653" s="184">
        <v>-2.0175000000000001</v>
      </c>
      <c r="J1653" s="184">
        <v>0.1104</v>
      </c>
      <c r="K1653" s="184">
        <v>6.3691000000000004</v>
      </c>
      <c r="L1653" s="184">
        <v>0.60570000000000002</v>
      </c>
      <c r="M1653" s="184">
        <v>3.8921000000000001</v>
      </c>
      <c r="N1653" s="184">
        <v>3.2524999999999999</v>
      </c>
      <c r="O1653" s="184">
        <v>11.0816</v>
      </c>
      <c r="P1653" s="184">
        <v>10.051299999999999</v>
      </c>
      <c r="Q1653" s="184">
        <v>10.2849</v>
      </c>
      <c r="R1653" s="184">
        <v>8.8656000000000006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44378</v>
      </c>
      <c r="E1654" s="184">
        <v>33.1462</v>
      </c>
      <c r="F1654" s="184">
        <v>24.903700000000001</v>
      </c>
      <c r="G1654" s="184">
        <v>16.319400000000002</v>
      </c>
      <c r="H1654" s="184">
        <v>-3.8826999999999998</v>
      </c>
      <c r="I1654" s="184">
        <v>-2.0198999999999998</v>
      </c>
      <c r="J1654" s="184">
        <v>0.1101</v>
      </c>
      <c r="K1654" s="184">
        <v>6.3689999999999998</v>
      </c>
      <c r="L1654" s="184">
        <v>0.60589999999999999</v>
      </c>
      <c r="M1654" s="184">
        <v>3.8925000000000001</v>
      </c>
      <c r="N1654" s="184">
        <v>3.2528000000000001</v>
      </c>
      <c r="O1654" s="184">
        <v>11.0837</v>
      </c>
      <c r="P1654" s="184">
        <v>10.0505</v>
      </c>
      <c r="Q1654" s="184">
        <v>10.648400000000001</v>
      </c>
      <c r="R1654" s="184">
        <v>8.8661999999999992</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44378</v>
      </c>
      <c r="E1655" s="184">
        <v>24.163</v>
      </c>
      <c r="F1655" s="184">
        <v>14.3561</v>
      </c>
      <c r="G1655" s="184">
        <v>13.6104</v>
      </c>
      <c r="H1655" s="184">
        <v>-6.8532999999999999</v>
      </c>
      <c r="I1655" s="184">
        <v>-2.7593000000000001</v>
      </c>
      <c r="J1655" s="184">
        <v>0.59950000000000003</v>
      </c>
      <c r="K1655" s="184">
        <v>6.8837999999999999</v>
      </c>
      <c r="L1655" s="184">
        <v>1.8283</v>
      </c>
      <c r="M1655" s="184">
        <v>3.7427999999999999</v>
      </c>
      <c r="N1655" s="184">
        <v>3.4533999999999998</v>
      </c>
      <c r="O1655" s="184">
        <v>8.5631000000000004</v>
      </c>
      <c r="P1655" s="184">
        <v>7.5087999999999999</v>
      </c>
      <c r="Q1655" s="184">
        <v>7.2026000000000003</v>
      </c>
      <c r="R1655" s="184">
        <v>6.6677999999999997</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44378</v>
      </c>
      <c r="E1656" s="184">
        <v>25.091000000000001</v>
      </c>
      <c r="F1656" s="184">
        <v>15.571999999999999</v>
      </c>
      <c r="G1656" s="184">
        <v>14.758900000000001</v>
      </c>
      <c r="H1656" s="184">
        <v>-5.6879</v>
      </c>
      <c r="I1656" s="184">
        <v>-1.5992</v>
      </c>
      <c r="J1656" s="184">
        <v>1.7529999999999999</v>
      </c>
      <c r="K1656" s="184">
        <v>8.0617999999999999</v>
      </c>
      <c r="L1656" s="184">
        <v>2.9967000000000001</v>
      </c>
      <c r="M1656" s="184">
        <v>4.9759000000000002</v>
      </c>
      <c r="N1656" s="184">
        <v>4.7361000000000004</v>
      </c>
      <c r="O1656" s="184">
        <v>9.3903999999999996</v>
      </c>
      <c r="P1656" s="184">
        <v>8.1432000000000002</v>
      </c>
      <c r="Q1656" s="184">
        <v>8.3577999999999992</v>
      </c>
      <c r="R1656" s="184">
        <v>7.5670000000000002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44378</v>
      </c>
      <c r="E1657" s="184">
        <v>52.938499999999998</v>
      </c>
      <c r="F1657" s="184">
        <v>9.0343999999999998</v>
      </c>
      <c r="G1657" s="184">
        <v>10.7654</v>
      </c>
      <c r="H1657" s="184">
        <v>-1.0242</v>
      </c>
      <c r="I1657" s="184">
        <v>3.4864999999999999</v>
      </c>
      <c r="J1657" s="184">
        <v>2.8841999999999999</v>
      </c>
      <c r="K1657" s="184">
        <v>5.2378</v>
      </c>
      <c r="L1657" s="184">
        <v>2.3730000000000002</v>
      </c>
      <c r="M1657" s="184">
        <v>5.5632999999999999</v>
      </c>
      <c r="N1657" s="184">
        <v>4.2923999999999998</v>
      </c>
      <c r="O1657" s="184">
        <v>10.8118</v>
      </c>
      <c r="P1657" s="184">
        <v>9.6515000000000004</v>
      </c>
      <c r="Q1657" s="184">
        <v>10.2372</v>
      </c>
      <c r="R1657" s="184">
        <v>9.3162000000000003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44378</v>
      </c>
      <c r="E1658" s="184">
        <v>50.9527</v>
      </c>
      <c r="F1658" s="184">
        <v>8.5266000000000002</v>
      </c>
      <c r="G1658" s="184">
        <v>10.2524</v>
      </c>
      <c r="H1658" s="184">
        <v>-1.5141</v>
      </c>
      <c r="I1658" s="184">
        <v>3.0019</v>
      </c>
      <c r="J1658" s="184">
        <v>2.4020999999999999</v>
      </c>
      <c r="K1658" s="184">
        <v>4.7514000000000003</v>
      </c>
      <c r="L1658" s="184">
        <v>1.8887</v>
      </c>
      <c r="M1658" s="184">
        <v>5.0564999999999998</v>
      </c>
      <c r="N1658" s="184">
        <v>3.7923</v>
      </c>
      <c r="O1658" s="184">
        <v>10.275</v>
      </c>
      <c r="P1658" s="184">
        <v>9.0837000000000003</v>
      </c>
      <c r="Q1658" s="184">
        <v>8.2525999999999993</v>
      </c>
      <c r="R1658" s="184">
        <v>8.8094000000000001</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44378</v>
      </c>
      <c r="E1659" s="184">
        <v>66.619200000000006</v>
      </c>
      <c r="F1659" s="184">
        <v>15.0184</v>
      </c>
      <c r="G1659" s="184">
        <v>8.8457000000000008</v>
      </c>
      <c r="H1659" s="184">
        <v>-4.4184999999999999</v>
      </c>
      <c r="I1659" s="184">
        <v>-5.3817000000000004</v>
      </c>
      <c r="J1659" s="184">
        <v>-1.3099000000000001</v>
      </c>
      <c r="K1659" s="184">
        <v>3.7324000000000002</v>
      </c>
      <c r="L1659" s="184">
        <v>-1.0075000000000001</v>
      </c>
      <c r="M1659" s="184">
        <v>2.7709999999999999</v>
      </c>
      <c r="N1659" s="184">
        <v>2.2363</v>
      </c>
      <c r="O1659" s="184">
        <v>9.3064999999999998</v>
      </c>
      <c r="P1659" s="184">
        <v>7.8156999999999996</v>
      </c>
      <c r="Q1659" s="184">
        <v>8.8010999999999999</v>
      </c>
      <c r="R1659" s="184">
        <v>6.5450999999999997</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44378</v>
      </c>
      <c r="E1660" s="184">
        <v>61.833300000000001</v>
      </c>
      <c r="F1660" s="184">
        <v>14.290800000000001</v>
      </c>
      <c r="G1660" s="184">
        <v>8.2500999999999998</v>
      </c>
      <c r="H1660" s="184">
        <v>-4.9200999999999997</v>
      </c>
      <c r="I1660" s="184">
        <v>-5.8685999999999998</v>
      </c>
      <c r="J1660" s="184">
        <v>-1.8997999999999999</v>
      </c>
      <c r="K1660" s="184">
        <v>2.9807999999999999</v>
      </c>
      <c r="L1660" s="184">
        <v>-1.9025000000000001</v>
      </c>
      <c r="M1660" s="184">
        <v>1.8917999999999999</v>
      </c>
      <c r="N1660" s="184">
        <v>1.3977999999999999</v>
      </c>
      <c r="O1660" s="184">
        <v>8.4207000000000001</v>
      </c>
      <c r="P1660" s="184">
        <v>6.8384</v>
      </c>
      <c r="Q1660" s="184">
        <v>8.7003000000000004</v>
      </c>
      <c r="R1660" s="184">
        <v>5.7502000000000004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44378</v>
      </c>
      <c r="E1661" s="184">
        <v>50.792000000000002</v>
      </c>
      <c r="F1661" s="184">
        <v>10.566700000000001</v>
      </c>
      <c r="G1661" s="184">
        <v>8.8933999999999997</v>
      </c>
      <c r="H1661" s="184">
        <v>-4.4516</v>
      </c>
      <c r="I1661" s="184">
        <v>-0.29770000000000002</v>
      </c>
      <c r="J1661" s="184">
        <v>1.6598999999999999</v>
      </c>
      <c r="K1661" s="184">
        <v>4.6523000000000003</v>
      </c>
      <c r="L1661" s="184">
        <v>1.0912999999999999</v>
      </c>
      <c r="M1661" s="184">
        <v>3.6595</v>
      </c>
      <c r="N1661" s="184">
        <v>2.4756999999999998</v>
      </c>
      <c r="O1661" s="184">
        <v>9.4268000000000001</v>
      </c>
      <c r="P1661" s="184">
        <v>9.0908999999999995</v>
      </c>
      <c r="Q1661" s="184">
        <v>9.3074999999999992</v>
      </c>
      <c r="R1661" s="184">
        <v>7.7476000000000003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44378</v>
      </c>
      <c r="E1662" s="184">
        <v>49.588500000000003</v>
      </c>
      <c r="F1662" s="184">
        <v>10.307700000000001</v>
      </c>
      <c r="G1662" s="184">
        <v>8.6180000000000003</v>
      </c>
      <c r="H1662" s="184">
        <v>-4.7275</v>
      </c>
      <c r="I1662" s="184">
        <v>-0.57820000000000005</v>
      </c>
      <c r="J1662" s="184">
        <v>1.3804000000000001</v>
      </c>
      <c r="K1662" s="184">
        <v>4.3654999999999999</v>
      </c>
      <c r="L1662" s="184">
        <v>0.79410000000000003</v>
      </c>
      <c r="M1662" s="184">
        <v>3.3580999999999999</v>
      </c>
      <c r="N1662" s="184">
        <v>2.1741999999999999</v>
      </c>
      <c r="O1662" s="184">
        <v>9.1172000000000004</v>
      </c>
      <c r="P1662" s="184">
        <v>8.7898999999999994</v>
      </c>
      <c r="Q1662" s="184">
        <v>8.5784000000000002</v>
      </c>
      <c r="R1662" s="184">
        <v>7.4241000000000001</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14.230904255319148</v>
      </c>
      <c r="G1663" s="186">
        <v>12.2621</v>
      </c>
      <c r="H1663" s="186">
        <v>-3.4713978723404253</v>
      </c>
      <c r="I1663" s="186">
        <v>-0.87125531914893617</v>
      </c>
      <c r="J1663" s="186">
        <v>0.9583829787234045</v>
      </c>
      <c r="K1663" s="186">
        <v>5.7587638297872337</v>
      </c>
      <c r="L1663" s="186">
        <v>0.85697906976744165</v>
      </c>
      <c r="M1663" s="186">
        <v>4.0982139534883721</v>
      </c>
      <c r="N1663" s="186">
        <v>3.42400465116279</v>
      </c>
      <c r="O1663" s="186">
        <v>9.7146465116279099</v>
      </c>
      <c r="P1663" s="186">
        <v>8.297674418604652</v>
      </c>
      <c r="Q1663" s="186">
        <v>8.5568595744680866</v>
      </c>
      <c r="R1663" s="186">
        <v>7.9516395348837197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14.290800000000001</v>
      </c>
      <c r="G1664" s="186">
        <v>12.460900000000001</v>
      </c>
      <c r="H1664" s="186">
        <v>-3.7193999999999998</v>
      </c>
      <c r="I1664" s="186">
        <v>-0.59899999999999998</v>
      </c>
      <c r="J1664" s="186">
        <v>1.06</v>
      </c>
      <c r="K1664" s="186">
        <v>6.1135999999999999</v>
      </c>
      <c r="L1664" s="186">
        <v>0.79410000000000003</v>
      </c>
      <c r="M1664" s="186">
        <v>3.8925000000000001</v>
      </c>
      <c r="N1664" s="186">
        <v>3.3492999999999999</v>
      </c>
      <c r="O1664" s="186">
        <v>9.7263000000000002</v>
      </c>
      <c r="P1664" s="186">
        <v>8.5261999999999993</v>
      </c>
      <c r="Q1664" s="186">
        <v>8.5784000000000002</v>
      </c>
      <c r="R1664" s="186">
        <v>8.0001999999999995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44378</v>
      </c>
      <c r="E1667" s="184">
        <v>37.081400000000002</v>
      </c>
      <c r="F1667" s="184">
        <v>9.7474000000000007</v>
      </c>
      <c r="G1667" s="184">
        <v>1.8048999999999999</v>
      </c>
      <c r="H1667" s="184">
        <v>-1.5744</v>
      </c>
      <c r="I1667" s="184">
        <v>0.72440000000000004</v>
      </c>
      <c r="J1667" s="184">
        <v>2.5251000000000001</v>
      </c>
      <c r="K1667" s="184">
        <v>5.6327999999999996</v>
      </c>
      <c r="L1667" s="184">
        <v>3.2227999999999999</v>
      </c>
      <c r="M1667" s="184">
        <v>5.4161999999999999</v>
      </c>
      <c r="N1667" s="184">
        <v>7.0435999999999996</v>
      </c>
      <c r="O1667" s="184">
        <v>8.5637000000000008</v>
      </c>
      <c r="P1667" s="184">
        <v>7.8620999999999999</v>
      </c>
      <c r="Q1667" s="184">
        <v>7.4837999999999996</v>
      </c>
      <c r="R1667" s="184">
        <v>8.4414999999999996</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44378</v>
      </c>
      <c r="E1668" s="184">
        <v>39.058599999999998</v>
      </c>
      <c r="F1668" s="184">
        <v>10.4693</v>
      </c>
      <c r="G1668" s="184">
        <v>2.5236999999999998</v>
      </c>
      <c r="H1668" s="184">
        <v>-0.86760000000000004</v>
      </c>
      <c r="I1668" s="184">
        <v>1.4292</v>
      </c>
      <c r="J1668" s="184">
        <v>3.2294</v>
      </c>
      <c r="K1668" s="184">
        <v>6.2325999999999997</v>
      </c>
      <c r="L1668" s="184">
        <v>3.8841999999999999</v>
      </c>
      <c r="M1668" s="184">
        <v>6.1154000000000002</v>
      </c>
      <c r="N1668" s="184">
        <v>7.7743000000000002</v>
      </c>
      <c r="O1668" s="184">
        <v>9.3134999999999994</v>
      </c>
      <c r="P1668" s="184">
        <v>8.6005000000000003</v>
      </c>
      <c r="Q1668" s="184">
        <v>9.3955000000000002</v>
      </c>
      <c r="R1668" s="184">
        <v>9.1919000000000004</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44378</v>
      </c>
      <c r="E1669" s="184">
        <v>25.767499999999998</v>
      </c>
      <c r="F1669" s="184">
        <v>15.163</v>
      </c>
      <c r="G1669" s="184">
        <v>5.1487999999999996</v>
      </c>
      <c r="H1669" s="184">
        <v>0.42499999999999999</v>
      </c>
      <c r="I1669" s="184">
        <v>1.8529</v>
      </c>
      <c r="J1669" s="184">
        <v>2.6688999999999998</v>
      </c>
      <c r="K1669" s="184">
        <v>5.7100999999999997</v>
      </c>
      <c r="L1669" s="184">
        <v>3.5291999999999999</v>
      </c>
      <c r="M1669" s="184">
        <v>5.5410000000000004</v>
      </c>
      <c r="N1669" s="184">
        <v>5.9114000000000004</v>
      </c>
      <c r="O1669" s="184">
        <v>9.1666000000000007</v>
      </c>
      <c r="P1669" s="184">
        <v>8.4654000000000007</v>
      </c>
      <c r="Q1669" s="184">
        <v>8.8573000000000004</v>
      </c>
      <c r="R1669" s="184">
        <v>9.0929000000000002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44378</v>
      </c>
      <c r="E1670" s="184">
        <v>24.195</v>
      </c>
      <c r="F1670" s="184">
        <v>14.488099999999999</v>
      </c>
      <c r="G1670" s="184">
        <v>4.4771000000000001</v>
      </c>
      <c r="H1670" s="184">
        <v>-0.28010000000000002</v>
      </c>
      <c r="I1670" s="184">
        <v>1.1642999999999999</v>
      </c>
      <c r="J1670" s="184">
        <v>1.9743999999999999</v>
      </c>
      <c r="K1670" s="184">
        <v>5.0095999999999998</v>
      </c>
      <c r="L1670" s="184">
        <v>2.8355999999999999</v>
      </c>
      <c r="M1670" s="184">
        <v>4.8230000000000004</v>
      </c>
      <c r="N1670" s="184">
        <v>5.1791999999999998</v>
      </c>
      <c r="O1670" s="184">
        <v>8.4466000000000001</v>
      </c>
      <c r="P1670" s="184">
        <v>7.7355999999999998</v>
      </c>
      <c r="Q1670" s="184">
        <v>8.0246999999999993</v>
      </c>
      <c r="R1670" s="184">
        <v>8.3622999999999994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44378</v>
      </c>
      <c r="E1671" s="184">
        <v>23.122399999999999</v>
      </c>
      <c r="F1671" s="184">
        <v>4.8941999999999997</v>
      </c>
      <c r="G1671" s="184">
        <v>-2.9459</v>
      </c>
      <c r="H1671" s="184">
        <v>-3.3129</v>
      </c>
      <c r="I1671" s="184">
        <v>0.15790000000000001</v>
      </c>
      <c r="J1671" s="184">
        <v>1.1429</v>
      </c>
      <c r="K1671" s="184">
        <v>4.5995999999999997</v>
      </c>
      <c r="L1671" s="184">
        <v>3.4344000000000001</v>
      </c>
      <c r="M1671" s="184">
        <v>4.3616999999999999</v>
      </c>
      <c r="N1671" s="184">
        <v>5.1687000000000003</v>
      </c>
      <c r="O1671" s="184">
        <v>7.3753000000000002</v>
      </c>
      <c r="P1671" s="184">
        <v>7.5431999999999997</v>
      </c>
      <c r="Q1671" s="184">
        <v>7.9097999999999997</v>
      </c>
      <c r="R1671" s="184">
        <v>6.8372999999999999</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44378</v>
      </c>
      <c r="E1672" s="184">
        <v>24.425899999999999</v>
      </c>
      <c r="F1672" s="184">
        <v>5.6792999999999996</v>
      </c>
      <c r="G1672" s="184">
        <v>-2.1913</v>
      </c>
      <c r="H1672" s="184">
        <v>-2.5817999999999999</v>
      </c>
      <c r="I1672" s="184">
        <v>0.87549999999999994</v>
      </c>
      <c r="J1672" s="184">
        <v>1.8557999999999999</v>
      </c>
      <c r="K1672" s="184">
        <v>5.3817000000000004</v>
      </c>
      <c r="L1672" s="184">
        <v>4.2210999999999999</v>
      </c>
      <c r="M1672" s="184">
        <v>5.1573000000000002</v>
      </c>
      <c r="N1672" s="184">
        <v>5.9706000000000001</v>
      </c>
      <c r="O1672" s="184">
        <v>8.1320999999999994</v>
      </c>
      <c r="P1672" s="184">
        <v>8.3081999999999994</v>
      </c>
      <c r="Q1672" s="184">
        <v>8.7323000000000004</v>
      </c>
      <c r="R1672" s="184">
        <v>7.6140999999999996</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44378</v>
      </c>
      <c r="E1673" s="184">
        <v>24.7943</v>
      </c>
      <c r="F1673" s="184">
        <v>-4.2686000000000002</v>
      </c>
      <c r="G1673" s="184">
        <v>-1.8644000000000001</v>
      </c>
      <c r="H1673" s="184">
        <v>-4.2446000000000002</v>
      </c>
      <c r="I1673" s="184">
        <v>-1.8703000000000001</v>
      </c>
      <c r="J1673" s="184">
        <v>-0.36299999999999999</v>
      </c>
      <c r="K1673" s="184">
        <v>4.4202000000000004</v>
      </c>
      <c r="L1673" s="184">
        <v>2.5099</v>
      </c>
      <c r="M1673" s="184">
        <v>4.8428000000000004</v>
      </c>
      <c r="N1673" s="184">
        <v>5.1773999999999996</v>
      </c>
      <c r="O1673" s="184">
        <v>7.3879999999999999</v>
      </c>
      <c r="P1673" s="184">
        <v>7.1609999999999996</v>
      </c>
      <c r="Q1673" s="184">
        <v>5.5509000000000004</v>
      </c>
      <c r="R1673" s="184">
        <v>8.2504000000000008</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44378</v>
      </c>
      <c r="E1674" s="184">
        <v>26.1252</v>
      </c>
      <c r="F1674" s="184">
        <v>-3.6320999999999999</v>
      </c>
      <c r="G1674" s="184">
        <v>-1.2107000000000001</v>
      </c>
      <c r="H1674" s="184">
        <v>-3.5503</v>
      </c>
      <c r="I1674" s="184">
        <v>-1.177</v>
      </c>
      <c r="J1674" s="184">
        <v>0.33539999999999998</v>
      </c>
      <c r="K1674" s="184">
        <v>5.1284999999999998</v>
      </c>
      <c r="L1674" s="184">
        <v>3.22</v>
      </c>
      <c r="M1674" s="184">
        <v>5.5712999999999999</v>
      </c>
      <c r="N1674" s="184">
        <v>5.9016999999999999</v>
      </c>
      <c r="O1674" s="184">
        <v>8.2452000000000005</v>
      </c>
      <c r="P1674" s="184">
        <v>7.8571</v>
      </c>
      <c r="Q1674" s="184">
        <v>8.4120000000000008</v>
      </c>
      <c r="R1674" s="184">
        <v>9.0569000000000006</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44378</v>
      </c>
      <c r="E1675" s="184">
        <v>18.468299999999999</v>
      </c>
      <c r="F1675" s="184">
        <v>-4.1498999999999997</v>
      </c>
      <c r="G1675" s="184">
        <v>0.59289999999999998</v>
      </c>
      <c r="H1675" s="184">
        <v>0.25409999999999999</v>
      </c>
      <c r="I1675" s="184">
        <v>1.8789</v>
      </c>
      <c r="J1675" s="184">
        <v>3.5745</v>
      </c>
      <c r="K1675" s="184">
        <v>5.7823000000000002</v>
      </c>
      <c r="L1675" s="184">
        <v>4.1101999999999999</v>
      </c>
      <c r="M1675" s="184">
        <v>4.8120000000000003</v>
      </c>
      <c r="N1675" s="184">
        <v>5.0164999999999997</v>
      </c>
      <c r="O1675" s="184">
        <v>-2.7909000000000002</v>
      </c>
      <c r="P1675" s="184">
        <v>1.3636999999999999</v>
      </c>
      <c r="Q1675" s="184">
        <v>4.6599000000000004</v>
      </c>
      <c r="R1675" s="184">
        <v>-1.2652000000000001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44378</v>
      </c>
      <c r="E1676" s="184">
        <v>17.294</v>
      </c>
      <c r="F1676" s="184">
        <v>-4.6425999999999998</v>
      </c>
      <c r="G1676" s="184">
        <v>0.28139999999999998</v>
      </c>
      <c r="H1676" s="184">
        <v>-3.0200000000000001E-2</v>
      </c>
      <c r="I1676" s="184">
        <v>1.599</v>
      </c>
      <c r="J1676" s="184">
        <v>3.2942999999999998</v>
      </c>
      <c r="K1676" s="184">
        <v>5.4063999999999997</v>
      </c>
      <c r="L1676" s="184">
        <v>3.6312000000000002</v>
      </c>
      <c r="M1676" s="184">
        <v>4.2945000000000002</v>
      </c>
      <c r="N1676" s="184">
        <v>4.4790999999999999</v>
      </c>
      <c r="O1676" s="184">
        <v>-3.3134000000000001</v>
      </c>
      <c r="P1676" s="184">
        <v>0.70569999999999999</v>
      </c>
      <c r="Q1676" s="184">
        <v>4.4641000000000002</v>
      </c>
      <c r="R1676" s="184">
        <v>-1.7923</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44378</v>
      </c>
      <c r="E1677" s="184">
        <v>21.805199999999999</v>
      </c>
      <c r="F1677" s="184">
        <v>4.5201000000000002</v>
      </c>
      <c r="G1677" s="184">
        <v>1.5625</v>
      </c>
      <c r="H1677" s="184">
        <v>-0.83679999999999999</v>
      </c>
      <c r="I1677" s="184">
        <v>0.8851</v>
      </c>
      <c r="J1677" s="184">
        <v>1.4692000000000001</v>
      </c>
      <c r="K1677" s="184">
        <v>4.3780999999999999</v>
      </c>
      <c r="L1677" s="184">
        <v>2.9424999999999999</v>
      </c>
      <c r="M1677" s="184">
        <v>4.8368000000000002</v>
      </c>
      <c r="N1677" s="184">
        <v>4.9851000000000001</v>
      </c>
      <c r="O1677" s="184">
        <v>8.1338000000000008</v>
      </c>
      <c r="P1677" s="184">
        <v>8.0771999999999995</v>
      </c>
      <c r="Q1677" s="184">
        <v>7.8251999999999997</v>
      </c>
      <c r="R1677" s="184">
        <v>7.8535000000000004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44378</v>
      </c>
      <c r="E1678" s="184">
        <v>20.4772</v>
      </c>
      <c r="F1678" s="184">
        <v>4.1001000000000003</v>
      </c>
      <c r="G1678" s="184">
        <v>0.95069999999999999</v>
      </c>
      <c r="H1678" s="184">
        <v>-1.4256</v>
      </c>
      <c r="I1678" s="184">
        <v>0.29289999999999999</v>
      </c>
      <c r="J1678" s="184">
        <v>0.874</v>
      </c>
      <c r="K1678" s="184">
        <v>3.7551000000000001</v>
      </c>
      <c r="L1678" s="184">
        <v>2.3028</v>
      </c>
      <c r="M1678" s="184">
        <v>4.1932</v>
      </c>
      <c r="N1678" s="184">
        <v>4.3274999999999997</v>
      </c>
      <c r="O1678" s="184">
        <v>7.3981000000000003</v>
      </c>
      <c r="P1678" s="184">
        <v>7.2835000000000001</v>
      </c>
      <c r="Q1678" s="184">
        <v>7.2855999999999996</v>
      </c>
      <c r="R1678" s="184">
        <v>7.1468999999999996</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44378</v>
      </c>
      <c r="E1679" s="184">
        <v>39.327599999999997</v>
      </c>
      <c r="F1679" s="184">
        <v>14.205500000000001</v>
      </c>
      <c r="G1679" s="184">
        <v>2.6920999999999999</v>
      </c>
      <c r="H1679" s="184">
        <v>-2.1469999999999998</v>
      </c>
      <c r="I1679" s="184">
        <v>-0.24529999999999999</v>
      </c>
      <c r="J1679" s="184">
        <v>1.8496999999999999</v>
      </c>
      <c r="K1679" s="184">
        <v>4.9279000000000002</v>
      </c>
      <c r="L1679" s="184">
        <v>2.7225999999999999</v>
      </c>
      <c r="M1679" s="184">
        <v>4.9574999999999996</v>
      </c>
      <c r="N1679" s="184">
        <v>5.0563000000000002</v>
      </c>
      <c r="O1679" s="184">
        <v>8.6316000000000006</v>
      </c>
      <c r="P1679" s="184">
        <v>7.9278000000000004</v>
      </c>
      <c r="Q1679" s="184">
        <v>8.5601000000000003</v>
      </c>
      <c r="R1679" s="184">
        <v>8.3278999999999996</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44378</v>
      </c>
      <c r="E1680" s="184">
        <v>37.096699999999998</v>
      </c>
      <c r="F1680" s="184">
        <v>13.5831</v>
      </c>
      <c r="G1680" s="184">
        <v>2.0337999999999998</v>
      </c>
      <c r="H1680" s="184">
        <v>-2.7955999999999999</v>
      </c>
      <c r="I1680" s="184">
        <v>-0.88519999999999999</v>
      </c>
      <c r="J1680" s="184">
        <v>1.2081</v>
      </c>
      <c r="K1680" s="184">
        <v>4.2808000000000002</v>
      </c>
      <c r="L1680" s="184">
        <v>2.0581999999999998</v>
      </c>
      <c r="M1680" s="184">
        <v>4.2857000000000003</v>
      </c>
      <c r="N1680" s="184">
        <v>4.3863000000000003</v>
      </c>
      <c r="O1680" s="184">
        <v>7.8807999999999998</v>
      </c>
      <c r="P1680" s="184">
        <v>7.1116999999999999</v>
      </c>
      <c r="Q1680" s="184">
        <v>7.2133000000000003</v>
      </c>
      <c r="R1680" s="184">
        <v>7.6124000000000001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44378</v>
      </c>
      <c r="E1688" s="184">
        <v>4128.44809236948</v>
      </c>
      <c r="F1688" s="184">
        <v>10.489800000000001</v>
      </c>
      <c r="G1688" s="184">
        <v>-50.038800000000002</v>
      </c>
      <c r="H1688" s="184">
        <v>-19.4373</v>
      </c>
      <c r="I1688" s="184">
        <v>-2.1295999999999999</v>
      </c>
      <c r="J1688" s="184">
        <v>6.5972999999999997</v>
      </c>
      <c r="K1688" s="184">
        <v>11.9312</v>
      </c>
      <c r="L1688" s="184">
        <v>13.298299999999999</v>
      </c>
      <c r="M1688" s="184">
        <v>18.2317</v>
      </c>
      <c r="N1688" s="184">
        <v>9.4899000000000004</v>
      </c>
      <c r="O1688" s="184">
        <v>3.5583999999999998</v>
      </c>
      <c r="P1688" s="184">
        <v>5.5995999999999997</v>
      </c>
      <c r="Q1688" s="184">
        <v>7.5713999999999997</v>
      </c>
      <c r="R1688" s="184">
        <v>1.1778999999999999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44378</v>
      </c>
      <c r="E1689" s="184">
        <v>4377.7933999999996</v>
      </c>
      <c r="F1689" s="184">
        <v>10.49</v>
      </c>
      <c r="G1689" s="184">
        <v>-50.038699999999999</v>
      </c>
      <c r="H1689" s="184">
        <v>-19.437200000000001</v>
      </c>
      <c r="I1689" s="184">
        <v>-2.1295999999999999</v>
      </c>
      <c r="J1689" s="184">
        <v>6.5968</v>
      </c>
      <c r="K1689" s="184">
        <v>11.9307</v>
      </c>
      <c r="L1689" s="184">
        <v>13.512499999999999</v>
      </c>
      <c r="M1689" s="184">
        <v>18.6709</v>
      </c>
      <c r="N1689" s="184">
        <v>10.014200000000001</v>
      </c>
      <c r="O1689" s="184">
        <v>4.2481999999999998</v>
      </c>
      <c r="P1689" s="184">
        <v>6.3094999999999999</v>
      </c>
      <c r="Q1689" s="184">
        <v>7.8452000000000002</v>
      </c>
      <c r="R1689" s="184">
        <v>1.7958000000000001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44378</v>
      </c>
      <c r="E1690" s="184">
        <v>24.943899999999999</v>
      </c>
      <c r="F1690" s="184">
        <v>14.199400000000001</v>
      </c>
      <c r="G1690" s="184">
        <v>-0.39019999999999999</v>
      </c>
      <c r="H1690" s="184">
        <v>1.7146999999999999</v>
      </c>
      <c r="I1690" s="184">
        <v>2.5004</v>
      </c>
      <c r="J1690" s="184">
        <v>3.0268000000000002</v>
      </c>
      <c r="K1690" s="184">
        <v>6.0834000000000001</v>
      </c>
      <c r="L1690" s="184">
        <v>3.2139000000000002</v>
      </c>
      <c r="M1690" s="184">
        <v>5.5256999999999996</v>
      </c>
      <c r="N1690" s="184">
        <v>6.1776999999999997</v>
      </c>
      <c r="O1690" s="184">
        <v>8.8234999999999992</v>
      </c>
      <c r="P1690" s="184">
        <v>8.1122999999999994</v>
      </c>
      <c r="Q1690" s="184">
        <v>8.6442999999999994</v>
      </c>
      <c r="R1690" s="184">
        <v>8.8642000000000003</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44378</v>
      </c>
      <c r="E1691" s="184">
        <v>25.361499999999999</v>
      </c>
      <c r="F1691" s="184">
        <v>14.829700000000001</v>
      </c>
      <c r="G1691" s="184">
        <v>0.1439</v>
      </c>
      <c r="H1691" s="184">
        <v>2.242</v>
      </c>
      <c r="I1691" s="184">
        <v>2.9948999999999999</v>
      </c>
      <c r="J1691" s="184">
        <v>3.5363000000000002</v>
      </c>
      <c r="K1691" s="184">
        <v>6.5934999999999997</v>
      </c>
      <c r="L1691" s="184">
        <v>3.7301000000000002</v>
      </c>
      <c r="M1691" s="184">
        <v>6.0571999999999999</v>
      </c>
      <c r="N1691" s="184">
        <v>6.7214999999999998</v>
      </c>
      <c r="O1691" s="184">
        <v>9.1312999999999995</v>
      </c>
      <c r="P1691" s="184">
        <v>8.3607999999999993</v>
      </c>
      <c r="Q1691" s="184">
        <v>8.7319999999999993</v>
      </c>
      <c r="R1691" s="184">
        <v>9.2446999999999999</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44378</v>
      </c>
      <c r="E1692" s="184">
        <v>31.391500000000001</v>
      </c>
      <c r="F1692" s="184">
        <v>6.2797999999999998</v>
      </c>
      <c r="G1692" s="184">
        <v>-2.2475000000000001</v>
      </c>
      <c r="H1692" s="184">
        <v>-6.5860000000000003</v>
      </c>
      <c r="I1692" s="184">
        <v>-4.2370999999999999</v>
      </c>
      <c r="J1692" s="184">
        <v>-0.82110000000000005</v>
      </c>
      <c r="K1692" s="184">
        <v>4.4371</v>
      </c>
      <c r="L1692" s="184">
        <v>2.2389000000000001</v>
      </c>
      <c r="M1692" s="184">
        <v>4.0854999999999997</v>
      </c>
      <c r="N1692" s="184">
        <v>12.398300000000001</v>
      </c>
      <c r="O1692" s="184">
        <v>3.2292000000000001</v>
      </c>
      <c r="P1692" s="184">
        <v>4.3597000000000001</v>
      </c>
      <c r="Q1692" s="184">
        <v>6.3540000000000001</v>
      </c>
      <c r="R1692" s="184">
        <v>5.5518000000000001</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44378</v>
      </c>
      <c r="E1693" s="184">
        <v>33.945599999999999</v>
      </c>
      <c r="F1693" s="184">
        <v>7.3132000000000001</v>
      </c>
      <c r="G1693" s="184">
        <v>-1.2184999999999999</v>
      </c>
      <c r="H1693" s="184">
        <v>-5.5547000000000004</v>
      </c>
      <c r="I1693" s="184">
        <v>-3.2063999999999999</v>
      </c>
      <c r="J1693" s="184">
        <v>0.21149999999999999</v>
      </c>
      <c r="K1693" s="184">
        <v>5.5077999999999996</v>
      </c>
      <c r="L1693" s="184">
        <v>3.3199000000000001</v>
      </c>
      <c r="M1693" s="184">
        <v>5.1658999999999997</v>
      </c>
      <c r="N1693" s="184">
        <v>13.569599999999999</v>
      </c>
      <c r="O1693" s="184">
        <v>4.2477999999999998</v>
      </c>
      <c r="P1693" s="184">
        <v>5.3688000000000002</v>
      </c>
      <c r="Q1693" s="184">
        <v>6.9004000000000003</v>
      </c>
      <c r="R1693" s="184">
        <v>6.6112000000000002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44378</v>
      </c>
      <c r="E1694" s="184">
        <v>46.5124</v>
      </c>
      <c r="F1694" s="184">
        <v>16.251300000000001</v>
      </c>
      <c r="G1694" s="184">
        <v>2.9565999999999999</v>
      </c>
      <c r="H1694" s="184">
        <v>-1.5129999999999999</v>
      </c>
      <c r="I1694" s="184">
        <v>1.3684000000000001</v>
      </c>
      <c r="J1694" s="184">
        <v>3.4310999999999998</v>
      </c>
      <c r="K1694" s="184">
        <v>5.6158999999999999</v>
      </c>
      <c r="L1694" s="184">
        <v>3.5017999999999998</v>
      </c>
      <c r="M1694" s="184">
        <v>5.6825999999999999</v>
      </c>
      <c r="N1694" s="184">
        <v>6.0564</v>
      </c>
      <c r="O1694" s="184">
        <v>8.6052</v>
      </c>
      <c r="P1694" s="184">
        <v>7.9653999999999998</v>
      </c>
      <c r="Q1694" s="184">
        <v>8.1170000000000009</v>
      </c>
      <c r="R1694" s="184">
        <v>8.6564999999999994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44378</v>
      </c>
      <c r="E1695" s="184">
        <v>49.401699999999998</v>
      </c>
      <c r="F1695" s="184">
        <v>17.075199999999999</v>
      </c>
      <c r="G1695" s="184">
        <v>3.7446000000000002</v>
      </c>
      <c r="H1695" s="184">
        <v>-0.73870000000000002</v>
      </c>
      <c r="I1695" s="184">
        <v>2.1337999999999999</v>
      </c>
      <c r="J1695" s="184">
        <v>4.1962999999999999</v>
      </c>
      <c r="K1695" s="184">
        <v>6.3860999999999999</v>
      </c>
      <c r="L1695" s="184">
        <v>4.2756999999999996</v>
      </c>
      <c r="M1695" s="184">
        <v>6.4767999999999999</v>
      </c>
      <c r="N1695" s="184">
        <v>6.8648999999999996</v>
      </c>
      <c r="O1695" s="184">
        <v>9.4339999999999993</v>
      </c>
      <c r="P1695" s="184">
        <v>8.8245000000000005</v>
      </c>
      <c r="Q1695" s="184">
        <v>9.1669</v>
      </c>
      <c r="R1695" s="184">
        <v>9.4787999999999997</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44378</v>
      </c>
      <c r="E1696" s="184">
        <v>20.1798</v>
      </c>
      <c r="F1696" s="184">
        <v>4.5224000000000002</v>
      </c>
      <c r="G1696" s="184">
        <v>4.8251999999999997</v>
      </c>
      <c r="H1696" s="184">
        <v>-2.6859000000000002</v>
      </c>
      <c r="I1696" s="184">
        <v>-1.1880999999999999</v>
      </c>
      <c r="J1696" s="184">
        <v>0.8024</v>
      </c>
      <c r="K1696" s="184">
        <v>5.1178999999999997</v>
      </c>
      <c r="L1696" s="184">
        <v>2.3914</v>
      </c>
      <c r="M1696" s="184">
        <v>4.5617000000000001</v>
      </c>
      <c r="N1696" s="184">
        <v>5.9428999999999998</v>
      </c>
      <c r="O1696" s="184">
        <v>4.9469000000000003</v>
      </c>
      <c r="P1696" s="184">
        <v>5.4207000000000001</v>
      </c>
      <c r="Q1696" s="184">
        <v>7.0667999999999997</v>
      </c>
      <c r="R1696" s="184">
        <v>6.0237999999999996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44378</v>
      </c>
      <c r="E1697" s="184">
        <v>21.623999999999999</v>
      </c>
      <c r="F1697" s="184">
        <v>5.0644999999999998</v>
      </c>
      <c r="G1697" s="184">
        <v>5.2911999999999999</v>
      </c>
      <c r="H1697" s="184">
        <v>-2.2174999999999998</v>
      </c>
      <c r="I1697" s="184">
        <v>-0.73529999999999995</v>
      </c>
      <c r="J1697" s="184">
        <v>1.2504</v>
      </c>
      <c r="K1697" s="184">
        <v>5.5646000000000004</v>
      </c>
      <c r="L1697" s="184">
        <v>2.8140000000000001</v>
      </c>
      <c r="M1697" s="184">
        <v>4.9785000000000004</v>
      </c>
      <c r="N1697" s="184">
        <v>6.3875000000000002</v>
      </c>
      <c r="O1697" s="184">
        <v>5.6853999999999996</v>
      </c>
      <c r="P1697" s="184">
        <v>6.3516000000000004</v>
      </c>
      <c r="Q1697" s="184">
        <v>7.4404000000000003</v>
      </c>
      <c r="R1697" s="184">
        <v>6.6135000000000002</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44378</v>
      </c>
      <c r="E1698" s="184">
        <v>47.449399999999997</v>
      </c>
      <c r="F1698" s="184">
        <v>15.468299999999999</v>
      </c>
      <c r="G1698" s="184">
        <v>7.3635000000000002</v>
      </c>
      <c r="H1698" s="184">
        <v>9.8900000000000002E-2</v>
      </c>
      <c r="I1698" s="184">
        <v>1.5394000000000001</v>
      </c>
      <c r="J1698" s="184">
        <v>2.2477999999999998</v>
      </c>
      <c r="K1698" s="184">
        <v>4.9713000000000003</v>
      </c>
      <c r="L1698" s="184">
        <v>3.0615000000000001</v>
      </c>
      <c r="M1698" s="184">
        <v>4.7557</v>
      </c>
      <c r="N1698" s="184">
        <v>5.093</v>
      </c>
      <c r="O1698" s="184">
        <v>8.8856999999999999</v>
      </c>
      <c r="P1698" s="184">
        <v>8.0490999999999993</v>
      </c>
      <c r="Q1698" s="184">
        <v>8.5777999999999999</v>
      </c>
      <c r="R1698" s="184">
        <v>8.5431000000000008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44378</v>
      </c>
      <c r="E1699" s="184">
        <v>45.170200000000001</v>
      </c>
      <c r="F1699" s="184">
        <v>14.9551</v>
      </c>
      <c r="G1699" s="184">
        <v>6.8723000000000001</v>
      </c>
      <c r="H1699" s="184">
        <v>-0.38090000000000002</v>
      </c>
      <c r="I1699" s="184">
        <v>1.0567</v>
      </c>
      <c r="J1699" s="184">
        <v>1.7614000000000001</v>
      </c>
      <c r="K1699" s="184">
        <v>4.4802999999999997</v>
      </c>
      <c r="L1699" s="184">
        <v>2.5657999999999999</v>
      </c>
      <c r="M1699" s="184">
        <v>4.2392000000000003</v>
      </c>
      <c r="N1699" s="184">
        <v>4.5640000000000001</v>
      </c>
      <c r="O1699" s="184">
        <v>8.3411000000000008</v>
      </c>
      <c r="P1699" s="184">
        <v>7.5023999999999997</v>
      </c>
      <c r="Q1699" s="184">
        <v>7.61</v>
      </c>
      <c r="R1699" s="184">
        <v>7.9935999999999998</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44378</v>
      </c>
      <c r="E1700" s="184">
        <v>1706.5965000000001</v>
      </c>
      <c r="F1700" s="184">
        <v>6.0857999999999999</v>
      </c>
      <c r="G1700" s="184">
        <v>2.5421</v>
      </c>
      <c r="H1700" s="184">
        <v>-3.8433000000000002</v>
      </c>
      <c r="I1700" s="184">
        <v>-1.8257000000000001</v>
      </c>
      <c r="J1700" s="184">
        <v>0.58140000000000003</v>
      </c>
      <c r="K1700" s="184">
        <v>3.3451</v>
      </c>
      <c r="L1700" s="184">
        <v>1.5397000000000001</v>
      </c>
      <c r="M1700" s="184">
        <v>3.9293999999999998</v>
      </c>
      <c r="N1700" s="184">
        <v>3.5627</v>
      </c>
      <c r="O1700" s="184">
        <v>5.4968000000000004</v>
      </c>
      <c r="P1700" s="184">
        <v>5.9707999999999997</v>
      </c>
      <c r="Q1700" s="184">
        <v>7.0902000000000003</v>
      </c>
      <c r="R1700" s="184">
        <v>3.9883000000000002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44378</v>
      </c>
      <c r="E1701" s="184">
        <v>1871.2682</v>
      </c>
      <c r="F1701" s="184">
        <v>7.3863000000000003</v>
      </c>
      <c r="G1701" s="184">
        <v>3.8378999999999999</v>
      </c>
      <c r="H1701" s="184">
        <v>-2.5459000000000001</v>
      </c>
      <c r="I1701" s="184">
        <v>-0.5272</v>
      </c>
      <c r="J1701" s="184">
        <v>1.8821000000000001</v>
      </c>
      <c r="K1701" s="184">
        <v>4.6607000000000003</v>
      </c>
      <c r="L1701" s="184">
        <v>2.911</v>
      </c>
      <c r="M1701" s="184">
        <v>5.3128000000000002</v>
      </c>
      <c r="N1701" s="184">
        <v>4.9474</v>
      </c>
      <c r="O1701" s="184">
        <v>6.7613000000000003</v>
      </c>
      <c r="P1701" s="184">
        <v>7.1649000000000003</v>
      </c>
      <c r="Q1701" s="184">
        <v>8.3364999999999991</v>
      </c>
      <c r="R1701" s="184">
        <v>5.2655000000000003</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44378</v>
      </c>
      <c r="E1702" s="184">
        <v>2853.94</v>
      </c>
      <c r="F1702" s="184">
        <v>18.372199999999999</v>
      </c>
      <c r="G1702" s="184">
        <v>2.0181</v>
      </c>
      <c r="H1702" s="184">
        <v>-4.1233000000000004</v>
      </c>
      <c r="I1702" s="184">
        <v>-2.4485999999999999</v>
      </c>
      <c r="J1702" s="184">
        <v>-0.17680000000000001</v>
      </c>
      <c r="K1702" s="184">
        <v>4.2161999999999997</v>
      </c>
      <c r="L1702" s="184">
        <v>1.6584000000000001</v>
      </c>
      <c r="M1702" s="184">
        <v>4.0441000000000003</v>
      </c>
      <c r="N1702" s="184">
        <v>3.8978999999999999</v>
      </c>
      <c r="O1702" s="184">
        <v>7.7134999999999998</v>
      </c>
      <c r="P1702" s="184">
        <v>7.1089000000000002</v>
      </c>
      <c r="Q1702" s="184">
        <v>7.6189999999999998</v>
      </c>
      <c r="R1702" s="184">
        <v>7.492</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44378</v>
      </c>
      <c r="E1703" s="184">
        <v>3066.7152999999998</v>
      </c>
      <c r="F1703" s="184">
        <v>19.223500000000001</v>
      </c>
      <c r="G1703" s="184">
        <v>2.8683000000000001</v>
      </c>
      <c r="H1703" s="184">
        <v>-3.2738999999999998</v>
      </c>
      <c r="I1703" s="184">
        <v>-1.5992999999999999</v>
      </c>
      <c r="J1703" s="184">
        <v>0.6734</v>
      </c>
      <c r="K1703" s="184">
        <v>5.0762</v>
      </c>
      <c r="L1703" s="184">
        <v>2.5173000000000001</v>
      </c>
      <c r="M1703" s="184">
        <v>4.9226000000000001</v>
      </c>
      <c r="N1703" s="184">
        <v>4.7845000000000004</v>
      </c>
      <c r="O1703" s="184">
        <v>8.6313999999999993</v>
      </c>
      <c r="P1703" s="184">
        <v>7.9261999999999997</v>
      </c>
      <c r="Q1703" s="184">
        <v>8.2571999999999992</v>
      </c>
      <c r="R1703" s="184">
        <v>8.4077000000000002</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44378</v>
      </c>
      <c r="E1706" s="184">
        <v>41.383600000000001</v>
      </c>
      <c r="F1706" s="184">
        <v>6.2632000000000003</v>
      </c>
      <c r="G1706" s="184">
        <v>-1.9695</v>
      </c>
      <c r="H1706" s="184">
        <v>-2.7326999999999999</v>
      </c>
      <c r="I1706" s="184">
        <v>-1.26E-2</v>
      </c>
      <c r="J1706" s="184">
        <v>2.6015000000000001</v>
      </c>
      <c r="K1706" s="184">
        <v>5.1352000000000002</v>
      </c>
      <c r="L1706" s="184">
        <v>2.2766999999999999</v>
      </c>
      <c r="M1706" s="184">
        <v>4.5666000000000002</v>
      </c>
      <c r="N1706" s="184">
        <v>4.8335999999999997</v>
      </c>
      <c r="O1706" s="184">
        <v>8.2388999999999992</v>
      </c>
      <c r="P1706" s="184">
        <v>7.5269000000000004</v>
      </c>
      <c r="Q1706" s="184">
        <v>7.6870000000000003</v>
      </c>
      <c r="R1706" s="184">
        <v>7.9185999999999996</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44378</v>
      </c>
      <c r="E1707" s="184">
        <v>44.132399999999997</v>
      </c>
      <c r="F1707" s="184">
        <v>7.1140999999999996</v>
      </c>
      <c r="G1707" s="184">
        <v>-1.1026</v>
      </c>
      <c r="H1707" s="184">
        <v>-1.9015</v>
      </c>
      <c r="I1707" s="184">
        <v>0.8155</v>
      </c>
      <c r="J1707" s="184">
        <v>3.4281000000000001</v>
      </c>
      <c r="K1707" s="184">
        <v>5.9705000000000004</v>
      </c>
      <c r="L1707" s="184">
        <v>3.1091000000000002</v>
      </c>
      <c r="M1707" s="184">
        <v>5.4108999999999998</v>
      </c>
      <c r="N1707" s="184">
        <v>5.6886000000000001</v>
      </c>
      <c r="O1707" s="184">
        <v>9.1301000000000005</v>
      </c>
      <c r="P1707" s="184">
        <v>8.4260999999999999</v>
      </c>
      <c r="Q1707" s="184">
        <v>8.7407000000000004</v>
      </c>
      <c r="R1707" s="184">
        <v>8.8018999999999998</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44378</v>
      </c>
      <c r="E1708" s="184">
        <v>21.9407</v>
      </c>
      <c r="F1708" s="184">
        <v>12.148099999999999</v>
      </c>
      <c r="G1708" s="184">
        <v>5.7698</v>
      </c>
      <c r="H1708" s="184">
        <v>4.7500000000000001E-2</v>
      </c>
      <c r="I1708" s="184">
        <v>1.1900000000000001E-2</v>
      </c>
      <c r="J1708" s="184">
        <v>1.538</v>
      </c>
      <c r="K1708" s="184">
        <v>5.3234000000000004</v>
      </c>
      <c r="L1708" s="184">
        <v>2.7341000000000002</v>
      </c>
      <c r="M1708" s="184">
        <v>4.7274000000000003</v>
      </c>
      <c r="N1708" s="184">
        <v>4.6853999999999996</v>
      </c>
      <c r="O1708" s="184">
        <v>8.5790000000000006</v>
      </c>
      <c r="P1708" s="184">
        <v>7.9610000000000003</v>
      </c>
      <c r="Q1708" s="184">
        <v>8.4489999999999998</v>
      </c>
      <c r="R1708" s="184">
        <v>8.2346000000000004</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44378</v>
      </c>
      <c r="E1709" s="184">
        <v>21.094100000000001</v>
      </c>
      <c r="F1709" s="184">
        <v>11.770099999999999</v>
      </c>
      <c r="G1709" s="184">
        <v>5.3087</v>
      </c>
      <c r="H1709" s="184">
        <v>-0.44490000000000002</v>
      </c>
      <c r="I1709" s="184">
        <v>-0.46960000000000002</v>
      </c>
      <c r="J1709" s="184">
        <v>1.0564</v>
      </c>
      <c r="K1709" s="184">
        <v>4.8373999999999997</v>
      </c>
      <c r="L1709" s="184">
        <v>2.2425999999999999</v>
      </c>
      <c r="M1709" s="184">
        <v>4.2205000000000004</v>
      </c>
      <c r="N1709" s="184">
        <v>4.1710000000000003</v>
      </c>
      <c r="O1709" s="184">
        <v>8.0446000000000009</v>
      </c>
      <c r="P1709" s="184">
        <v>7.4245999999999999</v>
      </c>
      <c r="Q1709" s="184">
        <v>8.1578999999999997</v>
      </c>
      <c r="R1709" s="184">
        <v>7.7081999999999997</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44378</v>
      </c>
      <c r="E1710" s="184">
        <v>12.1256</v>
      </c>
      <c r="F1710" s="184">
        <v>12.9483</v>
      </c>
      <c r="G1710" s="184">
        <v>5.8224</v>
      </c>
      <c r="H1710" s="184">
        <v>0.73109999999999997</v>
      </c>
      <c r="I1710" s="184">
        <v>0.7097</v>
      </c>
      <c r="J1710" s="184">
        <v>1.99</v>
      </c>
      <c r="K1710" s="184">
        <v>4.8251999999999997</v>
      </c>
      <c r="L1710" s="184">
        <v>2.4712999999999998</v>
      </c>
      <c r="M1710" s="184">
        <v>4.3878000000000004</v>
      </c>
      <c r="N1710" s="184">
        <v>4.5156999999999998</v>
      </c>
      <c r="O1710" s="184"/>
      <c r="P1710" s="184"/>
      <c r="Q1710" s="184">
        <v>8.3125</v>
      </c>
      <c r="R1710" s="184">
        <v>7.7624000000000004</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44378</v>
      </c>
      <c r="E1711" s="184">
        <v>11.821300000000001</v>
      </c>
      <c r="F1711" s="184">
        <v>11.736800000000001</v>
      </c>
      <c r="G1711" s="184">
        <v>4.7362000000000002</v>
      </c>
      <c r="H1711" s="184">
        <v>-0.30869999999999997</v>
      </c>
      <c r="I1711" s="184">
        <v>-0.3528</v>
      </c>
      <c r="J1711" s="184">
        <v>0.93730000000000002</v>
      </c>
      <c r="K1711" s="184">
        <v>3.7606000000000002</v>
      </c>
      <c r="L1711" s="184">
        <v>1.4103000000000001</v>
      </c>
      <c r="M1711" s="184">
        <v>3.3066</v>
      </c>
      <c r="N1711" s="184">
        <v>3.4224999999999999</v>
      </c>
      <c r="O1711" s="184"/>
      <c r="P1711" s="184"/>
      <c r="Q1711" s="184">
        <v>7.1779000000000002</v>
      </c>
      <c r="R1711" s="184">
        <v>6.6342999999999996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44378</v>
      </c>
      <c r="E1712" s="184">
        <v>10.214399999999999</v>
      </c>
      <c r="F1712" s="184">
        <v>7.8631000000000002</v>
      </c>
      <c r="G1712" s="184">
        <v>5.3624000000000001</v>
      </c>
      <c r="H1712" s="184">
        <v>-2.0920999999999998</v>
      </c>
      <c r="I1712" s="184">
        <v>1.7112000000000001</v>
      </c>
      <c r="J1712" s="184">
        <v>2.7576999999999998</v>
      </c>
      <c r="K1712" s="184">
        <v>6.0010000000000003</v>
      </c>
      <c r="L1712" s="184"/>
      <c r="M1712" s="184"/>
      <c r="N1712" s="184"/>
      <c r="O1712" s="184"/>
      <c r="P1712" s="184"/>
      <c r="Q1712" s="184">
        <v>6.1136999999999997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44378</v>
      </c>
      <c r="E1713" s="184">
        <v>10.1815</v>
      </c>
      <c r="F1713" s="184">
        <v>6.8125999999999998</v>
      </c>
      <c r="G1713" s="184">
        <v>4.3033999999999999</v>
      </c>
      <c r="H1713" s="184">
        <v>-3.0710000000000002</v>
      </c>
      <c r="I1713" s="184">
        <v>0.74280000000000002</v>
      </c>
      <c r="J1713" s="184">
        <v>1.8070999999999999</v>
      </c>
      <c r="K1713" s="184">
        <v>5.0712000000000002</v>
      </c>
      <c r="L1713" s="184"/>
      <c r="M1713" s="184"/>
      <c r="N1713" s="184"/>
      <c r="O1713" s="184"/>
      <c r="P1713" s="184"/>
      <c r="Q1713" s="184">
        <v>5.1756000000000002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44378</v>
      </c>
      <c r="E1714" s="184">
        <v>12.5397</v>
      </c>
      <c r="F1714" s="184">
        <v>5.5312999999999999</v>
      </c>
      <c r="G1714" s="184">
        <v>3.1055999999999999</v>
      </c>
      <c r="H1714" s="184">
        <v>-2.286</v>
      </c>
      <c r="I1714" s="184">
        <v>-0.76900000000000002</v>
      </c>
      <c r="J1714" s="184">
        <v>0.76700000000000002</v>
      </c>
      <c r="K1714" s="184">
        <v>4.2918000000000003</v>
      </c>
      <c r="L1714" s="184">
        <v>2.4150999999999998</v>
      </c>
      <c r="M1714" s="184">
        <v>4.1056999999999997</v>
      </c>
      <c r="N1714" s="184">
        <v>4.1668000000000003</v>
      </c>
      <c r="O1714" s="184">
        <v>7.5765000000000002</v>
      </c>
      <c r="P1714" s="184"/>
      <c r="Q1714" s="184">
        <v>7.1078000000000001</v>
      </c>
      <c r="R1714" s="184">
        <v>7.1257999999999999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44378</v>
      </c>
      <c r="E1715" s="184">
        <v>12.867100000000001</v>
      </c>
      <c r="F1715" s="184">
        <v>6.2417999999999996</v>
      </c>
      <c r="G1715" s="184">
        <v>3.8780000000000001</v>
      </c>
      <c r="H1715" s="184">
        <v>-1.4584999999999999</v>
      </c>
      <c r="I1715" s="184">
        <v>6.08E-2</v>
      </c>
      <c r="J1715" s="184">
        <v>1.6001000000000001</v>
      </c>
      <c r="K1715" s="184">
        <v>5.1378000000000004</v>
      </c>
      <c r="L1715" s="184">
        <v>3.2665000000000002</v>
      </c>
      <c r="M1715" s="184">
        <v>4.976</v>
      </c>
      <c r="N1715" s="184">
        <v>5.0350000000000001</v>
      </c>
      <c r="O1715" s="184">
        <v>8.4227000000000007</v>
      </c>
      <c r="P1715" s="184"/>
      <c r="Q1715" s="184">
        <v>7.9486999999999997</v>
      </c>
      <c r="R1715" s="184">
        <v>7.9919000000000002</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44378</v>
      </c>
      <c r="E1716" s="184">
        <v>41.424599999999998</v>
      </c>
      <c r="F1716" s="184">
        <v>8.9015000000000004</v>
      </c>
      <c r="G1716" s="184">
        <v>-0.1762</v>
      </c>
      <c r="H1716" s="184">
        <v>-2.2648000000000001</v>
      </c>
      <c r="I1716" s="184">
        <v>-1.2959000000000001</v>
      </c>
      <c r="J1716" s="184">
        <v>2.0358000000000001</v>
      </c>
      <c r="K1716" s="184">
        <v>6.125</v>
      </c>
      <c r="L1716" s="184">
        <v>4.0956999999999999</v>
      </c>
      <c r="M1716" s="184">
        <v>5.8719999999999999</v>
      </c>
      <c r="N1716" s="184">
        <v>5.9368999999999996</v>
      </c>
      <c r="O1716" s="184">
        <v>8.2093000000000007</v>
      </c>
      <c r="P1716" s="184">
        <v>7.4668000000000001</v>
      </c>
      <c r="Q1716" s="184">
        <v>7.9640000000000004</v>
      </c>
      <c r="R1716" s="184">
        <v>8.2431000000000001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44378</v>
      </c>
      <c r="E1717" s="184">
        <v>43.804400000000001</v>
      </c>
      <c r="F1717" s="184">
        <v>9.7515999999999998</v>
      </c>
      <c r="G1717" s="184">
        <v>0.66659999999999997</v>
      </c>
      <c r="H1717" s="184">
        <v>-1.4399</v>
      </c>
      <c r="I1717" s="184">
        <v>-0.47610000000000002</v>
      </c>
      <c r="J1717" s="184">
        <v>2.8536000000000001</v>
      </c>
      <c r="K1717" s="184">
        <v>6.9336000000000002</v>
      </c>
      <c r="L1717" s="184">
        <v>4.9181999999999997</v>
      </c>
      <c r="M1717" s="184">
        <v>6.7282999999999999</v>
      </c>
      <c r="N1717" s="184">
        <v>6.8110999999999997</v>
      </c>
      <c r="O1717" s="184">
        <v>9.0441000000000003</v>
      </c>
      <c r="P1717" s="184">
        <v>8.2263000000000002</v>
      </c>
      <c r="Q1717" s="184">
        <v>8.7817000000000007</v>
      </c>
      <c r="R1717" s="184">
        <v>9.1234999999999999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44378</v>
      </c>
      <c r="E1718" s="184">
        <v>35.866799999999998</v>
      </c>
      <c r="F1718" s="184">
        <v>5.0890000000000004</v>
      </c>
      <c r="G1718" s="184">
        <v>3.7324999999999999</v>
      </c>
      <c r="H1718" s="184">
        <v>-2.63</v>
      </c>
      <c r="I1718" s="184">
        <v>0.79259999999999997</v>
      </c>
      <c r="J1718" s="184">
        <v>2.3281000000000001</v>
      </c>
      <c r="K1718" s="184">
        <v>5.9607999999999999</v>
      </c>
      <c r="L1718" s="184">
        <v>2.7151000000000001</v>
      </c>
      <c r="M1718" s="184">
        <v>4.1109</v>
      </c>
      <c r="N1718" s="184">
        <v>4.2849000000000004</v>
      </c>
      <c r="O1718" s="184">
        <v>3.9742000000000002</v>
      </c>
      <c r="P1718" s="184">
        <v>5.2154999999999996</v>
      </c>
      <c r="Q1718" s="184">
        <v>7.1726000000000001</v>
      </c>
      <c r="R1718" s="184">
        <v>9.3755000000000006</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44378</v>
      </c>
      <c r="E1719" s="184">
        <v>38.493400000000001</v>
      </c>
      <c r="F1719" s="184">
        <v>5.8799000000000001</v>
      </c>
      <c r="G1719" s="184">
        <v>4.4898999999999996</v>
      </c>
      <c r="H1719" s="184">
        <v>-1.9093</v>
      </c>
      <c r="I1719" s="184">
        <v>1.5247999999999999</v>
      </c>
      <c r="J1719" s="184">
        <v>3.0577999999999999</v>
      </c>
      <c r="K1719" s="184">
        <v>6.7046000000000001</v>
      </c>
      <c r="L1719" s="184">
        <v>3.4436</v>
      </c>
      <c r="M1719" s="184">
        <v>4.8467000000000002</v>
      </c>
      <c r="N1719" s="184">
        <v>5.0845000000000002</v>
      </c>
      <c r="O1719" s="184">
        <v>4.8094999999999999</v>
      </c>
      <c r="P1719" s="184">
        <v>6.0875000000000004</v>
      </c>
      <c r="Q1719" s="184">
        <v>7.6515000000000004</v>
      </c>
      <c r="R1719" s="184">
        <v>10.1816</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44378</v>
      </c>
      <c r="E1720" s="184">
        <v>34.759099999999997</v>
      </c>
      <c r="F1720" s="184">
        <v>13.340999999999999</v>
      </c>
      <c r="G1720" s="184">
        <v>4.5521000000000003</v>
      </c>
      <c r="H1720" s="184">
        <v>-3.6577000000000002</v>
      </c>
      <c r="I1720" s="184">
        <v>-2.5028000000000001</v>
      </c>
      <c r="J1720" s="184">
        <v>-0.126</v>
      </c>
      <c r="K1720" s="184">
        <v>4.7648000000000001</v>
      </c>
      <c r="L1720" s="184">
        <v>1.6795</v>
      </c>
      <c r="M1720" s="184">
        <v>4.0533999999999999</v>
      </c>
      <c r="N1720" s="184">
        <v>11.038</v>
      </c>
      <c r="O1720" s="184">
        <v>4.3087</v>
      </c>
      <c r="P1720" s="184">
        <v>5.1803999999999997</v>
      </c>
      <c r="Q1720" s="184">
        <v>7.0972</v>
      </c>
      <c r="R1720" s="184">
        <v>7.5495000000000001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44378</v>
      </c>
      <c r="E1721" s="184">
        <v>36.789400000000001</v>
      </c>
      <c r="F1721" s="184">
        <v>13.7959</v>
      </c>
      <c r="G1721" s="184">
        <v>4.9295999999999998</v>
      </c>
      <c r="H1721" s="184">
        <v>-3.2578</v>
      </c>
      <c r="I1721" s="184">
        <v>-2.1101000000000001</v>
      </c>
      <c r="J1721" s="184">
        <v>0.2712</v>
      </c>
      <c r="K1721" s="184">
        <v>5.1738999999999997</v>
      </c>
      <c r="L1721" s="184">
        <v>2.0834000000000001</v>
      </c>
      <c r="M1721" s="184">
        <v>4.4762000000000004</v>
      </c>
      <c r="N1721" s="184">
        <v>11.493499999999999</v>
      </c>
      <c r="O1721" s="184">
        <v>4.8474000000000004</v>
      </c>
      <c r="P1721" s="184">
        <v>5.8563000000000001</v>
      </c>
      <c r="Q1721" s="184">
        <v>7.2980999999999998</v>
      </c>
      <c r="R1721" s="184">
        <v>7.9999000000000002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44378</v>
      </c>
      <c r="E1722" s="184">
        <v>26.3766</v>
      </c>
      <c r="F1722" s="184">
        <v>20.491800000000001</v>
      </c>
      <c r="G1722" s="184">
        <v>5.9070999999999998</v>
      </c>
      <c r="H1722" s="184">
        <v>-0.1779</v>
      </c>
      <c r="I1722" s="184">
        <v>1.2955000000000001</v>
      </c>
      <c r="J1722" s="184">
        <v>2.0792999999999999</v>
      </c>
      <c r="K1722" s="184">
        <v>5.3013000000000003</v>
      </c>
      <c r="L1722" s="184">
        <v>2.2448999999999999</v>
      </c>
      <c r="M1722" s="184">
        <v>4.79</v>
      </c>
      <c r="N1722" s="184">
        <v>4.8487999999999998</v>
      </c>
      <c r="O1722" s="184">
        <v>8.5599000000000007</v>
      </c>
      <c r="P1722" s="184">
        <v>8.0244</v>
      </c>
      <c r="Q1722" s="184">
        <v>8.4718999999999998</v>
      </c>
      <c r="R1722" s="184">
        <v>8.3666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44378</v>
      </c>
      <c r="E1723" s="184">
        <v>25.3246</v>
      </c>
      <c r="F1723" s="184">
        <v>20.044899999999998</v>
      </c>
      <c r="G1723" s="184">
        <v>5.3832000000000004</v>
      </c>
      <c r="H1723" s="184">
        <v>-0.6794</v>
      </c>
      <c r="I1723" s="184">
        <v>0.79290000000000005</v>
      </c>
      <c r="J1723" s="184">
        <v>1.5779000000000001</v>
      </c>
      <c r="K1723" s="184">
        <v>4.7946999999999997</v>
      </c>
      <c r="L1723" s="184">
        <v>1.7396</v>
      </c>
      <c r="M1723" s="184">
        <v>4.2718999999999996</v>
      </c>
      <c r="N1723" s="184">
        <v>4.3254999999999999</v>
      </c>
      <c r="O1723" s="184">
        <v>7.9983000000000004</v>
      </c>
      <c r="P1723" s="184">
        <v>7.4292999999999996</v>
      </c>
      <c r="Q1723" s="184">
        <v>6.8916000000000004</v>
      </c>
      <c r="R1723" s="184">
        <v>7.8257000000000003</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44378</v>
      </c>
      <c r="E1724" s="184">
        <v>32.6678</v>
      </c>
      <c r="F1724" s="184">
        <v>16.096299999999999</v>
      </c>
      <c r="G1724" s="184">
        <v>7.8635000000000002</v>
      </c>
      <c r="H1724" s="184">
        <v>0.39910000000000001</v>
      </c>
      <c r="I1724" s="184">
        <v>0.71850000000000003</v>
      </c>
      <c r="J1724" s="184">
        <v>1.0586</v>
      </c>
      <c r="K1724" s="184">
        <v>3.6722000000000001</v>
      </c>
      <c r="L1724" s="184">
        <v>2.6086999999999998</v>
      </c>
      <c r="M1724" s="184">
        <v>3.8016000000000001</v>
      </c>
      <c r="N1724" s="184">
        <v>4.3662999999999998</v>
      </c>
      <c r="O1724" s="184">
        <v>2.9148000000000001</v>
      </c>
      <c r="P1724" s="184">
        <v>4.3122999999999996</v>
      </c>
      <c r="Q1724" s="184">
        <v>6.4866000000000001</v>
      </c>
      <c r="R1724" s="184">
        <v>4.5770999999999997</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44378</v>
      </c>
      <c r="E1725" s="184">
        <v>34.981200000000001</v>
      </c>
      <c r="F1725" s="184">
        <v>16.806799999999999</v>
      </c>
      <c r="G1725" s="184">
        <v>8.5968999999999998</v>
      </c>
      <c r="H1725" s="184">
        <v>1.1331</v>
      </c>
      <c r="I1725" s="184">
        <v>1.4467000000000001</v>
      </c>
      <c r="J1725" s="184">
        <v>1.7904</v>
      </c>
      <c r="K1725" s="184">
        <v>4.407</v>
      </c>
      <c r="L1725" s="184">
        <v>3.2902999999999998</v>
      </c>
      <c r="M1725" s="184">
        <v>4.5145</v>
      </c>
      <c r="N1725" s="184">
        <v>5.1003999999999996</v>
      </c>
      <c r="O1725" s="184">
        <v>3.6339000000000001</v>
      </c>
      <c r="P1725" s="184">
        <v>5.1780999999999997</v>
      </c>
      <c r="Q1725" s="184">
        <v>7.0476999999999999</v>
      </c>
      <c r="R1725" s="184">
        <v>5.2870999999999997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44378</v>
      </c>
      <c r="E1726" s="184">
        <v>38.301099999999998</v>
      </c>
      <c r="F1726" s="184">
        <v>10.771800000000001</v>
      </c>
      <c r="G1726" s="184">
        <v>1.0165999999999999</v>
      </c>
      <c r="H1726" s="184">
        <v>-4.38</v>
      </c>
      <c r="I1726" s="184">
        <v>-2.6383999999999999</v>
      </c>
      <c r="J1726" s="184">
        <v>0.12709999999999999</v>
      </c>
      <c r="K1726" s="184">
        <v>4.2325999999999997</v>
      </c>
      <c r="L1726" s="184">
        <v>1.6197999999999999</v>
      </c>
      <c r="M1726" s="184">
        <v>3.8037000000000001</v>
      </c>
      <c r="N1726" s="184">
        <v>4.0910000000000002</v>
      </c>
      <c r="O1726" s="184">
        <v>5.6810999999999998</v>
      </c>
      <c r="P1726" s="184">
        <v>5.9112999999999998</v>
      </c>
      <c r="Q1726" s="184">
        <v>7.3598999999999997</v>
      </c>
      <c r="R1726" s="184">
        <v>7.4973000000000001</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44378</v>
      </c>
      <c r="E1727" s="184">
        <v>40.973599999999998</v>
      </c>
      <c r="F1727" s="184">
        <v>11.673400000000001</v>
      </c>
      <c r="G1727" s="184">
        <v>1.9601</v>
      </c>
      <c r="H1727" s="184">
        <v>-3.4592000000000001</v>
      </c>
      <c r="I1727" s="184">
        <v>-1.7169000000000001</v>
      </c>
      <c r="J1727" s="184">
        <v>1.0521</v>
      </c>
      <c r="K1727" s="184">
        <v>5.1643999999999997</v>
      </c>
      <c r="L1727" s="184">
        <v>2.5552999999999999</v>
      </c>
      <c r="M1727" s="184">
        <v>4.7816999999999998</v>
      </c>
      <c r="N1727" s="184">
        <v>5.0820999999999996</v>
      </c>
      <c r="O1727" s="184">
        <v>6.65</v>
      </c>
      <c r="P1727" s="184">
        <v>6.8480999999999996</v>
      </c>
      <c r="Q1727" s="184">
        <v>8.0838000000000001</v>
      </c>
      <c r="R1727" s="184">
        <v>8.5107999999999997</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44378</v>
      </c>
      <c r="E1728" s="184">
        <v>24.734999999999999</v>
      </c>
      <c r="F1728" s="184">
        <v>7.5273000000000003</v>
      </c>
      <c r="G1728" s="184">
        <v>2.8043999999999998</v>
      </c>
      <c r="H1728" s="184">
        <v>-1.117</v>
      </c>
      <c r="I1728" s="184">
        <v>2.2259000000000002</v>
      </c>
      <c r="J1728" s="184">
        <v>4.0964</v>
      </c>
      <c r="K1728" s="184">
        <v>5.9867999999999997</v>
      </c>
      <c r="L1728" s="184">
        <v>3.5939000000000001</v>
      </c>
      <c r="M1728" s="184">
        <v>5.3997999999999999</v>
      </c>
      <c r="N1728" s="184">
        <v>5.6839000000000004</v>
      </c>
      <c r="O1728" s="184">
        <v>4.2469999999999999</v>
      </c>
      <c r="P1728" s="184">
        <v>5.5812999999999997</v>
      </c>
      <c r="Q1728" s="184">
        <v>7.2542999999999997</v>
      </c>
      <c r="R1728" s="184">
        <v>9.0649999999999995</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44378</v>
      </c>
      <c r="E1729" s="184">
        <v>23.771699999999999</v>
      </c>
      <c r="F1729" s="184">
        <v>6.9108000000000001</v>
      </c>
      <c r="G1729" s="184">
        <v>2.2012</v>
      </c>
      <c r="H1729" s="184">
        <v>-1.7323</v>
      </c>
      <c r="I1729" s="184">
        <v>1.6132</v>
      </c>
      <c r="J1729" s="184">
        <v>3.48</v>
      </c>
      <c r="K1729" s="184">
        <v>5.3672000000000004</v>
      </c>
      <c r="L1729" s="184">
        <v>2.9811000000000001</v>
      </c>
      <c r="M1729" s="184">
        <v>4.8033000000000001</v>
      </c>
      <c r="N1729" s="184">
        <v>5.0948000000000002</v>
      </c>
      <c r="O1729" s="184">
        <v>3.7498</v>
      </c>
      <c r="P1729" s="184">
        <v>5.0770999999999997</v>
      </c>
      <c r="Q1729" s="184">
        <v>6.4783999999999997</v>
      </c>
      <c r="R1729" s="184">
        <v>8.5523000000000007</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9.6976814814814816</v>
      </c>
      <c r="G1730" s="186">
        <v>0.76902777777777742</v>
      </c>
      <c r="H1730" s="186">
        <v>-2.4062907407407406</v>
      </c>
      <c r="I1730" s="186">
        <v>6.7925925925925845E-3</v>
      </c>
      <c r="J1730" s="186">
        <v>1.9555796296296293</v>
      </c>
      <c r="K1730" s="186">
        <v>5.3982722222222224</v>
      </c>
      <c r="L1730" s="186">
        <v>3.282109615384615</v>
      </c>
      <c r="M1730" s="186">
        <v>5.3423884615384614</v>
      </c>
      <c r="N1730" s="186">
        <v>5.8963538461538452</v>
      </c>
      <c r="O1730" s="186">
        <v>6.5786100000000021</v>
      </c>
      <c r="P1730" s="186">
        <v>6.7527333333333317</v>
      </c>
      <c r="Q1730" s="186">
        <v>7.5669203703703705</v>
      </c>
      <c r="R1730" s="186">
        <v>7.2071461538461534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10.11045</v>
      </c>
      <c r="G1731" s="186">
        <v>2.7482499999999996</v>
      </c>
      <c r="H1731" s="186">
        <v>-1.9054</v>
      </c>
      <c r="I1731" s="186">
        <v>0.22539999999999999</v>
      </c>
      <c r="J1731" s="186">
        <v>1.8283999999999998</v>
      </c>
      <c r="K1731" s="186">
        <v>5.1364999999999998</v>
      </c>
      <c r="L1731" s="186">
        <v>2.8733</v>
      </c>
      <c r="M1731" s="186">
        <v>4.8076500000000006</v>
      </c>
      <c r="N1731" s="186">
        <v>5.0938999999999997</v>
      </c>
      <c r="O1731" s="186">
        <v>7.7971500000000002</v>
      </c>
      <c r="P1731" s="186">
        <v>7.35405</v>
      </c>
      <c r="Q1731" s="186">
        <v>7.6352500000000001</v>
      </c>
      <c r="R1731" s="186">
        <v>7.9552499999999995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44378</v>
      </c>
      <c r="E1734" s="184">
        <v>50.470799999999997</v>
      </c>
      <c r="F1734" s="184">
        <v>0.80210000000000004</v>
      </c>
      <c r="G1734" s="184">
        <v>1.4826999999999999</v>
      </c>
      <c r="H1734" s="184">
        <v>3.0386000000000002</v>
      </c>
      <c r="I1734" s="184">
        <v>2.9935999999999998</v>
      </c>
      <c r="J1734" s="184">
        <v>6.5553999999999997</v>
      </c>
      <c r="K1734" s="184">
        <v>16.721699999999998</v>
      </c>
      <c r="L1734" s="184">
        <v>35.756999999999998</v>
      </c>
      <c r="M1734" s="184">
        <v>66.075400000000002</v>
      </c>
      <c r="N1734" s="184">
        <v>104.97499999999999</v>
      </c>
      <c r="O1734" s="184">
        <v>9.7088000000000001</v>
      </c>
      <c r="P1734" s="184">
        <v>12.4099</v>
      </c>
      <c r="Q1734" s="184">
        <v>12.0748</v>
      </c>
      <c r="R1734" s="184">
        <v>23.0946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44378</v>
      </c>
      <c r="E1735" s="184">
        <v>54.966500000000003</v>
      </c>
      <c r="F1735" s="184">
        <v>0.80530000000000002</v>
      </c>
      <c r="G1735" s="184">
        <v>1.4917</v>
      </c>
      <c r="H1735" s="184">
        <v>3.0600999999999998</v>
      </c>
      <c r="I1735" s="184">
        <v>3.0348000000000002</v>
      </c>
      <c r="J1735" s="184">
        <v>6.6478000000000002</v>
      </c>
      <c r="K1735" s="184">
        <v>17.033200000000001</v>
      </c>
      <c r="L1735" s="184">
        <v>36.396700000000003</v>
      </c>
      <c r="M1735" s="184">
        <v>67.338999999999999</v>
      </c>
      <c r="N1735" s="184">
        <v>107.22450000000001</v>
      </c>
      <c r="O1735" s="184">
        <v>10.9648</v>
      </c>
      <c r="P1735" s="184">
        <v>13.6892</v>
      </c>
      <c r="Q1735" s="184">
        <v>18.1967</v>
      </c>
      <c r="R1735" s="184">
        <v>24.4849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44378</v>
      </c>
      <c r="E1736" s="184">
        <v>57.25</v>
      </c>
      <c r="F1736" s="184">
        <v>0.10489999999999999</v>
      </c>
      <c r="G1736" s="184">
        <v>1.9772000000000001</v>
      </c>
      <c r="H1736" s="184">
        <v>3.4514</v>
      </c>
      <c r="I1736" s="184">
        <v>4.0152999999999999</v>
      </c>
      <c r="J1736" s="184">
        <v>6.0185000000000004</v>
      </c>
      <c r="K1736" s="184">
        <v>18.2363</v>
      </c>
      <c r="L1736" s="184">
        <v>32.799799999999998</v>
      </c>
      <c r="M1736" s="184">
        <v>58.1492</v>
      </c>
      <c r="N1736" s="184">
        <v>89.820999999999998</v>
      </c>
      <c r="O1736" s="184">
        <v>27.4482</v>
      </c>
      <c r="P1736" s="184">
        <v>21.354800000000001</v>
      </c>
      <c r="Q1736" s="184">
        <v>25.838999999999999</v>
      </c>
      <c r="R1736" s="184">
        <v>35.490299999999998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44378</v>
      </c>
      <c r="E1737" s="184">
        <v>52.1</v>
      </c>
      <c r="F1737" s="184">
        <v>9.6100000000000005E-2</v>
      </c>
      <c r="G1737" s="184">
        <v>1.9569000000000001</v>
      </c>
      <c r="H1737" s="184">
        <v>3.4140999999999999</v>
      </c>
      <c r="I1737" s="184">
        <v>3.9504999999999999</v>
      </c>
      <c r="J1737" s="184">
        <v>5.8727999999999998</v>
      </c>
      <c r="K1737" s="184">
        <v>17.7667</v>
      </c>
      <c r="L1737" s="184">
        <v>31.7653</v>
      </c>
      <c r="M1737" s="184">
        <v>56.221899999999998</v>
      </c>
      <c r="N1737" s="184">
        <v>86.671400000000006</v>
      </c>
      <c r="O1737" s="184">
        <v>25.624700000000001</v>
      </c>
      <c r="P1737" s="184">
        <v>19.7804</v>
      </c>
      <c r="Q1737" s="184">
        <v>24.286200000000001</v>
      </c>
      <c r="R1737" s="184">
        <v>33.317799999999998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44378</v>
      </c>
      <c r="E1738" s="184">
        <v>23.76</v>
      </c>
      <c r="F1738" s="184">
        <v>0.5927</v>
      </c>
      <c r="G1738" s="184">
        <v>1.7559</v>
      </c>
      <c r="H1738" s="184">
        <v>3.5293999999999999</v>
      </c>
      <c r="I1738" s="184">
        <v>3.8462000000000001</v>
      </c>
      <c r="J1738" s="184">
        <v>7.8529</v>
      </c>
      <c r="K1738" s="184">
        <v>22.790700000000001</v>
      </c>
      <c r="L1738" s="184">
        <v>41.597099999999998</v>
      </c>
      <c r="M1738" s="184">
        <v>67.915199999999999</v>
      </c>
      <c r="N1738" s="184">
        <v>118.58329999999999</v>
      </c>
      <c r="O1738" s="184"/>
      <c r="P1738" s="184"/>
      <c r="Q1738" s="184">
        <v>40.7042</v>
      </c>
      <c r="R1738" s="184">
        <v>49.352899999999998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44378</v>
      </c>
      <c r="E1739" s="184">
        <v>22.68</v>
      </c>
      <c r="F1739" s="184">
        <v>0.62109999999999999</v>
      </c>
      <c r="G1739" s="184">
        <v>1.7497</v>
      </c>
      <c r="H1739" s="184">
        <v>3.5144000000000002</v>
      </c>
      <c r="I1739" s="184">
        <v>3.7986</v>
      </c>
      <c r="J1739" s="184">
        <v>7.6923000000000004</v>
      </c>
      <c r="K1739" s="184">
        <v>22.264199999999999</v>
      </c>
      <c r="L1739" s="184">
        <v>40.346499999999999</v>
      </c>
      <c r="M1739" s="184">
        <v>65.668400000000005</v>
      </c>
      <c r="N1739" s="184">
        <v>114.7727</v>
      </c>
      <c r="O1739" s="184"/>
      <c r="P1739" s="184"/>
      <c r="Q1739" s="184">
        <v>38.1449</v>
      </c>
      <c r="R1739" s="184">
        <v>46.613399999999999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44378</v>
      </c>
      <c r="E1740" s="184">
        <v>19.64</v>
      </c>
      <c r="F1740" s="184">
        <v>-5.0900000000000001E-2</v>
      </c>
      <c r="G1740" s="184">
        <v>0.71789999999999998</v>
      </c>
      <c r="H1740" s="184">
        <v>2.2383999999999999</v>
      </c>
      <c r="I1740" s="184">
        <v>2.5587</v>
      </c>
      <c r="J1740" s="184">
        <v>5.7619999999999996</v>
      </c>
      <c r="K1740" s="184">
        <v>20.861499999999999</v>
      </c>
      <c r="L1740" s="184">
        <v>39.192100000000003</v>
      </c>
      <c r="M1740" s="184">
        <v>63.803199999999997</v>
      </c>
      <c r="N1740" s="184">
        <v>107.611</v>
      </c>
      <c r="O1740" s="184"/>
      <c r="P1740" s="184"/>
      <c r="Q1740" s="184">
        <v>32.864899999999999</v>
      </c>
      <c r="R1740" s="184">
        <v>39.383899999999997</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44378</v>
      </c>
      <c r="E1741" s="184">
        <v>18.850000000000001</v>
      </c>
      <c r="F1741" s="184">
        <v>0</v>
      </c>
      <c r="G1741" s="184">
        <v>0.74829999999999997</v>
      </c>
      <c r="H1741" s="184">
        <v>2.2233999999999998</v>
      </c>
      <c r="I1741" s="184">
        <v>2.5013999999999998</v>
      </c>
      <c r="J1741" s="184">
        <v>5.6021999999999998</v>
      </c>
      <c r="K1741" s="184">
        <v>20.3704</v>
      </c>
      <c r="L1741" s="184">
        <v>37.994100000000003</v>
      </c>
      <c r="M1741" s="184">
        <v>61.663800000000002</v>
      </c>
      <c r="N1741" s="184">
        <v>104.0043</v>
      </c>
      <c r="O1741" s="184"/>
      <c r="P1741" s="184"/>
      <c r="Q1741" s="184">
        <v>30.588200000000001</v>
      </c>
      <c r="R1741" s="184">
        <v>36.962499999999999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44378</v>
      </c>
      <c r="E1742" s="184">
        <v>100.42700000000001</v>
      </c>
      <c r="F1742" s="184">
        <v>0.41289999999999999</v>
      </c>
      <c r="G1742" s="184">
        <v>0.93979999999999997</v>
      </c>
      <c r="H1742" s="184">
        <v>2.2574000000000001</v>
      </c>
      <c r="I1742" s="184">
        <v>2.2448999999999999</v>
      </c>
      <c r="J1742" s="184">
        <v>6.7588999999999997</v>
      </c>
      <c r="K1742" s="184">
        <v>18.177199999999999</v>
      </c>
      <c r="L1742" s="184">
        <v>33.047600000000003</v>
      </c>
      <c r="M1742" s="184">
        <v>56.301699999999997</v>
      </c>
      <c r="N1742" s="184">
        <v>94.516599999999997</v>
      </c>
      <c r="O1742" s="184">
        <v>19.356300000000001</v>
      </c>
      <c r="P1742" s="184">
        <v>15.4496</v>
      </c>
      <c r="Q1742" s="184">
        <v>22.788</v>
      </c>
      <c r="R1742" s="184">
        <v>32.112699999999997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44378</v>
      </c>
      <c r="E1743" s="184">
        <v>94.730999999999995</v>
      </c>
      <c r="F1743" s="184">
        <v>0.41020000000000001</v>
      </c>
      <c r="G1743" s="184">
        <v>0.93230000000000002</v>
      </c>
      <c r="H1743" s="184">
        <v>2.2406000000000001</v>
      </c>
      <c r="I1743" s="184">
        <v>2.2107999999999999</v>
      </c>
      <c r="J1743" s="184">
        <v>6.6826999999999996</v>
      </c>
      <c r="K1743" s="184">
        <v>17.915600000000001</v>
      </c>
      <c r="L1743" s="184">
        <v>32.4557</v>
      </c>
      <c r="M1743" s="184">
        <v>55.256</v>
      </c>
      <c r="N1743" s="184">
        <v>92.793499999999995</v>
      </c>
      <c r="O1743" s="184">
        <v>18.3735</v>
      </c>
      <c r="P1743" s="184">
        <v>14.6555</v>
      </c>
      <c r="Q1743" s="184">
        <v>17.344799999999999</v>
      </c>
      <c r="R1743" s="184">
        <v>30.948499999999999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44378</v>
      </c>
      <c r="E1744" s="184">
        <v>21.789000000000001</v>
      </c>
      <c r="F1744" s="184">
        <v>0.2208</v>
      </c>
      <c r="G1744" s="184">
        <v>1.1372</v>
      </c>
      <c r="H1744" s="184">
        <v>2.3294000000000001</v>
      </c>
      <c r="I1744" s="184">
        <v>3.07</v>
      </c>
      <c r="J1744" s="184">
        <v>7.1871</v>
      </c>
      <c r="K1744" s="184">
        <v>18.027200000000001</v>
      </c>
      <c r="L1744" s="184">
        <v>40.438299999999998</v>
      </c>
      <c r="M1744" s="184">
        <v>69.313900000000004</v>
      </c>
      <c r="N1744" s="184">
        <v>109.24809999999999</v>
      </c>
      <c r="O1744" s="184"/>
      <c r="P1744" s="184"/>
      <c r="Q1744" s="184">
        <v>38.386400000000002</v>
      </c>
      <c r="R1744" s="184">
        <v>39.696300000000001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44378</v>
      </c>
      <c r="E1745" s="184">
        <v>20.995000000000001</v>
      </c>
      <c r="F1745" s="184">
        <v>0.21479999999999999</v>
      </c>
      <c r="G1745" s="184">
        <v>1.1222000000000001</v>
      </c>
      <c r="H1745" s="184">
        <v>2.2949000000000002</v>
      </c>
      <c r="I1745" s="184">
        <v>3.0076000000000001</v>
      </c>
      <c r="J1745" s="184">
        <v>7.0462999999999996</v>
      </c>
      <c r="K1745" s="184">
        <v>17.559799999999999</v>
      </c>
      <c r="L1745" s="184">
        <v>39.335000000000001</v>
      </c>
      <c r="M1745" s="184">
        <v>67.317499999999995</v>
      </c>
      <c r="N1745" s="184">
        <v>105.9747</v>
      </c>
      <c r="O1745" s="184"/>
      <c r="P1745" s="184"/>
      <c r="Q1745" s="184">
        <v>36.26</v>
      </c>
      <c r="R1745" s="184">
        <v>37.525399999999998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44378</v>
      </c>
      <c r="E1746" s="184">
        <v>77.988399999999999</v>
      </c>
      <c r="F1746" s="184">
        <v>0.76349999999999996</v>
      </c>
      <c r="G1746" s="184">
        <v>1.1237999999999999</v>
      </c>
      <c r="H1746" s="184">
        <v>2.3666</v>
      </c>
      <c r="I1746" s="184">
        <v>2.3443999999999998</v>
      </c>
      <c r="J1746" s="184">
        <v>5.6738</v>
      </c>
      <c r="K1746" s="184">
        <v>14.801600000000001</v>
      </c>
      <c r="L1746" s="184">
        <v>30.5623</v>
      </c>
      <c r="M1746" s="184">
        <v>62.365200000000002</v>
      </c>
      <c r="N1746" s="184">
        <v>97.084199999999996</v>
      </c>
      <c r="O1746" s="184">
        <v>11.1409</v>
      </c>
      <c r="P1746" s="184">
        <v>12.1859</v>
      </c>
      <c r="Q1746" s="184">
        <v>14.195</v>
      </c>
      <c r="R1746" s="184">
        <v>21.125399999999999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44378</v>
      </c>
      <c r="E1747" s="184">
        <v>85.320700000000002</v>
      </c>
      <c r="F1747" s="184">
        <v>0.76570000000000005</v>
      </c>
      <c r="G1747" s="184">
        <v>1.131</v>
      </c>
      <c r="H1747" s="184">
        <v>2.383</v>
      </c>
      <c r="I1747" s="184">
        <v>2.3771</v>
      </c>
      <c r="J1747" s="184">
        <v>5.7465999999999999</v>
      </c>
      <c r="K1747" s="184">
        <v>15.0419</v>
      </c>
      <c r="L1747" s="184">
        <v>31.1051</v>
      </c>
      <c r="M1747" s="184">
        <v>63.377600000000001</v>
      </c>
      <c r="N1747" s="184">
        <v>98.728499999999997</v>
      </c>
      <c r="O1747" s="184">
        <v>12.206099999999999</v>
      </c>
      <c r="P1747" s="184">
        <v>13.3964</v>
      </c>
      <c r="Q1747" s="184">
        <v>20.728400000000001</v>
      </c>
      <c r="R1747" s="184">
        <v>22.180599999999998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44378</v>
      </c>
      <c r="E1748" s="184">
        <v>73.003</v>
      </c>
      <c r="F1748" s="184">
        <v>1.0031000000000001</v>
      </c>
      <c r="G1748" s="184">
        <v>3.1566999999999998</v>
      </c>
      <c r="H1748" s="184">
        <v>4.3301999999999996</v>
      </c>
      <c r="I1748" s="184">
        <v>4.1723999999999997</v>
      </c>
      <c r="J1748" s="184">
        <v>10.47</v>
      </c>
      <c r="K1748" s="184">
        <v>24.389600000000002</v>
      </c>
      <c r="L1748" s="184">
        <v>44.163600000000002</v>
      </c>
      <c r="M1748" s="184">
        <v>74.648300000000006</v>
      </c>
      <c r="N1748" s="184">
        <v>109.2016</v>
      </c>
      <c r="O1748" s="184">
        <v>16.777100000000001</v>
      </c>
      <c r="P1748" s="184">
        <v>20.177199999999999</v>
      </c>
      <c r="Q1748" s="184">
        <v>19.628399999999999</v>
      </c>
      <c r="R1748" s="184">
        <v>26.395</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44378</v>
      </c>
      <c r="E1749" s="184">
        <v>66.683000000000007</v>
      </c>
      <c r="F1749" s="184">
        <v>0.99970000000000003</v>
      </c>
      <c r="G1749" s="184">
        <v>3.1478000000000002</v>
      </c>
      <c r="H1749" s="184">
        <v>4.3112000000000004</v>
      </c>
      <c r="I1749" s="184">
        <v>4.1352000000000002</v>
      </c>
      <c r="J1749" s="184">
        <v>10.3804</v>
      </c>
      <c r="K1749" s="184">
        <v>24.098299999999998</v>
      </c>
      <c r="L1749" s="184">
        <v>43.484499999999997</v>
      </c>
      <c r="M1749" s="184">
        <v>73.409800000000004</v>
      </c>
      <c r="N1749" s="184">
        <v>107.1866</v>
      </c>
      <c r="O1749" s="184">
        <v>15.4742</v>
      </c>
      <c r="P1749" s="184">
        <v>18.7698</v>
      </c>
      <c r="Q1749" s="184">
        <v>15.3932</v>
      </c>
      <c r="R1749" s="184">
        <v>25.146599999999999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44378</v>
      </c>
      <c r="E1750" s="184">
        <v>76.153599999999997</v>
      </c>
      <c r="F1750" s="184">
        <v>0.41649999999999998</v>
      </c>
      <c r="G1750" s="184">
        <v>0.38979999999999998</v>
      </c>
      <c r="H1750" s="184">
        <v>1.6577</v>
      </c>
      <c r="I1750" s="184">
        <v>3.6638999999999999</v>
      </c>
      <c r="J1750" s="184">
        <v>8.5446000000000009</v>
      </c>
      <c r="K1750" s="184">
        <v>18.2438</v>
      </c>
      <c r="L1750" s="184">
        <v>35.140999999999998</v>
      </c>
      <c r="M1750" s="184">
        <v>61.419699999999999</v>
      </c>
      <c r="N1750" s="184">
        <v>95.772599999999997</v>
      </c>
      <c r="O1750" s="184">
        <v>12.8893</v>
      </c>
      <c r="P1750" s="184">
        <v>12.5207</v>
      </c>
      <c r="Q1750" s="184">
        <v>13.4137</v>
      </c>
      <c r="R1750" s="184">
        <v>25.614999999999998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44378</v>
      </c>
      <c r="E1751" s="184">
        <v>82.317099999999996</v>
      </c>
      <c r="F1751" s="184">
        <v>0.42049999999999998</v>
      </c>
      <c r="G1751" s="184">
        <v>0.40150000000000002</v>
      </c>
      <c r="H1751" s="184">
        <v>1.6853</v>
      </c>
      <c r="I1751" s="184">
        <v>3.7210999999999999</v>
      </c>
      <c r="J1751" s="184">
        <v>8.6729000000000003</v>
      </c>
      <c r="K1751" s="184">
        <v>18.663499999999999</v>
      </c>
      <c r="L1751" s="184">
        <v>36.101100000000002</v>
      </c>
      <c r="M1751" s="184">
        <v>63.1479</v>
      </c>
      <c r="N1751" s="184">
        <v>98.578900000000004</v>
      </c>
      <c r="O1751" s="184">
        <v>14.276400000000001</v>
      </c>
      <c r="P1751" s="184">
        <v>13.6836</v>
      </c>
      <c r="Q1751" s="184">
        <v>17.639800000000001</v>
      </c>
      <c r="R1751" s="184">
        <v>27.392700000000001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44378</v>
      </c>
      <c r="E1752" s="184">
        <v>43.99</v>
      </c>
      <c r="F1752" s="184">
        <v>1.0103</v>
      </c>
      <c r="G1752" s="184">
        <v>1.8523000000000001</v>
      </c>
      <c r="H1752" s="184">
        <v>2.8765000000000001</v>
      </c>
      <c r="I1752" s="184">
        <v>2.2547999999999999</v>
      </c>
      <c r="J1752" s="184">
        <v>7.4499000000000004</v>
      </c>
      <c r="K1752" s="184">
        <v>19.929099999999998</v>
      </c>
      <c r="L1752" s="184">
        <v>37.125900000000001</v>
      </c>
      <c r="M1752" s="184">
        <v>68.932400000000001</v>
      </c>
      <c r="N1752" s="184">
        <v>108.1874</v>
      </c>
      <c r="O1752" s="184">
        <v>20.697099999999999</v>
      </c>
      <c r="P1752" s="184">
        <v>16.511399999999998</v>
      </c>
      <c r="Q1752" s="184">
        <v>11.4084</v>
      </c>
      <c r="R1752" s="184">
        <v>31.242599999999999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44378</v>
      </c>
      <c r="E1753" s="184">
        <v>47.07</v>
      </c>
      <c r="F1753" s="184">
        <v>1.0303</v>
      </c>
      <c r="G1753" s="184">
        <v>1.8611</v>
      </c>
      <c r="H1753" s="184">
        <v>2.9077000000000002</v>
      </c>
      <c r="I1753" s="184">
        <v>2.3037999999999998</v>
      </c>
      <c r="J1753" s="184">
        <v>7.5885999999999996</v>
      </c>
      <c r="K1753" s="184">
        <v>20.383600000000001</v>
      </c>
      <c r="L1753" s="184">
        <v>38.116199999999999</v>
      </c>
      <c r="M1753" s="184">
        <v>70.790999999999997</v>
      </c>
      <c r="N1753" s="184">
        <v>111.2657</v>
      </c>
      <c r="O1753" s="184">
        <v>22.250900000000001</v>
      </c>
      <c r="P1753" s="184">
        <v>17.642499999999998</v>
      </c>
      <c r="Q1753" s="184">
        <v>17.1175</v>
      </c>
      <c r="R1753" s="184">
        <v>33.147500000000001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44378</v>
      </c>
      <c r="E1754" s="184">
        <v>14.61</v>
      </c>
      <c r="F1754" s="184">
        <v>0.75860000000000005</v>
      </c>
      <c r="G1754" s="184">
        <v>2.0251000000000001</v>
      </c>
      <c r="H1754" s="184">
        <v>2.6703999999999999</v>
      </c>
      <c r="I1754" s="184">
        <v>2.8149000000000002</v>
      </c>
      <c r="J1754" s="184">
        <v>5.4874000000000001</v>
      </c>
      <c r="K1754" s="184">
        <v>15.8604</v>
      </c>
      <c r="L1754" s="184">
        <v>34.5304</v>
      </c>
      <c r="M1754" s="184">
        <v>60.197400000000002</v>
      </c>
      <c r="N1754" s="184">
        <v>92.998699999999999</v>
      </c>
      <c r="O1754" s="184">
        <v>13.094099999999999</v>
      </c>
      <c r="P1754" s="184"/>
      <c r="Q1754" s="184">
        <v>9.8637999999999995</v>
      </c>
      <c r="R1754" s="184">
        <v>24.831299999999999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44378</v>
      </c>
      <c r="E1755" s="184">
        <v>15.67</v>
      </c>
      <c r="F1755" s="184">
        <v>0.77170000000000005</v>
      </c>
      <c r="G1755" s="184">
        <v>2.0182000000000002</v>
      </c>
      <c r="H1755" s="184">
        <v>2.6867999999999999</v>
      </c>
      <c r="I1755" s="184">
        <v>2.8214999999999999</v>
      </c>
      <c r="J1755" s="184">
        <v>5.5218999999999996</v>
      </c>
      <c r="K1755" s="184">
        <v>16.074100000000001</v>
      </c>
      <c r="L1755" s="184">
        <v>35.202800000000003</v>
      </c>
      <c r="M1755" s="184">
        <v>61.213999999999999</v>
      </c>
      <c r="N1755" s="184">
        <v>94.900499999999994</v>
      </c>
      <c r="O1755" s="184">
        <v>14.6729</v>
      </c>
      <c r="P1755" s="184"/>
      <c r="Q1755" s="184">
        <v>11.789899999999999</v>
      </c>
      <c r="R1755" s="184">
        <v>26.089400000000001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44378</v>
      </c>
      <c r="E1756" s="184">
        <v>20.71</v>
      </c>
      <c r="F1756" s="184">
        <v>0.92589999999999995</v>
      </c>
      <c r="G1756" s="184">
        <v>1.4201999999999999</v>
      </c>
      <c r="H1756" s="184">
        <v>2.6263999999999998</v>
      </c>
      <c r="I1756" s="184">
        <v>3.0348000000000002</v>
      </c>
      <c r="J1756" s="184">
        <v>9.7508999999999997</v>
      </c>
      <c r="K1756" s="184">
        <v>23.6418</v>
      </c>
      <c r="L1756" s="184">
        <v>35.5366</v>
      </c>
      <c r="M1756" s="184">
        <v>62.814500000000002</v>
      </c>
      <c r="N1756" s="184">
        <v>105.6604</v>
      </c>
      <c r="O1756" s="184"/>
      <c r="P1756" s="184"/>
      <c r="Q1756" s="184">
        <v>71.618700000000004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44378</v>
      </c>
      <c r="E1757" s="184">
        <v>20.18</v>
      </c>
      <c r="F1757" s="184">
        <v>0.95050000000000001</v>
      </c>
      <c r="G1757" s="184">
        <v>1.407</v>
      </c>
      <c r="H1757" s="184">
        <v>2.5928</v>
      </c>
      <c r="I1757" s="184">
        <v>2.9592000000000001</v>
      </c>
      <c r="J1757" s="184">
        <v>9.5548000000000002</v>
      </c>
      <c r="K1757" s="184">
        <v>23.0488</v>
      </c>
      <c r="L1757" s="184">
        <v>34.1755</v>
      </c>
      <c r="M1757" s="184">
        <v>60.413400000000003</v>
      </c>
      <c r="N1757" s="184">
        <v>101.8</v>
      </c>
      <c r="O1757" s="184"/>
      <c r="P1757" s="184"/>
      <c r="Q1757" s="184">
        <v>68.349500000000006</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44378</v>
      </c>
      <c r="E1758" s="184">
        <v>19.510000000000002</v>
      </c>
      <c r="F1758" s="184">
        <v>0.46339999999999998</v>
      </c>
      <c r="G1758" s="184">
        <v>1.8267</v>
      </c>
      <c r="H1758" s="184">
        <v>3.1728999999999998</v>
      </c>
      <c r="I1758" s="184">
        <v>3.5013000000000001</v>
      </c>
      <c r="J1758" s="184">
        <v>7.7305000000000001</v>
      </c>
      <c r="K1758" s="184">
        <v>20.357800000000001</v>
      </c>
      <c r="L1758" s="184">
        <v>38.7624</v>
      </c>
      <c r="M1758" s="184">
        <v>65.619699999999995</v>
      </c>
      <c r="N1758" s="184">
        <v>93.359800000000007</v>
      </c>
      <c r="O1758" s="184"/>
      <c r="P1758" s="184"/>
      <c r="Q1758" s="184">
        <v>28.4282</v>
      </c>
      <c r="R1758" s="184">
        <v>35.546999999999997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44378</v>
      </c>
      <c r="E1759" s="184">
        <v>18.68</v>
      </c>
      <c r="F1759" s="184">
        <v>0.48409999999999997</v>
      </c>
      <c r="G1759" s="184">
        <v>1.7984</v>
      </c>
      <c r="H1759" s="184">
        <v>3.1474000000000002</v>
      </c>
      <c r="I1759" s="184">
        <v>3.4903</v>
      </c>
      <c r="J1759" s="184">
        <v>7.6036999999999999</v>
      </c>
      <c r="K1759" s="184">
        <v>19.897300000000001</v>
      </c>
      <c r="L1759" s="184">
        <v>37.656599999999997</v>
      </c>
      <c r="M1759" s="184">
        <v>63.572699999999998</v>
      </c>
      <c r="N1759" s="184">
        <v>90.224000000000004</v>
      </c>
      <c r="O1759" s="184"/>
      <c r="P1759" s="184"/>
      <c r="Q1759" s="184">
        <v>26.355</v>
      </c>
      <c r="R1759" s="184">
        <v>33.391800000000003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44378</v>
      </c>
      <c r="E1760" s="184">
        <v>15.61</v>
      </c>
      <c r="F1760" s="184">
        <v>-8.2600000000000007E-2</v>
      </c>
      <c r="G1760" s="184">
        <v>0.78049999999999997</v>
      </c>
      <c r="H1760" s="184">
        <v>1.7230000000000001</v>
      </c>
      <c r="I1760" s="184">
        <v>2.6049000000000002</v>
      </c>
      <c r="J1760" s="184">
        <v>6.3437999999999999</v>
      </c>
      <c r="K1760" s="184">
        <v>20.418700000000001</v>
      </c>
      <c r="L1760" s="184">
        <v>32.912100000000002</v>
      </c>
      <c r="M1760" s="184">
        <v>61.238700000000001</v>
      </c>
      <c r="N1760" s="184">
        <v>87.566100000000006</v>
      </c>
      <c r="O1760" s="184"/>
      <c r="P1760" s="184"/>
      <c r="Q1760" s="184">
        <v>38.415300000000002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44378</v>
      </c>
      <c r="E1761" s="184">
        <v>15.145099999999999</v>
      </c>
      <c r="F1761" s="184">
        <v>-8.8400000000000006E-2</v>
      </c>
      <c r="G1761" s="184">
        <v>0.76239999999999997</v>
      </c>
      <c r="H1761" s="184">
        <v>1.6798</v>
      </c>
      <c r="I1761" s="184">
        <v>2.5167000000000002</v>
      </c>
      <c r="J1761" s="184">
        <v>6.1481000000000003</v>
      </c>
      <c r="K1761" s="184">
        <v>19.745899999999999</v>
      </c>
      <c r="L1761" s="184">
        <v>31.478200000000001</v>
      </c>
      <c r="M1761" s="184">
        <v>58.6173</v>
      </c>
      <c r="N1761" s="184">
        <v>83.481300000000005</v>
      </c>
      <c r="O1761" s="184"/>
      <c r="P1761" s="184"/>
      <c r="Q1761" s="184">
        <v>35.393799999999999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44378</v>
      </c>
      <c r="E1762" s="184">
        <v>141.327</v>
      </c>
      <c r="F1762" s="184">
        <v>0.71120000000000005</v>
      </c>
      <c r="G1762" s="184">
        <v>1.1558999999999999</v>
      </c>
      <c r="H1762" s="184">
        <v>1.8448</v>
      </c>
      <c r="I1762" s="184">
        <v>2.5468999999999999</v>
      </c>
      <c r="J1762" s="184">
        <v>6.3529</v>
      </c>
      <c r="K1762" s="184">
        <v>16.948</v>
      </c>
      <c r="L1762" s="184">
        <v>42.645000000000003</v>
      </c>
      <c r="M1762" s="184">
        <v>76.634500000000003</v>
      </c>
      <c r="N1762" s="184">
        <v>119.7556</v>
      </c>
      <c r="O1762" s="184">
        <v>24.136900000000001</v>
      </c>
      <c r="P1762" s="184">
        <v>19.642299999999999</v>
      </c>
      <c r="Q1762" s="184">
        <v>17.574200000000001</v>
      </c>
      <c r="R1762" s="184">
        <v>40.471200000000003</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44378</v>
      </c>
      <c r="E1763" s="184">
        <v>157.49799999999999</v>
      </c>
      <c r="F1763" s="184">
        <v>0.71489999999999998</v>
      </c>
      <c r="G1763" s="184">
        <v>1.1677999999999999</v>
      </c>
      <c r="H1763" s="184">
        <v>1.8738999999999999</v>
      </c>
      <c r="I1763" s="184">
        <v>2.6038999999999999</v>
      </c>
      <c r="J1763" s="184">
        <v>6.4809000000000001</v>
      </c>
      <c r="K1763" s="184">
        <v>17.371200000000002</v>
      </c>
      <c r="L1763" s="184">
        <v>43.692100000000003</v>
      </c>
      <c r="M1763" s="184">
        <v>78.579300000000003</v>
      </c>
      <c r="N1763" s="184">
        <v>122.99339999999999</v>
      </c>
      <c r="O1763" s="184">
        <v>25.8383</v>
      </c>
      <c r="P1763" s="184">
        <v>21.3459</v>
      </c>
      <c r="Q1763" s="184">
        <v>21.337</v>
      </c>
      <c r="R1763" s="184">
        <v>42.482700000000001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44378</v>
      </c>
      <c r="E1764" s="184">
        <v>40.156999999999996</v>
      </c>
      <c r="F1764" s="184">
        <v>0.85640000000000005</v>
      </c>
      <c r="G1764" s="184">
        <v>1.5065</v>
      </c>
      <c r="H1764" s="184">
        <v>3.1623999999999999</v>
      </c>
      <c r="I1764" s="184">
        <v>3.7568000000000001</v>
      </c>
      <c r="J1764" s="184">
        <v>8.4825999999999997</v>
      </c>
      <c r="K1764" s="184">
        <v>23.735099999999999</v>
      </c>
      <c r="L1764" s="184">
        <v>42.9634</v>
      </c>
      <c r="M1764" s="184">
        <v>70.568700000000007</v>
      </c>
      <c r="N1764" s="184">
        <v>105.1024</v>
      </c>
      <c r="O1764" s="184">
        <v>14.911099999999999</v>
      </c>
      <c r="P1764" s="184">
        <v>19.366499999999998</v>
      </c>
      <c r="Q1764" s="184">
        <v>21.487400000000001</v>
      </c>
      <c r="R1764" s="184">
        <v>27.22</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44378</v>
      </c>
      <c r="E1765" s="184">
        <v>37.697000000000003</v>
      </c>
      <c r="F1765" s="184">
        <v>0.85340000000000005</v>
      </c>
      <c r="G1765" s="184">
        <v>1.4970000000000001</v>
      </c>
      <c r="H1765" s="184">
        <v>3.141</v>
      </c>
      <c r="I1765" s="184">
        <v>3.7141999999999999</v>
      </c>
      <c r="J1765" s="184">
        <v>8.3870000000000005</v>
      </c>
      <c r="K1765" s="184">
        <v>23.410599999999999</v>
      </c>
      <c r="L1765" s="184">
        <v>42.231400000000001</v>
      </c>
      <c r="M1765" s="184">
        <v>69.227000000000004</v>
      </c>
      <c r="N1765" s="184">
        <v>102.9448</v>
      </c>
      <c r="O1765" s="184">
        <v>13.6591</v>
      </c>
      <c r="P1765" s="184">
        <v>18.197500000000002</v>
      </c>
      <c r="Q1765" s="184">
        <v>20.416899999999998</v>
      </c>
      <c r="R1765" s="184">
        <v>25.829599999999999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44378</v>
      </c>
      <c r="E1766" s="184">
        <v>72.3245</v>
      </c>
      <c r="F1766" s="184">
        <v>0.66969999999999996</v>
      </c>
      <c r="G1766" s="184">
        <v>1.8455999999999999</v>
      </c>
      <c r="H1766" s="184">
        <v>2.8056999999999999</v>
      </c>
      <c r="I1766" s="184">
        <v>2.9016000000000002</v>
      </c>
      <c r="J1766" s="184">
        <v>8.0861999999999998</v>
      </c>
      <c r="K1766" s="184">
        <v>20.301200000000001</v>
      </c>
      <c r="L1766" s="184">
        <v>43.011000000000003</v>
      </c>
      <c r="M1766" s="184">
        <v>71.245900000000006</v>
      </c>
      <c r="N1766" s="184">
        <v>109.3977</v>
      </c>
      <c r="O1766" s="184">
        <v>20.4954</v>
      </c>
      <c r="P1766" s="184">
        <v>21.286899999999999</v>
      </c>
      <c r="Q1766" s="184">
        <v>20.1112</v>
      </c>
      <c r="R1766" s="184">
        <v>34.958199999999998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44378</v>
      </c>
      <c r="E1767" s="184">
        <v>78.340900000000005</v>
      </c>
      <c r="F1767" s="184">
        <v>0.67200000000000004</v>
      </c>
      <c r="G1767" s="184">
        <v>1.8531</v>
      </c>
      <c r="H1767" s="184">
        <v>2.8227000000000002</v>
      </c>
      <c r="I1767" s="184">
        <v>2.9333</v>
      </c>
      <c r="J1767" s="184">
        <v>8.1601999999999997</v>
      </c>
      <c r="K1767" s="184">
        <v>20.562100000000001</v>
      </c>
      <c r="L1767" s="184">
        <v>43.631999999999998</v>
      </c>
      <c r="M1767" s="184">
        <v>72.350899999999996</v>
      </c>
      <c r="N1767" s="184">
        <v>111.1985</v>
      </c>
      <c r="O1767" s="184">
        <v>21.613399999999999</v>
      </c>
      <c r="P1767" s="184">
        <v>22.552600000000002</v>
      </c>
      <c r="Q1767" s="184">
        <v>25.985399999999998</v>
      </c>
      <c r="R1767" s="184">
        <v>36.113599999999998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44378</v>
      </c>
      <c r="E1768" s="184">
        <v>20.52</v>
      </c>
      <c r="F1768" s="184">
        <v>0.34229999999999999</v>
      </c>
      <c r="G1768" s="184">
        <v>1.6848000000000001</v>
      </c>
      <c r="H1768" s="184">
        <v>2.9603999999999999</v>
      </c>
      <c r="I1768" s="184">
        <v>3.1674000000000002</v>
      </c>
      <c r="J1768" s="184">
        <v>6.4867999999999997</v>
      </c>
      <c r="K1768" s="184">
        <v>21.7804</v>
      </c>
      <c r="L1768" s="184">
        <v>39.496899999999997</v>
      </c>
      <c r="M1768" s="184">
        <v>67.647099999999995</v>
      </c>
      <c r="N1768" s="184">
        <v>104.17910000000001</v>
      </c>
      <c r="O1768" s="184"/>
      <c r="P1768" s="184"/>
      <c r="Q1768" s="184">
        <v>39.985500000000002</v>
      </c>
      <c r="R1768" s="184">
        <v>41.423200000000001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44378</v>
      </c>
      <c r="E1769" s="184">
        <v>19.75</v>
      </c>
      <c r="F1769" s="184">
        <v>0.30470000000000003</v>
      </c>
      <c r="G1769" s="184">
        <v>1.5947</v>
      </c>
      <c r="H1769" s="184">
        <v>2.8645999999999998</v>
      </c>
      <c r="I1769" s="184">
        <v>3.0255999999999998</v>
      </c>
      <c r="J1769" s="184">
        <v>6.2971000000000004</v>
      </c>
      <c r="K1769" s="184">
        <v>21.24</v>
      </c>
      <c r="L1769" s="184">
        <v>38.208500000000001</v>
      </c>
      <c r="M1769" s="184">
        <v>65.549000000000007</v>
      </c>
      <c r="N1769" s="184">
        <v>100.5076</v>
      </c>
      <c r="O1769" s="184"/>
      <c r="P1769" s="184"/>
      <c r="Q1769" s="184">
        <v>37.502400000000002</v>
      </c>
      <c r="R1769" s="184">
        <v>38.9512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44378</v>
      </c>
      <c r="E1770" s="184">
        <v>130.290265355792</v>
      </c>
      <c r="F1770" s="184">
        <v>0.55959999999999999</v>
      </c>
      <c r="G1770" s="184">
        <v>1.1291</v>
      </c>
      <c r="H1770" s="184">
        <v>2.8976000000000002</v>
      </c>
      <c r="I1770" s="184">
        <v>4.6848000000000001</v>
      </c>
      <c r="J1770" s="184">
        <v>9.8445</v>
      </c>
      <c r="K1770" s="184">
        <v>35.803800000000003</v>
      </c>
      <c r="L1770" s="184">
        <v>63.156799999999997</v>
      </c>
      <c r="M1770" s="184">
        <v>92.934100000000001</v>
      </c>
      <c r="N1770" s="184">
        <v>176.54140000000001</v>
      </c>
      <c r="O1770" s="184">
        <v>31.567799999999998</v>
      </c>
      <c r="P1770" s="184">
        <v>20.3033</v>
      </c>
      <c r="Q1770" s="184">
        <v>10.9419</v>
      </c>
      <c r="R1770" s="184">
        <v>59.3583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44378</v>
      </c>
      <c r="E1771" s="184">
        <v>119.7642</v>
      </c>
      <c r="F1771" s="184">
        <v>0.56310000000000004</v>
      </c>
      <c r="G1771" s="184">
        <v>1.143</v>
      </c>
      <c r="H1771" s="184">
        <v>2.9394999999999998</v>
      </c>
      <c r="I1771" s="184">
        <v>4.7678000000000003</v>
      </c>
      <c r="J1771" s="184">
        <v>10.029299999999999</v>
      </c>
      <c r="K1771" s="184">
        <v>36.481200000000001</v>
      </c>
      <c r="L1771" s="184">
        <v>64.794200000000004</v>
      </c>
      <c r="M1771" s="184">
        <v>95.4071</v>
      </c>
      <c r="N1771" s="184">
        <v>180.37180000000001</v>
      </c>
      <c r="O1771" s="184">
        <v>32.493699999999997</v>
      </c>
      <c r="P1771" s="184">
        <v>20.875900000000001</v>
      </c>
      <c r="Q1771" s="184">
        <v>15.9536</v>
      </c>
      <c r="R1771" s="184">
        <v>60.671700000000001</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44378</v>
      </c>
      <c r="E1772" s="184">
        <v>101.142</v>
      </c>
      <c r="F1772" s="184">
        <v>0.1648</v>
      </c>
      <c r="G1772" s="184">
        <v>0.35299999999999998</v>
      </c>
      <c r="H1772" s="184">
        <v>1.3722000000000001</v>
      </c>
      <c r="I1772" s="184">
        <v>2.5754000000000001</v>
      </c>
      <c r="J1772" s="184">
        <v>4.0507999999999997</v>
      </c>
      <c r="K1772" s="184">
        <v>14.2973</v>
      </c>
      <c r="L1772" s="184">
        <v>28.091100000000001</v>
      </c>
      <c r="M1772" s="184">
        <v>57.764899999999997</v>
      </c>
      <c r="N1772" s="184">
        <v>90.644800000000004</v>
      </c>
      <c r="O1772" s="184">
        <v>23.148</v>
      </c>
      <c r="P1772" s="184">
        <v>23.355399999999999</v>
      </c>
      <c r="Q1772" s="184">
        <v>27.548999999999999</v>
      </c>
      <c r="R1772" s="184">
        <v>35.1798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44378</v>
      </c>
      <c r="E1773" s="184">
        <v>91.979200000000006</v>
      </c>
      <c r="F1773" s="184">
        <v>0.1618</v>
      </c>
      <c r="G1773" s="184">
        <v>0.34399999999999997</v>
      </c>
      <c r="H1773" s="184">
        <v>1.3506</v>
      </c>
      <c r="I1773" s="184">
        <v>2.5314999999999999</v>
      </c>
      <c r="J1773" s="184">
        <v>3.9546999999999999</v>
      </c>
      <c r="K1773" s="184">
        <v>13.9655</v>
      </c>
      <c r="L1773" s="184">
        <v>27.392499999999998</v>
      </c>
      <c r="M1773" s="184">
        <v>56.518799999999999</v>
      </c>
      <c r="N1773" s="184">
        <v>88.634699999999995</v>
      </c>
      <c r="O1773" s="184">
        <v>21.697500000000002</v>
      </c>
      <c r="P1773" s="184">
        <v>21.953900000000001</v>
      </c>
      <c r="Q1773" s="184">
        <v>20.657699999999998</v>
      </c>
      <c r="R1773" s="184">
        <v>33.616599999999998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44378</v>
      </c>
      <c r="E1774" s="184">
        <v>129.69380000000001</v>
      </c>
      <c r="F1774" s="184">
        <v>0.63600000000000001</v>
      </c>
      <c r="G1774" s="184">
        <v>1.6673</v>
      </c>
      <c r="H1774" s="184">
        <v>2.9315000000000002</v>
      </c>
      <c r="I1774" s="184">
        <v>3.4897999999999998</v>
      </c>
      <c r="J1774" s="184">
        <v>7.5079000000000002</v>
      </c>
      <c r="K1774" s="184">
        <v>20.970800000000001</v>
      </c>
      <c r="L1774" s="184">
        <v>34.680999999999997</v>
      </c>
      <c r="M1774" s="184">
        <v>66.427899999999994</v>
      </c>
      <c r="N1774" s="184">
        <v>100.67829999999999</v>
      </c>
      <c r="O1774" s="184">
        <v>13.308299999999999</v>
      </c>
      <c r="P1774" s="184">
        <v>11.9351</v>
      </c>
      <c r="Q1774" s="184">
        <v>16.930800000000001</v>
      </c>
      <c r="R1774" s="184">
        <v>25.920300000000001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44378</v>
      </c>
      <c r="E1775" s="184">
        <v>137.2235</v>
      </c>
      <c r="F1775" s="184">
        <v>0.63890000000000002</v>
      </c>
      <c r="G1775" s="184">
        <v>1.6759999999999999</v>
      </c>
      <c r="H1775" s="184">
        <v>2.952</v>
      </c>
      <c r="I1775" s="184">
        <v>3.5310000000000001</v>
      </c>
      <c r="J1775" s="184">
        <v>7.5964999999999998</v>
      </c>
      <c r="K1775" s="184">
        <v>21.277200000000001</v>
      </c>
      <c r="L1775" s="184">
        <v>35.357199999999999</v>
      </c>
      <c r="M1775" s="184">
        <v>67.682900000000004</v>
      </c>
      <c r="N1775" s="184">
        <v>102.7028</v>
      </c>
      <c r="O1775" s="184">
        <v>14.3667</v>
      </c>
      <c r="P1775" s="184">
        <v>12.8348</v>
      </c>
      <c r="Q1775" s="184">
        <v>17.629799999999999</v>
      </c>
      <c r="R1775" s="184">
        <v>27.146100000000001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44378</v>
      </c>
      <c r="E1776" s="184">
        <v>19.964300000000001</v>
      </c>
      <c r="F1776" s="184">
        <v>0.29239999999999999</v>
      </c>
      <c r="G1776" s="184">
        <v>0.64070000000000005</v>
      </c>
      <c r="H1776" s="184">
        <v>1.9258</v>
      </c>
      <c r="I1776" s="184">
        <v>2.0851999999999999</v>
      </c>
      <c r="J1776" s="184">
        <v>7.5715000000000003</v>
      </c>
      <c r="K1776" s="184">
        <v>23.508600000000001</v>
      </c>
      <c r="L1776" s="184">
        <v>46.859000000000002</v>
      </c>
      <c r="M1776" s="184">
        <v>73.537700000000001</v>
      </c>
      <c r="N1776" s="184">
        <v>102.74290000000001</v>
      </c>
      <c r="O1776" s="184"/>
      <c r="P1776" s="184"/>
      <c r="Q1776" s="184">
        <v>29.993500000000001</v>
      </c>
      <c r="R1776" s="184">
        <v>36.881599999999999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44378</v>
      </c>
      <c r="E1777" s="184">
        <v>18.9849</v>
      </c>
      <c r="F1777" s="184">
        <v>0.28739999999999999</v>
      </c>
      <c r="G1777" s="184">
        <v>0.62539999999999996</v>
      </c>
      <c r="H1777" s="184">
        <v>1.8902000000000001</v>
      </c>
      <c r="I1777" s="184">
        <v>2.0156000000000001</v>
      </c>
      <c r="J1777" s="184">
        <v>7.4153000000000002</v>
      </c>
      <c r="K1777" s="184">
        <v>22.970300000000002</v>
      </c>
      <c r="L1777" s="184">
        <v>45.590800000000002</v>
      </c>
      <c r="M1777" s="184">
        <v>71.220200000000006</v>
      </c>
      <c r="N1777" s="184">
        <v>99.199399999999997</v>
      </c>
      <c r="O1777" s="184"/>
      <c r="P1777" s="184"/>
      <c r="Q1777" s="184">
        <v>27.536100000000001</v>
      </c>
      <c r="R1777" s="184">
        <v>34.4253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44378</v>
      </c>
      <c r="E1778" s="184">
        <v>26.91</v>
      </c>
      <c r="F1778" s="184">
        <v>0.44790000000000002</v>
      </c>
      <c r="G1778" s="184">
        <v>1.8932</v>
      </c>
      <c r="H1778" s="184">
        <v>3.4601999999999999</v>
      </c>
      <c r="I1778" s="184">
        <v>3.5</v>
      </c>
      <c r="J1778" s="184">
        <v>7.9421999999999997</v>
      </c>
      <c r="K1778" s="184">
        <v>18.965499999999999</v>
      </c>
      <c r="L1778" s="184">
        <v>38.782899999999998</v>
      </c>
      <c r="M1778" s="184">
        <v>60.752699999999997</v>
      </c>
      <c r="N1778" s="184">
        <v>104.173</v>
      </c>
      <c r="O1778" s="184">
        <v>21.122800000000002</v>
      </c>
      <c r="P1778" s="184">
        <v>16.1035</v>
      </c>
      <c r="Q1778" s="184">
        <v>15.0451</v>
      </c>
      <c r="R1778" s="184">
        <v>38.678400000000003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44378</v>
      </c>
      <c r="E1779" s="184">
        <v>25.46</v>
      </c>
      <c r="F1779" s="184">
        <v>0.47360000000000002</v>
      </c>
      <c r="G1779" s="184">
        <v>1.9215</v>
      </c>
      <c r="H1779" s="184">
        <v>3.4539</v>
      </c>
      <c r="I1779" s="184">
        <v>3.4958999999999998</v>
      </c>
      <c r="J1779" s="184">
        <v>7.8814000000000002</v>
      </c>
      <c r="K1779" s="184">
        <v>18.75</v>
      </c>
      <c r="L1779" s="184">
        <v>38.294400000000003</v>
      </c>
      <c r="M1779" s="184">
        <v>59.924599999999998</v>
      </c>
      <c r="N1779" s="184">
        <v>102.70699999999999</v>
      </c>
      <c r="O1779" s="184">
        <v>20.331900000000001</v>
      </c>
      <c r="P1779" s="184">
        <v>15.225300000000001</v>
      </c>
      <c r="Q1779" s="184">
        <v>14.1465</v>
      </c>
      <c r="R1779" s="184">
        <v>37.728700000000003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44378</v>
      </c>
      <c r="E1780" s="184">
        <v>13.2804</v>
      </c>
      <c r="F1780" s="184">
        <v>0.58550000000000002</v>
      </c>
      <c r="G1780" s="184">
        <v>1.5585</v>
      </c>
      <c r="H1780" s="184">
        <v>2.7561</v>
      </c>
      <c r="I1780" s="184">
        <v>3.0647000000000002</v>
      </c>
      <c r="J1780" s="184">
        <v>6.8441000000000001</v>
      </c>
      <c r="K1780" s="184">
        <v>18.421700000000001</v>
      </c>
      <c r="L1780" s="184">
        <v>30.760200000000001</v>
      </c>
      <c r="M1780" s="184"/>
      <c r="N1780" s="184"/>
      <c r="O1780" s="184"/>
      <c r="P1780" s="184"/>
      <c r="Q1780" s="184">
        <v>32.804000000000002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44378</v>
      </c>
      <c r="E1781" s="184">
        <v>13.141299999999999</v>
      </c>
      <c r="F1781" s="184">
        <v>0.58020000000000005</v>
      </c>
      <c r="G1781" s="184">
        <v>1.5423</v>
      </c>
      <c r="H1781" s="184">
        <v>2.7202000000000002</v>
      </c>
      <c r="I1781" s="184">
        <v>2.9923000000000002</v>
      </c>
      <c r="J1781" s="184">
        <v>6.6837</v>
      </c>
      <c r="K1781" s="184">
        <v>17.818999999999999</v>
      </c>
      <c r="L1781" s="184">
        <v>29.465800000000002</v>
      </c>
      <c r="M1781" s="184"/>
      <c r="N1781" s="184"/>
      <c r="O1781" s="184"/>
      <c r="P1781" s="184"/>
      <c r="Q1781" s="184">
        <v>31.413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0.52788750000000018</v>
      </c>
      <c r="G1782" s="186">
        <v>1.4148687500000003</v>
      </c>
      <c r="H1782" s="186">
        <v>2.6778145833333333</v>
      </c>
      <c r="I1782" s="186">
        <v>3.1110916666666664</v>
      </c>
      <c r="J1782" s="186">
        <v>7.2583833333333336</v>
      </c>
      <c r="K1782" s="186">
        <v>20.2270875</v>
      </c>
      <c r="L1782" s="186">
        <v>38.255952083333327</v>
      </c>
      <c r="M1782" s="186">
        <v>66.538654347826068</v>
      </c>
      <c r="N1782" s="186">
        <v>105.14494782608698</v>
      </c>
      <c r="O1782" s="186">
        <v>18.788206666666667</v>
      </c>
      <c r="P1782" s="186">
        <v>17.400207142857138</v>
      </c>
      <c r="Q1782" s="186">
        <v>25.462868750000009</v>
      </c>
      <c r="R1782" s="186">
        <v>34.241538095238106</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0.57164999999999999</v>
      </c>
      <c r="G1783" s="186">
        <v>1.4943500000000001</v>
      </c>
      <c r="H1783" s="186">
        <v>2.7808999999999999</v>
      </c>
      <c r="I1783" s="186">
        <v>3.0165999999999999</v>
      </c>
      <c r="J1783" s="186">
        <v>7.3011999999999997</v>
      </c>
      <c r="K1783" s="186">
        <v>19.9132</v>
      </c>
      <c r="L1783" s="186">
        <v>37.82535</v>
      </c>
      <c r="M1783" s="186">
        <v>65.644049999999993</v>
      </c>
      <c r="N1783" s="186">
        <v>102.84385</v>
      </c>
      <c r="O1783" s="186">
        <v>18.864899999999999</v>
      </c>
      <c r="P1783" s="186">
        <v>17.920000000000002</v>
      </c>
      <c r="Q1783" s="186">
        <v>21.412199999999999</v>
      </c>
      <c r="R1783" s="186">
        <v>34.020949999999999</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44378</v>
      </c>
      <c r="E1786" s="184">
        <v>11.55</v>
      </c>
      <c r="F1786" s="184">
        <v>-8.6499999999999994E-2</v>
      </c>
      <c r="G1786" s="184">
        <v>-0.2591</v>
      </c>
      <c r="H1786" s="184">
        <v>0.43480000000000002</v>
      </c>
      <c r="I1786" s="184">
        <v>0.96150000000000002</v>
      </c>
      <c r="J1786" s="184">
        <v>4.5248999999999997</v>
      </c>
      <c r="K1786" s="184">
        <v>7.8430999999999997</v>
      </c>
      <c r="L1786" s="184">
        <v>14.697100000000001</v>
      </c>
      <c r="M1786" s="184"/>
      <c r="N1786" s="184"/>
      <c r="O1786" s="184"/>
      <c r="P1786" s="184"/>
      <c r="Q1786" s="184">
        <v>15.5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44378</v>
      </c>
      <c r="E1787" s="184">
        <v>11.43</v>
      </c>
      <c r="F1787" s="184">
        <v>-8.7400000000000005E-2</v>
      </c>
      <c r="G1787" s="184">
        <v>-0.26179999999999998</v>
      </c>
      <c r="H1787" s="184">
        <v>0.43940000000000001</v>
      </c>
      <c r="I1787" s="184">
        <v>0.88260000000000005</v>
      </c>
      <c r="J1787" s="184">
        <v>4.3836000000000004</v>
      </c>
      <c r="K1787" s="184">
        <v>7.3239000000000001</v>
      </c>
      <c r="L1787" s="184">
        <v>13.6183</v>
      </c>
      <c r="M1787" s="184"/>
      <c r="N1787" s="184"/>
      <c r="O1787" s="184"/>
      <c r="P1787" s="184"/>
      <c r="Q1787" s="184">
        <v>14.3</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44378</v>
      </c>
      <c r="E1788" s="184">
        <v>15.06</v>
      </c>
      <c r="F1788" s="184">
        <v>6.6400000000000001E-2</v>
      </c>
      <c r="G1788" s="184">
        <v>-0.1326</v>
      </c>
      <c r="H1788" s="184">
        <v>0.13300000000000001</v>
      </c>
      <c r="I1788" s="184">
        <v>0.33310000000000001</v>
      </c>
      <c r="J1788" s="184">
        <v>3.0095999999999998</v>
      </c>
      <c r="K1788" s="184">
        <v>8.1120000000000001</v>
      </c>
      <c r="L1788" s="184">
        <v>10.4916</v>
      </c>
      <c r="M1788" s="184">
        <v>38.546500000000002</v>
      </c>
      <c r="N1788" s="184">
        <v>47.502400000000002</v>
      </c>
      <c r="O1788" s="184"/>
      <c r="P1788" s="184"/>
      <c r="Q1788" s="184">
        <v>34.439500000000002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44378</v>
      </c>
      <c r="E1789" s="184">
        <v>14.73</v>
      </c>
      <c r="F1789" s="184">
        <v>6.7900000000000002E-2</v>
      </c>
      <c r="G1789" s="184">
        <v>-0.1356</v>
      </c>
      <c r="H1789" s="184">
        <v>0.13600000000000001</v>
      </c>
      <c r="I1789" s="184">
        <v>0.27229999999999999</v>
      </c>
      <c r="J1789" s="184">
        <v>2.8631000000000002</v>
      </c>
      <c r="K1789" s="184">
        <v>7.6753999999999998</v>
      </c>
      <c r="L1789" s="184">
        <v>9.5982000000000003</v>
      </c>
      <c r="M1789" s="184">
        <v>36.895899999999997</v>
      </c>
      <c r="N1789" s="184">
        <v>45.123199999999997</v>
      </c>
      <c r="O1789" s="184"/>
      <c r="P1789" s="184"/>
      <c r="Q1789" s="184">
        <v>32.303800000000003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44378</v>
      </c>
      <c r="E1790" s="184">
        <v>12.96</v>
      </c>
      <c r="F1790" s="184">
        <v>0</v>
      </c>
      <c r="G1790" s="184">
        <v>0.23200000000000001</v>
      </c>
      <c r="H1790" s="184">
        <v>0.77759999999999996</v>
      </c>
      <c r="I1790" s="184">
        <v>1.4085000000000001</v>
      </c>
      <c r="J1790" s="184">
        <v>4.6005000000000003</v>
      </c>
      <c r="K1790" s="184">
        <v>10.2979</v>
      </c>
      <c r="L1790" s="184">
        <v>14.3866</v>
      </c>
      <c r="M1790" s="184"/>
      <c r="N1790" s="184"/>
      <c r="O1790" s="184"/>
      <c r="P1790" s="184"/>
      <c r="Q1790" s="184">
        <v>29.6</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44378</v>
      </c>
      <c r="E1791" s="184">
        <v>13.12</v>
      </c>
      <c r="F1791" s="184">
        <v>7.6300000000000007E-2</v>
      </c>
      <c r="G1791" s="184">
        <v>0.30580000000000002</v>
      </c>
      <c r="H1791" s="184">
        <v>0.84550000000000003</v>
      </c>
      <c r="I1791" s="184">
        <v>1.4695</v>
      </c>
      <c r="J1791" s="184">
        <v>4.7923</v>
      </c>
      <c r="K1791" s="184">
        <v>10.7173</v>
      </c>
      <c r="L1791" s="184">
        <v>15.391400000000001</v>
      </c>
      <c r="M1791" s="184"/>
      <c r="N1791" s="184"/>
      <c r="O1791" s="184"/>
      <c r="P1791" s="184"/>
      <c r="Q1791" s="184">
        <v>31.2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44378</v>
      </c>
      <c r="E1792" s="184">
        <v>11.33</v>
      </c>
      <c r="F1792" s="184">
        <v>0.3543</v>
      </c>
      <c r="G1792" s="184">
        <v>0.89049999999999996</v>
      </c>
      <c r="H1792" s="184">
        <v>1.7968999999999999</v>
      </c>
      <c r="I1792" s="184">
        <v>2.6267999999999998</v>
      </c>
      <c r="J1792" s="184">
        <v>6.1856</v>
      </c>
      <c r="K1792" s="184">
        <v>12.848599999999999</v>
      </c>
      <c r="L1792" s="184"/>
      <c r="M1792" s="184"/>
      <c r="N1792" s="184"/>
      <c r="O1792" s="184"/>
      <c r="P1792" s="184"/>
      <c r="Q1792" s="184">
        <v>13.3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44378</v>
      </c>
      <c r="E1793" s="184">
        <v>11.28</v>
      </c>
      <c r="F1793" s="184">
        <v>0.35589999999999999</v>
      </c>
      <c r="G1793" s="184">
        <v>0.89449999999999996</v>
      </c>
      <c r="H1793" s="184">
        <v>1.8050999999999999</v>
      </c>
      <c r="I1793" s="184">
        <v>2.6387999999999998</v>
      </c>
      <c r="J1793" s="184">
        <v>6.1147999999999998</v>
      </c>
      <c r="K1793" s="184">
        <v>12.4626</v>
      </c>
      <c r="L1793" s="184"/>
      <c r="M1793" s="184"/>
      <c r="N1793" s="184"/>
      <c r="O1793" s="184"/>
      <c r="P1793" s="184"/>
      <c r="Q1793" s="184">
        <v>12.8</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44378</v>
      </c>
      <c r="E1794" s="184">
        <v>11.531000000000001</v>
      </c>
      <c r="F1794" s="184">
        <v>6.0699999999999997E-2</v>
      </c>
      <c r="G1794" s="184">
        <v>-0.50049999999999994</v>
      </c>
      <c r="H1794" s="184">
        <v>0.45300000000000001</v>
      </c>
      <c r="I1794" s="184">
        <v>1.0782</v>
      </c>
      <c r="J1794" s="184">
        <v>2.7627000000000002</v>
      </c>
      <c r="K1794" s="184">
        <v>8.4046000000000003</v>
      </c>
      <c r="L1794" s="184">
        <v>13.8977</v>
      </c>
      <c r="M1794" s="184"/>
      <c r="N1794" s="184"/>
      <c r="O1794" s="184"/>
      <c r="P1794" s="184"/>
      <c r="Q1794" s="184">
        <v>15.31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44378</v>
      </c>
      <c r="E1795" s="184">
        <v>11.417</v>
      </c>
      <c r="F1795" s="184">
        <v>6.13E-2</v>
      </c>
      <c r="G1795" s="184">
        <v>-0.5141</v>
      </c>
      <c r="H1795" s="184">
        <v>0.42220000000000002</v>
      </c>
      <c r="I1795" s="184">
        <v>1.0085999999999999</v>
      </c>
      <c r="J1795" s="184">
        <v>2.6154999999999999</v>
      </c>
      <c r="K1795" s="184">
        <v>7.9417999999999997</v>
      </c>
      <c r="L1795" s="184">
        <v>12.894299999999999</v>
      </c>
      <c r="M1795" s="184"/>
      <c r="N1795" s="184"/>
      <c r="O1795" s="184"/>
      <c r="P1795" s="184"/>
      <c r="Q1795" s="184">
        <v>14.17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44378</v>
      </c>
      <c r="E1796" s="184">
        <v>26.768999999999998</v>
      </c>
      <c r="F1796" s="184">
        <v>-0.24970000000000001</v>
      </c>
      <c r="G1796" s="184">
        <v>-0.65690000000000004</v>
      </c>
      <c r="H1796" s="184">
        <v>-0.79310000000000003</v>
      </c>
      <c r="I1796" s="184">
        <v>-0.27200000000000002</v>
      </c>
      <c r="J1796" s="184">
        <v>1.0531999999999999</v>
      </c>
      <c r="K1796" s="184">
        <v>5.7938000000000001</v>
      </c>
      <c r="L1796" s="184">
        <v>11.019399999999999</v>
      </c>
      <c r="M1796" s="184"/>
      <c r="N1796" s="184"/>
      <c r="O1796" s="184"/>
      <c r="P1796" s="184"/>
      <c r="Q1796" s="184">
        <v>20.013400000000001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44378</v>
      </c>
      <c r="E1797" s="184">
        <v>15.956899999999999</v>
      </c>
      <c r="F1797" s="184">
        <v>0.27589999999999998</v>
      </c>
      <c r="G1797" s="184">
        <v>0.40770000000000001</v>
      </c>
      <c r="H1797" s="184">
        <v>0.83730000000000004</v>
      </c>
      <c r="I1797" s="184">
        <v>1.5051000000000001</v>
      </c>
      <c r="J1797" s="184">
        <v>5.9730999999999996</v>
      </c>
      <c r="K1797" s="184">
        <v>18.258800000000001</v>
      </c>
      <c r="L1797" s="184">
        <v>34.865699999999997</v>
      </c>
      <c r="M1797" s="184"/>
      <c r="N1797" s="184"/>
      <c r="O1797" s="184"/>
      <c r="P1797" s="184"/>
      <c r="Q1797" s="184">
        <v>59.569000000000003</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44378</v>
      </c>
      <c r="E1798" s="184">
        <v>15.8241</v>
      </c>
      <c r="F1798" s="184">
        <v>0.27250000000000002</v>
      </c>
      <c r="G1798" s="184">
        <v>0.39779999999999999</v>
      </c>
      <c r="H1798" s="184">
        <v>0.81359999999999999</v>
      </c>
      <c r="I1798" s="184">
        <v>1.4587000000000001</v>
      </c>
      <c r="J1798" s="184">
        <v>5.8708999999999998</v>
      </c>
      <c r="K1798" s="184">
        <v>17.904599999999999</v>
      </c>
      <c r="L1798" s="184">
        <v>33.990099999999998</v>
      </c>
      <c r="M1798" s="184"/>
      <c r="N1798" s="184"/>
      <c r="O1798" s="184"/>
      <c r="P1798" s="184"/>
      <c r="Q1798" s="184">
        <v>58.241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44378</v>
      </c>
      <c r="E1799" s="184">
        <v>15.86</v>
      </c>
      <c r="F1799" s="184">
        <v>0.25280000000000002</v>
      </c>
      <c r="G1799" s="184">
        <v>0</v>
      </c>
      <c r="H1799" s="184">
        <v>0.44330000000000003</v>
      </c>
      <c r="I1799" s="184">
        <v>0.50700000000000001</v>
      </c>
      <c r="J1799" s="184">
        <v>4.2735000000000003</v>
      </c>
      <c r="K1799" s="184">
        <v>8.1118000000000006</v>
      </c>
      <c r="L1799" s="184">
        <v>18.712599999999998</v>
      </c>
      <c r="M1799" s="184">
        <v>45.105200000000004</v>
      </c>
      <c r="N1799" s="184">
        <v>62.666699999999999</v>
      </c>
      <c r="O1799" s="184"/>
      <c r="P1799" s="184"/>
      <c r="Q1799" s="184">
        <v>26.340499999999999</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44378</v>
      </c>
      <c r="E1800" s="184">
        <v>15.66</v>
      </c>
      <c r="F1800" s="184">
        <v>0.19189999999999999</v>
      </c>
      <c r="G1800" s="184">
        <v>-6.3799999999999996E-2</v>
      </c>
      <c r="H1800" s="184">
        <v>0.3846</v>
      </c>
      <c r="I1800" s="184">
        <v>0.44900000000000001</v>
      </c>
      <c r="J1800" s="184">
        <v>4.1916000000000002</v>
      </c>
      <c r="K1800" s="184">
        <v>7.9256000000000002</v>
      </c>
      <c r="L1800" s="184">
        <v>18.188700000000001</v>
      </c>
      <c r="M1800" s="184">
        <v>44.198900000000002</v>
      </c>
      <c r="N1800" s="184">
        <v>61.443300000000001</v>
      </c>
      <c r="O1800" s="184"/>
      <c r="P1800" s="184"/>
      <c r="Q1800" s="184">
        <v>25.5303</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44378</v>
      </c>
      <c r="E1801" s="184">
        <v>157.05199999999999</v>
      </c>
      <c r="F1801" s="184">
        <v>-8.4699999999999998E-2</v>
      </c>
      <c r="G1801" s="184">
        <v>-0.25230000000000002</v>
      </c>
      <c r="H1801" s="184">
        <v>0.2994</v>
      </c>
      <c r="I1801" s="184">
        <v>1.0623</v>
      </c>
      <c r="J1801" s="184">
        <v>3.3371</v>
      </c>
      <c r="K1801" s="184">
        <v>7.7643000000000004</v>
      </c>
      <c r="L1801" s="184">
        <v>14.1951</v>
      </c>
      <c r="M1801" s="184">
        <v>39.6614</v>
      </c>
      <c r="N1801" s="184">
        <v>53.118400000000001</v>
      </c>
      <c r="O1801" s="184">
        <v>15.815300000000001</v>
      </c>
      <c r="P1801" s="184">
        <v>14.4566</v>
      </c>
      <c r="Q1801" s="184">
        <v>14.897600000000001</v>
      </c>
      <c r="R1801" s="184">
        <v>17.243200000000002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44378</v>
      </c>
      <c r="E1802" s="184">
        <v>649.38771338902097</v>
      </c>
      <c r="F1802" s="184">
        <v>-8.6800000000000002E-2</v>
      </c>
      <c r="G1802" s="184">
        <v>-0.25840000000000002</v>
      </c>
      <c r="H1802" s="184">
        <v>0.28499999999999998</v>
      </c>
      <c r="I1802" s="184">
        <v>1.0333000000000001</v>
      </c>
      <c r="J1802" s="184">
        <v>3.2707999999999999</v>
      </c>
      <c r="K1802" s="184">
        <v>7.5460000000000003</v>
      </c>
      <c r="L1802" s="184">
        <v>13.731400000000001</v>
      </c>
      <c r="M1802" s="184">
        <v>38.824100000000001</v>
      </c>
      <c r="N1802" s="184">
        <v>51.933100000000003</v>
      </c>
      <c r="O1802" s="184">
        <v>14.8789</v>
      </c>
      <c r="P1802" s="184">
        <v>13.5038</v>
      </c>
      <c r="Q1802" s="184">
        <v>14.6547</v>
      </c>
      <c r="R1802" s="184">
        <v>16.314399999999999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8.4752941176470586E-2</v>
      </c>
      <c r="G1803" s="186">
        <v>5.4823529411764738E-3</v>
      </c>
      <c r="H1803" s="186">
        <v>0.55962352941176485</v>
      </c>
      <c r="I1803" s="186">
        <v>1.0837235294117649</v>
      </c>
      <c r="J1803" s="186">
        <v>4.1072235294117645</v>
      </c>
      <c r="K1803" s="186">
        <v>9.8195352941176441</v>
      </c>
      <c r="L1803" s="186">
        <v>16.645213333333334</v>
      </c>
      <c r="M1803" s="186">
        <v>40.538666666666664</v>
      </c>
      <c r="N1803" s="186">
        <v>53.631183333333333</v>
      </c>
      <c r="O1803" s="186">
        <v>15.347100000000001</v>
      </c>
      <c r="P1803" s="186">
        <v>13.9802</v>
      </c>
      <c r="Q1803" s="186">
        <v>25.421752941176472</v>
      </c>
      <c r="R1803" s="186">
        <v>16.7788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6.6400000000000001E-2</v>
      </c>
      <c r="G1804" s="186">
        <v>-0.1326</v>
      </c>
      <c r="H1804" s="186">
        <v>0.43940000000000001</v>
      </c>
      <c r="I1804" s="186">
        <v>1.0333000000000001</v>
      </c>
      <c r="J1804" s="186">
        <v>4.2735000000000003</v>
      </c>
      <c r="K1804" s="186">
        <v>8.1118000000000006</v>
      </c>
      <c r="L1804" s="186">
        <v>14.1951</v>
      </c>
      <c r="M1804" s="186">
        <v>39.242750000000001</v>
      </c>
      <c r="N1804" s="186">
        <v>52.525750000000002</v>
      </c>
      <c r="O1804" s="186">
        <v>15.347100000000001</v>
      </c>
      <c r="P1804" s="186">
        <v>13.9802</v>
      </c>
      <c r="Q1804" s="186">
        <v>20.013400000000001</v>
      </c>
      <c r="R1804" s="186">
        <v>16.7788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44378</v>
      </c>
      <c r="E1807" s="184">
        <v>246.8425</v>
      </c>
      <c r="F1807" s="184">
        <v>3.5935000000000001</v>
      </c>
      <c r="G1807" s="184">
        <v>3.254</v>
      </c>
      <c r="H1807" s="184">
        <v>2.6396999999999999</v>
      </c>
      <c r="I1807" s="184">
        <v>3.3397000000000001</v>
      </c>
      <c r="J1807" s="184">
        <v>3.6880999999999999</v>
      </c>
      <c r="K1807" s="184">
        <v>4.1646000000000001</v>
      </c>
      <c r="L1807" s="184">
        <v>3.8832</v>
      </c>
      <c r="M1807" s="184">
        <v>4.4169</v>
      </c>
      <c r="N1807" s="184">
        <v>4.9447999999999999</v>
      </c>
      <c r="O1807" s="184">
        <v>7.5492999999999997</v>
      </c>
      <c r="P1807" s="184">
        <v>7.5559000000000003</v>
      </c>
      <c r="Q1807" s="184">
        <v>7.7990000000000004</v>
      </c>
      <c r="R1807" s="184">
        <v>6.7864000000000004</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44378</v>
      </c>
      <c r="E1808" s="184">
        <v>431.53949999999998</v>
      </c>
      <c r="F1808" s="184">
        <v>4.0773000000000001</v>
      </c>
      <c r="G1808" s="184">
        <v>3.6577999999999999</v>
      </c>
      <c r="H1808" s="184">
        <v>3.0164</v>
      </c>
      <c r="I1808" s="184">
        <v>3.6433</v>
      </c>
      <c r="J1808" s="184">
        <v>3.9072</v>
      </c>
      <c r="K1808" s="184">
        <v>4.3716999999999997</v>
      </c>
      <c r="L1808" s="184">
        <v>3.9855</v>
      </c>
      <c r="M1808" s="184">
        <v>4.5026999999999999</v>
      </c>
      <c r="N1808" s="184">
        <v>4.9627999999999997</v>
      </c>
      <c r="O1808" s="184">
        <v>7.3380000000000001</v>
      </c>
      <c r="P1808" s="184">
        <v>7.492</v>
      </c>
      <c r="Q1808" s="184">
        <v>8.2966999999999995</v>
      </c>
      <c r="R1808" s="184">
        <v>6.6590999999999996</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44378</v>
      </c>
      <c r="E1809" s="184">
        <v>427.17989999999998</v>
      </c>
      <c r="F1809" s="184">
        <v>3.9051999999999998</v>
      </c>
      <c r="G1809" s="184">
        <v>3.4870999999999999</v>
      </c>
      <c r="H1809" s="184">
        <v>2.8468</v>
      </c>
      <c r="I1809" s="184">
        <v>3.4729999999999999</v>
      </c>
      <c r="J1809" s="184">
        <v>3.7364999999999999</v>
      </c>
      <c r="K1809" s="184">
        <v>4.1989000000000001</v>
      </c>
      <c r="L1809" s="184">
        <v>3.8159000000000001</v>
      </c>
      <c r="M1809" s="184">
        <v>4.3418999999999999</v>
      </c>
      <c r="N1809" s="184">
        <v>4.8017000000000003</v>
      </c>
      <c r="O1809" s="184">
        <v>7.1962000000000002</v>
      </c>
      <c r="P1809" s="184">
        <v>7.3507999999999996</v>
      </c>
      <c r="Q1809" s="184">
        <v>7.6479999999999997</v>
      </c>
      <c r="R1809" s="184">
        <v>6.5119999999999996</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44378</v>
      </c>
      <c r="E1810" s="184">
        <v>12.093400000000001</v>
      </c>
      <c r="F1810" s="184">
        <v>6.9431000000000003</v>
      </c>
      <c r="G1810" s="184">
        <v>5.0324</v>
      </c>
      <c r="H1810" s="184">
        <v>3.7970000000000002</v>
      </c>
      <c r="I1810" s="184">
        <v>4.016</v>
      </c>
      <c r="J1810" s="184">
        <v>4.0072000000000001</v>
      </c>
      <c r="K1810" s="184">
        <v>4.3178999999999998</v>
      </c>
      <c r="L1810" s="184">
        <v>4.2081</v>
      </c>
      <c r="M1810" s="184">
        <v>4.4954999999999998</v>
      </c>
      <c r="N1810" s="184">
        <v>4.7355999999999998</v>
      </c>
      <c r="O1810" s="184"/>
      <c r="P1810" s="184"/>
      <c r="Q1810" s="184">
        <v>7.0027999999999997</v>
      </c>
      <c r="R1810" s="184">
        <v>6.2308000000000003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44378</v>
      </c>
      <c r="E1811" s="184">
        <v>11.795</v>
      </c>
      <c r="F1811" s="184">
        <v>5.8806000000000003</v>
      </c>
      <c r="G1811" s="184">
        <v>4.1273999999999997</v>
      </c>
      <c r="H1811" s="184">
        <v>2.9192999999999998</v>
      </c>
      <c r="I1811" s="184">
        <v>3.1204000000000001</v>
      </c>
      <c r="J1811" s="184">
        <v>3.1232000000000002</v>
      </c>
      <c r="K1811" s="184">
        <v>3.4232</v>
      </c>
      <c r="L1811" s="184">
        <v>3.3033999999999999</v>
      </c>
      <c r="M1811" s="184">
        <v>3.5800999999999998</v>
      </c>
      <c r="N1811" s="184">
        <v>3.8054999999999999</v>
      </c>
      <c r="O1811" s="184"/>
      <c r="P1811" s="184"/>
      <c r="Q1811" s="184">
        <v>6.0551000000000004</v>
      </c>
      <c r="R1811" s="184">
        <v>5.2784000000000004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44378</v>
      </c>
      <c r="E1812" s="184">
        <v>1206.751</v>
      </c>
      <c r="F1812" s="184">
        <v>6.5011000000000001</v>
      </c>
      <c r="G1812" s="184">
        <v>3.8081999999999998</v>
      </c>
      <c r="H1812" s="184">
        <v>2.7858999999999998</v>
      </c>
      <c r="I1812" s="184">
        <v>3.4923000000000002</v>
      </c>
      <c r="J1812" s="184">
        <v>3.3340999999999998</v>
      </c>
      <c r="K1812" s="184">
        <v>3.7484000000000002</v>
      </c>
      <c r="L1812" s="184">
        <v>3.6025</v>
      </c>
      <c r="M1812" s="184">
        <v>3.7214</v>
      </c>
      <c r="N1812" s="184">
        <v>3.7185000000000001</v>
      </c>
      <c r="O1812" s="184">
        <v>6.1905000000000001</v>
      </c>
      <c r="P1812" s="184"/>
      <c r="Q1812" s="184">
        <v>6.2812999999999999</v>
      </c>
      <c r="R1812" s="184">
        <v>5.2431999999999999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44378</v>
      </c>
      <c r="E1813" s="184">
        <v>1213.7784999999999</v>
      </c>
      <c r="F1813" s="184">
        <v>6.7431999999999999</v>
      </c>
      <c r="G1813" s="184">
        <v>4.0490000000000004</v>
      </c>
      <c r="H1813" s="184">
        <v>3.0261</v>
      </c>
      <c r="I1813" s="184">
        <v>3.7324999999999999</v>
      </c>
      <c r="J1813" s="184">
        <v>3.5712999999999999</v>
      </c>
      <c r="K1813" s="184">
        <v>3.9548000000000001</v>
      </c>
      <c r="L1813" s="184">
        <v>3.8035999999999999</v>
      </c>
      <c r="M1813" s="184">
        <v>3.9213</v>
      </c>
      <c r="N1813" s="184">
        <v>3.9165000000000001</v>
      </c>
      <c r="O1813" s="184">
        <v>6.3914999999999997</v>
      </c>
      <c r="P1813" s="184"/>
      <c r="Q1813" s="184">
        <v>6.4814999999999996</v>
      </c>
      <c r="R1813" s="184">
        <v>5.4382999999999999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44378</v>
      </c>
      <c r="E1814" s="184">
        <v>2590.7696999999998</v>
      </c>
      <c r="F1814" s="184">
        <v>0.33250000000000002</v>
      </c>
      <c r="G1814" s="184">
        <v>2.7637999999999998</v>
      </c>
      <c r="H1814" s="184">
        <v>2.8622999999999998</v>
      </c>
      <c r="I1814" s="184">
        <v>3.3913000000000002</v>
      </c>
      <c r="J1814" s="184">
        <v>3.1533000000000002</v>
      </c>
      <c r="K1814" s="184">
        <v>3.2484000000000002</v>
      </c>
      <c r="L1814" s="184">
        <v>3.2225000000000001</v>
      </c>
      <c r="M1814" s="184">
        <v>3.4445999999999999</v>
      </c>
      <c r="N1814" s="184">
        <v>3.5697000000000001</v>
      </c>
      <c r="O1814" s="184">
        <v>6.1950000000000003</v>
      </c>
      <c r="P1814" s="184">
        <v>7.0198999999999998</v>
      </c>
      <c r="Q1814" s="184">
        <v>7.9790999999999999</v>
      </c>
      <c r="R1814" s="184">
        <v>5.2622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44378</v>
      </c>
      <c r="E1815" s="184">
        <v>2540.7177000000001</v>
      </c>
      <c r="F1815" s="184">
        <v>0.1207</v>
      </c>
      <c r="G1815" s="184">
        <v>2.5529000000000002</v>
      </c>
      <c r="H1815" s="184">
        <v>2.6511</v>
      </c>
      <c r="I1815" s="184">
        <v>3.1798999999999999</v>
      </c>
      <c r="J1815" s="184">
        <v>2.9413</v>
      </c>
      <c r="K1815" s="184">
        <v>3.0240999999999998</v>
      </c>
      <c r="L1815" s="184">
        <v>2.9860000000000002</v>
      </c>
      <c r="M1815" s="184">
        <v>3.2044000000000001</v>
      </c>
      <c r="N1815" s="184">
        <v>3.3264</v>
      </c>
      <c r="O1815" s="184">
        <v>5.9508000000000001</v>
      </c>
      <c r="P1815" s="184">
        <v>6.8048000000000002</v>
      </c>
      <c r="Q1815" s="184">
        <v>7.4557000000000002</v>
      </c>
      <c r="R1815" s="184">
        <v>5.0137999999999998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44378</v>
      </c>
      <c r="E1816" s="184">
        <v>3191.2575000000002</v>
      </c>
      <c r="F1816" s="184">
        <v>6.7950999999999997</v>
      </c>
      <c r="G1816" s="184">
        <v>4.8033999999999999</v>
      </c>
      <c r="H1816" s="184">
        <v>3.6657000000000002</v>
      </c>
      <c r="I1816" s="184">
        <v>3.6456</v>
      </c>
      <c r="J1816" s="184">
        <v>3.2513000000000001</v>
      </c>
      <c r="K1816" s="184">
        <v>3.2242999999999999</v>
      </c>
      <c r="L1816" s="184">
        <v>3.1414</v>
      </c>
      <c r="M1816" s="184">
        <v>3.2896000000000001</v>
      </c>
      <c r="N1816" s="184">
        <v>3.3862999999999999</v>
      </c>
      <c r="O1816" s="184">
        <v>5.7580999999999998</v>
      </c>
      <c r="P1816" s="184">
        <v>6.1463000000000001</v>
      </c>
      <c r="Q1816" s="184">
        <v>7.3507999999999996</v>
      </c>
      <c r="R1816" s="184">
        <v>5.1109999999999998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44378</v>
      </c>
      <c r="E1817" s="184">
        <v>3066.8153000000002</v>
      </c>
      <c r="F1817" s="184">
        <v>6.2792000000000003</v>
      </c>
      <c r="G1817" s="184">
        <v>4.2877000000000001</v>
      </c>
      <c r="H1817" s="184">
        <v>3.1533000000000002</v>
      </c>
      <c r="I1817" s="184">
        <v>3.1326000000000001</v>
      </c>
      <c r="J1817" s="184">
        <v>2.7376</v>
      </c>
      <c r="K1817" s="184">
        <v>2.694</v>
      </c>
      <c r="L1817" s="184">
        <v>2.5876000000000001</v>
      </c>
      <c r="M1817" s="184">
        <v>2.7096</v>
      </c>
      <c r="N1817" s="184">
        <v>2.7997000000000001</v>
      </c>
      <c r="O1817" s="184">
        <v>5.1940999999999997</v>
      </c>
      <c r="P1817" s="184">
        <v>5.5110999999999999</v>
      </c>
      <c r="Q1817" s="184">
        <v>7.2202000000000002</v>
      </c>
      <c r="R1817" s="184">
        <v>4.5091999999999999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44378</v>
      </c>
      <c r="E1818" s="184">
        <v>2880.1745000000001</v>
      </c>
      <c r="F1818" s="184">
        <v>6.9587000000000003</v>
      </c>
      <c r="G1818" s="184">
        <v>5.4318999999999997</v>
      </c>
      <c r="H1818" s="184">
        <v>4.3105000000000002</v>
      </c>
      <c r="I1818" s="184">
        <v>4.1341000000000001</v>
      </c>
      <c r="J1818" s="184">
        <v>3.6032999999999999</v>
      </c>
      <c r="K1818" s="184">
        <v>3.5948000000000002</v>
      </c>
      <c r="L1818" s="184">
        <v>3.5933999999999999</v>
      </c>
      <c r="M1818" s="184">
        <v>3.8025000000000002</v>
      </c>
      <c r="N1818" s="184">
        <v>3.8235000000000001</v>
      </c>
      <c r="O1818" s="184">
        <v>5.8018999999999998</v>
      </c>
      <c r="P1818" s="184">
        <v>6.4024000000000001</v>
      </c>
      <c r="Q1818" s="184">
        <v>7.4863999999999997</v>
      </c>
      <c r="R1818" s="184">
        <v>5.5734000000000004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44378</v>
      </c>
      <c r="E1819" s="184">
        <v>2725.9416000000001</v>
      </c>
      <c r="F1819" s="184">
        <v>6.2582000000000004</v>
      </c>
      <c r="G1819" s="184">
        <v>4.7306999999999997</v>
      </c>
      <c r="H1819" s="184">
        <v>3.6095000000000002</v>
      </c>
      <c r="I1819" s="184">
        <v>3.4327999999999999</v>
      </c>
      <c r="J1819" s="184">
        <v>2.9016000000000002</v>
      </c>
      <c r="K1819" s="184">
        <v>2.8858000000000001</v>
      </c>
      <c r="L1819" s="184">
        <v>2.8782000000000001</v>
      </c>
      <c r="M1819" s="184">
        <v>3.0760999999999998</v>
      </c>
      <c r="N1819" s="184">
        <v>3.0968</v>
      </c>
      <c r="O1819" s="184">
        <v>5.0366</v>
      </c>
      <c r="P1819" s="184">
        <v>5.6223999999999998</v>
      </c>
      <c r="Q1819" s="184">
        <v>6.9481000000000002</v>
      </c>
      <c r="R1819" s="184">
        <v>4.8270999999999997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44378</v>
      </c>
      <c r="E1822" s="184">
        <v>30.374199999999998</v>
      </c>
      <c r="F1822" s="184">
        <v>5.5286</v>
      </c>
      <c r="G1822" s="184">
        <v>7.8960999999999997</v>
      </c>
      <c r="H1822" s="184">
        <v>7.0823</v>
      </c>
      <c r="I1822" s="184">
        <v>23.286999999999999</v>
      </c>
      <c r="J1822" s="184">
        <v>16.7012</v>
      </c>
      <c r="K1822" s="184">
        <v>8.6608000000000001</v>
      </c>
      <c r="L1822" s="184">
        <v>8.0050000000000008</v>
      </c>
      <c r="M1822" s="184">
        <v>7.8510999999999997</v>
      </c>
      <c r="N1822" s="184">
        <v>8.2866999999999997</v>
      </c>
      <c r="O1822" s="184">
        <v>7.4419000000000004</v>
      </c>
      <c r="P1822" s="184">
        <v>7.8676000000000004</v>
      </c>
      <c r="Q1822" s="184">
        <v>8.548</v>
      </c>
      <c r="R1822" s="184">
        <v>6.3764000000000003</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44378</v>
      </c>
      <c r="E1823" s="184">
        <v>30.562799999999999</v>
      </c>
      <c r="F1823" s="184">
        <v>5.6139000000000001</v>
      </c>
      <c r="G1823" s="184">
        <v>7.9271000000000003</v>
      </c>
      <c r="H1823" s="184">
        <v>7.1070000000000002</v>
      </c>
      <c r="I1823" s="184">
        <v>23.2896</v>
      </c>
      <c r="J1823" s="184">
        <v>16.702999999999999</v>
      </c>
      <c r="K1823" s="184">
        <v>8.6603999999999992</v>
      </c>
      <c r="L1823" s="184">
        <v>8.0357000000000003</v>
      </c>
      <c r="M1823" s="184">
        <v>7.9043000000000001</v>
      </c>
      <c r="N1823" s="184">
        <v>8.3513999999999999</v>
      </c>
      <c r="O1823" s="184">
        <v>7.5266999999999999</v>
      </c>
      <c r="P1823" s="184">
        <v>7.95</v>
      </c>
      <c r="Q1823" s="184">
        <v>8.7690999999999999</v>
      </c>
      <c r="R1823" s="184">
        <v>6.4619999999999997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44378</v>
      </c>
      <c r="E1824" s="184">
        <v>12.0587</v>
      </c>
      <c r="F1824" s="184">
        <v>6.0547000000000004</v>
      </c>
      <c r="G1824" s="184">
        <v>4.5419999999999998</v>
      </c>
      <c r="H1824" s="184">
        <v>3.4615999999999998</v>
      </c>
      <c r="I1824" s="184">
        <v>3.7673999999999999</v>
      </c>
      <c r="J1824" s="184">
        <v>3.6736</v>
      </c>
      <c r="K1824" s="184">
        <v>3.9643000000000002</v>
      </c>
      <c r="L1824" s="184">
        <v>3.9037000000000002</v>
      </c>
      <c r="M1824" s="184">
        <v>4.2427999999999999</v>
      </c>
      <c r="N1824" s="184">
        <v>4.5636999999999999</v>
      </c>
      <c r="O1824" s="184"/>
      <c r="P1824" s="184"/>
      <c r="Q1824" s="184">
        <v>6.9920999999999998</v>
      </c>
      <c r="R1824" s="184">
        <v>6.2478999999999996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44378</v>
      </c>
      <c r="E1825" s="184">
        <v>11.9541</v>
      </c>
      <c r="F1825" s="184">
        <v>5.4968000000000004</v>
      </c>
      <c r="G1825" s="184">
        <v>4.1742999999999997</v>
      </c>
      <c r="H1825" s="184">
        <v>3.0988000000000002</v>
      </c>
      <c r="I1825" s="184">
        <v>3.4723000000000002</v>
      </c>
      <c r="J1825" s="184">
        <v>3.3679999999999999</v>
      </c>
      <c r="K1825" s="184">
        <v>3.6137000000000001</v>
      </c>
      <c r="L1825" s="184">
        <v>3.5552000000000001</v>
      </c>
      <c r="M1825" s="184">
        <v>3.9045000000000001</v>
      </c>
      <c r="N1825" s="184">
        <v>4.2287999999999997</v>
      </c>
      <c r="O1825" s="184"/>
      <c r="P1825" s="184"/>
      <c r="Q1825" s="184">
        <v>6.6561000000000003</v>
      </c>
      <c r="R1825" s="184">
        <v>5.9150999999999998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44378</v>
      </c>
      <c r="E1826" s="184">
        <v>1070.75</v>
      </c>
      <c r="F1826" s="184">
        <v>4.3194999999999997</v>
      </c>
      <c r="G1826" s="184">
        <v>4.3045999999999998</v>
      </c>
      <c r="H1826" s="184">
        <v>3.8816000000000002</v>
      </c>
      <c r="I1826" s="184">
        <v>3.8681999999999999</v>
      </c>
      <c r="J1826" s="184">
        <v>3.4906999999999999</v>
      </c>
      <c r="K1826" s="184">
        <v>3.5697999999999999</v>
      </c>
      <c r="L1826" s="184">
        <v>3.6423000000000001</v>
      </c>
      <c r="M1826" s="184">
        <v>3.8195999999999999</v>
      </c>
      <c r="N1826" s="184">
        <v>3.9533999999999998</v>
      </c>
      <c r="O1826" s="184"/>
      <c r="P1826" s="184"/>
      <c r="Q1826" s="184">
        <v>4.9249999999999998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44378</v>
      </c>
      <c r="E1827" s="184">
        <v>1066.7971</v>
      </c>
      <c r="F1827" s="184">
        <v>4.0583</v>
      </c>
      <c r="G1827" s="184">
        <v>4.0444000000000004</v>
      </c>
      <c r="H1827" s="184">
        <v>3.6219000000000001</v>
      </c>
      <c r="I1827" s="184">
        <v>3.6084999999999998</v>
      </c>
      <c r="J1827" s="184">
        <v>3.2309000000000001</v>
      </c>
      <c r="K1827" s="184">
        <v>3.3083999999999998</v>
      </c>
      <c r="L1827" s="184">
        <v>3.3732000000000002</v>
      </c>
      <c r="M1827" s="184">
        <v>3.5468999999999999</v>
      </c>
      <c r="N1827" s="184">
        <v>3.6797</v>
      </c>
      <c r="O1827" s="184"/>
      <c r="P1827" s="184"/>
      <c r="Q1827" s="184">
        <v>4.6524000000000001</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44378</v>
      </c>
      <c r="E1828" s="184">
        <v>21.7972</v>
      </c>
      <c r="F1828" s="184">
        <v>6.1967999999999996</v>
      </c>
      <c r="G1828" s="184">
        <v>4.3552999999999997</v>
      </c>
      <c r="H1828" s="184">
        <v>3.2793000000000001</v>
      </c>
      <c r="I1828" s="184">
        <v>3.7012</v>
      </c>
      <c r="J1828" s="184">
        <v>3.9367000000000001</v>
      </c>
      <c r="K1828" s="184">
        <v>4.2477</v>
      </c>
      <c r="L1828" s="184">
        <v>4.1506999999999996</v>
      </c>
      <c r="M1828" s="184">
        <v>4.5271999999999997</v>
      </c>
      <c r="N1828" s="184">
        <v>4.9855</v>
      </c>
      <c r="O1828" s="184">
        <v>7.0224000000000002</v>
      </c>
      <c r="P1828" s="184">
        <v>7.3192000000000004</v>
      </c>
      <c r="Q1828" s="184">
        <v>7.9630000000000001</v>
      </c>
      <c r="R1828" s="184">
        <v>6.3963000000000001</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44378</v>
      </c>
      <c r="E1829" s="184">
        <v>23.156099999999999</v>
      </c>
      <c r="F1829" s="184">
        <v>6.7792000000000003</v>
      </c>
      <c r="G1829" s="184">
        <v>4.9935</v>
      </c>
      <c r="H1829" s="184">
        <v>3.8759999999999999</v>
      </c>
      <c r="I1829" s="184">
        <v>4.2742000000000004</v>
      </c>
      <c r="J1829" s="184">
        <v>4.5195999999999996</v>
      </c>
      <c r="K1829" s="184">
        <v>4.835</v>
      </c>
      <c r="L1829" s="184">
        <v>4.7436999999999996</v>
      </c>
      <c r="M1829" s="184">
        <v>5.1277999999999997</v>
      </c>
      <c r="N1829" s="184">
        <v>5.6063999999999998</v>
      </c>
      <c r="O1829" s="184">
        <v>7.6413000000000002</v>
      </c>
      <c r="P1829" s="184">
        <v>8.0449999999999999</v>
      </c>
      <c r="Q1829" s="184">
        <v>8.7079000000000004</v>
      </c>
      <c r="R1829" s="184">
        <v>7.0229999999999997</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44378</v>
      </c>
      <c r="E1830" s="184">
        <v>2185.3184000000001</v>
      </c>
      <c r="F1830" s="184">
        <v>11.3344</v>
      </c>
      <c r="G1830" s="184">
        <v>6.3395999999999999</v>
      </c>
      <c r="H1830" s="184">
        <v>4.7060000000000004</v>
      </c>
      <c r="I1830" s="184">
        <v>4.0582000000000003</v>
      </c>
      <c r="J1830" s="184">
        <v>3.3460000000000001</v>
      </c>
      <c r="K1830" s="184">
        <v>3.3504</v>
      </c>
      <c r="L1830" s="184">
        <v>3.3071999999999999</v>
      </c>
      <c r="M1830" s="184">
        <v>3.8986000000000001</v>
      </c>
      <c r="N1830" s="184">
        <v>4.2994000000000003</v>
      </c>
      <c r="O1830" s="184">
        <v>5.7732000000000001</v>
      </c>
      <c r="P1830" s="184">
        <v>6.0366</v>
      </c>
      <c r="Q1830" s="184">
        <v>7.4832999999999998</v>
      </c>
      <c r="R1830" s="184">
        <v>7.4523000000000001</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44378</v>
      </c>
      <c r="E1831" s="184">
        <v>2288.2563</v>
      </c>
      <c r="F1831" s="184">
        <v>11.654299999999999</v>
      </c>
      <c r="G1831" s="184">
        <v>6.66</v>
      </c>
      <c r="H1831" s="184">
        <v>5.0262000000000002</v>
      </c>
      <c r="I1831" s="184">
        <v>4.3785999999999996</v>
      </c>
      <c r="J1831" s="184">
        <v>3.6669</v>
      </c>
      <c r="K1831" s="184">
        <v>3.6732999999999998</v>
      </c>
      <c r="L1831" s="184">
        <v>3.633</v>
      </c>
      <c r="M1831" s="184">
        <v>4.2380000000000004</v>
      </c>
      <c r="N1831" s="184">
        <v>4.6622000000000003</v>
      </c>
      <c r="O1831" s="184">
        <v>6.2560000000000002</v>
      </c>
      <c r="P1831" s="184">
        <v>6.6916000000000002</v>
      </c>
      <c r="Q1831" s="184">
        <v>7.6121999999999996</v>
      </c>
      <c r="R1831" s="184">
        <v>7.8737000000000004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44378</v>
      </c>
      <c r="E1832" s="184">
        <v>12.077199999999999</v>
      </c>
      <c r="F1832" s="184">
        <v>6.9523999999999999</v>
      </c>
      <c r="G1832" s="184">
        <v>4.4341999999999997</v>
      </c>
      <c r="H1832" s="184">
        <v>3.7157</v>
      </c>
      <c r="I1832" s="184">
        <v>3.8048999999999999</v>
      </c>
      <c r="J1832" s="184">
        <v>3.4146000000000001</v>
      </c>
      <c r="K1832" s="184">
        <v>3.5163000000000002</v>
      </c>
      <c r="L1832" s="184">
        <v>3.3767</v>
      </c>
      <c r="M1832" s="184">
        <v>3.5619000000000001</v>
      </c>
      <c r="N1832" s="184">
        <v>3.6278000000000001</v>
      </c>
      <c r="O1832" s="184"/>
      <c r="P1832" s="184"/>
      <c r="Q1832" s="184">
        <v>6.5926</v>
      </c>
      <c r="R1832" s="184">
        <v>5.6639999999999997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44378</v>
      </c>
      <c r="E1833" s="184">
        <v>12.0198</v>
      </c>
      <c r="F1833" s="184">
        <v>6.6818999999999997</v>
      </c>
      <c r="G1833" s="184">
        <v>4.2527999999999997</v>
      </c>
      <c r="H1833" s="184">
        <v>3.5162</v>
      </c>
      <c r="I1833" s="184">
        <v>3.6490999999999998</v>
      </c>
      <c r="J1833" s="184">
        <v>3.2477</v>
      </c>
      <c r="K1833" s="184">
        <v>3.3620000000000001</v>
      </c>
      <c r="L1833" s="184">
        <v>3.2162999999999999</v>
      </c>
      <c r="M1833" s="184">
        <v>3.4013</v>
      </c>
      <c r="N1833" s="184">
        <v>3.4647000000000001</v>
      </c>
      <c r="O1833" s="184"/>
      <c r="P1833" s="184"/>
      <c r="Q1833" s="184">
        <v>6.4210000000000003</v>
      </c>
      <c r="R1833" s="184">
        <v>5.5026000000000002</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44378</v>
      </c>
      <c r="E1836" s="184">
        <v>2145.9657999999999</v>
      </c>
      <c r="F1836" s="184">
        <v>1.4305000000000001</v>
      </c>
      <c r="G1836" s="184">
        <v>2.4990999999999999</v>
      </c>
      <c r="H1836" s="184">
        <v>2.5756999999999999</v>
      </c>
      <c r="I1836" s="184">
        <v>2.8940999999999999</v>
      </c>
      <c r="J1836" s="184">
        <v>2.6404000000000001</v>
      </c>
      <c r="K1836" s="184">
        <v>2.9790999999999999</v>
      </c>
      <c r="L1836" s="184">
        <v>2.9599000000000002</v>
      </c>
      <c r="M1836" s="184">
        <v>3.1591999999999998</v>
      </c>
      <c r="N1836" s="184">
        <v>3.2031000000000001</v>
      </c>
      <c r="O1836" s="184">
        <v>6.0058999999999996</v>
      </c>
      <c r="P1836" s="184">
        <v>6.5841000000000003</v>
      </c>
      <c r="Q1836" s="184">
        <v>7.5361000000000002</v>
      </c>
      <c r="R1836" s="184">
        <v>5.0883000000000003</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44378</v>
      </c>
      <c r="E1837" s="184">
        <v>2242.7694000000001</v>
      </c>
      <c r="F1837" s="184">
        <v>2.08</v>
      </c>
      <c r="G1837" s="184">
        <v>3.1494</v>
      </c>
      <c r="H1837" s="184">
        <v>3.226</v>
      </c>
      <c r="I1837" s="184">
        <v>3.5449000000000002</v>
      </c>
      <c r="J1837" s="184">
        <v>3.2921</v>
      </c>
      <c r="K1837" s="184">
        <v>3.6345999999999998</v>
      </c>
      <c r="L1837" s="184">
        <v>3.6202999999999999</v>
      </c>
      <c r="M1837" s="184">
        <v>3.8258000000000001</v>
      </c>
      <c r="N1837" s="184">
        <v>3.8757000000000001</v>
      </c>
      <c r="O1837" s="184">
        <v>6.6115000000000004</v>
      </c>
      <c r="P1837" s="184">
        <v>7.1256000000000004</v>
      </c>
      <c r="Q1837" s="184">
        <v>7.8567999999999998</v>
      </c>
      <c r="R1837" s="184">
        <v>5.7264999999999997</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44378</v>
      </c>
      <c r="E1840" s="184">
        <v>34.0045</v>
      </c>
      <c r="F1840" s="184">
        <v>8.2669999999999995</v>
      </c>
      <c r="G1840" s="184">
        <v>5.0111999999999997</v>
      </c>
      <c r="H1840" s="184">
        <v>3.4371</v>
      </c>
      <c r="I1840" s="184">
        <v>3.5931000000000002</v>
      </c>
      <c r="J1840" s="184">
        <v>3.3618000000000001</v>
      </c>
      <c r="K1840" s="184">
        <v>3.2216</v>
      </c>
      <c r="L1840" s="184">
        <v>3.1046999999999998</v>
      </c>
      <c r="M1840" s="184">
        <v>3.4786000000000001</v>
      </c>
      <c r="N1840" s="184">
        <v>3.6829999999999998</v>
      </c>
      <c r="O1840" s="184">
        <v>6.3779000000000003</v>
      </c>
      <c r="P1840" s="184">
        <v>6.6649000000000003</v>
      </c>
      <c r="Q1840" s="184">
        <v>7.5138999999999996</v>
      </c>
      <c r="R1840" s="184">
        <v>5.5582000000000003</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44378</v>
      </c>
      <c r="E1841" s="184">
        <v>35.0032</v>
      </c>
      <c r="F1841" s="184">
        <v>8.657</v>
      </c>
      <c r="G1841" s="184">
        <v>5.4248000000000003</v>
      </c>
      <c r="H1841" s="184">
        <v>3.8759999999999999</v>
      </c>
      <c r="I1841" s="184">
        <v>4.0358000000000001</v>
      </c>
      <c r="J1841" s="184">
        <v>3.8005</v>
      </c>
      <c r="K1841" s="184">
        <v>3.6650999999999998</v>
      </c>
      <c r="L1841" s="184">
        <v>3.5516000000000001</v>
      </c>
      <c r="M1841" s="184">
        <v>3.9304000000000001</v>
      </c>
      <c r="N1841" s="184">
        <v>4.1402000000000001</v>
      </c>
      <c r="O1841" s="184">
        <v>6.8201999999999998</v>
      </c>
      <c r="P1841" s="184">
        <v>7.0801999999999996</v>
      </c>
      <c r="Q1841" s="184">
        <v>7.9382999999999999</v>
      </c>
      <c r="R1841" s="184">
        <v>6.0221999999999998</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44378</v>
      </c>
      <c r="E1842" s="184">
        <v>34.514400000000002</v>
      </c>
      <c r="F1842" s="184">
        <v>7.2984</v>
      </c>
      <c r="G1842" s="184">
        <v>5.4310999999999998</v>
      </c>
      <c r="H1842" s="184">
        <v>4.2487000000000004</v>
      </c>
      <c r="I1842" s="184">
        <v>3.9186999999999999</v>
      </c>
      <c r="J1842" s="184">
        <v>3.3828999999999998</v>
      </c>
      <c r="K1842" s="184">
        <v>3.294</v>
      </c>
      <c r="L1842" s="184">
        <v>3.2734000000000001</v>
      </c>
      <c r="M1842" s="184">
        <v>3.419</v>
      </c>
      <c r="N1842" s="184">
        <v>3.4285000000000001</v>
      </c>
      <c r="O1842" s="184">
        <v>6.2156000000000002</v>
      </c>
      <c r="P1842" s="184">
        <v>6.5945</v>
      </c>
      <c r="Q1842" s="184">
        <v>3.8391999999999999</v>
      </c>
      <c r="R1842" s="184">
        <v>5.3753000000000002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44378</v>
      </c>
      <c r="E1843" s="184">
        <v>35.399799999999999</v>
      </c>
      <c r="F1843" s="184">
        <v>7.4253</v>
      </c>
      <c r="G1843" s="184">
        <v>5.6048</v>
      </c>
      <c r="H1843" s="184">
        <v>4.4078999999999997</v>
      </c>
      <c r="I1843" s="184">
        <v>4.0791000000000004</v>
      </c>
      <c r="J1843" s="184">
        <v>3.5434999999999999</v>
      </c>
      <c r="K1843" s="184">
        <v>3.4559000000000002</v>
      </c>
      <c r="L1843" s="184">
        <v>3.4361999999999999</v>
      </c>
      <c r="M1843" s="184">
        <v>3.5832999999999999</v>
      </c>
      <c r="N1843" s="184">
        <v>3.6212</v>
      </c>
      <c r="O1843" s="184">
        <v>6.5038999999999998</v>
      </c>
      <c r="P1843" s="184">
        <v>6.9177</v>
      </c>
      <c r="Q1843" s="184">
        <v>7.8788</v>
      </c>
      <c r="R1843" s="184">
        <v>5.6372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44378</v>
      </c>
      <c r="E1844" s="184">
        <v>1068.5207</v>
      </c>
      <c r="F1844" s="184">
        <v>5.4184999999999999</v>
      </c>
      <c r="G1844" s="184">
        <v>5.6321000000000003</v>
      </c>
      <c r="H1844" s="184">
        <v>4.1228999999999996</v>
      </c>
      <c r="I1844" s="184">
        <v>3.8471000000000002</v>
      </c>
      <c r="J1844" s="184">
        <v>3.5297999999999998</v>
      </c>
      <c r="K1844" s="184">
        <v>3.4718</v>
      </c>
      <c r="L1844" s="184">
        <v>3.2789000000000001</v>
      </c>
      <c r="M1844" s="184">
        <v>3.4782000000000002</v>
      </c>
      <c r="N1844" s="184">
        <v>3.5726</v>
      </c>
      <c r="O1844" s="184"/>
      <c r="P1844" s="184"/>
      <c r="Q1844" s="184">
        <v>4.2439999999999998</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44378</v>
      </c>
      <c r="E1845" s="184">
        <v>1064.5322000000001</v>
      </c>
      <c r="F1845" s="184">
        <v>5.2192999999999996</v>
      </c>
      <c r="G1845" s="184">
        <v>5.4324000000000003</v>
      </c>
      <c r="H1845" s="184">
        <v>3.9224999999999999</v>
      </c>
      <c r="I1845" s="184">
        <v>3.6459000000000001</v>
      </c>
      <c r="J1845" s="184">
        <v>3.3288000000000002</v>
      </c>
      <c r="K1845" s="184">
        <v>3.2932000000000001</v>
      </c>
      <c r="L1845" s="184">
        <v>3.0871</v>
      </c>
      <c r="M1845" s="184">
        <v>3.2806999999999999</v>
      </c>
      <c r="N1845" s="184">
        <v>3.3708999999999998</v>
      </c>
      <c r="O1845" s="184"/>
      <c r="P1845" s="184"/>
      <c r="Q1845" s="184">
        <v>3.9998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44378</v>
      </c>
      <c r="E1846" s="184">
        <v>1097.838</v>
      </c>
      <c r="F1846" s="184">
        <v>4.2129000000000003</v>
      </c>
      <c r="G1846" s="184">
        <v>4.1173999999999999</v>
      </c>
      <c r="H1846" s="184">
        <v>3.6840000000000002</v>
      </c>
      <c r="I1846" s="184">
        <v>4.0683999999999996</v>
      </c>
      <c r="J1846" s="184">
        <v>3.7115</v>
      </c>
      <c r="K1846" s="184">
        <v>3.7825000000000002</v>
      </c>
      <c r="L1846" s="184">
        <v>3.6017999999999999</v>
      </c>
      <c r="M1846" s="184">
        <v>3.8938999999999999</v>
      </c>
      <c r="N1846" s="184">
        <v>4.1044</v>
      </c>
      <c r="O1846" s="184"/>
      <c r="P1846" s="184"/>
      <c r="Q1846" s="184">
        <v>5.6210000000000004</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44378</v>
      </c>
      <c r="E1847" s="184">
        <v>1089.9668999999999</v>
      </c>
      <c r="F1847" s="184">
        <v>3.7945000000000002</v>
      </c>
      <c r="G1847" s="184">
        <v>3.6970000000000001</v>
      </c>
      <c r="H1847" s="184">
        <v>3.2642000000000002</v>
      </c>
      <c r="I1847" s="184">
        <v>3.6478000000000002</v>
      </c>
      <c r="J1847" s="184">
        <v>3.2902999999999998</v>
      </c>
      <c r="K1847" s="184">
        <v>3.3588</v>
      </c>
      <c r="L1847" s="184">
        <v>3.1745000000000001</v>
      </c>
      <c r="M1847" s="184">
        <v>3.4624000000000001</v>
      </c>
      <c r="N1847" s="184">
        <v>3.6684000000000001</v>
      </c>
      <c r="O1847" s="184"/>
      <c r="P1847" s="184"/>
      <c r="Q1847" s="184">
        <v>5.1767000000000003</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44378</v>
      </c>
      <c r="E1848" s="184">
        <v>1027.1152999999999</v>
      </c>
      <c r="F1848" s="184">
        <v>7.1691000000000003</v>
      </c>
      <c r="G1848" s="184">
        <v>5.1680000000000001</v>
      </c>
      <c r="H1848" s="184">
        <v>4.3140999999999998</v>
      </c>
      <c r="I1848" s="184">
        <v>4.2348999999999997</v>
      </c>
      <c r="J1848" s="184">
        <v>3.7294999999999998</v>
      </c>
      <c r="K1848" s="184">
        <v>3.7021999999999999</v>
      </c>
      <c r="L1848" s="184">
        <v>3.5266000000000002</v>
      </c>
      <c r="M1848" s="184"/>
      <c r="N1848" s="184"/>
      <c r="O1848" s="184"/>
      <c r="P1848" s="184"/>
      <c r="Q1848" s="184">
        <v>3.7067999999999999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44378</v>
      </c>
      <c r="E1849" s="184">
        <v>1025.1690000000001</v>
      </c>
      <c r="F1849" s="184">
        <v>6.9405000000000001</v>
      </c>
      <c r="G1849" s="184">
        <v>4.9414999999999996</v>
      </c>
      <c r="H1849" s="184">
        <v>4.0858999999999996</v>
      </c>
      <c r="I1849" s="184">
        <v>4.0060000000000002</v>
      </c>
      <c r="J1849" s="184">
        <v>3.5015000000000001</v>
      </c>
      <c r="K1849" s="184">
        <v>3.4754999999999998</v>
      </c>
      <c r="L1849" s="184">
        <v>3.3069000000000002</v>
      </c>
      <c r="M1849" s="184"/>
      <c r="N1849" s="184"/>
      <c r="O1849" s="184"/>
      <c r="P1849" s="184"/>
      <c r="Q1849" s="184">
        <v>3.4407000000000001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44378</v>
      </c>
      <c r="E1850" s="184">
        <v>14.0565</v>
      </c>
      <c r="F1850" s="184">
        <v>11.688700000000001</v>
      </c>
      <c r="G1850" s="184">
        <v>6.2351999999999999</v>
      </c>
      <c r="H1850" s="184">
        <v>4.1208</v>
      </c>
      <c r="I1850" s="184">
        <v>2.9152</v>
      </c>
      <c r="J1850" s="184">
        <v>2.7848000000000002</v>
      </c>
      <c r="K1850" s="184">
        <v>3.0375000000000001</v>
      </c>
      <c r="L1850" s="184">
        <v>3.0510000000000002</v>
      </c>
      <c r="M1850" s="184">
        <v>3.1753999999999998</v>
      </c>
      <c r="N1850" s="184">
        <v>3.1905000000000001</v>
      </c>
      <c r="O1850" s="184">
        <v>0.17369999999999999</v>
      </c>
      <c r="P1850" s="184">
        <v>2.5893999999999999</v>
      </c>
      <c r="Q1850" s="184">
        <v>4.4493</v>
      </c>
      <c r="R1850" s="184">
        <v>4.3902999999999999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44378</v>
      </c>
      <c r="E1851" s="184">
        <v>13.6134</v>
      </c>
      <c r="F1851" s="184">
        <v>11.2644</v>
      </c>
      <c r="G1851" s="184">
        <v>5.4542000000000002</v>
      </c>
      <c r="H1851" s="184">
        <v>3.3727999999999998</v>
      </c>
      <c r="I1851" s="184">
        <v>2.1274999999999999</v>
      </c>
      <c r="J1851" s="184">
        <v>1.9873000000000001</v>
      </c>
      <c r="K1851" s="184">
        <v>2.2332000000000001</v>
      </c>
      <c r="L1851" s="184">
        <v>2.2406999999999999</v>
      </c>
      <c r="M1851" s="184">
        <v>2.6215999999999999</v>
      </c>
      <c r="N1851" s="184">
        <v>2.7721</v>
      </c>
      <c r="O1851" s="184">
        <v>-1.6999999999999999E-3</v>
      </c>
      <c r="P1851" s="184">
        <v>2.2917000000000001</v>
      </c>
      <c r="Q1851" s="184">
        <v>4.0225</v>
      </c>
      <c r="R1851" s="184">
        <v>4.1791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44378</v>
      </c>
      <c r="E1852" s="184">
        <v>2328.0682999999999</v>
      </c>
      <c r="F1852" s="184">
        <v>11.658899999999999</v>
      </c>
      <c r="G1852" s="184">
        <v>6.1443000000000003</v>
      </c>
      <c r="H1852" s="184">
        <v>3.6697000000000002</v>
      </c>
      <c r="I1852" s="184">
        <v>3.0451999999999999</v>
      </c>
      <c r="J1852" s="184">
        <v>2.5598999999999998</v>
      </c>
      <c r="K1852" s="184">
        <v>2.7759</v>
      </c>
      <c r="L1852" s="184">
        <v>2.6503000000000001</v>
      </c>
      <c r="M1852" s="184">
        <v>2.8096000000000001</v>
      </c>
      <c r="N1852" s="184">
        <v>2.9525999999999999</v>
      </c>
      <c r="O1852" s="184">
        <v>5.7032999999999996</v>
      </c>
      <c r="P1852" s="184">
        <v>6.2680999999999996</v>
      </c>
      <c r="Q1852" s="184">
        <v>7.4164000000000003</v>
      </c>
      <c r="R1852" s="184">
        <v>4.6021000000000001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44378</v>
      </c>
      <c r="E1853" s="184">
        <v>2204.2725</v>
      </c>
      <c r="F1853" s="184">
        <v>10.7399</v>
      </c>
      <c r="G1853" s="184">
        <v>5.2237999999999998</v>
      </c>
      <c r="H1853" s="184">
        <v>2.7492999999999999</v>
      </c>
      <c r="I1853" s="184">
        <v>2.1246</v>
      </c>
      <c r="J1853" s="184">
        <v>1.6382000000000001</v>
      </c>
      <c r="K1853" s="184">
        <v>1.8509</v>
      </c>
      <c r="L1853" s="184">
        <v>1.7209000000000001</v>
      </c>
      <c r="M1853" s="184">
        <v>1.8744000000000001</v>
      </c>
      <c r="N1853" s="184">
        <v>2.0127000000000002</v>
      </c>
      <c r="O1853" s="184">
        <v>4.8486000000000002</v>
      </c>
      <c r="P1853" s="184">
        <v>5.4745999999999997</v>
      </c>
      <c r="Q1853" s="184">
        <v>7.1989999999999998</v>
      </c>
      <c r="R1853" s="184">
        <v>3.7736999999999998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44378</v>
      </c>
      <c r="E1854" s="184">
        <v>3110.8193999999999</v>
      </c>
      <c r="F1854" s="184">
        <v>7.3605999999999998</v>
      </c>
      <c r="G1854" s="184">
        <v>4.6825999999999999</v>
      </c>
      <c r="H1854" s="184">
        <v>3.8679999999999999</v>
      </c>
      <c r="I1854" s="184">
        <v>4.3132000000000001</v>
      </c>
      <c r="J1854" s="184">
        <v>16.880199999999999</v>
      </c>
      <c r="K1854" s="184">
        <v>8.4314</v>
      </c>
      <c r="L1854" s="184">
        <v>6.5358999999999998</v>
      </c>
      <c r="M1854" s="184">
        <v>6.5354000000000001</v>
      </c>
      <c r="N1854" s="184">
        <v>5.6101000000000001</v>
      </c>
      <c r="O1854" s="184">
        <v>4.3216999999999999</v>
      </c>
      <c r="P1854" s="184">
        <v>5.0212000000000003</v>
      </c>
      <c r="Q1854" s="184">
        <v>5.9672000000000001</v>
      </c>
      <c r="R1854" s="184">
        <v>3.7443</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44378</v>
      </c>
      <c r="E1855" s="184">
        <v>3325.1421</v>
      </c>
      <c r="F1855" s="184">
        <v>8.2312999999999992</v>
      </c>
      <c r="G1855" s="184">
        <v>5.5525000000000002</v>
      </c>
      <c r="H1855" s="184">
        <v>4.7384000000000004</v>
      </c>
      <c r="I1855" s="184">
        <v>5.1844000000000001</v>
      </c>
      <c r="J1855" s="184">
        <v>17.761500000000002</v>
      </c>
      <c r="K1855" s="184">
        <v>9.2754999999999992</v>
      </c>
      <c r="L1855" s="184">
        <v>7.3609</v>
      </c>
      <c r="M1855" s="184">
        <v>7.3643999999999998</v>
      </c>
      <c r="N1855" s="184">
        <v>6.4406999999999996</v>
      </c>
      <c r="O1855" s="184">
        <v>5.1410999999999998</v>
      </c>
      <c r="P1855" s="184">
        <v>5.9108000000000001</v>
      </c>
      <c r="Q1855" s="184">
        <v>7.11</v>
      </c>
      <c r="R1855" s="184">
        <v>4.5566000000000004</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44378</v>
      </c>
      <c r="E1858" s="184">
        <v>27.280799999999999</v>
      </c>
      <c r="F1858" s="184">
        <v>3.7465999999999999</v>
      </c>
      <c r="G1858" s="184">
        <v>3.8365999999999998</v>
      </c>
      <c r="H1858" s="184">
        <v>3.0790999999999999</v>
      </c>
      <c r="I1858" s="184">
        <v>3.1000999999999999</v>
      </c>
      <c r="J1858" s="184">
        <v>3.0312999999999999</v>
      </c>
      <c r="K1858" s="184">
        <v>3.3363</v>
      </c>
      <c r="L1858" s="184">
        <v>3.2324999999999999</v>
      </c>
      <c r="M1858" s="184">
        <v>3.5234999999999999</v>
      </c>
      <c r="N1858" s="184">
        <v>3.6292</v>
      </c>
      <c r="O1858" s="184">
        <v>8.3828999999999994</v>
      </c>
      <c r="P1858" s="184">
        <v>7.9218000000000002</v>
      </c>
      <c r="Q1858" s="184">
        <v>8.0258000000000003</v>
      </c>
      <c r="R1858" s="184">
        <v>7.7333999999999996</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44378</v>
      </c>
      <c r="E1859" s="184">
        <v>27.8369</v>
      </c>
      <c r="F1859" s="184">
        <v>4.1963999999999997</v>
      </c>
      <c r="G1859" s="184">
        <v>4.2847999999999997</v>
      </c>
      <c r="H1859" s="184">
        <v>3.5427</v>
      </c>
      <c r="I1859" s="184">
        <v>3.5638999999999998</v>
      </c>
      <c r="J1859" s="184">
        <v>3.4977999999999998</v>
      </c>
      <c r="K1859" s="184">
        <v>3.8058999999999998</v>
      </c>
      <c r="L1859" s="184">
        <v>3.7042000000000002</v>
      </c>
      <c r="M1859" s="184">
        <v>3.9973000000000001</v>
      </c>
      <c r="N1859" s="184">
        <v>4.1052</v>
      </c>
      <c r="O1859" s="184">
        <v>8.6690000000000005</v>
      </c>
      <c r="P1859" s="184">
        <v>8.1913</v>
      </c>
      <c r="Q1859" s="184">
        <v>8.7668999999999997</v>
      </c>
      <c r="R1859" s="184">
        <v>7.9821999999999997</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44378</v>
      </c>
      <c r="E1860" s="184">
        <v>2191.5117</v>
      </c>
      <c r="F1860" s="184">
        <v>4.2842000000000002</v>
      </c>
      <c r="G1860" s="184">
        <v>3.2136</v>
      </c>
      <c r="H1860" s="184">
        <v>2.8189000000000002</v>
      </c>
      <c r="I1860" s="184">
        <v>2.8662999999999998</v>
      </c>
      <c r="J1860" s="184">
        <v>2.6880000000000002</v>
      </c>
      <c r="K1860" s="184">
        <v>2.7942</v>
      </c>
      <c r="L1860" s="184">
        <v>2.6613000000000002</v>
      </c>
      <c r="M1860" s="184">
        <v>2.7839999999999998</v>
      </c>
      <c r="N1860" s="184">
        <v>2.81</v>
      </c>
      <c r="O1860" s="184">
        <v>3.1985999999999999</v>
      </c>
      <c r="P1860" s="184">
        <v>4.5853000000000002</v>
      </c>
      <c r="Q1860" s="184">
        <v>5.9759000000000002</v>
      </c>
      <c r="R1860" s="184">
        <v>4.1731999999999996</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44378</v>
      </c>
      <c r="E1861" s="184">
        <v>2280.7793999999999</v>
      </c>
      <c r="F1861" s="184">
        <v>5.0865999999999998</v>
      </c>
      <c r="G1861" s="184">
        <v>4.016</v>
      </c>
      <c r="H1861" s="184">
        <v>3.6196999999999999</v>
      </c>
      <c r="I1861" s="184">
        <v>3.6669</v>
      </c>
      <c r="J1861" s="184">
        <v>3.49</v>
      </c>
      <c r="K1861" s="184">
        <v>3.6126999999999998</v>
      </c>
      <c r="L1861" s="184">
        <v>3.4895999999999998</v>
      </c>
      <c r="M1861" s="184">
        <v>3.6158000000000001</v>
      </c>
      <c r="N1861" s="184">
        <v>3.6509</v>
      </c>
      <c r="O1861" s="184">
        <v>4.0587</v>
      </c>
      <c r="P1861" s="184">
        <v>5.3594999999999997</v>
      </c>
      <c r="Q1861" s="184">
        <v>6.9722</v>
      </c>
      <c r="R1861" s="184">
        <v>5.0274999999999999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44378</v>
      </c>
      <c r="E1862" s="184">
        <v>4760.7671</v>
      </c>
      <c r="F1862" s="184">
        <v>5.4725999999999999</v>
      </c>
      <c r="G1862" s="184">
        <v>4.9688999999999997</v>
      </c>
      <c r="H1862" s="184">
        <v>4.0212000000000003</v>
      </c>
      <c r="I1862" s="184">
        <v>4.0648</v>
      </c>
      <c r="J1862" s="184">
        <v>3.6617999999999999</v>
      </c>
      <c r="K1862" s="184">
        <v>3.5137</v>
      </c>
      <c r="L1862" s="184">
        <v>3.4750999999999999</v>
      </c>
      <c r="M1862" s="184">
        <v>3.7852999999999999</v>
      </c>
      <c r="N1862" s="184">
        <v>3.9691999999999998</v>
      </c>
      <c r="O1862" s="184">
        <v>6.7112999999999996</v>
      </c>
      <c r="P1862" s="184">
        <v>6.8448000000000002</v>
      </c>
      <c r="Q1862" s="184">
        <v>7.6734999999999998</v>
      </c>
      <c r="R1862" s="184">
        <v>5.8723000000000001</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44378</v>
      </c>
      <c r="E1863" s="184">
        <v>4717.1036999999997</v>
      </c>
      <c r="F1863" s="184">
        <v>5.2926000000000002</v>
      </c>
      <c r="G1863" s="184">
        <v>4.7885</v>
      </c>
      <c r="H1863" s="184">
        <v>3.8410000000000002</v>
      </c>
      <c r="I1863" s="184">
        <v>3.8818000000000001</v>
      </c>
      <c r="J1863" s="184">
        <v>3.48</v>
      </c>
      <c r="K1863" s="184">
        <v>3.3317000000000001</v>
      </c>
      <c r="L1863" s="184">
        <v>3.2915000000000001</v>
      </c>
      <c r="M1863" s="184">
        <v>3.6011000000000002</v>
      </c>
      <c r="N1863" s="184">
        <v>3.7858000000000001</v>
      </c>
      <c r="O1863" s="184">
        <v>6.5442999999999998</v>
      </c>
      <c r="P1863" s="184">
        <v>6.6982999999999997</v>
      </c>
      <c r="Q1863" s="184">
        <v>7.2595000000000001</v>
      </c>
      <c r="R1863" s="184">
        <v>5.6929999999999996</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44378</v>
      </c>
      <c r="E1864" s="184">
        <v>11.176500000000001</v>
      </c>
      <c r="F1864" s="184">
        <v>5.226</v>
      </c>
      <c r="G1864" s="184">
        <v>4.7916999999999996</v>
      </c>
      <c r="H1864" s="184">
        <v>3.9685999999999999</v>
      </c>
      <c r="I1864" s="184">
        <v>3.9716</v>
      </c>
      <c r="J1864" s="184">
        <v>3.6686999999999999</v>
      </c>
      <c r="K1864" s="184">
        <v>3.8929</v>
      </c>
      <c r="L1864" s="184">
        <v>3.7042999999999999</v>
      </c>
      <c r="M1864" s="184">
        <v>3.8723999999999998</v>
      </c>
      <c r="N1864" s="184">
        <v>4.0429000000000004</v>
      </c>
      <c r="O1864" s="184"/>
      <c r="P1864" s="184"/>
      <c r="Q1864" s="184">
        <v>5.6553000000000004</v>
      </c>
      <c r="R1864" s="184">
        <v>5.6075999999999997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44378</v>
      </c>
      <c r="E1865" s="184">
        <v>10.9137</v>
      </c>
      <c r="F1865" s="184">
        <v>4.0137</v>
      </c>
      <c r="G1865" s="184">
        <v>3.4569000000000001</v>
      </c>
      <c r="H1865" s="184">
        <v>2.6768999999999998</v>
      </c>
      <c r="I1865" s="184">
        <v>2.6543000000000001</v>
      </c>
      <c r="J1865" s="184">
        <v>2.3567999999999998</v>
      </c>
      <c r="K1865" s="184">
        <v>2.5352999999999999</v>
      </c>
      <c r="L1865" s="184">
        <v>2.3119000000000001</v>
      </c>
      <c r="M1865" s="184">
        <v>2.5238</v>
      </c>
      <c r="N1865" s="184">
        <v>2.7122999999999999</v>
      </c>
      <c r="O1865" s="184"/>
      <c r="P1865" s="184"/>
      <c r="Q1865" s="184">
        <v>4.4192</v>
      </c>
      <c r="R1865" s="184">
        <v>4.3666</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44378</v>
      </c>
      <c r="E1866" s="184">
        <v>11.549799999999999</v>
      </c>
      <c r="F1866" s="184">
        <v>5.3731999999999998</v>
      </c>
      <c r="G1866" s="184">
        <v>4.3205</v>
      </c>
      <c r="H1866" s="184">
        <v>3.9759000000000002</v>
      </c>
      <c r="I1866" s="184">
        <v>4.0242000000000004</v>
      </c>
      <c r="J1866" s="184">
        <v>3.6768999999999998</v>
      </c>
      <c r="K1866" s="184">
        <v>3.8883999999999999</v>
      </c>
      <c r="L1866" s="184">
        <v>3.7597999999999998</v>
      </c>
      <c r="M1866" s="184">
        <v>4.0724</v>
      </c>
      <c r="N1866" s="184">
        <v>4.0785</v>
      </c>
      <c r="O1866" s="184"/>
      <c r="P1866" s="184"/>
      <c r="Q1866" s="184">
        <v>6.0800999999999998</v>
      </c>
      <c r="R1866" s="184">
        <v>5.6848999999999998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44378</v>
      </c>
      <c r="E1867" s="184">
        <v>11.355700000000001</v>
      </c>
      <c r="F1867" s="184">
        <v>5.1435000000000004</v>
      </c>
      <c r="G1867" s="184">
        <v>3.6438999999999999</v>
      </c>
      <c r="H1867" s="184">
        <v>3.3081999999999998</v>
      </c>
      <c r="I1867" s="184">
        <v>3.3332999999999999</v>
      </c>
      <c r="J1867" s="184">
        <v>2.9535</v>
      </c>
      <c r="K1867" s="184">
        <v>3.1659000000000002</v>
      </c>
      <c r="L1867" s="184">
        <v>2.9750999999999999</v>
      </c>
      <c r="M1867" s="184">
        <v>3.2452000000000001</v>
      </c>
      <c r="N1867" s="184">
        <v>3.3144</v>
      </c>
      <c r="O1867" s="184"/>
      <c r="P1867" s="184"/>
      <c r="Q1867" s="184">
        <v>5.3460999999999999</v>
      </c>
      <c r="R1867" s="184">
        <v>4.9145000000000003</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44378</v>
      </c>
      <c r="E1868" s="184">
        <v>3447.3400999999999</v>
      </c>
      <c r="F1868" s="184">
        <v>6.3676000000000004</v>
      </c>
      <c r="G1868" s="184">
        <v>4.5598000000000001</v>
      </c>
      <c r="H1868" s="184">
        <v>3.5539999999999998</v>
      </c>
      <c r="I1868" s="184">
        <v>4.0335000000000001</v>
      </c>
      <c r="J1868" s="184">
        <v>3.7682000000000002</v>
      </c>
      <c r="K1868" s="184">
        <v>3.8740000000000001</v>
      </c>
      <c r="L1868" s="184">
        <v>3.8363</v>
      </c>
      <c r="M1868" s="184">
        <v>4.3063000000000002</v>
      </c>
      <c r="N1868" s="184">
        <v>4.4942000000000002</v>
      </c>
      <c r="O1868" s="184">
        <v>5.2049000000000003</v>
      </c>
      <c r="P1868" s="184">
        <v>6.2331000000000003</v>
      </c>
      <c r="Q1868" s="184">
        <v>7.6124000000000001</v>
      </c>
      <c r="R1868" s="184">
        <v>5.7882999999999996</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44378</v>
      </c>
      <c r="E1869" s="184">
        <v>3285.9344999999998</v>
      </c>
      <c r="F1869" s="184">
        <v>5.8681999999999999</v>
      </c>
      <c r="G1869" s="184">
        <v>4.0594999999999999</v>
      </c>
      <c r="H1869" s="184">
        <v>3.0535999999999999</v>
      </c>
      <c r="I1869" s="184">
        <v>3.5327000000000002</v>
      </c>
      <c r="J1869" s="184">
        <v>3.2667999999999999</v>
      </c>
      <c r="K1869" s="184">
        <v>3.2867999999999999</v>
      </c>
      <c r="L1869" s="184">
        <v>3.2902999999999998</v>
      </c>
      <c r="M1869" s="184">
        <v>3.7728000000000002</v>
      </c>
      <c r="N1869" s="184">
        <v>3.9527999999999999</v>
      </c>
      <c r="O1869" s="184">
        <v>4.6338999999999997</v>
      </c>
      <c r="P1869" s="184">
        <v>5.6269</v>
      </c>
      <c r="Q1869" s="184">
        <v>6.891</v>
      </c>
      <c r="R1869" s="184">
        <v>5.21</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44378</v>
      </c>
      <c r="E1870" s="184">
        <v>1104.0091</v>
      </c>
      <c r="F1870" s="184">
        <v>3.0649999999999999</v>
      </c>
      <c r="G1870" s="184">
        <v>2.8847</v>
      </c>
      <c r="H1870" s="184">
        <v>2.8637000000000001</v>
      </c>
      <c r="I1870" s="184">
        <v>2.8849999999999998</v>
      </c>
      <c r="J1870" s="184">
        <v>2.8953000000000002</v>
      </c>
      <c r="K1870" s="184">
        <v>2.9704999999999999</v>
      </c>
      <c r="L1870" s="184">
        <v>4.5023</v>
      </c>
      <c r="M1870" s="184">
        <v>4.0216000000000003</v>
      </c>
      <c r="N1870" s="184">
        <v>4.3292000000000002</v>
      </c>
      <c r="O1870" s="184"/>
      <c r="P1870" s="184"/>
      <c r="Q1870" s="184">
        <v>4.8932000000000002</v>
      </c>
      <c r="R1870" s="184">
        <v>4.8345000000000002</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44378</v>
      </c>
      <c r="E1871" s="184">
        <v>1092.0515</v>
      </c>
      <c r="F1871" s="184">
        <v>2.5636999999999999</v>
      </c>
      <c r="G1871" s="184">
        <v>2.3723999999999998</v>
      </c>
      <c r="H1871" s="184">
        <v>2.3584000000000001</v>
      </c>
      <c r="I1871" s="184">
        <v>2.3822000000000001</v>
      </c>
      <c r="J1871" s="184">
        <v>2.3936000000000002</v>
      </c>
      <c r="K1871" s="184">
        <v>2.4661</v>
      </c>
      <c r="L1871" s="184">
        <v>3.9916999999999998</v>
      </c>
      <c r="M1871" s="184">
        <v>3.5076999999999998</v>
      </c>
      <c r="N1871" s="184">
        <v>3.8090999999999999</v>
      </c>
      <c r="O1871" s="184"/>
      <c r="P1871" s="184"/>
      <c r="Q1871" s="184">
        <v>4.3430999999999997</v>
      </c>
      <c r="R1871" s="184">
        <v>4.2881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5.9581736842105233</v>
      </c>
      <c r="G1872" s="186">
        <v>4.5703403508771938</v>
      </c>
      <c r="H1872" s="186">
        <v>3.6495105263157899</v>
      </c>
      <c r="I1872" s="186">
        <v>4.2820912280701764</v>
      </c>
      <c r="J1872" s="186">
        <v>4.2597912280701751</v>
      </c>
      <c r="K1872" s="186">
        <v>3.8074754385964904</v>
      </c>
      <c r="L1872" s="186">
        <v>3.6782719298245605</v>
      </c>
      <c r="M1872" s="186">
        <v>3.9100381818181811</v>
      </c>
      <c r="N1872" s="186">
        <v>4.0532345454545435</v>
      </c>
      <c r="O1872" s="186">
        <v>5.8483459459459466</v>
      </c>
      <c r="P1872" s="186">
        <v>6.3942685714285714</v>
      </c>
      <c r="Q1872" s="186">
        <v>6.5641771929824557</v>
      </c>
      <c r="R1872" s="186">
        <v>5.5752673469387748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5.8681999999999999</v>
      </c>
      <c r="G1873" s="186">
        <v>4.4341999999999997</v>
      </c>
      <c r="H1873" s="186">
        <v>3.6095000000000002</v>
      </c>
      <c r="I1873" s="186">
        <v>3.6478000000000002</v>
      </c>
      <c r="J1873" s="186">
        <v>3.4146000000000001</v>
      </c>
      <c r="K1873" s="186">
        <v>3.4754999999999998</v>
      </c>
      <c r="L1873" s="186">
        <v>3.4750999999999999</v>
      </c>
      <c r="M1873" s="186">
        <v>3.7214</v>
      </c>
      <c r="N1873" s="186">
        <v>3.8090999999999999</v>
      </c>
      <c r="O1873" s="186">
        <v>6.1950000000000003</v>
      </c>
      <c r="P1873" s="186">
        <v>6.6649000000000003</v>
      </c>
      <c r="Q1873" s="186">
        <v>6.9920999999999998</v>
      </c>
      <c r="R1873" s="186">
        <v>5.5582000000000003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44378</v>
      </c>
      <c r="E1876" s="184">
        <v>67.277600000000007</v>
      </c>
      <c r="F1876" s="184">
        <v>0.4118</v>
      </c>
      <c r="G1876" s="184">
        <v>0.34570000000000001</v>
      </c>
      <c r="H1876" s="184">
        <v>1.9137</v>
      </c>
      <c r="I1876" s="184">
        <v>1.2877000000000001</v>
      </c>
      <c r="J1876" s="184">
        <v>2.5709</v>
      </c>
      <c r="K1876" s="184">
        <v>11.8622</v>
      </c>
      <c r="L1876" s="184">
        <v>24.816700000000001</v>
      </c>
      <c r="M1876" s="184">
        <v>49.132300000000001</v>
      </c>
      <c r="N1876" s="184">
        <v>72.084000000000003</v>
      </c>
      <c r="O1876" s="184">
        <v>6.4379</v>
      </c>
      <c r="P1876" s="184">
        <v>10.1686</v>
      </c>
      <c r="Q1876" s="184">
        <v>15.4465</v>
      </c>
      <c r="R1876" s="184">
        <v>15.5505</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44378</v>
      </c>
      <c r="E1877" s="184">
        <v>73.089399999999998</v>
      </c>
      <c r="F1877" s="184">
        <v>0.41449999999999998</v>
      </c>
      <c r="G1877" s="184">
        <v>0.3538</v>
      </c>
      <c r="H1877" s="184">
        <v>1.9327000000000001</v>
      </c>
      <c r="I1877" s="184">
        <v>1.3241000000000001</v>
      </c>
      <c r="J1877" s="184">
        <v>2.6513</v>
      </c>
      <c r="K1877" s="184">
        <v>12.1326</v>
      </c>
      <c r="L1877" s="184">
        <v>25.375900000000001</v>
      </c>
      <c r="M1877" s="184">
        <v>50.200899999999997</v>
      </c>
      <c r="N1877" s="184">
        <v>73.817499999999995</v>
      </c>
      <c r="O1877" s="184">
        <v>7.6044</v>
      </c>
      <c r="P1877" s="184">
        <v>11.4023</v>
      </c>
      <c r="Q1877" s="184">
        <v>17.5868</v>
      </c>
      <c r="R1877" s="184">
        <v>16.770600000000002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44378</v>
      </c>
      <c r="E1878" s="184">
        <v>12.593999999999999</v>
      </c>
      <c r="F1878" s="184">
        <v>0.28670000000000001</v>
      </c>
      <c r="G1878" s="184">
        <v>0.7198</v>
      </c>
      <c r="H1878" s="184">
        <v>1.4826999999999999</v>
      </c>
      <c r="I1878" s="184">
        <v>2.532</v>
      </c>
      <c r="J1878" s="184">
        <v>4.5753000000000004</v>
      </c>
      <c r="K1878" s="184">
        <v>13.0724</v>
      </c>
      <c r="L1878" s="184">
        <v>21.388000000000002</v>
      </c>
      <c r="M1878" s="184"/>
      <c r="N1878" s="184"/>
      <c r="O1878" s="184"/>
      <c r="P1878" s="184"/>
      <c r="Q1878" s="184">
        <v>25.94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44378</v>
      </c>
      <c r="E1879" s="184">
        <v>12.541</v>
      </c>
      <c r="F1879" s="184">
        <v>0.28789999999999999</v>
      </c>
      <c r="G1879" s="184">
        <v>0.7147</v>
      </c>
      <c r="H1879" s="184">
        <v>1.4725999999999999</v>
      </c>
      <c r="I1879" s="184">
        <v>2.5009999999999999</v>
      </c>
      <c r="J1879" s="184">
        <v>4.5170000000000003</v>
      </c>
      <c r="K1879" s="184">
        <v>12.86</v>
      </c>
      <c r="L1879" s="184">
        <v>20.935400000000001</v>
      </c>
      <c r="M1879" s="184"/>
      <c r="N1879" s="184"/>
      <c r="O1879" s="184"/>
      <c r="P1879" s="184"/>
      <c r="Q1879" s="184">
        <v>25.41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44378</v>
      </c>
      <c r="E1880" s="184">
        <v>383.60300000000001</v>
      </c>
      <c r="F1880" s="184">
        <v>-7.1099999999999997E-2</v>
      </c>
      <c r="G1880" s="184">
        <v>-0.59160000000000001</v>
      </c>
      <c r="H1880" s="184">
        <v>0.3962</v>
      </c>
      <c r="I1880" s="184">
        <v>1.0653999999999999</v>
      </c>
      <c r="J1880" s="184">
        <v>2.7208999999999999</v>
      </c>
      <c r="K1880" s="184">
        <v>8.6011000000000006</v>
      </c>
      <c r="L1880" s="184">
        <v>18.339700000000001</v>
      </c>
      <c r="M1880" s="184">
        <v>42.286000000000001</v>
      </c>
      <c r="N1880" s="184">
        <v>60.331600000000002</v>
      </c>
      <c r="O1880" s="184">
        <v>10.0527</v>
      </c>
      <c r="P1880" s="184">
        <v>12.8874</v>
      </c>
      <c r="Q1880" s="184">
        <v>14.2201</v>
      </c>
      <c r="R1880" s="184">
        <v>14.567</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44378</v>
      </c>
      <c r="E1881" s="184">
        <v>413.43099999999998</v>
      </c>
      <c r="F1881" s="184">
        <v>-6.8400000000000002E-2</v>
      </c>
      <c r="G1881" s="184">
        <v>-0.58389999999999997</v>
      </c>
      <c r="H1881" s="184">
        <v>0.4148</v>
      </c>
      <c r="I1881" s="184">
        <v>1.1019000000000001</v>
      </c>
      <c r="J1881" s="184">
        <v>2.8012999999999999</v>
      </c>
      <c r="K1881" s="184">
        <v>8.8600999999999992</v>
      </c>
      <c r="L1881" s="184">
        <v>18.895600000000002</v>
      </c>
      <c r="M1881" s="184">
        <v>43.261899999999997</v>
      </c>
      <c r="N1881" s="184">
        <v>61.813800000000001</v>
      </c>
      <c r="O1881" s="184">
        <v>11.1919</v>
      </c>
      <c r="P1881" s="184">
        <v>14.1013</v>
      </c>
      <c r="Q1881" s="184">
        <v>16.0275</v>
      </c>
      <c r="R1881" s="184">
        <v>15.5999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44378</v>
      </c>
      <c r="E1882" s="184">
        <v>215</v>
      </c>
      <c r="F1882" s="184">
        <v>0.2331</v>
      </c>
      <c r="G1882" s="184">
        <v>-0.56879999999999997</v>
      </c>
      <c r="H1882" s="184">
        <v>0.56599999999999995</v>
      </c>
      <c r="I1882" s="184">
        <v>0.3266</v>
      </c>
      <c r="J1882" s="184">
        <v>2.0407999999999999</v>
      </c>
      <c r="K1882" s="184">
        <v>9.7890999999999995</v>
      </c>
      <c r="L1882" s="184">
        <v>21.958100000000002</v>
      </c>
      <c r="M1882" s="184">
        <v>46.637599999999999</v>
      </c>
      <c r="N1882" s="184">
        <v>61.557000000000002</v>
      </c>
      <c r="O1882" s="184">
        <v>14.5844</v>
      </c>
      <c r="P1882" s="184">
        <v>12.2437</v>
      </c>
      <c r="Q1882" s="184">
        <v>19.925899999999999</v>
      </c>
      <c r="R1882" s="184">
        <v>20.877199999999998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44378</v>
      </c>
      <c r="E1883" s="184">
        <v>231.13</v>
      </c>
      <c r="F1883" s="184">
        <v>0.23849999999999999</v>
      </c>
      <c r="G1883" s="184">
        <v>-0.55930000000000002</v>
      </c>
      <c r="H1883" s="184">
        <v>0.57879999999999998</v>
      </c>
      <c r="I1883" s="184">
        <v>0.35170000000000001</v>
      </c>
      <c r="J1883" s="184">
        <v>2.0891999999999999</v>
      </c>
      <c r="K1883" s="184">
        <v>9.9362999999999992</v>
      </c>
      <c r="L1883" s="184">
        <v>22.258700000000001</v>
      </c>
      <c r="M1883" s="184">
        <v>47.197800000000001</v>
      </c>
      <c r="N1883" s="184">
        <v>62.412999999999997</v>
      </c>
      <c r="O1883" s="184">
        <v>15.2904</v>
      </c>
      <c r="P1883" s="184">
        <v>13.1548</v>
      </c>
      <c r="Q1883" s="184">
        <v>17.649999999999999</v>
      </c>
      <c r="R1883" s="184">
        <v>21.529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44378</v>
      </c>
      <c r="E1884" s="184">
        <v>14.83</v>
      </c>
      <c r="F1884" s="184">
        <v>-6.7400000000000002E-2</v>
      </c>
      <c r="G1884" s="184">
        <v>-0.40300000000000002</v>
      </c>
      <c r="H1884" s="184">
        <v>0.4743</v>
      </c>
      <c r="I1884" s="184">
        <v>0.40620000000000001</v>
      </c>
      <c r="J1884" s="184">
        <v>2.1349999999999998</v>
      </c>
      <c r="K1884" s="184">
        <v>8.9640000000000004</v>
      </c>
      <c r="L1884" s="184">
        <v>21.9572</v>
      </c>
      <c r="M1884" s="184">
        <v>43.284999999999997</v>
      </c>
      <c r="N1884" s="184">
        <v>58.271099999999997</v>
      </c>
      <c r="O1884" s="184"/>
      <c r="P1884" s="184"/>
      <c r="Q1884" s="184">
        <v>14.741199999999999</v>
      </c>
      <c r="R1884" s="184">
        <v>17.591699999999999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44378</v>
      </c>
      <c r="E1885" s="184">
        <v>14.32</v>
      </c>
      <c r="F1885" s="184">
        <v>-6.9800000000000001E-2</v>
      </c>
      <c r="G1885" s="184">
        <v>-0.41720000000000002</v>
      </c>
      <c r="H1885" s="184">
        <v>0.49120000000000003</v>
      </c>
      <c r="I1885" s="184">
        <v>0.42080000000000001</v>
      </c>
      <c r="J1885" s="184">
        <v>2.0670000000000002</v>
      </c>
      <c r="K1885" s="184">
        <v>8.8146000000000004</v>
      </c>
      <c r="L1885" s="184">
        <v>21.4589</v>
      </c>
      <c r="M1885" s="184">
        <v>42.3459</v>
      </c>
      <c r="N1885" s="184">
        <v>56.845599999999997</v>
      </c>
      <c r="O1885" s="184"/>
      <c r="P1885" s="184"/>
      <c r="Q1885" s="184">
        <v>13.348599999999999</v>
      </c>
      <c r="R1885" s="184">
        <v>16.646599999999999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44378</v>
      </c>
      <c r="E1886" s="184">
        <v>82.72</v>
      </c>
      <c r="F1886" s="184">
        <v>0.63260000000000005</v>
      </c>
      <c r="G1886" s="184">
        <v>0.59589999999999999</v>
      </c>
      <c r="H1886" s="184">
        <v>1.7967</v>
      </c>
      <c r="I1886" s="184">
        <v>1.4097999999999999</v>
      </c>
      <c r="J1886" s="184">
        <v>5.6180000000000003</v>
      </c>
      <c r="K1886" s="184">
        <v>16.1798</v>
      </c>
      <c r="L1886" s="184">
        <v>38.374000000000002</v>
      </c>
      <c r="M1886" s="184">
        <v>70.662300000000002</v>
      </c>
      <c r="N1886" s="184">
        <v>102.74509999999999</v>
      </c>
      <c r="O1886" s="184">
        <v>13.8329</v>
      </c>
      <c r="P1886" s="184">
        <v>17.2315</v>
      </c>
      <c r="Q1886" s="184">
        <v>16.926100000000002</v>
      </c>
      <c r="R1886" s="184">
        <v>23.972899999999999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44378</v>
      </c>
      <c r="E1887" s="184">
        <v>76.209999999999994</v>
      </c>
      <c r="F1887" s="184">
        <v>0.62050000000000005</v>
      </c>
      <c r="G1887" s="184">
        <v>0.58069999999999999</v>
      </c>
      <c r="H1887" s="184">
        <v>1.7762</v>
      </c>
      <c r="I1887" s="184">
        <v>1.37</v>
      </c>
      <c r="J1887" s="184">
        <v>5.5247999999999999</v>
      </c>
      <c r="K1887" s="184">
        <v>15.8559</v>
      </c>
      <c r="L1887" s="184">
        <v>37.637700000000002</v>
      </c>
      <c r="M1887" s="184">
        <v>69.280299999999997</v>
      </c>
      <c r="N1887" s="184">
        <v>100.5526</v>
      </c>
      <c r="O1887" s="184">
        <v>12.596299999999999</v>
      </c>
      <c r="P1887" s="184">
        <v>15.972099999999999</v>
      </c>
      <c r="Q1887" s="184">
        <v>16.462800000000001</v>
      </c>
      <c r="R1887" s="184">
        <v>22.6416</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44378</v>
      </c>
      <c r="E1888" s="184">
        <v>17.346</v>
      </c>
      <c r="F1888" s="184">
        <v>-2.6499999999999999E-2</v>
      </c>
      <c r="G1888" s="184">
        <v>-0.61539999999999995</v>
      </c>
      <c r="H1888" s="184">
        <v>0.55010000000000003</v>
      </c>
      <c r="I1888" s="184">
        <v>0.54310000000000003</v>
      </c>
      <c r="J1888" s="184">
        <v>3.7881</v>
      </c>
      <c r="K1888" s="184">
        <v>9.1183999999999994</v>
      </c>
      <c r="L1888" s="184">
        <v>15.1319</v>
      </c>
      <c r="M1888" s="184">
        <v>40.7029</v>
      </c>
      <c r="N1888" s="184">
        <v>54.707900000000002</v>
      </c>
      <c r="O1888" s="184">
        <v>9.5739999999999998</v>
      </c>
      <c r="P1888" s="184">
        <v>11.006399999999999</v>
      </c>
      <c r="Q1888" s="184">
        <v>9.9271999999999991</v>
      </c>
      <c r="R1888" s="184">
        <v>16.694700000000001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44378</v>
      </c>
      <c r="E1889" s="184">
        <v>15.485300000000001</v>
      </c>
      <c r="F1889" s="184">
        <v>-3.1600000000000003E-2</v>
      </c>
      <c r="G1889" s="184">
        <v>-0.63139999999999996</v>
      </c>
      <c r="H1889" s="184">
        <v>0.51470000000000005</v>
      </c>
      <c r="I1889" s="184">
        <v>0.47299999999999998</v>
      </c>
      <c r="J1889" s="184">
        <v>3.6339999999999999</v>
      </c>
      <c r="K1889" s="184">
        <v>8.6298999999999992</v>
      </c>
      <c r="L1889" s="184">
        <v>13.462</v>
      </c>
      <c r="M1889" s="184">
        <v>38.027500000000003</v>
      </c>
      <c r="N1889" s="184">
        <v>51.073099999999997</v>
      </c>
      <c r="O1889" s="184">
        <v>7.6532</v>
      </c>
      <c r="P1889" s="184">
        <v>8.9177</v>
      </c>
      <c r="Q1889" s="184">
        <v>7.8045</v>
      </c>
      <c r="R1889" s="184">
        <v>14.406700000000001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44378</v>
      </c>
      <c r="E1890" s="184">
        <v>368.26302759150099</v>
      </c>
      <c r="F1890" s="184">
        <v>-0.3614</v>
      </c>
      <c r="G1890" s="184">
        <v>-0.91400000000000003</v>
      </c>
      <c r="H1890" s="184">
        <v>0.3095</v>
      </c>
      <c r="I1890" s="184">
        <v>0.88759999999999994</v>
      </c>
      <c r="J1890" s="184">
        <v>2.9030999999999998</v>
      </c>
      <c r="K1890" s="184">
        <v>7.4138999999999999</v>
      </c>
      <c r="L1890" s="184">
        <v>19.510100000000001</v>
      </c>
      <c r="M1890" s="184">
        <v>49.742400000000004</v>
      </c>
      <c r="N1890" s="184">
        <v>59.665900000000001</v>
      </c>
      <c r="O1890" s="184">
        <v>13.867699999999999</v>
      </c>
      <c r="P1890" s="184">
        <v>15.173</v>
      </c>
      <c r="Q1890" s="184">
        <v>16.143999999999998</v>
      </c>
      <c r="R1890" s="184">
        <v>18.435099999999998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44378</v>
      </c>
      <c r="E1891" s="184">
        <v>49.4071</v>
      </c>
      <c r="F1891" s="184">
        <v>-0.35959999999999998</v>
      </c>
      <c r="G1891" s="184">
        <v>-0.90849999999999997</v>
      </c>
      <c r="H1891" s="184">
        <v>0.32219999999999999</v>
      </c>
      <c r="I1891" s="184">
        <v>0.91279999999999994</v>
      </c>
      <c r="J1891" s="184">
        <v>2.9582999999999999</v>
      </c>
      <c r="K1891" s="184">
        <v>7.5881999999999996</v>
      </c>
      <c r="L1891" s="184">
        <v>19.896000000000001</v>
      </c>
      <c r="M1891" s="184">
        <v>50.472700000000003</v>
      </c>
      <c r="N1891" s="184">
        <v>60.707500000000003</v>
      </c>
      <c r="O1891" s="184">
        <v>14.6096</v>
      </c>
      <c r="P1891" s="184">
        <v>16.1462</v>
      </c>
      <c r="Q1891" s="184">
        <v>15.526</v>
      </c>
      <c r="R1891" s="184">
        <v>19.206900000000001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44378</v>
      </c>
      <c r="E1892" s="184">
        <v>54.755000000000003</v>
      </c>
      <c r="F1892" s="184">
        <v>4.9299999999999997E-2</v>
      </c>
      <c r="G1892" s="184">
        <v>0.36480000000000001</v>
      </c>
      <c r="H1892" s="184">
        <v>1.5108999999999999</v>
      </c>
      <c r="I1892" s="184">
        <v>1.6032</v>
      </c>
      <c r="J1892" s="184">
        <v>3.8128000000000002</v>
      </c>
      <c r="K1892" s="184">
        <v>10.5246</v>
      </c>
      <c r="L1892" s="184">
        <v>23.0505</v>
      </c>
      <c r="M1892" s="184">
        <v>45.8461</v>
      </c>
      <c r="N1892" s="184">
        <v>66.702200000000005</v>
      </c>
      <c r="O1892" s="184">
        <v>14.449299999999999</v>
      </c>
      <c r="P1892" s="184">
        <v>15.054600000000001</v>
      </c>
      <c r="Q1892" s="184">
        <v>19.226099999999999</v>
      </c>
      <c r="R1892" s="184">
        <v>19.516300000000001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44378</v>
      </c>
      <c r="E1893" s="184">
        <v>50.997999999999998</v>
      </c>
      <c r="F1893" s="184">
        <v>4.7100000000000003E-2</v>
      </c>
      <c r="G1893" s="184">
        <v>0.35620000000000002</v>
      </c>
      <c r="H1893" s="184">
        <v>1.4925999999999999</v>
      </c>
      <c r="I1893" s="184">
        <v>1.5653999999999999</v>
      </c>
      <c r="J1893" s="184">
        <v>3.7282999999999999</v>
      </c>
      <c r="K1893" s="184">
        <v>10.256399999999999</v>
      </c>
      <c r="L1893" s="184">
        <v>22.473600000000001</v>
      </c>
      <c r="M1893" s="184">
        <v>44.810699999999997</v>
      </c>
      <c r="N1893" s="184">
        <v>65.116900000000001</v>
      </c>
      <c r="O1893" s="184">
        <v>13.3551</v>
      </c>
      <c r="P1893" s="184">
        <v>14.0097</v>
      </c>
      <c r="Q1893" s="184">
        <v>15.241</v>
      </c>
      <c r="R1893" s="184">
        <v>18.3644</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44378</v>
      </c>
      <c r="E1894" s="184">
        <v>108.5805</v>
      </c>
      <c r="F1894" s="184">
        <v>-5.0000000000000001E-4</v>
      </c>
      <c r="G1894" s="184">
        <v>-0.1154</v>
      </c>
      <c r="H1894" s="184">
        <v>1.0868</v>
      </c>
      <c r="I1894" s="184">
        <v>1.4376</v>
      </c>
      <c r="J1894" s="184">
        <v>3.8298000000000001</v>
      </c>
      <c r="K1894" s="184">
        <v>11.5328</v>
      </c>
      <c r="L1894" s="184">
        <v>23.384399999999999</v>
      </c>
      <c r="M1894" s="184">
        <v>50.642600000000002</v>
      </c>
      <c r="N1894" s="184">
        <v>69.085300000000004</v>
      </c>
      <c r="O1894" s="184">
        <v>15.4475</v>
      </c>
      <c r="P1894" s="184">
        <v>14.956899999999999</v>
      </c>
      <c r="Q1894" s="184">
        <v>15.994300000000001</v>
      </c>
      <c r="R1894" s="184">
        <v>20.0562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44378</v>
      </c>
      <c r="E1895" s="184">
        <v>115.5244</v>
      </c>
      <c r="F1895" s="184">
        <v>1.1999999999999999E-3</v>
      </c>
      <c r="G1895" s="184">
        <v>-0.11020000000000001</v>
      </c>
      <c r="H1895" s="184">
        <v>1.0988</v>
      </c>
      <c r="I1895" s="184">
        <v>1.4603999999999999</v>
      </c>
      <c r="J1895" s="184">
        <v>3.8813</v>
      </c>
      <c r="K1895" s="184">
        <v>11.7067</v>
      </c>
      <c r="L1895" s="184">
        <v>23.774100000000001</v>
      </c>
      <c r="M1895" s="184">
        <v>51.359299999999998</v>
      </c>
      <c r="N1895" s="184">
        <v>70.146000000000001</v>
      </c>
      <c r="O1895" s="184">
        <v>16.189599999999999</v>
      </c>
      <c r="P1895" s="184">
        <v>15.776400000000001</v>
      </c>
      <c r="Q1895" s="184">
        <v>15.3437</v>
      </c>
      <c r="R1895" s="184">
        <v>20.8308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44378</v>
      </c>
      <c r="E1896" s="184">
        <v>72.73</v>
      </c>
      <c r="F1896" s="184">
        <v>-0.13730000000000001</v>
      </c>
      <c r="G1896" s="184">
        <v>-0.91279999999999994</v>
      </c>
      <c r="H1896" s="184">
        <v>-2.75E-2</v>
      </c>
      <c r="I1896" s="184">
        <v>0.17910000000000001</v>
      </c>
      <c r="J1896" s="184">
        <v>1.38</v>
      </c>
      <c r="K1896" s="184">
        <v>7.5410000000000004</v>
      </c>
      <c r="L1896" s="184">
        <v>18.898199999999999</v>
      </c>
      <c r="M1896" s="184">
        <v>46.073500000000003</v>
      </c>
      <c r="N1896" s="184">
        <v>63.0717</v>
      </c>
      <c r="O1896" s="184">
        <v>11.4932</v>
      </c>
      <c r="P1896" s="184">
        <v>11.2638</v>
      </c>
      <c r="Q1896" s="184">
        <v>13.835000000000001</v>
      </c>
      <c r="R1896" s="184">
        <v>13.9627</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44378</v>
      </c>
      <c r="E1897" s="184">
        <v>71.650000000000006</v>
      </c>
      <c r="F1897" s="184">
        <v>-0.15329999999999999</v>
      </c>
      <c r="G1897" s="184">
        <v>-0.91269999999999996</v>
      </c>
      <c r="H1897" s="184">
        <v>-4.19E-2</v>
      </c>
      <c r="I1897" s="184">
        <v>0.15379999999999999</v>
      </c>
      <c r="J1897" s="184">
        <v>1.3293999999999999</v>
      </c>
      <c r="K1897" s="184">
        <v>7.4051999999999998</v>
      </c>
      <c r="L1897" s="184">
        <v>18.586600000000001</v>
      </c>
      <c r="M1897" s="184">
        <v>45.5413</v>
      </c>
      <c r="N1897" s="184">
        <v>62.250900000000001</v>
      </c>
      <c r="O1897" s="184">
        <v>11.0176</v>
      </c>
      <c r="P1897" s="184">
        <v>10.89</v>
      </c>
      <c r="Q1897" s="184">
        <v>13.5189</v>
      </c>
      <c r="R1897" s="184">
        <v>13.398099999999999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44378</v>
      </c>
      <c r="E1898" s="184">
        <v>175.0718</v>
      </c>
      <c r="F1898" s="184">
        <v>-0.1981</v>
      </c>
      <c r="G1898" s="184">
        <v>-0.84330000000000005</v>
      </c>
      <c r="H1898" s="184">
        <v>-0.442</v>
      </c>
      <c r="I1898" s="184">
        <v>-0.6321</v>
      </c>
      <c r="J1898" s="184">
        <v>1.3098000000000001</v>
      </c>
      <c r="K1898" s="184">
        <v>5.4965999999999999</v>
      </c>
      <c r="L1898" s="184">
        <v>12.382899999999999</v>
      </c>
      <c r="M1898" s="184">
        <v>31.257100000000001</v>
      </c>
      <c r="N1898" s="184">
        <v>44.008699999999997</v>
      </c>
      <c r="O1898" s="184">
        <v>8.9304000000000006</v>
      </c>
      <c r="P1898" s="184">
        <v>13.248200000000001</v>
      </c>
      <c r="Q1898" s="184">
        <v>18.320399999999999</v>
      </c>
      <c r="R1898" s="184">
        <v>13.6402</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44378</v>
      </c>
      <c r="E1899" s="184">
        <v>189.30770000000001</v>
      </c>
      <c r="F1899" s="184">
        <v>-0.19520000000000001</v>
      </c>
      <c r="G1899" s="184">
        <v>-0.83489999999999998</v>
      </c>
      <c r="H1899" s="184">
        <v>-0.42170000000000002</v>
      </c>
      <c r="I1899" s="184">
        <v>-0.59760000000000002</v>
      </c>
      <c r="J1899" s="184">
        <v>1.3923000000000001</v>
      </c>
      <c r="K1899" s="184">
        <v>5.7723000000000004</v>
      </c>
      <c r="L1899" s="184">
        <v>12.999499999999999</v>
      </c>
      <c r="M1899" s="184">
        <v>32.3752</v>
      </c>
      <c r="N1899" s="184">
        <v>45.674399999999999</v>
      </c>
      <c r="O1899" s="184">
        <v>10.3986</v>
      </c>
      <c r="P1899" s="184">
        <v>14.565799999999999</v>
      </c>
      <c r="Q1899" s="184">
        <v>16.753799999999998</v>
      </c>
      <c r="R1899" s="184">
        <v>15.144500000000001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44378</v>
      </c>
      <c r="E1900" s="184">
        <v>14.1136</v>
      </c>
      <c r="F1900" s="184">
        <v>0.25</v>
      </c>
      <c r="G1900" s="184">
        <v>5.8099999999999999E-2</v>
      </c>
      <c r="H1900" s="184">
        <v>0.54779999999999995</v>
      </c>
      <c r="I1900" s="184">
        <v>0.47199999999999998</v>
      </c>
      <c r="J1900" s="184">
        <v>2.3437000000000001</v>
      </c>
      <c r="K1900" s="184">
        <v>10.395300000000001</v>
      </c>
      <c r="L1900" s="184">
        <v>18.830400000000001</v>
      </c>
      <c r="M1900" s="184">
        <v>36.981400000000001</v>
      </c>
      <c r="N1900" s="184">
        <v>49.88</v>
      </c>
      <c r="O1900" s="184"/>
      <c r="P1900" s="184"/>
      <c r="Q1900" s="184">
        <v>12.301500000000001</v>
      </c>
      <c r="R1900" s="184">
        <v>17.906300000000002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44378</v>
      </c>
      <c r="E1901" s="184">
        <v>13.530200000000001</v>
      </c>
      <c r="F1901" s="184">
        <v>0.2467</v>
      </c>
      <c r="G1901" s="184">
        <v>4.8800000000000003E-2</v>
      </c>
      <c r="H1901" s="184">
        <v>0.52680000000000005</v>
      </c>
      <c r="I1901" s="184">
        <v>0.42899999999999999</v>
      </c>
      <c r="J1901" s="184">
        <v>2.2505000000000002</v>
      </c>
      <c r="K1901" s="184">
        <v>10.092000000000001</v>
      </c>
      <c r="L1901" s="184">
        <v>18.180099999999999</v>
      </c>
      <c r="M1901" s="184">
        <v>35.849499999999999</v>
      </c>
      <c r="N1901" s="184">
        <v>48.224200000000003</v>
      </c>
      <c r="O1901" s="184"/>
      <c r="P1901" s="184"/>
      <c r="Q1901" s="184">
        <v>10.7165</v>
      </c>
      <c r="R1901" s="184">
        <v>16.562200000000001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44378</v>
      </c>
      <c r="E1902" s="184">
        <v>13.4544</v>
      </c>
      <c r="F1902" s="184">
        <v>0.31019999999999998</v>
      </c>
      <c r="G1902" s="184">
        <v>-0.11360000000000001</v>
      </c>
      <c r="H1902" s="184">
        <v>0.27500000000000002</v>
      </c>
      <c r="I1902" s="184">
        <v>0.2175</v>
      </c>
      <c r="J1902" s="184">
        <v>2.2915000000000001</v>
      </c>
      <c r="K1902" s="184">
        <v>9.0175000000000001</v>
      </c>
      <c r="L1902" s="184">
        <v>15.484400000000001</v>
      </c>
      <c r="M1902" s="184">
        <v>33.444400000000002</v>
      </c>
      <c r="N1902" s="184">
        <v>45.712899999999998</v>
      </c>
      <c r="O1902" s="184"/>
      <c r="P1902" s="184"/>
      <c r="Q1902" s="184">
        <v>10.7256</v>
      </c>
      <c r="R1902" s="184">
        <v>16.970800000000001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44378</v>
      </c>
      <c r="E1903" s="184">
        <v>12.883100000000001</v>
      </c>
      <c r="F1903" s="184">
        <v>0.30680000000000002</v>
      </c>
      <c r="G1903" s="184">
        <v>-0.12330000000000001</v>
      </c>
      <c r="H1903" s="184">
        <v>0.25369999999999998</v>
      </c>
      <c r="I1903" s="184">
        <v>0.17499999999999999</v>
      </c>
      <c r="J1903" s="184">
        <v>2.1989999999999998</v>
      </c>
      <c r="K1903" s="184">
        <v>8.7180999999999997</v>
      </c>
      <c r="L1903" s="184">
        <v>14.8605</v>
      </c>
      <c r="M1903" s="184">
        <v>32.355600000000003</v>
      </c>
      <c r="N1903" s="184">
        <v>44.119199999999999</v>
      </c>
      <c r="O1903" s="184"/>
      <c r="P1903" s="184"/>
      <c r="Q1903" s="184">
        <v>9.0881000000000007</v>
      </c>
      <c r="R1903" s="184">
        <v>15.6221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44378</v>
      </c>
      <c r="E1904" s="184">
        <v>354.74099999999999</v>
      </c>
      <c r="F1904" s="184">
        <v>0.104</v>
      </c>
      <c r="G1904" s="184">
        <v>-0.61660000000000004</v>
      </c>
      <c r="H1904" s="184">
        <v>0.2787</v>
      </c>
      <c r="I1904" s="184">
        <v>0.84570000000000001</v>
      </c>
      <c r="J1904" s="184">
        <v>3.8723000000000001</v>
      </c>
      <c r="K1904" s="184">
        <v>10.914400000000001</v>
      </c>
      <c r="L1904" s="184">
        <v>30.360499999999998</v>
      </c>
      <c r="M1904" s="184">
        <v>65.915999999999997</v>
      </c>
      <c r="N1904" s="184">
        <v>81.161299999999997</v>
      </c>
      <c r="O1904" s="184">
        <v>11.976900000000001</v>
      </c>
      <c r="P1904" s="184">
        <v>13.1357</v>
      </c>
      <c r="Q1904" s="184">
        <v>17.307200000000002</v>
      </c>
      <c r="R1904" s="184">
        <v>18.741199999999999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44378</v>
      </c>
      <c r="E1905" s="184">
        <v>378.18079999999998</v>
      </c>
      <c r="F1905" s="184">
        <v>0.10630000000000001</v>
      </c>
      <c r="G1905" s="184">
        <v>-0.60940000000000005</v>
      </c>
      <c r="H1905" s="184">
        <v>0.29549999999999998</v>
      </c>
      <c r="I1905" s="184">
        <v>0.87939999999999996</v>
      </c>
      <c r="J1905" s="184">
        <v>3.9468999999999999</v>
      </c>
      <c r="K1905" s="184">
        <v>11.1541</v>
      </c>
      <c r="L1905" s="184">
        <v>30.931899999999999</v>
      </c>
      <c r="M1905" s="184">
        <v>67.037000000000006</v>
      </c>
      <c r="N1905" s="184">
        <v>82.830100000000002</v>
      </c>
      <c r="O1905" s="184">
        <v>12.966100000000001</v>
      </c>
      <c r="P1905" s="184">
        <v>14.0814</v>
      </c>
      <c r="Q1905" s="184">
        <v>13.809100000000001</v>
      </c>
      <c r="R1905" s="184">
        <v>19.8537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44378</v>
      </c>
      <c r="E1906" s="184">
        <v>15.16</v>
      </c>
      <c r="F1906" s="184">
        <v>-6.59E-2</v>
      </c>
      <c r="G1906" s="184">
        <v>-0.32869999999999999</v>
      </c>
      <c r="H1906" s="184">
        <v>0.1983</v>
      </c>
      <c r="I1906" s="184">
        <v>0.59719999999999995</v>
      </c>
      <c r="J1906" s="184">
        <v>2.8494000000000002</v>
      </c>
      <c r="K1906" s="184">
        <v>7.9004000000000003</v>
      </c>
      <c r="L1906" s="184">
        <v>17.519400000000001</v>
      </c>
      <c r="M1906" s="184">
        <v>42.080599999999997</v>
      </c>
      <c r="N1906" s="184">
        <v>54.851900000000001</v>
      </c>
      <c r="O1906" s="184"/>
      <c r="P1906" s="184"/>
      <c r="Q1906" s="184">
        <v>17.5547</v>
      </c>
      <c r="R1906" s="184">
        <v>18.615200000000002</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44378</v>
      </c>
      <c r="E1907" s="184">
        <v>14.86</v>
      </c>
      <c r="F1907" s="184">
        <v>-6.7199999999999996E-2</v>
      </c>
      <c r="G1907" s="184">
        <v>-0.33529999999999999</v>
      </c>
      <c r="H1907" s="184">
        <v>0.20230000000000001</v>
      </c>
      <c r="I1907" s="184">
        <v>0.60929999999999995</v>
      </c>
      <c r="J1907" s="184">
        <v>2.7663000000000002</v>
      </c>
      <c r="K1907" s="184">
        <v>7.7591999999999999</v>
      </c>
      <c r="L1907" s="184">
        <v>17.100100000000001</v>
      </c>
      <c r="M1907" s="184">
        <v>41.389200000000002</v>
      </c>
      <c r="N1907" s="184">
        <v>53.830199999999998</v>
      </c>
      <c r="O1907" s="184"/>
      <c r="P1907" s="184"/>
      <c r="Q1907" s="184">
        <v>16.6449</v>
      </c>
      <c r="R1907" s="184">
        <v>17.7653</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44378</v>
      </c>
      <c r="E1908" s="184">
        <v>96.951800000000006</v>
      </c>
      <c r="F1908" s="184">
        <v>-4.9399999999999999E-2</v>
      </c>
      <c r="G1908" s="184">
        <v>-0.40489999999999998</v>
      </c>
      <c r="H1908" s="184">
        <v>0.9012</v>
      </c>
      <c r="I1908" s="184">
        <v>1.6302000000000001</v>
      </c>
      <c r="J1908" s="184">
        <v>3.6511999999999998</v>
      </c>
      <c r="K1908" s="184">
        <v>9.0959000000000003</v>
      </c>
      <c r="L1908" s="184">
        <v>18.665299999999998</v>
      </c>
      <c r="M1908" s="184">
        <v>45.7468</v>
      </c>
      <c r="N1908" s="184">
        <v>60.584299999999999</v>
      </c>
      <c r="O1908" s="184">
        <v>16.156199999999998</v>
      </c>
      <c r="P1908" s="184">
        <v>14.7622</v>
      </c>
      <c r="Q1908" s="184">
        <v>13.7814</v>
      </c>
      <c r="R1908" s="184">
        <v>22.376300000000001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44378</v>
      </c>
      <c r="E1909" s="184">
        <v>91.177400000000006</v>
      </c>
      <c r="F1909" s="184">
        <v>-5.1299999999999998E-2</v>
      </c>
      <c r="G1909" s="184">
        <v>-0.41120000000000001</v>
      </c>
      <c r="H1909" s="184">
        <v>0.88800000000000001</v>
      </c>
      <c r="I1909" s="184">
        <v>1.6037999999999999</v>
      </c>
      <c r="J1909" s="184">
        <v>3.5933999999999999</v>
      </c>
      <c r="K1909" s="184">
        <v>8.9095999999999993</v>
      </c>
      <c r="L1909" s="184">
        <v>18.257200000000001</v>
      </c>
      <c r="M1909" s="184">
        <v>45.007300000000001</v>
      </c>
      <c r="N1909" s="184">
        <v>59.4998</v>
      </c>
      <c r="O1909" s="184">
        <v>15.376899999999999</v>
      </c>
      <c r="P1909" s="184">
        <v>13.9564</v>
      </c>
      <c r="Q1909" s="184">
        <v>14.8543</v>
      </c>
      <c r="R1909" s="184">
        <v>21.583100000000002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7.5682352941176465E-2</v>
      </c>
      <c r="G1910" s="186">
        <v>-0.25667352941176474</v>
      </c>
      <c r="H1910" s="186">
        <v>0.69457941176470595</v>
      </c>
      <c r="I1910" s="186">
        <v>0.86890000000000012</v>
      </c>
      <c r="J1910" s="186">
        <v>3.0300852941176473</v>
      </c>
      <c r="K1910" s="186">
        <v>9.8197235294117657</v>
      </c>
      <c r="L1910" s="186">
        <v>21.092220588235296</v>
      </c>
      <c r="M1910" s="186">
        <v>46.154659375000001</v>
      </c>
      <c r="N1910" s="186">
        <v>62.60424062500001</v>
      </c>
      <c r="O1910" s="186">
        <v>12.293866666666664</v>
      </c>
      <c r="P1910" s="186">
        <v>13.504420833333329</v>
      </c>
      <c r="Q1910" s="186">
        <v>15.532461764705879</v>
      </c>
      <c r="R1910" s="186">
        <v>17.981243749999997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3.4999999999999994E-4</v>
      </c>
      <c r="G1911" s="186">
        <v>-0.40395000000000003</v>
      </c>
      <c r="H1911" s="186">
        <v>0.52075000000000005</v>
      </c>
      <c r="I1911" s="186">
        <v>0.86254999999999993</v>
      </c>
      <c r="J1911" s="186">
        <v>2.8253500000000003</v>
      </c>
      <c r="K1911" s="186">
        <v>9.1071500000000007</v>
      </c>
      <c r="L1911" s="186">
        <v>19.703050000000001</v>
      </c>
      <c r="M1911" s="186">
        <v>45.274299999999997</v>
      </c>
      <c r="N1911" s="186">
        <v>60.645899999999997</v>
      </c>
      <c r="O1911" s="186">
        <v>12.7812</v>
      </c>
      <c r="P1911" s="186">
        <v>13.98305</v>
      </c>
      <c r="Q1911" s="186">
        <v>15.48625</v>
      </c>
      <c r="R1911" s="186">
        <v>17.835799999999999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44378</v>
      </c>
      <c r="C8" s="65">
        <f>VLOOKUP($A8,'Return Data'!$B$7:$R$2843,4,0)</f>
        <v>27.77</v>
      </c>
      <c r="D8" s="65">
        <f>VLOOKUP($A8,'Return Data'!$B$7:$R$2843,10,0)</f>
        <v>7.2114000000000003</v>
      </c>
      <c r="E8" s="66">
        <f t="shared" ref="E8:E16" si="0">RANK(D8,D$8:D$16,0)</f>
        <v>5</v>
      </c>
      <c r="F8" s="65">
        <f>VLOOKUP($A8,'Return Data'!$B$7:$R$2843,11,0)</f>
        <v>9.2103000000000002</v>
      </c>
      <c r="G8" s="66">
        <f t="shared" ref="G8:G16" si="1">RANK(F8,F$8:F$16,0)</f>
        <v>4</v>
      </c>
      <c r="H8" s="65">
        <f>VLOOKUP($A8,'Return Data'!$B$7:$R$2843,12,0)</f>
        <v>28.135300000000001</v>
      </c>
      <c r="I8" s="66">
        <f t="shared" ref="I8:I16" si="2">RANK(H8,H$8:H$16,0)</f>
        <v>4</v>
      </c>
      <c r="J8" s="65">
        <f>VLOOKUP($A8,'Return Data'!$B$7:$R$2843,13,0)</f>
        <v>37.734400000000001</v>
      </c>
      <c r="K8" s="66">
        <f t="shared" ref="K8:K16" si="3">RANK(J8,J$8:J$16,0)</f>
        <v>4</v>
      </c>
      <c r="L8" s="65">
        <f>VLOOKUP($A8,'Return Data'!$B$7:$R$2843,17,0)</f>
        <v>17.603999999999999</v>
      </c>
      <c r="M8" s="66">
        <f t="shared" ref="M8:M14" si="4">RANK(L8,L$8:L$16,0)</f>
        <v>2</v>
      </c>
      <c r="N8" s="65">
        <f>VLOOKUP($A8,'Return Data'!$B$7:$R$2843,14,0)</f>
        <v>14.486000000000001</v>
      </c>
      <c r="O8" s="66">
        <f t="shared" ref="O8:O14" si="5">RANK(N8,N$8:N$16,0)</f>
        <v>2</v>
      </c>
      <c r="P8" s="65">
        <f>VLOOKUP($A8,'Return Data'!$B$7:$R$2843,15,0)</f>
        <v>11.3901</v>
      </c>
      <c r="Q8" s="66">
        <f t="shared" ref="Q8:Q14" si="6">RANK(P8,P$8:P$16,0)</f>
        <v>3</v>
      </c>
      <c r="R8" s="65">
        <f>VLOOKUP($A8,'Return Data'!$B$7:$R$2843,16,0)</f>
        <v>9.8584999999999994</v>
      </c>
      <c r="S8" s="67">
        <f t="shared" ref="S8:S16" si="7">RANK(R8,R$8:R$16,0)</f>
        <v>5</v>
      </c>
    </row>
    <row r="9" spans="1:20" x14ac:dyDescent="0.3">
      <c r="A9" s="63" t="s">
        <v>1244</v>
      </c>
      <c r="B9" s="64">
        <f>VLOOKUP($A9,'Return Data'!$B$7:$R$2843,3,0)</f>
        <v>44378</v>
      </c>
      <c r="C9" s="65">
        <f>VLOOKUP($A9,'Return Data'!$B$7:$R$2843,4,0)</f>
        <v>44.14</v>
      </c>
      <c r="D9" s="65">
        <f>VLOOKUP($A9,'Return Data'!$B$7:$R$2843,10,0)</f>
        <v>6.6776</v>
      </c>
      <c r="E9" s="66">
        <f t="shared" si="0"/>
        <v>6</v>
      </c>
      <c r="F9" s="65">
        <f>VLOOKUP($A9,'Return Data'!$B$7:$R$2843,11,0)</f>
        <v>8.7700999999999993</v>
      </c>
      <c r="G9" s="66">
        <f t="shared" si="1"/>
        <v>5</v>
      </c>
      <c r="H9" s="65">
        <f>VLOOKUP($A9,'Return Data'!$B$7:$R$2843,12,0)</f>
        <v>24.082899999999999</v>
      </c>
      <c r="I9" s="66">
        <f t="shared" si="2"/>
        <v>5</v>
      </c>
      <c r="J9" s="65">
        <f>VLOOKUP($A9,'Return Data'!$B$7:$R$2843,13,0)</f>
        <v>35.823700000000002</v>
      </c>
      <c r="K9" s="66">
        <f t="shared" si="3"/>
        <v>5</v>
      </c>
      <c r="L9" s="65">
        <f>VLOOKUP($A9,'Return Data'!$B$7:$R$2843,17,0)</f>
        <v>16.562000000000001</v>
      </c>
      <c r="M9" s="66">
        <f t="shared" si="4"/>
        <v>3</v>
      </c>
      <c r="N9" s="65">
        <f>VLOOKUP($A9,'Return Data'!$B$7:$R$2843,14,0)</f>
        <v>12.802199999999999</v>
      </c>
      <c r="O9" s="66">
        <f t="shared" si="5"/>
        <v>4</v>
      </c>
      <c r="P9" s="65">
        <f>VLOOKUP($A9,'Return Data'!$B$7:$R$2843,15,0)</f>
        <v>10.494400000000001</v>
      </c>
      <c r="Q9" s="66">
        <f t="shared" si="6"/>
        <v>4</v>
      </c>
      <c r="R9" s="65">
        <f>VLOOKUP($A9,'Return Data'!$B$7:$R$2843,16,0)</f>
        <v>9.7996999999999996</v>
      </c>
      <c r="S9" s="67">
        <f t="shared" si="7"/>
        <v>6</v>
      </c>
    </row>
    <row r="10" spans="1:20" x14ac:dyDescent="0.3">
      <c r="A10" s="63" t="s">
        <v>1246</v>
      </c>
      <c r="B10" s="64">
        <f>VLOOKUP($A10,'Return Data'!$B$7:$R$2843,3,0)</f>
        <v>44378</v>
      </c>
      <c r="C10" s="65">
        <f>VLOOKUP($A10,'Return Data'!$B$7:$R$2843,4,0)</f>
        <v>362.04149999999998</v>
      </c>
      <c r="D10" s="65">
        <f>VLOOKUP($A10,'Return Data'!$B$7:$R$2843,10,0)</f>
        <v>7.7134999999999998</v>
      </c>
      <c r="E10" s="66">
        <f t="shared" si="0"/>
        <v>3</v>
      </c>
      <c r="F10" s="65">
        <f>VLOOKUP($A10,'Return Data'!$B$7:$R$2843,11,0)</f>
        <v>18.3277</v>
      </c>
      <c r="G10" s="66">
        <f t="shared" si="1"/>
        <v>2</v>
      </c>
      <c r="H10" s="65">
        <f>VLOOKUP($A10,'Return Data'!$B$7:$R$2843,12,0)</f>
        <v>40.8127</v>
      </c>
      <c r="I10" s="66">
        <f t="shared" si="2"/>
        <v>2</v>
      </c>
      <c r="J10" s="65">
        <f>VLOOKUP($A10,'Return Data'!$B$7:$R$2843,13,0)</f>
        <v>43.184100000000001</v>
      </c>
      <c r="K10" s="66">
        <f t="shared" si="3"/>
        <v>2</v>
      </c>
      <c r="L10" s="65">
        <f>VLOOKUP($A10,'Return Data'!$B$7:$R$2843,17,0)</f>
        <v>15.0709</v>
      </c>
      <c r="M10" s="66">
        <f t="shared" si="4"/>
        <v>4</v>
      </c>
      <c r="N10" s="65">
        <f>VLOOKUP($A10,'Return Data'!$B$7:$R$2843,14,0)</f>
        <v>13.186999999999999</v>
      </c>
      <c r="O10" s="66">
        <f t="shared" si="5"/>
        <v>3</v>
      </c>
      <c r="P10" s="65">
        <f>VLOOKUP($A10,'Return Data'!$B$7:$R$2843,15,0)</f>
        <v>13.471299999999999</v>
      </c>
      <c r="Q10" s="66">
        <f t="shared" si="6"/>
        <v>2</v>
      </c>
      <c r="R10" s="65">
        <f>VLOOKUP($A10,'Return Data'!$B$7:$R$2843,16,0)</f>
        <v>21.184699999999999</v>
      </c>
      <c r="S10" s="67">
        <f t="shared" si="7"/>
        <v>2</v>
      </c>
    </row>
    <row r="11" spans="1:20" x14ac:dyDescent="0.3">
      <c r="A11" s="63" t="s">
        <v>2023</v>
      </c>
      <c r="B11" s="64">
        <f>VLOOKUP($A11,'Return Data'!$B$7:$R$2843,3,0)</f>
        <v>44378</v>
      </c>
      <c r="C11" s="65">
        <f>VLOOKUP($A11,'Return Data'!$B$7:$R$2843,4,0)</f>
        <v>23.116499999999998</v>
      </c>
      <c r="D11" s="65">
        <f>VLOOKUP($A11,'Return Data'!$B$7:$R$2843,10,0)</f>
        <v>6.0369999999999999</v>
      </c>
      <c r="E11" s="66">
        <f t="shared" si="0"/>
        <v>8</v>
      </c>
      <c r="F11" s="65">
        <f>VLOOKUP($A11,'Return Data'!$B$7:$R$2843,11,0)</f>
        <v>7.5236000000000001</v>
      </c>
      <c r="G11" s="66">
        <f t="shared" si="1"/>
        <v>7</v>
      </c>
      <c r="H11" s="65">
        <f>VLOOKUP($A11,'Return Data'!$B$7:$R$2843,12,0)</f>
        <v>22.472799999999999</v>
      </c>
      <c r="I11" s="66">
        <f t="shared" si="2"/>
        <v>6</v>
      </c>
      <c r="J11" s="65">
        <f>VLOOKUP($A11,'Return Data'!$B$7:$R$2843,13,0)</f>
        <v>31.837399999999999</v>
      </c>
      <c r="K11" s="66">
        <f t="shared" si="3"/>
        <v>6</v>
      </c>
      <c r="L11" s="65">
        <f>VLOOKUP($A11,'Return Data'!$B$7:$R$2843,17,0)</f>
        <v>12.9046</v>
      </c>
      <c r="M11" s="66">
        <f t="shared" si="4"/>
        <v>6</v>
      </c>
      <c r="N11" s="65">
        <f>VLOOKUP($A11,'Return Data'!$B$7:$R$2843,14,0)</f>
        <v>10.4975</v>
      </c>
      <c r="O11" s="66">
        <f t="shared" si="5"/>
        <v>6</v>
      </c>
      <c r="P11" s="65">
        <f>VLOOKUP($A11,'Return Data'!$B$7:$R$2843,15,0)</f>
        <v>8.3032000000000004</v>
      </c>
      <c r="Q11" s="66">
        <f t="shared" si="6"/>
        <v>7</v>
      </c>
      <c r="R11" s="65">
        <f>VLOOKUP($A11,'Return Data'!$B$7:$R$2843,16,0)</f>
        <v>8.5216999999999992</v>
      </c>
      <c r="S11" s="67">
        <f t="shared" si="7"/>
        <v>8</v>
      </c>
    </row>
    <row r="12" spans="1:20" x14ac:dyDescent="0.3">
      <c r="A12" s="63" t="s">
        <v>1248</v>
      </c>
      <c r="B12" s="64">
        <f>VLOOKUP($A12,'Return Data'!$B$7:$R$2843,3,0)</f>
        <v>44378</v>
      </c>
      <c r="C12" s="65">
        <f>VLOOKUP($A12,'Return Data'!$B$7:$R$2843,4,0)</f>
        <v>70.248699999999999</v>
      </c>
      <c r="D12" s="65">
        <f>VLOOKUP($A12,'Return Data'!$B$7:$R$2843,10,0)</f>
        <v>27.206099999999999</v>
      </c>
      <c r="E12" s="66">
        <f t="shared" si="0"/>
        <v>1</v>
      </c>
      <c r="F12" s="65">
        <f>VLOOKUP($A12,'Return Data'!$B$7:$R$2843,11,0)</f>
        <v>38.169499999999999</v>
      </c>
      <c r="G12" s="66">
        <f t="shared" si="1"/>
        <v>1</v>
      </c>
      <c r="H12" s="65">
        <f>VLOOKUP($A12,'Return Data'!$B$7:$R$2843,12,0)</f>
        <v>51.7483</v>
      </c>
      <c r="I12" s="66">
        <f t="shared" si="2"/>
        <v>1</v>
      </c>
      <c r="J12" s="65">
        <f>VLOOKUP($A12,'Return Data'!$B$7:$R$2843,13,0)</f>
        <v>90.037999999999997</v>
      </c>
      <c r="K12" s="66">
        <f t="shared" si="3"/>
        <v>1</v>
      </c>
      <c r="L12" s="65">
        <f>VLOOKUP($A12,'Return Data'!$B$7:$R$2843,17,0)</f>
        <v>37.194800000000001</v>
      </c>
      <c r="M12" s="66">
        <f t="shared" si="4"/>
        <v>1</v>
      </c>
      <c r="N12" s="65">
        <f>VLOOKUP($A12,'Return Data'!$B$7:$R$2843,14,0)</f>
        <v>26.801500000000001</v>
      </c>
      <c r="O12" s="66">
        <f t="shared" si="5"/>
        <v>1</v>
      </c>
      <c r="P12" s="65">
        <f>VLOOKUP($A12,'Return Data'!$B$7:$R$2843,15,0)</f>
        <v>17.367599999999999</v>
      </c>
      <c r="Q12" s="66">
        <f t="shared" si="6"/>
        <v>1</v>
      </c>
      <c r="R12" s="65">
        <f>VLOOKUP($A12,'Return Data'!$B$7:$R$2843,16,0)</f>
        <v>10.0816</v>
      </c>
      <c r="S12" s="67">
        <f t="shared" si="7"/>
        <v>4</v>
      </c>
    </row>
    <row r="13" spans="1:20" x14ac:dyDescent="0.3">
      <c r="A13" s="63" t="s">
        <v>1604</v>
      </c>
      <c r="B13" s="64">
        <f>VLOOKUP($A13,'Return Data'!$B$7:$R$2843,3,0)</f>
        <v>44378</v>
      </c>
      <c r="C13" s="65">
        <f>VLOOKUP($A13,'Return Data'!$B$7:$R$2843,4,0)</f>
        <v>22.607600000000001</v>
      </c>
      <c r="D13" s="65">
        <f>VLOOKUP($A13,'Return Data'!$B$7:$R$2843,10,0)</f>
        <v>11.9093</v>
      </c>
      <c r="E13" s="66">
        <f t="shared" si="0"/>
        <v>2</v>
      </c>
      <c r="F13" s="65">
        <f>VLOOKUP($A13,'Return Data'!$B$7:$R$2843,11,0)</f>
        <v>7.7636000000000003</v>
      </c>
      <c r="G13" s="66">
        <f t="shared" si="1"/>
        <v>6</v>
      </c>
      <c r="H13" s="65">
        <f>VLOOKUP($A13,'Return Data'!$B$7:$R$2843,12,0)</f>
        <v>14.5505</v>
      </c>
      <c r="I13" s="66">
        <f t="shared" si="2"/>
        <v>9</v>
      </c>
      <c r="J13" s="65">
        <f>VLOOKUP($A13,'Return Data'!$B$7:$R$2843,13,0)</f>
        <v>15.774900000000001</v>
      </c>
      <c r="K13" s="66">
        <f t="shared" si="3"/>
        <v>9</v>
      </c>
      <c r="L13" s="65">
        <f>VLOOKUP($A13,'Return Data'!$B$7:$R$2843,17,0)</f>
        <v>10.1591</v>
      </c>
      <c r="M13" s="66">
        <f t="shared" si="4"/>
        <v>8</v>
      </c>
      <c r="N13" s="65">
        <f>VLOOKUP($A13,'Return Data'!$B$7:$R$2843,14,0)</f>
        <v>9.2721</v>
      </c>
      <c r="O13" s="66">
        <f t="shared" si="5"/>
        <v>7</v>
      </c>
      <c r="P13" s="65">
        <f>VLOOKUP($A13,'Return Data'!$B$7:$R$2843,15,0)</f>
        <v>8.7194000000000003</v>
      </c>
      <c r="Q13" s="66">
        <f t="shared" si="6"/>
        <v>6</v>
      </c>
      <c r="R13" s="65">
        <f>VLOOKUP($A13,'Return Data'!$B$7:$R$2843,16,0)</f>
        <v>9.4534000000000002</v>
      </c>
      <c r="S13" s="67">
        <f t="shared" si="7"/>
        <v>7</v>
      </c>
    </row>
    <row r="14" spans="1:20" x14ac:dyDescent="0.3">
      <c r="A14" s="63" t="s">
        <v>1251</v>
      </c>
      <c r="B14" s="64">
        <f>VLOOKUP($A14,'Return Data'!$B$7:$R$2843,3,0)</f>
        <v>44378</v>
      </c>
      <c r="C14" s="65">
        <f>VLOOKUP($A14,'Return Data'!$B$7:$R$2843,4,0)</f>
        <v>35.402900000000002</v>
      </c>
      <c r="D14" s="65">
        <f>VLOOKUP($A14,'Return Data'!$B$7:$R$2843,10,0)</f>
        <v>7.5568999999999997</v>
      </c>
      <c r="E14" s="66">
        <f t="shared" si="0"/>
        <v>4</v>
      </c>
      <c r="F14" s="65">
        <f>VLOOKUP($A14,'Return Data'!$B$7:$R$2843,11,0)</f>
        <v>7.3127000000000004</v>
      </c>
      <c r="G14" s="66">
        <f t="shared" si="1"/>
        <v>8</v>
      </c>
      <c r="H14" s="65">
        <f>VLOOKUP($A14,'Return Data'!$B$7:$R$2843,12,0)</f>
        <v>16.5869</v>
      </c>
      <c r="I14" s="66">
        <f t="shared" si="2"/>
        <v>7</v>
      </c>
      <c r="J14" s="65">
        <f>VLOOKUP($A14,'Return Data'!$B$7:$R$2843,13,0)</f>
        <v>20.125900000000001</v>
      </c>
      <c r="K14" s="66">
        <f t="shared" si="3"/>
        <v>8</v>
      </c>
      <c r="L14" s="65">
        <f>VLOOKUP($A14,'Return Data'!$B$7:$R$2843,17,0)</f>
        <v>13.9864</v>
      </c>
      <c r="M14" s="66">
        <f t="shared" si="4"/>
        <v>5</v>
      </c>
      <c r="N14" s="65">
        <f>VLOOKUP($A14,'Return Data'!$B$7:$R$2843,14,0)</f>
        <v>11.170999999999999</v>
      </c>
      <c r="O14" s="66">
        <f t="shared" si="5"/>
        <v>5</v>
      </c>
      <c r="P14" s="65">
        <f>VLOOKUP($A14,'Return Data'!$B$7:$R$2843,15,0)</f>
        <v>9.3643000000000001</v>
      </c>
      <c r="Q14" s="66">
        <f t="shared" si="6"/>
        <v>5</v>
      </c>
      <c r="R14" s="65">
        <f>VLOOKUP($A14,'Return Data'!$B$7:$R$2843,16,0)</f>
        <v>8.4443999999999999</v>
      </c>
      <c r="S14" s="67">
        <f t="shared" si="7"/>
        <v>9</v>
      </c>
    </row>
    <row r="15" spans="1:20" x14ac:dyDescent="0.3">
      <c r="A15" s="63" t="s">
        <v>1253</v>
      </c>
      <c r="B15" s="64">
        <f>VLOOKUP($A15,'Return Data'!$B$7:$R$2843,3,0)</f>
        <v>44378</v>
      </c>
      <c r="C15" s="65">
        <f>VLOOKUP($A15,'Return Data'!$B$7:$R$2843,4,0)</f>
        <v>14.2423</v>
      </c>
      <c r="D15" s="65">
        <f>VLOOKUP($A15,'Return Data'!$B$7:$R$2843,10,0)</f>
        <v>6.3548999999999998</v>
      </c>
      <c r="E15" s="66">
        <f t="shared" si="0"/>
        <v>7</v>
      </c>
      <c r="F15" s="65">
        <f>VLOOKUP($A15,'Return Data'!$B$7:$R$2843,11,0)</f>
        <v>13.312900000000001</v>
      </c>
      <c r="G15" s="66">
        <f t="shared" si="1"/>
        <v>3</v>
      </c>
      <c r="H15" s="65">
        <f>VLOOKUP($A15,'Return Data'!$B$7:$R$2843,12,0)</f>
        <v>29.096399999999999</v>
      </c>
      <c r="I15" s="66">
        <f t="shared" si="2"/>
        <v>3</v>
      </c>
      <c r="J15" s="65">
        <f>VLOOKUP($A15,'Return Data'!$B$7:$R$2843,13,0)</f>
        <v>39.106699999999996</v>
      </c>
      <c r="K15" s="66">
        <f t="shared" si="3"/>
        <v>3</v>
      </c>
      <c r="L15" s="65"/>
      <c r="M15" s="66"/>
      <c r="N15" s="65"/>
      <c r="O15" s="66"/>
      <c r="P15" s="65"/>
      <c r="Q15" s="66"/>
      <c r="R15" s="65">
        <f>VLOOKUP($A15,'Return Data'!$B$7:$R$2843,16,0)</f>
        <v>30.562899999999999</v>
      </c>
      <c r="S15" s="67">
        <f t="shared" si="7"/>
        <v>1</v>
      </c>
    </row>
    <row r="16" spans="1:20" x14ac:dyDescent="0.3">
      <c r="A16" s="63" t="s">
        <v>1255</v>
      </c>
      <c r="B16" s="64">
        <f>VLOOKUP($A16,'Return Data'!$B$7:$R$2843,3,0)</f>
        <v>44378</v>
      </c>
      <c r="C16" s="65">
        <f>VLOOKUP($A16,'Return Data'!$B$7:$R$2843,4,0)</f>
        <v>41.758400000000002</v>
      </c>
      <c r="D16" s="65">
        <f>VLOOKUP($A16,'Return Data'!$B$7:$R$2843,10,0)</f>
        <v>3.9632999999999998</v>
      </c>
      <c r="E16" s="66">
        <f t="shared" si="0"/>
        <v>9</v>
      </c>
      <c r="F16" s="65">
        <f>VLOOKUP($A16,'Return Data'!$B$7:$R$2843,11,0)</f>
        <v>5.9371</v>
      </c>
      <c r="G16" s="66">
        <f t="shared" si="1"/>
        <v>9</v>
      </c>
      <c r="H16" s="65">
        <f>VLOOKUP($A16,'Return Data'!$B$7:$R$2843,12,0)</f>
        <v>15.873200000000001</v>
      </c>
      <c r="I16" s="66">
        <f t="shared" si="2"/>
        <v>8</v>
      </c>
      <c r="J16" s="65">
        <f>VLOOKUP($A16,'Return Data'!$B$7:$R$2843,13,0)</f>
        <v>23.790900000000001</v>
      </c>
      <c r="K16" s="66">
        <f t="shared" si="3"/>
        <v>7</v>
      </c>
      <c r="L16" s="65">
        <f>VLOOKUP($A16,'Return Data'!$B$7:$R$2843,17,0)</f>
        <v>10.9488</v>
      </c>
      <c r="M16" s="66">
        <f>RANK(L16,L$8:L$16,0)</f>
        <v>7</v>
      </c>
      <c r="N16" s="65">
        <f>VLOOKUP($A16,'Return Data'!$B$7:$R$2843,14,0)</f>
        <v>7.91</v>
      </c>
      <c r="O16" s="66">
        <f>RANK(N16,N$8:N$16,0)</f>
        <v>8</v>
      </c>
      <c r="P16" s="65">
        <f>VLOOKUP($A16,'Return Data'!$B$7:$R$2843,15,0)</f>
        <v>7.8411999999999997</v>
      </c>
      <c r="Q16" s="66">
        <f>RANK(P16,P$8:P$16,0)</f>
        <v>8</v>
      </c>
      <c r="R16" s="65">
        <f>VLOOKUP($A16,'Return Data'!$B$7:$R$2843,16,0)</f>
        <v>12.0677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9.4033333333333324</v>
      </c>
      <c r="E18" s="74"/>
      <c r="F18" s="75">
        <f>AVERAGE(F8:F16)</f>
        <v>12.925277777777778</v>
      </c>
      <c r="G18" s="74"/>
      <c r="H18" s="75">
        <f>AVERAGE(H8:H16)</f>
        <v>27.039888888888889</v>
      </c>
      <c r="I18" s="74"/>
      <c r="J18" s="75">
        <f>AVERAGE(J8:J16)</f>
        <v>37.490666666666669</v>
      </c>
      <c r="K18" s="74"/>
      <c r="L18" s="75">
        <f>AVERAGE(L8:L16)</f>
        <v>16.803825</v>
      </c>
      <c r="M18" s="74"/>
      <c r="N18" s="75">
        <f>AVERAGE(N8:N16)</f>
        <v>13.265912499999999</v>
      </c>
      <c r="O18" s="74"/>
      <c r="P18" s="75">
        <f>AVERAGE(P8:P16)</f>
        <v>10.868937500000001</v>
      </c>
      <c r="Q18" s="74"/>
      <c r="R18" s="75">
        <f>AVERAGE(R8:R16)</f>
        <v>13.330511111111111</v>
      </c>
      <c r="S18" s="76"/>
    </row>
    <row r="19" spans="1:19" x14ac:dyDescent="0.3">
      <c r="A19" s="73" t="s">
        <v>28</v>
      </c>
      <c r="B19" s="74"/>
      <c r="C19" s="74"/>
      <c r="D19" s="75">
        <f>MIN(D8:D16)</f>
        <v>3.9632999999999998</v>
      </c>
      <c r="E19" s="74"/>
      <c r="F19" s="75">
        <f>MIN(F8:F16)</f>
        <v>5.9371</v>
      </c>
      <c r="G19" s="74"/>
      <c r="H19" s="75">
        <f>MIN(H8:H16)</f>
        <v>14.5505</v>
      </c>
      <c r="I19" s="74"/>
      <c r="J19" s="75">
        <f>MIN(J8:J16)</f>
        <v>15.774900000000001</v>
      </c>
      <c r="K19" s="74"/>
      <c r="L19" s="75">
        <f>MIN(L8:L16)</f>
        <v>10.1591</v>
      </c>
      <c r="M19" s="74"/>
      <c r="N19" s="75">
        <f>MIN(N8:N16)</f>
        <v>7.91</v>
      </c>
      <c r="O19" s="74"/>
      <c r="P19" s="75">
        <f>MIN(P8:P16)</f>
        <v>7.8411999999999997</v>
      </c>
      <c r="Q19" s="74"/>
      <c r="R19" s="75">
        <f>MIN(R8:R16)</f>
        <v>8.4443999999999999</v>
      </c>
      <c r="S19" s="76"/>
    </row>
    <row r="20" spans="1:19" ht="15" thickBot="1" x14ac:dyDescent="0.35">
      <c r="A20" s="77" t="s">
        <v>29</v>
      </c>
      <c r="B20" s="78"/>
      <c r="C20" s="78"/>
      <c r="D20" s="79">
        <f>MAX(D8:D16)</f>
        <v>27.206099999999999</v>
      </c>
      <c r="E20" s="78"/>
      <c r="F20" s="79">
        <f>MAX(F8:F16)</f>
        <v>38.169499999999999</v>
      </c>
      <c r="G20" s="78"/>
      <c r="H20" s="79">
        <f>MAX(H8:H16)</f>
        <v>51.7483</v>
      </c>
      <c r="I20" s="78"/>
      <c r="J20" s="79">
        <f>MAX(J8:J16)</f>
        <v>90.037999999999997</v>
      </c>
      <c r="K20" s="78"/>
      <c r="L20" s="79">
        <f>MAX(L8:L16)</f>
        <v>37.194800000000001</v>
      </c>
      <c r="M20" s="78"/>
      <c r="N20" s="79">
        <f>MAX(N8:N16)</f>
        <v>26.801500000000001</v>
      </c>
      <c r="O20" s="78"/>
      <c r="P20" s="79">
        <f>MAX(P8:P16)</f>
        <v>17.367599999999999</v>
      </c>
      <c r="Q20" s="78"/>
      <c r="R20" s="79">
        <f>MAX(R8:R16)</f>
        <v>30.562899999999999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44378</v>
      </c>
      <c r="C8" s="65">
        <f>VLOOKUP($A8,'Return Data'!$B$7:$R$2843,4,0)</f>
        <v>75.260000000000005</v>
      </c>
      <c r="D8" s="65">
        <f>VLOOKUP($A8,'Return Data'!$B$7:$R$2843,10,0)</f>
        <v>5.7914000000000003</v>
      </c>
      <c r="E8" s="66">
        <f t="shared" ref="E8:E17" si="0">RANK(D8,D$8:D$17,0)</f>
        <v>3</v>
      </c>
      <c r="F8" s="65">
        <f>VLOOKUP($A8,'Return Data'!$B$7:$R$2843,11,0)</f>
        <v>8.9777000000000005</v>
      </c>
      <c r="G8" s="66">
        <f t="shared" ref="G8:G14" si="1">RANK(F8,F$8:F$17,0)</f>
        <v>5</v>
      </c>
      <c r="H8" s="65">
        <f>VLOOKUP($A8,'Return Data'!$B$7:$R$2843,12,0)</f>
        <v>26.105899999999998</v>
      </c>
      <c r="I8" s="66">
        <f t="shared" ref="I8:I14" si="2">RANK(H8,H$8:H$17,0)</f>
        <v>2</v>
      </c>
      <c r="J8" s="65">
        <f>VLOOKUP($A8,'Return Data'!$B$7:$R$2843,13,0)</f>
        <v>32.593400000000003</v>
      </c>
      <c r="K8" s="66">
        <f t="shared" ref="K8" si="3">RANK(J8,J$8:J$17,0)</f>
        <v>3</v>
      </c>
      <c r="L8" s="65">
        <f>VLOOKUP($A8,'Return Data'!$B$7:$R$2843,17,0)</f>
        <v>14.9855</v>
      </c>
      <c r="M8" s="66">
        <f t="shared" ref="M8" si="4">RANK(L8,L$8:L$17,0)</f>
        <v>3</v>
      </c>
      <c r="N8" s="65">
        <f>VLOOKUP($A8,'Return Data'!$B$7:$R$2843,14,0)</f>
        <v>12.9687</v>
      </c>
      <c r="O8" s="66">
        <f t="shared" ref="O8" si="5">RANK(N8,N$8:N$17,0)</f>
        <v>3</v>
      </c>
      <c r="P8" s="65">
        <f>VLOOKUP($A8,'Return Data'!$B$7:$R$2843,15,0)</f>
        <v>12.259399999999999</v>
      </c>
      <c r="Q8" s="66">
        <f t="shared" ref="Q8" si="6">RANK(P8,P$8:P$17,0)</f>
        <v>3</v>
      </c>
      <c r="R8" s="65">
        <f>VLOOKUP($A8,'Return Data'!$B$7:$R$2843,16,0)</f>
        <v>12.6348</v>
      </c>
      <c r="S8" s="67">
        <f t="shared" ref="S8:S17" si="7">RANK(R8,R$8:R$17,0)</f>
        <v>7</v>
      </c>
    </row>
    <row r="9" spans="1:20" x14ac:dyDescent="0.3">
      <c r="A9" s="63" t="s">
        <v>546</v>
      </c>
      <c r="B9" s="64">
        <f>VLOOKUP($A9,'Return Data'!$B$7:$R$2843,3,0)</f>
        <v>44378</v>
      </c>
      <c r="C9" s="65">
        <f>VLOOKUP($A9,'Return Data'!$B$7:$R$2843,4,0)</f>
        <v>271.33100000000002</v>
      </c>
      <c r="D9" s="65">
        <f>VLOOKUP($A9,'Return Data'!$B$7:$R$2843,10,0)</f>
        <v>7.8868</v>
      </c>
      <c r="E9" s="66">
        <f t="shared" si="0"/>
        <v>1</v>
      </c>
      <c r="F9" s="65">
        <f>VLOOKUP($A9,'Return Data'!$B$7:$R$2843,11,0)</f>
        <v>18.424099999999999</v>
      </c>
      <c r="G9" s="66">
        <f t="shared" si="1"/>
        <v>1</v>
      </c>
      <c r="H9" s="65">
        <f>VLOOKUP($A9,'Return Data'!$B$7:$R$2843,12,0)</f>
        <v>46.7408</v>
      </c>
      <c r="I9" s="66">
        <f t="shared" si="2"/>
        <v>1</v>
      </c>
      <c r="J9" s="65">
        <f>VLOOKUP($A9,'Return Data'!$B$7:$R$2843,13,0)</f>
        <v>50.649099999999997</v>
      </c>
      <c r="K9" s="66">
        <f t="shared" ref="K9:K17" si="8">RANK(J9,J$8:J$17,0)</f>
        <v>1</v>
      </c>
      <c r="L9" s="65">
        <f>VLOOKUP($A9,'Return Data'!$B$7:$R$2843,17,0)</f>
        <v>12.2143</v>
      </c>
      <c r="M9" s="66">
        <f t="shared" ref="M9:M17" si="9">RANK(L9,L$8:L$17,0)</f>
        <v>7</v>
      </c>
      <c r="N9" s="65">
        <f>VLOOKUP($A9,'Return Data'!$B$7:$R$2843,14,0)</f>
        <v>13.6516</v>
      </c>
      <c r="O9" s="66">
        <f t="shared" ref="O9:O17" si="10">RANK(N9,N$8:N$17,0)</f>
        <v>1</v>
      </c>
      <c r="P9" s="65">
        <f>VLOOKUP($A9,'Return Data'!$B$7:$R$2843,15,0)</f>
        <v>13.305099999999999</v>
      </c>
      <c r="Q9" s="66">
        <f t="shared" ref="Q9:Q14" si="11">RANK(P9,P$8:P$17,0)</f>
        <v>1</v>
      </c>
      <c r="R9" s="65">
        <f>VLOOKUP($A9,'Return Data'!$B$7:$R$2843,16,0)</f>
        <v>13.9978</v>
      </c>
      <c r="S9" s="67">
        <f t="shared" si="7"/>
        <v>3</v>
      </c>
    </row>
    <row r="10" spans="1:20" x14ac:dyDescent="0.3">
      <c r="A10" s="63" t="s">
        <v>548</v>
      </c>
      <c r="B10" s="64">
        <f>VLOOKUP($A10,'Return Data'!$B$7:$R$2843,3,0)</f>
        <v>44378</v>
      </c>
      <c r="C10" s="65">
        <f>VLOOKUP($A10,'Return Data'!$B$7:$R$2843,4,0)</f>
        <v>50.29</v>
      </c>
      <c r="D10" s="65">
        <f>VLOOKUP($A10,'Return Data'!$B$7:$R$2843,10,0)</f>
        <v>4.2064000000000004</v>
      </c>
      <c r="E10" s="66">
        <f t="shared" si="0"/>
        <v>7</v>
      </c>
      <c r="F10" s="65">
        <f>VLOOKUP($A10,'Return Data'!$B$7:$R$2843,11,0)</f>
        <v>8.9</v>
      </c>
      <c r="G10" s="66">
        <f t="shared" si="1"/>
        <v>6</v>
      </c>
      <c r="H10" s="65">
        <f>VLOOKUP($A10,'Return Data'!$B$7:$R$2843,12,0)</f>
        <v>21.826599999999999</v>
      </c>
      <c r="I10" s="66">
        <f t="shared" si="2"/>
        <v>6</v>
      </c>
      <c r="J10" s="65">
        <f>VLOOKUP($A10,'Return Data'!$B$7:$R$2843,13,0)</f>
        <v>30.9635</v>
      </c>
      <c r="K10" s="66">
        <f t="shared" si="8"/>
        <v>4</v>
      </c>
      <c r="L10" s="65">
        <f>VLOOKUP($A10,'Return Data'!$B$7:$R$2843,17,0)</f>
        <v>13.623200000000001</v>
      </c>
      <c r="M10" s="66">
        <f t="shared" si="9"/>
        <v>5</v>
      </c>
      <c r="N10" s="65">
        <f>VLOOKUP($A10,'Return Data'!$B$7:$R$2843,14,0)</f>
        <v>12.2217</v>
      </c>
      <c r="O10" s="66">
        <f t="shared" si="10"/>
        <v>4</v>
      </c>
      <c r="P10" s="65">
        <f>VLOOKUP($A10,'Return Data'!$B$7:$R$2843,15,0)</f>
        <v>11.8725</v>
      </c>
      <c r="Q10" s="66">
        <f t="shared" si="11"/>
        <v>4</v>
      </c>
      <c r="R10" s="65">
        <f>VLOOKUP($A10,'Return Data'!$B$7:$R$2843,16,0)</f>
        <v>13.381600000000001</v>
      </c>
      <c r="S10" s="67">
        <f t="shared" si="7"/>
        <v>4</v>
      </c>
    </row>
    <row r="11" spans="1:20" x14ac:dyDescent="0.3">
      <c r="A11" s="63" t="s">
        <v>549</v>
      </c>
      <c r="B11" s="64">
        <f>VLOOKUP($A11,'Return Data'!$B$7:$R$2843,3,0)</f>
        <v>44378</v>
      </c>
      <c r="C11" s="65">
        <f>VLOOKUP($A11,'Return Data'!$B$7:$R$2843,4,0)</f>
        <v>10.4861</v>
      </c>
      <c r="D11" s="65">
        <f>VLOOKUP($A11,'Return Data'!$B$7:$R$2843,10,0)</f>
        <v>7.8483999999999998</v>
      </c>
      <c r="E11" s="66">
        <f t="shared" si="0"/>
        <v>2</v>
      </c>
      <c r="F11" s="65">
        <f>VLOOKUP($A11,'Return Data'!$B$7:$R$2843,11,0)</f>
        <v>13.2323</v>
      </c>
      <c r="G11" s="66">
        <f t="shared" si="1"/>
        <v>2</v>
      </c>
      <c r="H11" s="65">
        <f>VLOOKUP($A11,'Return Data'!$B$7:$R$2843,12,0)</f>
        <v>21.321999999999999</v>
      </c>
      <c r="I11" s="66">
        <f t="shared" si="2"/>
        <v>7</v>
      </c>
      <c r="J11" s="65">
        <f>VLOOKUP($A11,'Return Data'!$B$7:$R$2843,13,0)</f>
        <v>22.7837</v>
      </c>
      <c r="K11" s="66">
        <f t="shared" si="8"/>
        <v>9</v>
      </c>
      <c r="L11" s="65"/>
      <c r="M11" s="66"/>
      <c r="N11" s="65"/>
      <c r="O11" s="66"/>
      <c r="P11" s="65"/>
      <c r="Q11" s="66"/>
      <c r="R11" s="65">
        <f>VLOOKUP($A11,'Return Data'!$B$7:$R$2843,16,0)</f>
        <v>3.2120000000000002</v>
      </c>
      <c r="S11" s="67">
        <f t="shared" si="7"/>
        <v>10</v>
      </c>
    </row>
    <row r="12" spans="1:20" x14ac:dyDescent="0.3">
      <c r="A12" s="63" t="s">
        <v>551</v>
      </c>
      <c r="B12" s="64">
        <f>VLOOKUP($A12,'Return Data'!$B$7:$R$2843,3,0)</f>
        <v>44378</v>
      </c>
      <c r="C12" s="65">
        <f>VLOOKUP($A12,'Return Data'!$B$7:$R$2843,4,0)</f>
        <v>14.188000000000001</v>
      </c>
      <c r="D12" s="65">
        <f>VLOOKUP($A12,'Return Data'!$B$7:$R$2843,10,0)</f>
        <v>4.1627000000000001</v>
      </c>
      <c r="E12" s="66">
        <f t="shared" si="0"/>
        <v>8</v>
      </c>
      <c r="F12" s="65">
        <f>VLOOKUP($A12,'Return Data'!$B$7:$R$2843,11,0)</f>
        <v>8.0413999999999994</v>
      </c>
      <c r="G12" s="66">
        <f t="shared" si="1"/>
        <v>8</v>
      </c>
      <c r="H12" s="65">
        <f>VLOOKUP($A12,'Return Data'!$B$7:$R$2843,12,0)</f>
        <v>17.860099999999999</v>
      </c>
      <c r="I12" s="66">
        <f t="shared" si="2"/>
        <v>9</v>
      </c>
      <c r="J12" s="65">
        <f>VLOOKUP($A12,'Return Data'!$B$7:$R$2843,13,0)</f>
        <v>27.877400000000002</v>
      </c>
      <c r="K12" s="66">
        <f t="shared" si="8"/>
        <v>8</v>
      </c>
      <c r="L12" s="65">
        <f>VLOOKUP($A12,'Return Data'!$B$7:$R$2843,17,0)</f>
        <v>14.888</v>
      </c>
      <c r="M12" s="66">
        <f t="shared" si="9"/>
        <v>4</v>
      </c>
      <c r="N12" s="65"/>
      <c r="O12" s="66"/>
      <c r="P12" s="65"/>
      <c r="Q12" s="66"/>
      <c r="R12" s="65">
        <f>VLOOKUP($A12,'Return Data'!$B$7:$R$2843,16,0)</f>
        <v>12.762499999999999</v>
      </c>
      <c r="S12" s="67">
        <f t="shared" si="7"/>
        <v>5</v>
      </c>
    </row>
    <row r="13" spans="1:20" x14ac:dyDescent="0.3">
      <c r="A13" s="63" t="s">
        <v>553</v>
      </c>
      <c r="B13" s="64">
        <f>VLOOKUP($A13,'Return Data'!$B$7:$R$2843,3,0)</f>
        <v>44378</v>
      </c>
      <c r="C13" s="65">
        <f>VLOOKUP($A13,'Return Data'!$B$7:$R$2843,4,0)</f>
        <v>32.606999999999999</v>
      </c>
      <c r="D13" s="65">
        <f>VLOOKUP($A13,'Return Data'!$B$7:$R$2843,10,0)</f>
        <v>3.3633000000000002</v>
      </c>
      <c r="E13" s="66">
        <f t="shared" si="0"/>
        <v>9</v>
      </c>
      <c r="F13" s="65">
        <f>VLOOKUP($A13,'Return Data'!$B$7:$R$2843,11,0)</f>
        <v>4.5564999999999998</v>
      </c>
      <c r="G13" s="66">
        <f t="shared" si="1"/>
        <v>10</v>
      </c>
      <c r="H13" s="65">
        <f>VLOOKUP($A13,'Return Data'!$B$7:$R$2843,12,0)</f>
        <v>11.416</v>
      </c>
      <c r="I13" s="66">
        <f t="shared" si="2"/>
        <v>10</v>
      </c>
      <c r="J13" s="65">
        <f>VLOOKUP($A13,'Return Data'!$B$7:$R$2843,13,0)</f>
        <v>19.173300000000001</v>
      </c>
      <c r="K13" s="66">
        <f t="shared" si="8"/>
        <v>10</v>
      </c>
      <c r="L13" s="65">
        <f>VLOOKUP($A13,'Return Data'!$B$7:$R$2843,17,0)</f>
        <v>11.4765</v>
      </c>
      <c r="M13" s="66">
        <f t="shared" si="9"/>
        <v>8</v>
      </c>
      <c r="N13" s="65">
        <f>VLOOKUP($A13,'Return Data'!$B$7:$R$2843,14,0)</f>
        <v>9.7116000000000007</v>
      </c>
      <c r="O13" s="66">
        <f t="shared" si="10"/>
        <v>6</v>
      </c>
      <c r="P13" s="65">
        <f>VLOOKUP($A13,'Return Data'!$B$7:$R$2843,15,0)</f>
        <v>9.5823</v>
      </c>
      <c r="Q13" s="66">
        <f t="shared" si="11"/>
        <v>5</v>
      </c>
      <c r="R13" s="65">
        <f>VLOOKUP($A13,'Return Data'!$B$7:$R$2843,16,0)</f>
        <v>12.4467</v>
      </c>
      <c r="S13" s="67">
        <f t="shared" si="7"/>
        <v>8</v>
      </c>
    </row>
    <row r="14" spans="1:20" x14ac:dyDescent="0.3">
      <c r="A14" s="63" t="s">
        <v>556</v>
      </c>
      <c r="B14" s="64">
        <f>VLOOKUP($A14,'Return Data'!$B$7:$R$2843,3,0)</f>
        <v>44378</v>
      </c>
      <c r="C14" s="65">
        <f>VLOOKUP($A14,'Return Data'!$B$7:$R$2843,4,0)</f>
        <v>124.2347</v>
      </c>
      <c r="D14" s="65">
        <f>VLOOKUP($A14,'Return Data'!$B$7:$R$2843,10,0)</f>
        <v>5.6772</v>
      </c>
      <c r="E14" s="66">
        <f t="shared" si="0"/>
        <v>4</v>
      </c>
      <c r="F14" s="65">
        <f>VLOOKUP($A14,'Return Data'!$B$7:$R$2843,11,0)</f>
        <v>10.757099999999999</v>
      </c>
      <c r="G14" s="66">
        <f t="shared" si="1"/>
        <v>3</v>
      </c>
      <c r="H14" s="65">
        <f>VLOOKUP($A14,'Return Data'!$B$7:$R$2843,12,0)</f>
        <v>25.028099999999998</v>
      </c>
      <c r="I14" s="66">
        <f t="shared" si="2"/>
        <v>3</v>
      </c>
      <c r="J14" s="65">
        <f>VLOOKUP($A14,'Return Data'!$B$7:$R$2843,13,0)</f>
        <v>33.401899999999998</v>
      </c>
      <c r="K14" s="66">
        <f t="shared" si="8"/>
        <v>2</v>
      </c>
      <c r="L14" s="65">
        <f>VLOOKUP($A14,'Return Data'!$B$7:$R$2843,17,0)</f>
        <v>13.136100000000001</v>
      </c>
      <c r="M14" s="66">
        <f t="shared" si="9"/>
        <v>6</v>
      </c>
      <c r="N14" s="65">
        <f>VLOOKUP($A14,'Return Data'!$B$7:$R$2843,14,0)</f>
        <v>12.2</v>
      </c>
      <c r="O14" s="66">
        <f t="shared" si="10"/>
        <v>5</v>
      </c>
      <c r="P14" s="65">
        <f>VLOOKUP($A14,'Return Data'!$B$7:$R$2843,15,0)</f>
        <v>12.818899999999999</v>
      </c>
      <c r="Q14" s="66">
        <f t="shared" si="11"/>
        <v>2</v>
      </c>
      <c r="R14" s="65">
        <f>VLOOKUP($A14,'Return Data'!$B$7:$R$2843,16,0)</f>
        <v>12.6868</v>
      </c>
      <c r="S14" s="67">
        <f t="shared" si="7"/>
        <v>6</v>
      </c>
    </row>
    <row r="15" spans="1:20" x14ac:dyDescent="0.3">
      <c r="A15" s="63" t="s">
        <v>557</v>
      </c>
      <c r="B15" s="64">
        <f>VLOOKUP($A15,'Return Data'!$B$7:$R$2843,3,0)</f>
        <v>44378</v>
      </c>
      <c r="C15" s="65">
        <f>VLOOKUP($A15,'Return Data'!$B$7:$R$2843,4,0)</f>
        <v>14.111800000000001</v>
      </c>
      <c r="D15" s="65">
        <f>VLOOKUP($A15,'Return Data'!$B$7:$R$2843,10,0)</f>
        <v>4.6147999999999998</v>
      </c>
      <c r="E15" s="66">
        <f t="shared" si="0"/>
        <v>5</v>
      </c>
      <c r="F15" s="65">
        <f>VLOOKUP($A15,'Return Data'!$B$7:$R$2843,11,0)</f>
        <v>8.7957999999999998</v>
      </c>
      <c r="G15" s="66">
        <f t="shared" ref="G15" si="12">RANK(F15,F$8:F$17,0)</f>
        <v>7</v>
      </c>
      <c r="H15" s="65">
        <f>VLOOKUP($A15,'Return Data'!$B$7:$R$2843,12,0)</f>
        <v>21.924600000000002</v>
      </c>
      <c r="I15" s="66">
        <f>RANK(H15,H$8:H$17,0)</f>
        <v>5</v>
      </c>
      <c r="J15" s="65">
        <f>VLOOKUP($A15,'Return Data'!$B$7:$R$2843,13,0)</f>
        <v>30.116599999999998</v>
      </c>
      <c r="K15" s="66">
        <f t="shared" si="8"/>
        <v>6</v>
      </c>
      <c r="L15" s="65"/>
      <c r="M15" s="66"/>
      <c r="N15" s="65"/>
      <c r="O15" s="66"/>
      <c r="P15" s="65"/>
      <c r="Q15" s="66"/>
      <c r="R15" s="65">
        <f>VLOOKUP($A15,'Return Data'!$B$7:$R$2843,16,0)</f>
        <v>29.799499999999998</v>
      </c>
      <c r="S15" s="67">
        <f t="shared" si="7"/>
        <v>1</v>
      </c>
    </row>
    <row r="16" spans="1:20" x14ac:dyDescent="0.3">
      <c r="A16" s="63" t="s">
        <v>559</v>
      </c>
      <c r="B16" s="64">
        <f>VLOOKUP($A16,'Return Data'!$B$7:$R$2843,3,0)</f>
        <v>44378</v>
      </c>
      <c r="C16" s="65">
        <f>VLOOKUP($A16,'Return Data'!$B$7:$R$2843,4,0)</f>
        <v>14.279500000000001</v>
      </c>
      <c r="D16" s="65">
        <f>VLOOKUP($A16,'Return Data'!$B$7:$R$2843,10,0)</f>
        <v>4.4509999999999996</v>
      </c>
      <c r="E16" s="66">
        <f t="shared" si="0"/>
        <v>6</v>
      </c>
      <c r="F16" s="65">
        <f>VLOOKUP($A16,'Return Data'!$B$7:$R$2843,11,0)</f>
        <v>10.315</v>
      </c>
      <c r="G16" s="66">
        <f>RANK(F16,F$8:F$17,0)</f>
        <v>4</v>
      </c>
      <c r="H16" s="65">
        <f>VLOOKUP($A16,'Return Data'!$B$7:$R$2843,12,0)</f>
        <v>22.2256</v>
      </c>
      <c r="I16" s="66">
        <f>RANK(H16,H$8:H$17,0)</f>
        <v>4</v>
      </c>
      <c r="J16" s="65">
        <f>VLOOKUP($A16,'Return Data'!$B$7:$R$2843,13,0)</f>
        <v>30.137799999999999</v>
      </c>
      <c r="K16" s="66">
        <f t="shared" si="8"/>
        <v>5</v>
      </c>
      <c r="L16" s="65">
        <f>VLOOKUP($A16,'Return Data'!$B$7:$R$2843,17,0)</f>
        <v>15.636900000000001</v>
      </c>
      <c r="M16" s="66">
        <f t="shared" si="9"/>
        <v>2</v>
      </c>
      <c r="N16" s="65"/>
      <c r="O16" s="66"/>
      <c r="P16" s="65"/>
      <c r="Q16" s="66"/>
      <c r="R16" s="65">
        <f>VLOOKUP($A16,'Return Data'!$B$7:$R$2843,16,0)</f>
        <v>15.826599999999999</v>
      </c>
      <c r="S16" s="67">
        <f t="shared" si="7"/>
        <v>2</v>
      </c>
    </row>
    <row r="17" spans="1:19" x14ac:dyDescent="0.3">
      <c r="A17" s="63" t="s">
        <v>561</v>
      </c>
      <c r="B17" s="64">
        <f>VLOOKUP($A17,'Return Data'!$B$7:$R$2843,3,0)</f>
        <v>44378</v>
      </c>
      <c r="C17" s="65">
        <f>VLOOKUP($A17,'Return Data'!$B$7:$R$2843,4,0)</f>
        <v>14.7</v>
      </c>
      <c r="D17" s="65">
        <f>VLOOKUP($A17,'Return Data'!$B$7:$R$2843,10,0)</f>
        <v>2.8691</v>
      </c>
      <c r="E17" s="66">
        <f t="shared" si="0"/>
        <v>10</v>
      </c>
      <c r="F17" s="65">
        <f>VLOOKUP($A17,'Return Data'!$B$7:$R$2843,11,0)</f>
        <v>4.9250999999999996</v>
      </c>
      <c r="G17" s="66">
        <f>RANK(F17,F$8:F$17,0)</f>
        <v>9</v>
      </c>
      <c r="H17" s="65">
        <f>VLOOKUP($A17,'Return Data'!$B$7:$R$2843,12,0)</f>
        <v>19.221399999999999</v>
      </c>
      <c r="I17" s="66">
        <f>RANK(H17,H$8:H$17,0)</f>
        <v>8</v>
      </c>
      <c r="J17" s="65">
        <f>VLOOKUP($A17,'Return Data'!$B$7:$R$2843,13,0)</f>
        <v>28.608899999999998</v>
      </c>
      <c r="K17" s="66">
        <f t="shared" si="8"/>
        <v>7</v>
      </c>
      <c r="L17" s="65">
        <f>VLOOKUP($A17,'Return Data'!$B$7:$R$2843,17,0)</f>
        <v>16.1065</v>
      </c>
      <c r="M17" s="66">
        <f t="shared" si="9"/>
        <v>1</v>
      </c>
      <c r="N17" s="65">
        <f>VLOOKUP($A17,'Return Data'!$B$7:$R$2843,14,0)</f>
        <v>13.475</v>
      </c>
      <c r="O17" s="66">
        <f t="shared" si="10"/>
        <v>2</v>
      </c>
      <c r="P17" s="65"/>
      <c r="Q17" s="66"/>
      <c r="R17" s="65">
        <f>VLOOKUP($A17,'Return Data'!$B$7:$R$2843,16,0)</f>
        <v>11.6122</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5.0871100000000009</v>
      </c>
      <c r="E19" s="74"/>
      <c r="F19" s="75">
        <f>AVERAGE(F8:F17)</f>
        <v>9.692499999999999</v>
      </c>
      <c r="G19" s="74"/>
      <c r="H19" s="75">
        <f>AVERAGE(H8:H17)</f>
        <v>23.36711</v>
      </c>
      <c r="I19" s="74"/>
      <c r="J19" s="75">
        <f>AVERAGE(J8:J17)</f>
        <v>30.630559999999996</v>
      </c>
      <c r="K19" s="74"/>
      <c r="L19" s="75">
        <f>AVERAGE(L8:L17)</f>
        <v>14.008374999999999</v>
      </c>
      <c r="M19" s="74"/>
      <c r="N19" s="75">
        <f>AVERAGE(N8:N17)</f>
        <v>12.371433333333334</v>
      </c>
      <c r="O19" s="74"/>
      <c r="P19" s="75">
        <f>AVERAGE(P8:P17)</f>
        <v>11.967639999999999</v>
      </c>
      <c r="Q19" s="74"/>
      <c r="R19" s="75">
        <f>AVERAGE(R8:R17)</f>
        <v>13.83605</v>
      </c>
      <c r="S19" s="76"/>
    </row>
    <row r="20" spans="1:19" x14ac:dyDescent="0.3">
      <c r="A20" s="73" t="s">
        <v>28</v>
      </c>
      <c r="B20" s="74"/>
      <c r="C20" s="74"/>
      <c r="D20" s="75">
        <f>MIN(D8:D17)</f>
        <v>2.8691</v>
      </c>
      <c r="E20" s="74"/>
      <c r="F20" s="75">
        <f>MIN(F8:F17)</f>
        <v>4.5564999999999998</v>
      </c>
      <c r="G20" s="74"/>
      <c r="H20" s="75">
        <f>MIN(H8:H17)</f>
        <v>11.416</v>
      </c>
      <c r="I20" s="74"/>
      <c r="J20" s="75">
        <f>MIN(J8:J17)</f>
        <v>19.173300000000001</v>
      </c>
      <c r="K20" s="74"/>
      <c r="L20" s="75">
        <f>MIN(L8:L17)</f>
        <v>11.4765</v>
      </c>
      <c r="M20" s="74"/>
      <c r="N20" s="75">
        <f>MIN(N8:N17)</f>
        <v>9.7116000000000007</v>
      </c>
      <c r="O20" s="74"/>
      <c r="P20" s="75">
        <f>MIN(P8:P17)</f>
        <v>9.5823</v>
      </c>
      <c r="Q20" s="74"/>
      <c r="R20" s="75">
        <f>MIN(R8:R17)</f>
        <v>3.2120000000000002</v>
      </c>
      <c r="S20" s="76"/>
    </row>
    <row r="21" spans="1:19" ht="15" thickBot="1" x14ac:dyDescent="0.35">
      <c r="A21" s="77" t="s">
        <v>29</v>
      </c>
      <c r="B21" s="78"/>
      <c r="C21" s="78"/>
      <c r="D21" s="79">
        <f>MAX(D8:D17)</f>
        <v>7.8868</v>
      </c>
      <c r="E21" s="78"/>
      <c r="F21" s="79">
        <f>MAX(F8:F17)</f>
        <v>18.424099999999999</v>
      </c>
      <c r="G21" s="78"/>
      <c r="H21" s="79">
        <f>MAX(H8:H17)</f>
        <v>46.7408</v>
      </c>
      <c r="I21" s="78"/>
      <c r="J21" s="79">
        <f>MAX(J8:J17)</f>
        <v>50.649099999999997</v>
      </c>
      <c r="K21" s="78"/>
      <c r="L21" s="79">
        <f>MAX(L8:L17)</f>
        <v>16.1065</v>
      </c>
      <c r="M21" s="78"/>
      <c r="N21" s="79">
        <f>MAX(N8:N17)</f>
        <v>13.6516</v>
      </c>
      <c r="O21" s="78"/>
      <c r="P21" s="79">
        <f>MAX(P8:P17)</f>
        <v>13.305099999999999</v>
      </c>
      <c r="Q21" s="78"/>
      <c r="R21" s="79">
        <f>MAX(R8:R17)</f>
        <v>29.799499999999998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44378</v>
      </c>
      <c r="C8" s="65">
        <f>VLOOKUP($A8,'Return Data'!$B$7:$R$2843,4,0)</f>
        <v>69.56</v>
      </c>
      <c r="D8" s="65">
        <f>VLOOKUP($A8,'Return Data'!$B$7:$R$2843,10,0)</f>
        <v>5.4737999999999998</v>
      </c>
      <c r="E8" s="66">
        <f t="shared" ref="E8:E17" si="0">RANK(D8,D$8:D$17,0)</f>
        <v>3</v>
      </c>
      <c r="F8" s="65">
        <f>VLOOKUP($A8,'Return Data'!$B$7:$R$2843,11,0)</f>
        <v>8.3152000000000008</v>
      </c>
      <c r="G8" s="66">
        <f t="shared" ref="G8:G14" si="1">RANK(F8,F$8:F$17,0)</f>
        <v>6</v>
      </c>
      <c r="H8" s="65">
        <f>VLOOKUP($A8,'Return Data'!$B$7:$R$2843,12,0)</f>
        <v>24.9955</v>
      </c>
      <c r="I8" s="66">
        <f t="shared" ref="I8" si="2">RANK(H8,H$8:H$17,0)</f>
        <v>2</v>
      </c>
      <c r="J8" s="65">
        <f>VLOOKUP($A8,'Return Data'!$B$7:$R$2843,13,0)</f>
        <v>31.047499999999999</v>
      </c>
      <c r="K8" s="66">
        <f>RANK(J8,J$8:J$17,0)</f>
        <v>3</v>
      </c>
      <c r="L8" s="65">
        <f>VLOOKUP($A8,'Return Data'!$B$7:$R$2843,17,0)</f>
        <v>13.719099999999999</v>
      </c>
      <c r="M8" s="66">
        <f>RANK(L8,L$8:L$17,0)</f>
        <v>2</v>
      </c>
      <c r="N8" s="65">
        <f>VLOOKUP($A8,'Return Data'!$B$7:$R$2843,14,0)</f>
        <v>11.7492</v>
      </c>
      <c r="O8" s="66">
        <f>RANK(N8,N$8:N$17,0)</f>
        <v>3</v>
      </c>
      <c r="P8" s="65">
        <f>VLOOKUP($A8,'Return Data'!$B$7:$R$2843,15,0)</f>
        <v>11.037000000000001</v>
      </c>
      <c r="Q8" s="66">
        <f>RANK(P8,P$8:P$17,0)</f>
        <v>3</v>
      </c>
      <c r="R8" s="65">
        <f>VLOOKUP($A8,'Return Data'!$B$7:$R$2843,16,0)</f>
        <v>9.5820000000000007</v>
      </c>
      <c r="S8" s="67">
        <f t="shared" ref="S8:S17" si="3">RANK(R8,R$8:R$17,0)</f>
        <v>9</v>
      </c>
    </row>
    <row r="9" spans="1:20" x14ac:dyDescent="0.3">
      <c r="A9" s="63" t="s">
        <v>545</v>
      </c>
      <c r="B9" s="64">
        <f>VLOOKUP($A9,'Return Data'!$B$7:$R$2843,3,0)</f>
        <v>44378</v>
      </c>
      <c r="C9" s="65">
        <f>VLOOKUP($A9,'Return Data'!$B$7:$R$2843,4,0)</f>
        <v>257.50099999999998</v>
      </c>
      <c r="D9" s="65">
        <f>VLOOKUP($A9,'Return Data'!$B$7:$R$2843,10,0)</f>
        <v>7.7347000000000001</v>
      </c>
      <c r="E9" s="66">
        <f t="shared" si="0"/>
        <v>1</v>
      </c>
      <c r="F9" s="65">
        <f>VLOOKUP($A9,'Return Data'!$B$7:$R$2843,11,0)</f>
        <v>18.083400000000001</v>
      </c>
      <c r="G9" s="66">
        <f t="shared" si="1"/>
        <v>1</v>
      </c>
      <c r="H9" s="65">
        <f>VLOOKUP($A9,'Return Data'!$B$7:$R$2843,12,0)</f>
        <v>46.110599999999998</v>
      </c>
      <c r="I9" s="66">
        <f t="shared" ref="I9:I17" si="4">RANK(H9,H$8:H$17,0)</f>
        <v>1</v>
      </c>
      <c r="J9" s="65">
        <f>VLOOKUP($A9,'Return Data'!$B$7:$R$2843,13,0)</f>
        <v>49.7883</v>
      </c>
      <c r="K9" s="66">
        <f t="shared" ref="K9:K17" si="5">RANK(J9,J$8:J$17,0)</f>
        <v>1</v>
      </c>
      <c r="L9" s="65">
        <f>VLOOKUP($A9,'Return Data'!$B$7:$R$2843,17,0)</f>
        <v>11.5556</v>
      </c>
      <c r="M9" s="66">
        <f t="shared" ref="M9:M17" si="6">RANK(L9,L$8:L$17,0)</f>
        <v>7</v>
      </c>
      <c r="N9" s="65">
        <f>VLOOKUP($A9,'Return Data'!$B$7:$R$2843,14,0)</f>
        <v>12.8512</v>
      </c>
      <c r="O9" s="66">
        <f t="shared" ref="O9:O17" si="7">RANK(N9,N$8:N$17,0)</f>
        <v>1</v>
      </c>
      <c r="P9" s="65">
        <f>VLOOKUP($A9,'Return Data'!$B$7:$R$2843,15,0)</f>
        <v>13.3086</v>
      </c>
      <c r="Q9" s="66">
        <f t="shared" ref="Q9:Q14" si="8">RANK(P9,P$8:P$17,0)</f>
        <v>1</v>
      </c>
      <c r="R9" s="65">
        <f>VLOOKUP($A9,'Return Data'!$B$7:$R$2843,16,0)</f>
        <v>16.8887</v>
      </c>
      <c r="S9" s="67">
        <f t="shared" si="3"/>
        <v>2</v>
      </c>
    </row>
    <row r="10" spans="1:20" x14ac:dyDescent="0.3">
      <c r="A10" s="63" t="s">
        <v>547</v>
      </c>
      <c r="B10" s="64">
        <f>VLOOKUP($A10,'Return Data'!$B$7:$R$2843,3,0)</f>
        <v>44378</v>
      </c>
      <c r="C10" s="65">
        <f>VLOOKUP($A10,'Return Data'!$B$7:$R$2843,4,0)</f>
        <v>46.24</v>
      </c>
      <c r="D10" s="65">
        <f>VLOOKUP($A10,'Return Data'!$B$7:$R$2843,10,0)</f>
        <v>4.0503999999999998</v>
      </c>
      <c r="E10" s="66">
        <f t="shared" si="0"/>
        <v>6</v>
      </c>
      <c r="F10" s="65">
        <f>VLOOKUP($A10,'Return Data'!$B$7:$R$2843,11,0)</f>
        <v>8.5701000000000001</v>
      </c>
      <c r="G10" s="66">
        <f t="shared" si="1"/>
        <v>5</v>
      </c>
      <c r="H10" s="65">
        <f>VLOOKUP($A10,'Return Data'!$B$7:$R$2843,12,0)</f>
        <v>21.301200000000001</v>
      </c>
      <c r="I10" s="66">
        <f t="shared" si="4"/>
        <v>4</v>
      </c>
      <c r="J10" s="65">
        <f>VLOOKUP($A10,'Return Data'!$B$7:$R$2843,13,0)</f>
        <v>30.180199999999999</v>
      </c>
      <c r="K10" s="66">
        <f t="shared" si="5"/>
        <v>4</v>
      </c>
      <c r="L10" s="65">
        <f>VLOOKUP($A10,'Return Data'!$B$7:$R$2843,17,0)</f>
        <v>12.985300000000001</v>
      </c>
      <c r="M10" s="66">
        <f t="shared" si="6"/>
        <v>5</v>
      </c>
      <c r="N10" s="65">
        <f>VLOOKUP($A10,'Return Data'!$B$7:$R$2843,14,0)</f>
        <v>11.475199999999999</v>
      </c>
      <c r="O10" s="66">
        <f t="shared" si="7"/>
        <v>4</v>
      </c>
      <c r="P10" s="65">
        <f>VLOOKUP($A10,'Return Data'!$B$7:$R$2843,15,0)</f>
        <v>10.8416</v>
      </c>
      <c r="Q10" s="66">
        <f t="shared" si="8"/>
        <v>4</v>
      </c>
      <c r="R10" s="65">
        <f>VLOOKUP($A10,'Return Data'!$B$7:$R$2843,16,0)</f>
        <v>11.1282</v>
      </c>
      <c r="S10" s="67">
        <f t="shared" si="3"/>
        <v>6</v>
      </c>
    </row>
    <row r="11" spans="1:20" x14ac:dyDescent="0.3">
      <c r="A11" s="63" t="s">
        <v>550</v>
      </c>
      <c r="B11" s="64">
        <f>VLOOKUP($A11,'Return Data'!$B$7:$R$2843,3,0)</f>
        <v>44378</v>
      </c>
      <c r="C11" s="65">
        <f>VLOOKUP($A11,'Return Data'!$B$7:$R$2843,4,0)</f>
        <v>10.150700000000001</v>
      </c>
      <c r="D11" s="65">
        <f>VLOOKUP($A11,'Return Data'!$B$7:$R$2843,10,0)</f>
        <v>7.1483999999999996</v>
      </c>
      <c r="E11" s="66">
        <f t="shared" si="0"/>
        <v>2</v>
      </c>
      <c r="F11" s="65">
        <f>VLOOKUP($A11,'Return Data'!$B$7:$R$2843,11,0)</f>
        <v>11.957100000000001</v>
      </c>
      <c r="G11" s="66">
        <f t="shared" si="1"/>
        <v>2</v>
      </c>
      <c r="H11" s="65">
        <f>VLOOKUP($A11,'Return Data'!$B$7:$R$2843,12,0)</f>
        <v>19.3245</v>
      </c>
      <c r="I11" s="66">
        <f t="shared" si="4"/>
        <v>7</v>
      </c>
      <c r="J11" s="65">
        <f>VLOOKUP($A11,'Return Data'!$B$7:$R$2843,13,0)</f>
        <v>20.1266</v>
      </c>
      <c r="K11" s="66">
        <f t="shared" si="5"/>
        <v>9</v>
      </c>
      <c r="L11" s="65"/>
      <c r="M11" s="66"/>
      <c r="N11" s="65"/>
      <c r="O11" s="66"/>
      <c r="P11" s="65"/>
      <c r="Q11" s="66"/>
      <c r="R11" s="65">
        <f>VLOOKUP($A11,'Return Data'!$B$7:$R$2843,16,0)</f>
        <v>1.0012000000000001</v>
      </c>
      <c r="S11" s="67">
        <f t="shared" si="3"/>
        <v>10</v>
      </c>
    </row>
    <row r="12" spans="1:20" x14ac:dyDescent="0.3">
      <c r="A12" s="63" t="s">
        <v>552</v>
      </c>
      <c r="B12" s="64">
        <f>VLOOKUP($A12,'Return Data'!$B$7:$R$2843,3,0)</f>
        <v>44378</v>
      </c>
      <c r="C12" s="65">
        <f>VLOOKUP($A12,'Return Data'!$B$7:$R$2843,4,0)</f>
        <v>13.725</v>
      </c>
      <c r="D12" s="65">
        <f>VLOOKUP($A12,'Return Data'!$B$7:$R$2843,10,0)</f>
        <v>3.8277999999999999</v>
      </c>
      <c r="E12" s="66">
        <f t="shared" si="0"/>
        <v>8</v>
      </c>
      <c r="F12" s="65">
        <f>VLOOKUP($A12,'Return Data'!$B$7:$R$2843,11,0)</f>
        <v>7.3692000000000002</v>
      </c>
      <c r="G12" s="66">
        <f t="shared" si="1"/>
        <v>8</v>
      </c>
      <c r="H12" s="65">
        <f>VLOOKUP($A12,'Return Data'!$B$7:$R$2843,12,0)</f>
        <v>16.748899999999999</v>
      </c>
      <c r="I12" s="66">
        <f t="shared" si="4"/>
        <v>9</v>
      </c>
      <c r="J12" s="65">
        <f>VLOOKUP($A12,'Return Data'!$B$7:$R$2843,13,0)</f>
        <v>26.276599999999998</v>
      </c>
      <c r="K12" s="66">
        <f t="shared" si="5"/>
        <v>8</v>
      </c>
      <c r="L12" s="65">
        <f>VLOOKUP($A12,'Return Data'!$B$7:$R$2843,17,0)</f>
        <v>13.571899999999999</v>
      </c>
      <c r="M12" s="66">
        <f t="shared" si="6"/>
        <v>4</v>
      </c>
      <c r="N12" s="65"/>
      <c r="O12" s="66"/>
      <c r="P12" s="65"/>
      <c r="Q12" s="66"/>
      <c r="R12" s="65">
        <f>VLOOKUP($A12,'Return Data'!$B$7:$R$2843,16,0)</f>
        <v>11.485200000000001</v>
      </c>
      <c r="S12" s="67">
        <f t="shared" si="3"/>
        <v>5</v>
      </c>
    </row>
    <row r="13" spans="1:20" x14ac:dyDescent="0.3">
      <c r="A13" s="63" t="s">
        <v>554</v>
      </c>
      <c r="B13" s="64">
        <f>VLOOKUP($A13,'Return Data'!$B$7:$R$2843,3,0)</f>
        <v>44378</v>
      </c>
      <c r="C13" s="65">
        <f>VLOOKUP($A13,'Return Data'!$B$7:$R$2843,4,0)</f>
        <v>29.722000000000001</v>
      </c>
      <c r="D13" s="65">
        <f>VLOOKUP($A13,'Return Data'!$B$7:$R$2843,10,0)</f>
        <v>3.0118</v>
      </c>
      <c r="E13" s="66">
        <f t="shared" si="0"/>
        <v>9</v>
      </c>
      <c r="F13" s="65">
        <f>VLOOKUP($A13,'Return Data'!$B$7:$R$2843,11,0)</f>
        <v>3.8721999999999999</v>
      </c>
      <c r="G13" s="66">
        <f t="shared" si="1"/>
        <v>10</v>
      </c>
      <c r="H13" s="65">
        <f>VLOOKUP($A13,'Return Data'!$B$7:$R$2843,12,0)</f>
        <v>10.3103</v>
      </c>
      <c r="I13" s="66">
        <f t="shared" si="4"/>
        <v>10</v>
      </c>
      <c r="J13" s="65">
        <f>VLOOKUP($A13,'Return Data'!$B$7:$R$2843,13,0)</f>
        <v>17.613099999999999</v>
      </c>
      <c r="K13" s="66">
        <f t="shared" si="5"/>
        <v>10</v>
      </c>
      <c r="L13" s="65">
        <f>VLOOKUP($A13,'Return Data'!$B$7:$R$2843,17,0)</f>
        <v>10.0632</v>
      </c>
      <c r="M13" s="66">
        <f t="shared" si="6"/>
        <v>8</v>
      </c>
      <c r="N13" s="65">
        <f>VLOOKUP($A13,'Return Data'!$B$7:$R$2843,14,0)</f>
        <v>8.3684999999999992</v>
      </c>
      <c r="O13" s="66">
        <f t="shared" si="7"/>
        <v>6</v>
      </c>
      <c r="P13" s="65">
        <f>VLOOKUP($A13,'Return Data'!$B$7:$R$2843,15,0)</f>
        <v>8.2851999999999997</v>
      </c>
      <c r="Q13" s="66">
        <f t="shared" si="8"/>
        <v>5</v>
      </c>
      <c r="R13" s="65">
        <f>VLOOKUP($A13,'Return Data'!$B$7:$R$2843,16,0)</f>
        <v>11.039199999999999</v>
      </c>
      <c r="S13" s="67">
        <f t="shared" si="3"/>
        <v>7</v>
      </c>
    </row>
    <row r="14" spans="1:20" x14ac:dyDescent="0.3">
      <c r="A14" s="63" t="s">
        <v>555</v>
      </c>
      <c r="B14" s="64">
        <f>VLOOKUP($A14,'Return Data'!$B$7:$R$2843,3,0)</f>
        <v>44378</v>
      </c>
      <c r="C14" s="65">
        <f>VLOOKUP($A14,'Return Data'!$B$7:$R$2843,4,0)</f>
        <v>115.46729999999999</v>
      </c>
      <c r="D14" s="65">
        <f>VLOOKUP($A14,'Return Data'!$B$7:$R$2843,10,0)</f>
        <v>5.2221000000000002</v>
      </c>
      <c r="E14" s="66">
        <f t="shared" si="0"/>
        <v>4</v>
      </c>
      <c r="F14" s="65">
        <f>VLOOKUP($A14,'Return Data'!$B$7:$R$2843,11,0)</f>
        <v>9.9582999999999995</v>
      </c>
      <c r="G14" s="66">
        <f t="shared" si="1"/>
        <v>3</v>
      </c>
      <c r="H14" s="65">
        <f>VLOOKUP($A14,'Return Data'!$B$7:$R$2843,12,0)</f>
        <v>23.715699999999998</v>
      </c>
      <c r="I14" s="66">
        <f t="shared" si="4"/>
        <v>3</v>
      </c>
      <c r="J14" s="65">
        <f>VLOOKUP($A14,'Return Data'!$B$7:$R$2843,13,0)</f>
        <v>31.5501</v>
      </c>
      <c r="K14" s="66">
        <f t="shared" si="5"/>
        <v>2</v>
      </c>
      <c r="L14" s="65">
        <f>VLOOKUP($A14,'Return Data'!$B$7:$R$2843,17,0)</f>
        <v>11.610900000000001</v>
      </c>
      <c r="M14" s="66">
        <f t="shared" si="6"/>
        <v>6</v>
      </c>
      <c r="N14" s="65">
        <f>VLOOKUP($A14,'Return Data'!$B$7:$R$2843,14,0)</f>
        <v>10.7125</v>
      </c>
      <c r="O14" s="66">
        <f t="shared" si="7"/>
        <v>5</v>
      </c>
      <c r="P14" s="65">
        <f>VLOOKUP($A14,'Return Data'!$B$7:$R$2843,15,0)</f>
        <v>11.6214</v>
      </c>
      <c r="Q14" s="66">
        <f t="shared" si="8"/>
        <v>2</v>
      </c>
      <c r="R14" s="65">
        <f>VLOOKUP($A14,'Return Data'!$B$7:$R$2843,16,0)</f>
        <v>15.8421</v>
      </c>
      <c r="S14" s="67">
        <f t="shared" si="3"/>
        <v>3</v>
      </c>
    </row>
    <row r="15" spans="1:20" x14ac:dyDescent="0.3">
      <c r="A15" s="63" t="s">
        <v>558</v>
      </c>
      <c r="B15" s="64">
        <f>VLOOKUP($A15,'Return Data'!$B$7:$R$2843,3,0)</f>
        <v>44378</v>
      </c>
      <c r="C15" s="65">
        <f>VLOOKUP($A15,'Return Data'!$B$7:$R$2843,4,0)</f>
        <v>13.7607</v>
      </c>
      <c r="D15" s="65">
        <f>VLOOKUP($A15,'Return Data'!$B$7:$R$2843,10,0)</f>
        <v>4.1277999999999997</v>
      </c>
      <c r="E15" s="66">
        <f t="shared" si="0"/>
        <v>5</v>
      </c>
      <c r="F15" s="65">
        <f>VLOOKUP($A15,'Return Data'!$B$7:$R$2843,11,0)</f>
        <v>7.7960000000000003</v>
      </c>
      <c r="G15" s="66">
        <f t="shared" ref="G15" si="9">RANK(F15,F$8:F$17,0)</f>
        <v>7</v>
      </c>
      <c r="H15" s="65">
        <f>VLOOKUP($A15,'Return Data'!$B$7:$R$2843,12,0)</f>
        <v>20.218599999999999</v>
      </c>
      <c r="I15" s="66">
        <f t="shared" si="4"/>
        <v>6</v>
      </c>
      <c r="J15" s="65">
        <f>VLOOKUP($A15,'Return Data'!$B$7:$R$2843,13,0)</f>
        <v>27.665700000000001</v>
      </c>
      <c r="K15" s="66">
        <f t="shared" si="5"/>
        <v>6</v>
      </c>
      <c r="L15" s="65"/>
      <c r="M15" s="66"/>
      <c r="N15" s="65"/>
      <c r="O15" s="66"/>
      <c r="P15" s="65"/>
      <c r="Q15" s="66"/>
      <c r="R15" s="65">
        <f>VLOOKUP($A15,'Return Data'!$B$7:$R$2843,16,0)</f>
        <v>27.346499999999999</v>
      </c>
      <c r="S15" s="67">
        <f t="shared" si="3"/>
        <v>1</v>
      </c>
    </row>
    <row r="16" spans="1:20" x14ac:dyDescent="0.3">
      <c r="A16" s="63" t="s">
        <v>560</v>
      </c>
      <c r="B16" s="64">
        <f>VLOOKUP($A16,'Return Data'!$B$7:$R$2843,3,0)</f>
        <v>44378</v>
      </c>
      <c r="C16" s="65">
        <f>VLOOKUP($A16,'Return Data'!$B$7:$R$2843,4,0)</f>
        <v>13.6777</v>
      </c>
      <c r="D16" s="65">
        <f>VLOOKUP($A16,'Return Data'!$B$7:$R$2843,10,0)</f>
        <v>4.0263999999999998</v>
      </c>
      <c r="E16" s="66">
        <f t="shared" si="0"/>
        <v>7</v>
      </c>
      <c r="F16" s="65">
        <f>VLOOKUP($A16,'Return Data'!$B$7:$R$2843,11,0)</f>
        <v>9.4268999999999998</v>
      </c>
      <c r="G16" s="66">
        <f>RANK(F16,F$8:F$17,0)</f>
        <v>4</v>
      </c>
      <c r="H16" s="65">
        <f>VLOOKUP($A16,'Return Data'!$B$7:$R$2843,12,0)</f>
        <v>20.695499999999999</v>
      </c>
      <c r="I16" s="66">
        <f t="shared" si="4"/>
        <v>5</v>
      </c>
      <c r="J16" s="65">
        <f>VLOOKUP($A16,'Return Data'!$B$7:$R$2843,13,0)</f>
        <v>27.997599999999998</v>
      </c>
      <c r="K16" s="66">
        <f t="shared" si="5"/>
        <v>5</v>
      </c>
      <c r="L16" s="65">
        <f>VLOOKUP($A16,'Return Data'!$B$7:$R$2843,17,0)</f>
        <v>13.648199999999999</v>
      </c>
      <c r="M16" s="66">
        <f t="shared" si="6"/>
        <v>3</v>
      </c>
      <c r="N16" s="65"/>
      <c r="O16" s="66"/>
      <c r="P16" s="65"/>
      <c r="Q16" s="66"/>
      <c r="R16" s="65">
        <f>VLOOKUP($A16,'Return Data'!$B$7:$R$2843,16,0)</f>
        <v>13.787800000000001</v>
      </c>
      <c r="S16" s="67">
        <f t="shared" si="3"/>
        <v>4</v>
      </c>
    </row>
    <row r="17" spans="1:19" x14ac:dyDescent="0.3">
      <c r="A17" s="63" t="s">
        <v>562</v>
      </c>
      <c r="B17" s="64">
        <f>VLOOKUP($A17,'Return Data'!$B$7:$R$2843,3,0)</f>
        <v>44378</v>
      </c>
      <c r="C17" s="65">
        <f>VLOOKUP($A17,'Return Data'!$B$7:$R$2843,4,0)</f>
        <v>14.33</v>
      </c>
      <c r="D17" s="65">
        <f>VLOOKUP($A17,'Return Data'!$B$7:$R$2843,10,0)</f>
        <v>2.577</v>
      </c>
      <c r="E17" s="66">
        <f t="shared" si="0"/>
        <v>10</v>
      </c>
      <c r="F17" s="65">
        <f>VLOOKUP($A17,'Return Data'!$B$7:$R$2843,11,0)</f>
        <v>4.37</v>
      </c>
      <c r="G17" s="66">
        <f>RANK(F17,F$8:F$17,0)</f>
        <v>9</v>
      </c>
      <c r="H17" s="65">
        <f>VLOOKUP($A17,'Return Data'!$B$7:$R$2843,12,0)</f>
        <v>18.4298</v>
      </c>
      <c r="I17" s="66">
        <f t="shared" si="4"/>
        <v>8</v>
      </c>
      <c r="J17" s="65">
        <f>VLOOKUP($A17,'Return Data'!$B$7:$R$2843,13,0)</f>
        <v>27.377800000000001</v>
      </c>
      <c r="K17" s="66">
        <f t="shared" si="5"/>
        <v>7</v>
      </c>
      <c r="L17" s="65">
        <f>VLOOKUP($A17,'Return Data'!$B$7:$R$2843,17,0)</f>
        <v>15.2201</v>
      </c>
      <c r="M17" s="66">
        <f t="shared" si="6"/>
        <v>1</v>
      </c>
      <c r="N17" s="65">
        <f>VLOOKUP($A17,'Return Data'!$B$7:$R$2843,14,0)</f>
        <v>12.7041</v>
      </c>
      <c r="O17" s="66">
        <f t="shared" si="7"/>
        <v>2</v>
      </c>
      <c r="P17" s="65"/>
      <c r="Q17" s="66"/>
      <c r="R17" s="65">
        <f>VLOOKUP($A17,'Return Data'!$B$7:$R$2843,16,0)</f>
        <v>10.803800000000001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4.7200199999999999</v>
      </c>
      <c r="E19" s="74"/>
      <c r="F19" s="75">
        <f>AVERAGE(F8:F17)</f>
        <v>8.9718400000000003</v>
      </c>
      <c r="G19" s="74"/>
      <c r="H19" s="75">
        <f>AVERAGE(H8:H17)</f>
        <v>22.18506</v>
      </c>
      <c r="I19" s="74"/>
      <c r="J19" s="75">
        <f>AVERAGE(J8:J17)</f>
        <v>28.962349999999997</v>
      </c>
      <c r="K19" s="74"/>
      <c r="L19" s="75">
        <f>AVERAGE(L8:L17)</f>
        <v>12.796787500000001</v>
      </c>
      <c r="M19" s="74"/>
      <c r="N19" s="75">
        <f>AVERAGE(N8:N17)</f>
        <v>11.310116666666666</v>
      </c>
      <c r="O19" s="74"/>
      <c r="P19" s="75">
        <f>AVERAGE(P8:P17)</f>
        <v>11.018760000000002</v>
      </c>
      <c r="Q19" s="74"/>
      <c r="R19" s="75">
        <f>AVERAGE(R8:R17)</f>
        <v>12.890469999999999</v>
      </c>
      <c r="S19" s="76"/>
    </row>
    <row r="20" spans="1:19" x14ac:dyDescent="0.3">
      <c r="A20" s="73" t="s">
        <v>28</v>
      </c>
      <c r="B20" s="74"/>
      <c r="C20" s="74"/>
      <c r="D20" s="75">
        <f>MIN(D8:D17)</f>
        <v>2.577</v>
      </c>
      <c r="E20" s="74"/>
      <c r="F20" s="75">
        <f>MIN(F8:F17)</f>
        <v>3.8721999999999999</v>
      </c>
      <c r="G20" s="74"/>
      <c r="H20" s="75">
        <f>MIN(H8:H17)</f>
        <v>10.3103</v>
      </c>
      <c r="I20" s="74"/>
      <c r="J20" s="75">
        <f>MIN(J8:J17)</f>
        <v>17.613099999999999</v>
      </c>
      <c r="K20" s="74"/>
      <c r="L20" s="75">
        <f>MIN(L8:L17)</f>
        <v>10.0632</v>
      </c>
      <c r="M20" s="74"/>
      <c r="N20" s="75">
        <f>MIN(N8:N17)</f>
        <v>8.3684999999999992</v>
      </c>
      <c r="O20" s="74"/>
      <c r="P20" s="75">
        <f>MIN(P8:P17)</f>
        <v>8.2851999999999997</v>
      </c>
      <c r="Q20" s="74"/>
      <c r="R20" s="75">
        <f>MIN(R8:R17)</f>
        <v>1.0012000000000001</v>
      </c>
      <c r="S20" s="76"/>
    </row>
    <row r="21" spans="1:19" ht="15" thickBot="1" x14ac:dyDescent="0.35">
      <c r="A21" s="77" t="s">
        <v>29</v>
      </c>
      <c r="B21" s="78"/>
      <c r="C21" s="78"/>
      <c r="D21" s="79">
        <f>MAX(D8:D17)</f>
        <v>7.7347000000000001</v>
      </c>
      <c r="E21" s="78"/>
      <c r="F21" s="79">
        <f>MAX(F8:F17)</f>
        <v>18.083400000000001</v>
      </c>
      <c r="G21" s="78"/>
      <c r="H21" s="79">
        <f>MAX(H8:H17)</f>
        <v>46.110599999999998</v>
      </c>
      <c r="I21" s="78"/>
      <c r="J21" s="79">
        <f>MAX(J8:J17)</f>
        <v>49.7883</v>
      </c>
      <c r="K21" s="78"/>
      <c r="L21" s="79">
        <f>MAX(L8:L17)</f>
        <v>15.2201</v>
      </c>
      <c r="M21" s="78"/>
      <c r="N21" s="79">
        <f>MAX(N8:N17)</f>
        <v>12.8512</v>
      </c>
      <c r="O21" s="78"/>
      <c r="P21" s="79">
        <f>MAX(P8:P17)</f>
        <v>13.3086</v>
      </c>
      <c r="Q21" s="78"/>
      <c r="R21" s="79">
        <f>MAX(R8:R17)</f>
        <v>27.346499999999999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2021-07-02T05:44:36Z</dcterms:modified>
</cp:coreProperties>
</file>